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4"/>
  </bookViews>
  <sheets>
    <sheet name="03-25" sheetId="15" r:id="rId1"/>
    <sheet name="04-08" sheetId="16" r:id="rId2"/>
    <sheet name="04-29" sheetId="17" r:id="rId3"/>
    <sheet name="05-27" sheetId="18" r:id="rId4"/>
    <sheet name="Bendra įskaita" sheetId="3" r:id="rId5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1" i="3" l="1"/>
  <c r="H261" i="3"/>
  <c r="I261" i="3"/>
  <c r="L261" i="3"/>
  <c r="M261" i="3"/>
  <c r="N261" i="3"/>
  <c r="O261" i="3"/>
  <c r="P261" i="3"/>
  <c r="Q261" i="3"/>
  <c r="R261" i="3"/>
  <c r="S261" i="3"/>
  <c r="T261" i="3"/>
  <c r="G262" i="3"/>
  <c r="H262" i="3"/>
  <c r="I262" i="3"/>
  <c r="L262" i="3"/>
  <c r="M262" i="3"/>
  <c r="N262" i="3"/>
  <c r="O262" i="3"/>
  <c r="P262" i="3"/>
  <c r="Q262" i="3"/>
  <c r="R262" i="3"/>
  <c r="S262" i="3"/>
  <c r="T262" i="3"/>
  <c r="G263" i="3"/>
  <c r="H263" i="3"/>
  <c r="I263" i="3"/>
  <c r="L263" i="3"/>
  <c r="M263" i="3"/>
  <c r="N263" i="3"/>
  <c r="O263" i="3"/>
  <c r="P263" i="3"/>
  <c r="Q263" i="3"/>
  <c r="R263" i="3"/>
  <c r="S263" i="3"/>
  <c r="T263" i="3"/>
  <c r="G264" i="3"/>
  <c r="H264" i="3"/>
  <c r="I264" i="3"/>
  <c r="L264" i="3"/>
  <c r="M264" i="3"/>
  <c r="N264" i="3"/>
  <c r="O264" i="3"/>
  <c r="P264" i="3"/>
  <c r="Q264" i="3"/>
  <c r="R264" i="3"/>
  <c r="S264" i="3"/>
  <c r="T264" i="3"/>
  <c r="G265" i="3"/>
  <c r="H265" i="3"/>
  <c r="I265" i="3"/>
  <c r="L265" i="3"/>
  <c r="M265" i="3"/>
  <c r="N265" i="3"/>
  <c r="O265" i="3"/>
  <c r="P265" i="3"/>
  <c r="Q265" i="3"/>
  <c r="R265" i="3"/>
  <c r="S265" i="3"/>
  <c r="T265" i="3"/>
  <c r="G266" i="3"/>
  <c r="H266" i="3"/>
  <c r="I266" i="3"/>
  <c r="L266" i="3"/>
  <c r="M266" i="3"/>
  <c r="N266" i="3"/>
  <c r="O266" i="3"/>
  <c r="P266" i="3"/>
  <c r="Q266" i="3"/>
  <c r="R266" i="3"/>
  <c r="S266" i="3"/>
  <c r="T266" i="3"/>
  <c r="G267" i="3"/>
  <c r="H267" i="3"/>
  <c r="I267" i="3"/>
  <c r="L267" i="3"/>
  <c r="M267" i="3"/>
  <c r="N267" i="3"/>
  <c r="O267" i="3"/>
  <c r="P267" i="3"/>
  <c r="Q267" i="3"/>
  <c r="R267" i="3"/>
  <c r="S267" i="3"/>
  <c r="T267" i="3"/>
  <c r="G268" i="3"/>
  <c r="H268" i="3"/>
  <c r="I268" i="3"/>
  <c r="L268" i="3"/>
  <c r="M268" i="3"/>
  <c r="N268" i="3"/>
  <c r="O268" i="3"/>
  <c r="P268" i="3"/>
  <c r="Q268" i="3"/>
  <c r="R268" i="3"/>
  <c r="S268" i="3"/>
  <c r="T268" i="3"/>
  <c r="G269" i="3"/>
  <c r="H269" i="3"/>
  <c r="I269" i="3"/>
  <c r="L269" i="3"/>
  <c r="M269" i="3"/>
  <c r="N269" i="3"/>
  <c r="O269" i="3"/>
  <c r="P269" i="3"/>
  <c r="Q269" i="3"/>
  <c r="R269" i="3"/>
  <c r="S269" i="3"/>
  <c r="T269" i="3"/>
  <c r="G270" i="3"/>
  <c r="H270" i="3"/>
  <c r="I270" i="3"/>
  <c r="L270" i="3"/>
  <c r="M270" i="3"/>
  <c r="N270" i="3"/>
  <c r="O270" i="3"/>
  <c r="P270" i="3"/>
  <c r="Q270" i="3"/>
  <c r="R270" i="3"/>
  <c r="S270" i="3"/>
  <c r="T270" i="3"/>
  <c r="G271" i="3"/>
  <c r="H271" i="3"/>
  <c r="I271" i="3"/>
  <c r="L271" i="3"/>
  <c r="M271" i="3"/>
  <c r="N271" i="3"/>
  <c r="O271" i="3"/>
  <c r="P271" i="3"/>
  <c r="Q271" i="3"/>
  <c r="R271" i="3"/>
  <c r="S271" i="3"/>
  <c r="T271" i="3"/>
  <c r="G272" i="3"/>
  <c r="H272" i="3"/>
  <c r="I272" i="3"/>
  <c r="L272" i="3"/>
  <c r="M272" i="3"/>
  <c r="N272" i="3"/>
  <c r="O272" i="3"/>
  <c r="P272" i="3"/>
  <c r="Q272" i="3"/>
  <c r="R272" i="3"/>
  <c r="S272" i="3"/>
  <c r="T272" i="3"/>
  <c r="G273" i="3"/>
  <c r="H273" i="3"/>
  <c r="I273" i="3"/>
  <c r="J273" i="3"/>
  <c r="L273" i="3"/>
  <c r="M273" i="3"/>
  <c r="N273" i="3"/>
  <c r="O273" i="3"/>
  <c r="P273" i="3"/>
  <c r="Q273" i="3"/>
  <c r="R273" i="3"/>
  <c r="S273" i="3"/>
  <c r="T273" i="3"/>
  <c r="G274" i="3"/>
  <c r="H274" i="3"/>
  <c r="I274" i="3"/>
  <c r="L274" i="3"/>
  <c r="M274" i="3"/>
  <c r="N274" i="3"/>
  <c r="O274" i="3"/>
  <c r="P274" i="3"/>
  <c r="Q274" i="3"/>
  <c r="R274" i="3"/>
  <c r="S274" i="3"/>
  <c r="T274" i="3"/>
  <c r="G275" i="3"/>
  <c r="H275" i="3"/>
  <c r="I275" i="3"/>
  <c r="L275" i="3"/>
  <c r="M275" i="3"/>
  <c r="N275" i="3"/>
  <c r="O275" i="3"/>
  <c r="P275" i="3"/>
  <c r="Q275" i="3"/>
  <c r="R275" i="3"/>
  <c r="S275" i="3"/>
  <c r="T275" i="3"/>
  <c r="G276" i="3"/>
  <c r="H276" i="3"/>
  <c r="I276" i="3"/>
  <c r="J276" i="3"/>
  <c r="L276" i="3"/>
  <c r="M276" i="3"/>
  <c r="N276" i="3"/>
  <c r="O276" i="3"/>
  <c r="P276" i="3"/>
  <c r="Q276" i="3"/>
  <c r="R276" i="3"/>
  <c r="S276" i="3"/>
  <c r="T276" i="3"/>
  <c r="G277" i="3"/>
  <c r="H277" i="3"/>
  <c r="I277" i="3"/>
  <c r="J277" i="3"/>
  <c r="L277" i="3"/>
  <c r="M277" i="3"/>
  <c r="N277" i="3"/>
  <c r="O277" i="3"/>
  <c r="P277" i="3"/>
  <c r="Q277" i="3"/>
  <c r="R277" i="3"/>
  <c r="S277" i="3"/>
  <c r="T277" i="3"/>
  <c r="G278" i="3"/>
  <c r="H278" i="3"/>
  <c r="I278" i="3"/>
  <c r="L278" i="3"/>
  <c r="M278" i="3"/>
  <c r="N278" i="3"/>
  <c r="O278" i="3"/>
  <c r="P278" i="3"/>
  <c r="Q278" i="3"/>
  <c r="R278" i="3"/>
  <c r="S278" i="3"/>
  <c r="T278" i="3"/>
  <c r="G279" i="3"/>
  <c r="H279" i="3"/>
  <c r="I279" i="3"/>
  <c r="L279" i="3"/>
  <c r="M279" i="3"/>
  <c r="N279" i="3"/>
  <c r="O279" i="3"/>
  <c r="P279" i="3"/>
  <c r="Q279" i="3"/>
  <c r="R279" i="3"/>
  <c r="S279" i="3"/>
  <c r="T279" i="3"/>
  <c r="G280" i="3"/>
  <c r="H280" i="3"/>
  <c r="I280" i="3"/>
  <c r="J280" i="3"/>
  <c r="L280" i="3"/>
  <c r="M280" i="3"/>
  <c r="N280" i="3"/>
  <c r="O280" i="3"/>
  <c r="P280" i="3"/>
  <c r="Q280" i="3"/>
  <c r="R280" i="3"/>
  <c r="S280" i="3"/>
  <c r="T280" i="3"/>
  <c r="G281" i="3"/>
  <c r="H281" i="3"/>
  <c r="I281" i="3"/>
  <c r="L281" i="3"/>
  <c r="M281" i="3"/>
  <c r="N281" i="3"/>
  <c r="O281" i="3"/>
  <c r="P281" i="3"/>
  <c r="Q281" i="3"/>
  <c r="R281" i="3"/>
  <c r="S281" i="3"/>
  <c r="T281" i="3"/>
  <c r="G282" i="3"/>
  <c r="H282" i="3"/>
  <c r="I282" i="3"/>
  <c r="L282" i="3"/>
  <c r="M282" i="3"/>
  <c r="N282" i="3"/>
  <c r="O282" i="3"/>
  <c r="P282" i="3"/>
  <c r="Q282" i="3"/>
  <c r="R282" i="3"/>
  <c r="S282" i="3"/>
  <c r="T282" i="3"/>
  <c r="G283" i="3"/>
  <c r="H283" i="3"/>
  <c r="I283" i="3"/>
  <c r="L283" i="3"/>
  <c r="M283" i="3"/>
  <c r="N283" i="3"/>
  <c r="O283" i="3"/>
  <c r="P283" i="3"/>
  <c r="Q283" i="3"/>
  <c r="R283" i="3"/>
  <c r="S283" i="3"/>
  <c r="T283" i="3"/>
  <c r="G284" i="3"/>
  <c r="H284" i="3"/>
  <c r="I284" i="3"/>
  <c r="J284" i="3"/>
  <c r="L284" i="3"/>
  <c r="M284" i="3"/>
  <c r="N284" i="3"/>
  <c r="O284" i="3"/>
  <c r="P284" i="3"/>
  <c r="Q284" i="3"/>
  <c r="R284" i="3"/>
  <c r="S284" i="3"/>
  <c r="T284" i="3"/>
  <c r="G285" i="3"/>
  <c r="H285" i="3"/>
  <c r="I285" i="3"/>
  <c r="L285" i="3"/>
  <c r="M285" i="3"/>
  <c r="N285" i="3"/>
  <c r="O285" i="3"/>
  <c r="P285" i="3"/>
  <c r="Q285" i="3"/>
  <c r="R285" i="3"/>
  <c r="S285" i="3"/>
  <c r="T285" i="3"/>
  <c r="G286" i="3"/>
  <c r="H286" i="3"/>
  <c r="I286" i="3"/>
  <c r="L286" i="3"/>
  <c r="M286" i="3"/>
  <c r="N286" i="3"/>
  <c r="O286" i="3"/>
  <c r="P286" i="3"/>
  <c r="Q286" i="3"/>
  <c r="R286" i="3"/>
  <c r="S286" i="3"/>
  <c r="T286" i="3"/>
  <c r="G287" i="3"/>
  <c r="H287" i="3"/>
  <c r="I287" i="3"/>
  <c r="L287" i="3"/>
  <c r="M287" i="3"/>
  <c r="N287" i="3"/>
  <c r="O287" i="3"/>
  <c r="P287" i="3"/>
  <c r="Q287" i="3"/>
  <c r="R287" i="3"/>
  <c r="S287" i="3"/>
  <c r="T287" i="3"/>
  <c r="G288" i="3"/>
  <c r="H288" i="3"/>
  <c r="I288" i="3"/>
  <c r="L288" i="3"/>
  <c r="M288" i="3"/>
  <c r="N288" i="3"/>
  <c r="O288" i="3"/>
  <c r="P288" i="3"/>
  <c r="Q288" i="3"/>
  <c r="R288" i="3"/>
  <c r="S288" i="3"/>
  <c r="T288" i="3"/>
  <c r="G289" i="3"/>
  <c r="H289" i="3"/>
  <c r="I289" i="3"/>
  <c r="L289" i="3"/>
  <c r="M289" i="3"/>
  <c r="N289" i="3"/>
  <c r="O289" i="3"/>
  <c r="P289" i="3"/>
  <c r="Q289" i="3"/>
  <c r="R289" i="3"/>
  <c r="S289" i="3"/>
  <c r="T289" i="3"/>
  <c r="G290" i="3"/>
  <c r="H290" i="3"/>
  <c r="I290" i="3"/>
  <c r="L290" i="3"/>
  <c r="M290" i="3"/>
  <c r="N290" i="3"/>
  <c r="O290" i="3"/>
  <c r="P290" i="3"/>
  <c r="Q290" i="3"/>
  <c r="R290" i="3"/>
  <c r="S290" i="3"/>
  <c r="T290" i="3"/>
  <c r="G291" i="3"/>
  <c r="H291" i="3"/>
  <c r="I291" i="3"/>
  <c r="L291" i="3"/>
  <c r="M291" i="3"/>
  <c r="N291" i="3"/>
  <c r="O291" i="3"/>
  <c r="P291" i="3"/>
  <c r="Q291" i="3"/>
  <c r="R291" i="3"/>
  <c r="S291" i="3"/>
  <c r="T291" i="3"/>
  <c r="G292" i="3"/>
  <c r="H292" i="3"/>
  <c r="I292" i="3"/>
  <c r="L292" i="3"/>
  <c r="M292" i="3"/>
  <c r="N292" i="3"/>
  <c r="O292" i="3"/>
  <c r="P292" i="3"/>
  <c r="Q292" i="3"/>
  <c r="R292" i="3"/>
  <c r="S292" i="3"/>
  <c r="T292" i="3"/>
  <c r="G293" i="3"/>
  <c r="H293" i="3"/>
  <c r="I293" i="3"/>
  <c r="J293" i="3"/>
  <c r="L293" i="3"/>
  <c r="M293" i="3"/>
  <c r="N293" i="3"/>
  <c r="O293" i="3"/>
  <c r="P293" i="3"/>
  <c r="Q293" i="3"/>
  <c r="R293" i="3"/>
  <c r="S293" i="3"/>
  <c r="T293" i="3"/>
  <c r="G294" i="3"/>
  <c r="H294" i="3"/>
  <c r="I294" i="3"/>
  <c r="L294" i="3"/>
  <c r="M294" i="3"/>
  <c r="N294" i="3"/>
  <c r="O294" i="3"/>
  <c r="P294" i="3"/>
  <c r="Q294" i="3"/>
  <c r="R294" i="3"/>
  <c r="S294" i="3"/>
  <c r="T294" i="3"/>
  <c r="G295" i="3"/>
  <c r="H295" i="3"/>
  <c r="I295" i="3"/>
  <c r="L295" i="3"/>
  <c r="M295" i="3"/>
  <c r="N295" i="3"/>
  <c r="O295" i="3"/>
  <c r="P295" i="3"/>
  <c r="Q295" i="3"/>
  <c r="R295" i="3"/>
  <c r="S295" i="3"/>
  <c r="T295" i="3"/>
  <c r="G296" i="3"/>
  <c r="H296" i="3"/>
  <c r="I296" i="3"/>
  <c r="J296" i="3"/>
  <c r="L296" i="3"/>
  <c r="M296" i="3"/>
  <c r="N296" i="3"/>
  <c r="O296" i="3"/>
  <c r="P296" i="3"/>
  <c r="Q296" i="3"/>
  <c r="R296" i="3"/>
  <c r="S296" i="3"/>
  <c r="T296" i="3"/>
  <c r="G297" i="3"/>
  <c r="H297" i="3"/>
  <c r="I297" i="3"/>
  <c r="L297" i="3"/>
  <c r="M297" i="3"/>
  <c r="N297" i="3"/>
  <c r="O297" i="3"/>
  <c r="P297" i="3"/>
  <c r="Q297" i="3"/>
  <c r="R297" i="3"/>
  <c r="S297" i="3"/>
  <c r="T297" i="3"/>
  <c r="G298" i="3"/>
  <c r="H298" i="3"/>
  <c r="I298" i="3"/>
  <c r="L298" i="3"/>
  <c r="M298" i="3"/>
  <c r="N298" i="3"/>
  <c r="O298" i="3"/>
  <c r="P298" i="3"/>
  <c r="Q298" i="3"/>
  <c r="R298" i="3"/>
  <c r="S298" i="3"/>
  <c r="T298" i="3"/>
  <c r="G299" i="3"/>
  <c r="H299" i="3"/>
  <c r="I299" i="3"/>
  <c r="J299" i="3"/>
  <c r="L299" i="3"/>
  <c r="M299" i="3"/>
  <c r="N299" i="3"/>
  <c r="O299" i="3"/>
  <c r="P299" i="3"/>
  <c r="Q299" i="3"/>
  <c r="R299" i="3"/>
  <c r="S299" i="3"/>
  <c r="T299" i="3"/>
  <c r="G300" i="3"/>
  <c r="H300" i="3"/>
  <c r="I300" i="3"/>
  <c r="L300" i="3"/>
  <c r="M300" i="3"/>
  <c r="N300" i="3"/>
  <c r="O300" i="3"/>
  <c r="P300" i="3"/>
  <c r="Q300" i="3"/>
  <c r="R300" i="3"/>
  <c r="S300" i="3"/>
  <c r="T300" i="3"/>
  <c r="G301" i="3"/>
  <c r="H301" i="3"/>
  <c r="I301" i="3"/>
  <c r="L301" i="3"/>
  <c r="M301" i="3"/>
  <c r="N301" i="3"/>
  <c r="O301" i="3"/>
  <c r="P301" i="3"/>
  <c r="Q301" i="3"/>
  <c r="R301" i="3"/>
  <c r="S301" i="3"/>
  <c r="T301" i="3"/>
  <c r="G302" i="3"/>
  <c r="H302" i="3"/>
  <c r="I302" i="3"/>
  <c r="L302" i="3"/>
  <c r="M302" i="3"/>
  <c r="N302" i="3"/>
  <c r="O302" i="3"/>
  <c r="P302" i="3"/>
  <c r="Q302" i="3"/>
  <c r="R302" i="3"/>
  <c r="S302" i="3"/>
  <c r="T302" i="3"/>
  <c r="G303" i="3"/>
  <c r="H303" i="3"/>
  <c r="I303" i="3"/>
  <c r="L303" i="3"/>
  <c r="M303" i="3"/>
  <c r="N303" i="3"/>
  <c r="O303" i="3"/>
  <c r="P303" i="3"/>
  <c r="Q303" i="3"/>
  <c r="R303" i="3"/>
  <c r="S303" i="3"/>
  <c r="T303" i="3"/>
  <c r="G304" i="3"/>
  <c r="H304" i="3"/>
  <c r="I304" i="3"/>
  <c r="L304" i="3"/>
  <c r="M304" i="3"/>
  <c r="N304" i="3"/>
  <c r="O304" i="3"/>
  <c r="P304" i="3"/>
  <c r="Q304" i="3"/>
  <c r="R304" i="3"/>
  <c r="S304" i="3"/>
  <c r="T304" i="3"/>
  <c r="G305" i="3"/>
  <c r="H305" i="3"/>
  <c r="I305" i="3"/>
  <c r="J305" i="3"/>
  <c r="L305" i="3"/>
  <c r="M305" i="3"/>
  <c r="N305" i="3"/>
  <c r="O305" i="3"/>
  <c r="P305" i="3"/>
  <c r="Q305" i="3"/>
  <c r="R305" i="3"/>
  <c r="S305" i="3"/>
  <c r="T305" i="3"/>
  <c r="G306" i="3"/>
  <c r="H306" i="3"/>
  <c r="I306" i="3"/>
  <c r="J306" i="3"/>
  <c r="L306" i="3"/>
  <c r="M306" i="3"/>
  <c r="N306" i="3"/>
  <c r="O306" i="3"/>
  <c r="P306" i="3"/>
  <c r="Q306" i="3"/>
  <c r="R306" i="3"/>
  <c r="S306" i="3"/>
  <c r="T306" i="3"/>
  <c r="G307" i="3"/>
  <c r="H307" i="3"/>
  <c r="I307" i="3"/>
  <c r="L307" i="3"/>
  <c r="M307" i="3"/>
  <c r="N307" i="3"/>
  <c r="O307" i="3"/>
  <c r="P307" i="3"/>
  <c r="Q307" i="3"/>
  <c r="R307" i="3"/>
  <c r="S307" i="3"/>
  <c r="T307" i="3"/>
  <c r="G308" i="3"/>
  <c r="H308" i="3"/>
  <c r="I308" i="3"/>
  <c r="L308" i="3"/>
  <c r="M308" i="3"/>
  <c r="N308" i="3"/>
  <c r="O308" i="3"/>
  <c r="P308" i="3"/>
  <c r="Q308" i="3"/>
  <c r="R308" i="3"/>
  <c r="S308" i="3"/>
  <c r="T308" i="3"/>
  <c r="G309" i="3"/>
  <c r="H309" i="3"/>
  <c r="I309" i="3"/>
  <c r="L309" i="3"/>
  <c r="M309" i="3"/>
  <c r="N309" i="3"/>
  <c r="O309" i="3"/>
  <c r="P309" i="3"/>
  <c r="Q309" i="3"/>
  <c r="R309" i="3"/>
  <c r="S309" i="3"/>
  <c r="T309" i="3"/>
  <c r="G310" i="3"/>
  <c r="H310" i="3"/>
  <c r="I310" i="3"/>
  <c r="L310" i="3"/>
  <c r="M310" i="3"/>
  <c r="N310" i="3"/>
  <c r="O310" i="3"/>
  <c r="P310" i="3"/>
  <c r="Q310" i="3"/>
  <c r="R310" i="3"/>
  <c r="S310" i="3"/>
  <c r="T310" i="3"/>
  <c r="G311" i="3"/>
  <c r="H311" i="3"/>
  <c r="I311" i="3"/>
  <c r="L311" i="3"/>
  <c r="M311" i="3"/>
  <c r="N311" i="3"/>
  <c r="O311" i="3"/>
  <c r="P311" i="3"/>
  <c r="Q311" i="3"/>
  <c r="R311" i="3"/>
  <c r="S311" i="3"/>
  <c r="T311" i="3"/>
  <c r="G312" i="3"/>
  <c r="H312" i="3"/>
  <c r="I312" i="3"/>
  <c r="L312" i="3"/>
  <c r="M312" i="3"/>
  <c r="N312" i="3"/>
  <c r="O312" i="3"/>
  <c r="P312" i="3"/>
  <c r="Q312" i="3"/>
  <c r="R312" i="3"/>
  <c r="S312" i="3"/>
  <c r="T312" i="3"/>
  <c r="G313" i="3"/>
  <c r="H313" i="3"/>
  <c r="I313" i="3"/>
  <c r="L313" i="3"/>
  <c r="M313" i="3"/>
  <c r="N313" i="3"/>
  <c r="O313" i="3"/>
  <c r="P313" i="3"/>
  <c r="Q313" i="3"/>
  <c r="R313" i="3"/>
  <c r="S313" i="3"/>
  <c r="T313" i="3"/>
  <c r="G314" i="3"/>
  <c r="H314" i="3"/>
  <c r="I314" i="3"/>
  <c r="L314" i="3"/>
  <c r="M314" i="3"/>
  <c r="N314" i="3"/>
  <c r="O314" i="3"/>
  <c r="P314" i="3"/>
  <c r="Q314" i="3"/>
  <c r="R314" i="3"/>
  <c r="S314" i="3"/>
  <c r="T314" i="3"/>
  <c r="G315" i="3"/>
  <c r="H315" i="3"/>
  <c r="I315" i="3"/>
  <c r="L315" i="3"/>
  <c r="M315" i="3"/>
  <c r="N315" i="3"/>
  <c r="O315" i="3"/>
  <c r="P315" i="3"/>
  <c r="Q315" i="3"/>
  <c r="R315" i="3"/>
  <c r="S315" i="3"/>
  <c r="T315" i="3"/>
  <c r="G316" i="3"/>
  <c r="H316" i="3"/>
  <c r="I316" i="3"/>
  <c r="L316" i="3"/>
  <c r="M316" i="3"/>
  <c r="N316" i="3"/>
  <c r="O316" i="3"/>
  <c r="P316" i="3"/>
  <c r="Q316" i="3"/>
  <c r="R316" i="3"/>
  <c r="S316" i="3"/>
  <c r="T316" i="3"/>
  <c r="G317" i="3"/>
  <c r="H317" i="3"/>
  <c r="I317" i="3"/>
  <c r="L317" i="3"/>
  <c r="M317" i="3"/>
  <c r="N317" i="3"/>
  <c r="O317" i="3"/>
  <c r="P317" i="3"/>
  <c r="Q317" i="3"/>
  <c r="R317" i="3"/>
  <c r="S317" i="3"/>
  <c r="T317" i="3"/>
  <c r="G318" i="3"/>
  <c r="H318" i="3"/>
  <c r="I318" i="3"/>
  <c r="L318" i="3"/>
  <c r="M318" i="3"/>
  <c r="N318" i="3"/>
  <c r="O318" i="3"/>
  <c r="P318" i="3"/>
  <c r="Q318" i="3"/>
  <c r="R318" i="3"/>
  <c r="S318" i="3"/>
  <c r="T318" i="3"/>
  <c r="G319" i="3"/>
  <c r="H319" i="3"/>
  <c r="I319" i="3"/>
  <c r="L319" i="3"/>
  <c r="M319" i="3"/>
  <c r="N319" i="3"/>
  <c r="O319" i="3"/>
  <c r="P319" i="3"/>
  <c r="Q319" i="3"/>
  <c r="R319" i="3"/>
  <c r="S319" i="3"/>
  <c r="T319" i="3"/>
  <c r="G320" i="3"/>
  <c r="H320" i="3"/>
  <c r="I320" i="3"/>
  <c r="L320" i="3"/>
  <c r="M320" i="3"/>
  <c r="N320" i="3"/>
  <c r="O320" i="3"/>
  <c r="P320" i="3"/>
  <c r="Q320" i="3"/>
  <c r="R320" i="3"/>
  <c r="S320" i="3"/>
  <c r="T320" i="3"/>
  <c r="G321" i="3"/>
  <c r="H321" i="3"/>
  <c r="I321" i="3"/>
  <c r="L321" i="3"/>
  <c r="M321" i="3"/>
  <c r="N321" i="3"/>
  <c r="O321" i="3"/>
  <c r="P321" i="3"/>
  <c r="Q321" i="3"/>
  <c r="R321" i="3"/>
  <c r="S321" i="3"/>
  <c r="T321" i="3"/>
  <c r="G322" i="3"/>
  <c r="H322" i="3"/>
  <c r="I322" i="3"/>
  <c r="L322" i="3"/>
  <c r="M322" i="3"/>
  <c r="N322" i="3"/>
  <c r="O322" i="3"/>
  <c r="P322" i="3"/>
  <c r="Q322" i="3"/>
  <c r="R322" i="3"/>
  <c r="S322" i="3"/>
  <c r="T322" i="3"/>
  <c r="G323" i="3"/>
  <c r="H323" i="3"/>
  <c r="I323" i="3"/>
  <c r="L323" i="3"/>
  <c r="M323" i="3"/>
  <c r="N323" i="3"/>
  <c r="O323" i="3"/>
  <c r="P323" i="3"/>
  <c r="Q323" i="3"/>
  <c r="R323" i="3"/>
  <c r="S323" i="3"/>
  <c r="T323" i="3"/>
  <c r="G324" i="3"/>
  <c r="H324" i="3"/>
  <c r="I324" i="3"/>
  <c r="L324" i="3"/>
  <c r="M324" i="3"/>
  <c r="N324" i="3"/>
  <c r="O324" i="3"/>
  <c r="P324" i="3"/>
  <c r="Q324" i="3"/>
  <c r="R324" i="3"/>
  <c r="S324" i="3"/>
  <c r="T324" i="3"/>
  <c r="G325" i="3"/>
  <c r="H325" i="3"/>
  <c r="I325" i="3"/>
  <c r="L325" i="3"/>
  <c r="M325" i="3"/>
  <c r="N325" i="3"/>
  <c r="O325" i="3"/>
  <c r="P325" i="3"/>
  <c r="Q325" i="3"/>
  <c r="R325" i="3"/>
  <c r="S325" i="3"/>
  <c r="T325" i="3"/>
  <c r="G326" i="3"/>
  <c r="H326" i="3"/>
  <c r="I326" i="3"/>
  <c r="L326" i="3"/>
  <c r="M326" i="3"/>
  <c r="N326" i="3"/>
  <c r="O326" i="3"/>
  <c r="P326" i="3"/>
  <c r="Q326" i="3"/>
  <c r="R326" i="3"/>
  <c r="S326" i="3"/>
  <c r="T326" i="3"/>
  <c r="G327" i="3"/>
  <c r="H327" i="3"/>
  <c r="I327" i="3"/>
  <c r="L327" i="3"/>
  <c r="M327" i="3"/>
  <c r="N327" i="3"/>
  <c r="O327" i="3"/>
  <c r="P327" i="3"/>
  <c r="Q327" i="3"/>
  <c r="R327" i="3"/>
  <c r="S327" i="3"/>
  <c r="T327" i="3"/>
  <c r="G328" i="3"/>
  <c r="H328" i="3"/>
  <c r="I328" i="3"/>
  <c r="L328" i="3"/>
  <c r="M328" i="3"/>
  <c r="N328" i="3"/>
  <c r="O328" i="3"/>
  <c r="P328" i="3"/>
  <c r="Q328" i="3"/>
  <c r="R328" i="3"/>
  <c r="S328" i="3"/>
  <c r="T328" i="3"/>
  <c r="G329" i="3"/>
  <c r="H329" i="3"/>
  <c r="I329" i="3"/>
  <c r="L329" i="3"/>
  <c r="M329" i="3"/>
  <c r="N329" i="3"/>
  <c r="O329" i="3"/>
  <c r="P329" i="3"/>
  <c r="Q329" i="3"/>
  <c r="R329" i="3"/>
  <c r="S329" i="3"/>
  <c r="T329" i="3"/>
  <c r="G330" i="3"/>
  <c r="H330" i="3"/>
  <c r="I330" i="3"/>
  <c r="L330" i="3"/>
  <c r="M330" i="3"/>
  <c r="N330" i="3"/>
  <c r="O330" i="3"/>
  <c r="P330" i="3"/>
  <c r="Q330" i="3"/>
  <c r="R330" i="3"/>
  <c r="S330" i="3"/>
  <c r="T330" i="3"/>
  <c r="G331" i="3"/>
  <c r="H331" i="3"/>
  <c r="I331" i="3"/>
  <c r="L331" i="3"/>
  <c r="M331" i="3"/>
  <c r="N331" i="3"/>
  <c r="O331" i="3"/>
  <c r="P331" i="3"/>
  <c r="Q331" i="3"/>
  <c r="R331" i="3"/>
  <c r="S331" i="3"/>
  <c r="T331" i="3"/>
  <c r="G332" i="3"/>
  <c r="H332" i="3"/>
  <c r="I332" i="3"/>
  <c r="L332" i="3"/>
  <c r="M332" i="3"/>
  <c r="N332" i="3"/>
  <c r="O332" i="3"/>
  <c r="P332" i="3"/>
  <c r="Q332" i="3"/>
  <c r="R332" i="3"/>
  <c r="S332" i="3"/>
  <c r="T332" i="3"/>
  <c r="G333" i="3"/>
  <c r="H333" i="3"/>
  <c r="I333" i="3"/>
  <c r="L333" i="3"/>
  <c r="M333" i="3"/>
  <c r="N333" i="3"/>
  <c r="O333" i="3"/>
  <c r="P333" i="3"/>
  <c r="Q333" i="3"/>
  <c r="R333" i="3"/>
  <c r="S333" i="3"/>
  <c r="T333" i="3"/>
  <c r="G334" i="3"/>
  <c r="H334" i="3"/>
  <c r="I334" i="3"/>
  <c r="L334" i="3"/>
  <c r="M334" i="3"/>
  <c r="N334" i="3"/>
  <c r="O334" i="3"/>
  <c r="P334" i="3"/>
  <c r="Q334" i="3"/>
  <c r="R334" i="3"/>
  <c r="S334" i="3"/>
  <c r="T334" i="3"/>
  <c r="G335" i="3"/>
  <c r="H335" i="3"/>
  <c r="I335" i="3"/>
  <c r="L335" i="3"/>
  <c r="M335" i="3"/>
  <c r="N335" i="3"/>
  <c r="O335" i="3"/>
  <c r="P335" i="3"/>
  <c r="Q335" i="3"/>
  <c r="R335" i="3"/>
  <c r="S335" i="3"/>
  <c r="T335" i="3"/>
  <c r="G336" i="3"/>
  <c r="H336" i="3"/>
  <c r="I336" i="3"/>
  <c r="L336" i="3"/>
  <c r="M336" i="3"/>
  <c r="N336" i="3"/>
  <c r="O336" i="3"/>
  <c r="P336" i="3"/>
  <c r="Q336" i="3"/>
  <c r="R336" i="3"/>
  <c r="S336" i="3"/>
  <c r="T336" i="3"/>
  <c r="G337" i="3"/>
  <c r="H337" i="3"/>
  <c r="I337" i="3"/>
  <c r="L337" i="3"/>
  <c r="M337" i="3"/>
  <c r="N337" i="3"/>
  <c r="O337" i="3"/>
  <c r="P337" i="3"/>
  <c r="Q337" i="3"/>
  <c r="R337" i="3"/>
  <c r="S337" i="3"/>
  <c r="T337" i="3"/>
  <c r="G338" i="3"/>
  <c r="H338" i="3"/>
  <c r="I338" i="3"/>
  <c r="L338" i="3"/>
  <c r="M338" i="3"/>
  <c r="N338" i="3"/>
  <c r="O338" i="3"/>
  <c r="P338" i="3"/>
  <c r="Q338" i="3"/>
  <c r="R338" i="3"/>
  <c r="S338" i="3"/>
  <c r="T338" i="3"/>
  <c r="G339" i="3"/>
  <c r="H339" i="3"/>
  <c r="I339" i="3"/>
  <c r="L339" i="3"/>
  <c r="M339" i="3"/>
  <c r="N339" i="3"/>
  <c r="O339" i="3"/>
  <c r="P339" i="3"/>
  <c r="Q339" i="3"/>
  <c r="R339" i="3"/>
  <c r="S339" i="3"/>
  <c r="T339" i="3"/>
  <c r="G340" i="3"/>
  <c r="H340" i="3"/>
  <c r="I340" i="3"/>
  <c r="L340" i="3"/>
  <c r="M340" i="3"/>
  <c r="N340" i="3"/>
  <c r="O340" i="3"/>
  <c r="P340" i="3"/>
  <c r="Q340" i="3"/>
  <c r="R340" i="3"/>
  <c r="S340" i="3"/>
  <c r="T340" i="3"/>
  <c r="G341" i="3"/>
  <c r="H341" i="3"/>
  <c r="I341" i="3"/>
  <c r="L341" i="3"/>
  <c r="M341" i="3"/>
  <c r="N341" i="3"/>
  <c r="O341" i="3"/>
  <c r="P341" i="3"/>
  <c r="Q341" i="3"/>
  <c r="R341" i="3"/>
  <c r="S341" i="3"/>
  <c r="T341" i="3"/>
  <c r="G342" i="3"/>
  <c r="H342" i="3"/>
  <c r="I342" i="3"/>
  <c r="L342" i="3"/>
  <c r="M342" i="3"/>
  <c r="N342" i="3"/>
  <c r="O342" i="3"/>
  <c r="P342" i="3"/>
  <c r="Q342" i="3"/>
  <c r="R342" i="3"/>
  <c r="S342" i="3"/>
  <c r="T342" i="3"/>
  <c r="G343" i="3"/>
  <c r="H343" i="3"/>
  <c r="I343" i="3"/>
  <c r="L343" i="3"/>
  <c r="M343" i="3"/>
  <c r="N343" i="3"/>
  <c r="O343" i="3"/>
  <c r="P343" i="3"/>
  <c r="Q343" i="3"/>
  <c r="R343" i="3"/>
  <c r="S343" i="3"/>
  <c r="T343" i="3"/>
  <c r="G344" i="3"/>
  <c r="H344" i="3"/>
  <c r="I344" i="3"/>
  <c r="L344" i="3"/>
  <c r="M344" i="3"/>
  <c r="N344" i="3"/>
  <c r="O344" i="3"/>
  <c r="P344" i="3"/>
  <c r="Q344" i="3"/>
  <c r="R344" i="3"/>
  <c r="S344" i="3"/>
  <c r="T344" i="3"/>
  <c r="G345" i="3"/>
  <c r="H345" i="3"/>
  <c r="I345" i="3"/>
  <c r="L345" i="3"/>
  <c r="M345" i="3"/>
  <c r="N345" i="3"/>
  <c r="O345" i="3"/>
  <c r="P345" i="3"/>
  <c r="Q345" i="3"/>
  <c r="R345" i="3"/>
  <c r="S345" i="3"/>
  <c r="T345" i="3"/>
  <c r="G346" i="3"/>
  <c r="H346" i="3"/>
  <c r="I346" i="3"/>
  <c r="L346" i="3"/>
  <c r="M346" i="3"/>
  <c r="N346" i="3"/>
  <c r="O346" i="3"/>
  <c r="P346" i="3"/>
  <c r="Q346" i="3"/>
  <c r="R346" i="3"/>
  <c r="S346" i="3"/>
  <c r="T346" i="3"/>
  <c r="G347" i="3"/>
  <c r="H347" i="3"/>
  <c r="I347" i="3"/>
  <c r="L347" i="3"/>
  <c r="M347" i="3"/>
  <c r="N347" i="3"/>
  <c r="O347" i="3"/>
  <c r="P347" i="3"/>
  <c r="Q347" i="3"/>
  <c r="R347" i="3"/>
  <c r="S347" i="3"/>
  <c r="T347" i="3"/>
  <c r="G348" i="3"/>
  <c r="H348" i="3"/>
  <c r="I348" i="3"/>
  <c r="L348" i="3"/>
  <c r="M348" i="3"/>
  <c r="N348" i="3"/>
  <c r="O348" i="3"/>
  <c r="P348" i="3"/>
  <c r="Q348" i="3"/>
  <c r="R348" i="3"/>
  <c r="S348" i="3"/>
  <c r="T348" i="3"/>
  <c r="G349" i="3"/>
  <c r="H349" i="3"/>
  <c r="I349" i="3"/>
  <c r="L349" i="3"/>
  <c r="M349" i="3"/>
  <c r="N349" i="3"/>
  <c r="O349" i="3"/>
  <c r="P349" i="3"/>
  <c r="Q349" i="3"/>
  <c r="R349" i="3"/>
  <c r="S349" i="3"/>
  <c r="T349" i="3"/>
  <c r="G350" i="3"/>
  <c r="H350" i="3"/>
  <c r="I350" i="3"/>
  <c r="L350" i="3"/>
  <c r="M350" i="3"/>
  <c r="N350" i="3"/>
  <c r="O350" i="3"/>
  <c r="P350" i="3"/>
  <c r="Q350" i="3"/>
  <c r="R350" i="3"/>
  <c r="S350" i="3"/>
  <c r="T350" i="3"/>
  <c r="G351" i="3"/>
  <c r="H351" i="3"/>
  <c r="I351" i="3"/>
  <c r="L351" i="3"/>
  <c r="M351" i="3"/>
  <c r="N351" i="3"/>
  <c r="O351" i="3"/>
  <c r="P351" i="3"/>
  <c r="Q351" i="3"/>
  <c r="R351" i="3"/>
  <c r="S351" i="3"/>
  <c r="T351" i="3"/>
  <c r="G352" i="3"/>
  <c r="H352" i="3"/>
  <c r="I352" i="3"/>
  <c r="L352" i="3"/>
  <c r="M352" i="3"/>
  <c r="N352" i="3"/>
  <c r="O352" i="3"/>
  <c r="P352" i="3"/>
  <c r="Q352" i="3"/>
  <c r="R352" i="3"/>
  <c r="S352" i="3"/>
  <c r="T352" i="3"/>
  <c r="G353" i="3"/>
  <c r="H353" i="3"/>
  <c r="I353" i="3"/>
  <c r="L353" i="3"/>
  <c r="M353" i="3"/>
  <c r="N353" i="3"/>
  <c r="O353" i="3"/>
  <c r="P353" i="3"/>
  <c r="Q353" i="3"/>
  <c r="R353" i="3"/>
  <c r="S353" i="3"/>
  <c r="T353" i="3"/>
  <c r="G354" i="3"/>
  <c r="H354" i="3"/>
  <c r="I354" i="3"/>
  <c r="L354" i="3"/>
  <c r="M354" i="3"/>
  <c r="N354" i="3"/>
  <c r="O354" i="3"/>
  <c r="P354" i="3"/>
  <c r="Q354" i="3"/>
  <c r="R354" i="3"/>
  <c r="S354" i="3"/>
  <c r="T354" i="3"/>
  <c r="G355" i="3"/>
  <c r="H355" i="3"/>
  <c r="I355" i="3"/>
  <c r="L355" i="3"/>
  <c r="M355" i="3"/>
  <c r="N355" i="3"/>
  <c r="O355" i="3"/>
  <c r="P355" i="3"/>
  <c r="Q355" i="3"/>
  <c r="R355" i="3"/>
  <c r="S355" i="3"/>
  <c r="T355" i="3"/>
  <c r="G356" i="3"/>
  <c r="H356" i="3"/>
  <c r="I356" i="3"/>
  <c r="L356" i="3"/>
  <c r="M356" i="3"/>
  <c r="N356" i="3"/>
  <c r="O356" i="3"/>
  <c r="P356" i="3"/>
  <c r="Q356" i="3"/>
  <c r="R356" i="3"/>
  <c r="S356" i="3"/>
  <c r="T356" i="3"/>
  <c r="G357" i="3"/>
  <c r="H357" i="3"/>
  <c r="I357" i="3"/>
  <c r="L357" i="3"/>
  <c r="M357" i="3"/>
  <c r="N357" i="3"/>
  <c r="O357" i="3"/>
  <c r="P357" i="3"/>
  <c r="Q357" i="3"/>
  <c r="R357" i="3"/>
  <c r="S357" i="3"/>
  <c r="T357" i="3"/>
  <c r="G358" i="3"/>
  <c r="H358" i="3"/>
  <c r="I358" i="3"/>
  <c r="L358" i="3"/>
  <c r="M358" i="3"/>
  <c r="N358" i="3"/>
  <c r="O358" i="3"/>
  <c r="P358" i="3"/>
  <c r="Q358" i="3"/>
  <c r="R358" i="3"/>
  <c r="S358" i="3"/>
  <c r="T358" i="3"/>
  <c r="G359" i="3"/>
  <c r="H359" i="3"/>
  <c r="I359" i="3"/>
  <c r="L359" i="3"/>
  <c r="M359" i="3"/>
  <c r="N359" i="3"/>
  <c r="O359" i="3"/>
  <c r="P359" i="3"/>
  <c r="Q359" i="3"/>
  <c r="R359" i="3"/>
  <c r="S359" i="3"/>
  <c r="T359" i="3"/>
  <c r="G360" i="3"/>
  <c r="H360" i="3"/>
  <c r="I360" i="3"/>
  <c r="L360" i="3"/>
  <c r="M360" i="3"/>
  <c r="N360" i="3"/>
  <c r="O360" i="3"/>
  <c r="P360" i="3"/>
  <c r="Q360" i="3"/>
  <c r="R360" i="3"/>
  <c r="S360" i="3"/>
  <c r="T360" i="3"/>
  <c r="G361" i="3"/>
  <c r="H361" i="3"/>
  <c r="I361" i="3"/>
  <c r="L361" i="3"/>
  <c r="M361" i="3"/>
  <c r="N361" i="3"/>
  <c r="O361" i="3"/>
  <c r="P361" i="3"/>
  <c r="Q361" i="3"/>
  <c r="R361" i="3"/>
  <c r="S361" i="3"/>
  <c r="T361" i="3"/>
  <c r="J12" i="3"/>
  <c r="J13" i="3"/>
  <c r="J15" i="3"/>
  <c r="J16" i="3"/>
  <c r="J17" i="3"/>
  <c r="J51" i="3"/>
  <c r="J52" i="3"/>
  <c r="J61" i="3"/>
  <c r="J62" i="3"/>
  <c r="J93" i="3"/>
  <c r="J102" i="3"/>
  <c r="J110" i="3"/>
  <c r="J111" i="3"/>
  <c r="J121" i="3"/>
  <c r="J128" i="3"/>
  <c r="J130" i="3"/>
  <c r="J153" i="3"/>
  <c r="J161" i="3"/>
  <c r="J163" i="3"/>
  <c r="J165" i="3"/>
  <c r="J177" i="3"/>
  <c r="J182" i="3"/>
  <c r="J193" i="3"/>
  <c r="J196" i="3"/>
  <c r="J201" i="3"/>
  <c r="J202" i="3"/>
  <c r="J208" i="3"/>
  <c r="J211" i="3"/>
  <c r="J212" i="3"/>
  <c r="J216" i="3"/>
  <c r="J224" i="3"/>
  <c r="J225" i="3"/>
  <c r="J233" i="3"/>
  <c r="J234" i="3"/>
  <c r="J239" i="3"/>
  <c r="J240" i="3"/>
  <c r="J243" i="3"/>
  <c r="J259" i="3"/>
  <c r="J7" i="3"/>
  <c r="J8" i="3"/>
  <c r="I5" i="3"/>
  <c r="I4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J29" i="3" s="1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252" i="3" l="1"/>
  <c r="J260" i="3"/>
  <c r="J248" i="3"/>
  <c r="J232" i="3"/>
  <c r="J220" i="3"/>
  <c r="J200" i="3"/>
  <c r="J188" i="3"/>
  <c r="J24" i="3"/>
  <c r="J10" i="3"/>
  <c r="J244" i="3"/>
  <c r="J236" i="3"/>
  <c r="J228" i="3"/>
  <c r="J204" i="3"/>
  <c r="J184" i="3"/>
  <c r="J50" i="3"/>
  <c r="J256" i="3"/>
  <c r="J60" i="3"/>
  <c r="J41" i="3"/>
  <c r="J262" i="3"/>
  <c r="J192" i="3"/>
  <c r="J65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4" i="3"/>
  <c r="J120" i="3"/>
  <c r="J116" i="3"/>
  <c r="J112" i="3"/>
  <c r="J108" i="3"/>
  <c r="J104" i="3"/>
  <c r="J100" i="3"/>
  <c r="J96" i="3"/>
  <c r="J92" i="3"/>
  <c r="J88" i="3"/>
  <c r="J84" i="3"/>
  <c r="J77" i="3"/>
  <c r="J73" i="3"/>
  <c r="J69" i="3"/>
  <c r="J57" i="3"/>
  <c r="J53" i="3"/>
  <c r="J49" i="3"/>
  <c r="J45" i="3"/>
  <c r="J37" i="3"/>
  <c r="J33" i="3"/>
  <c r="J25" i="3"/>
  <c r="J21" i="3"/>
  <c r="J361" i="3"/>
  <c r="J357" i="3"/>
  <c r="J353" i="3"/>
  <c r="U353" i="3" s="1"/>
  <c r="J349" i="3"/>
  <c r="V349" i="3" s="1"/>
  <c r="J345" i="3"/>
  <c r="J341" i="3"/>
  <c r="J337" i="3"/>
  <c r="X337" i="3" s="1"/>
  <c r="J333" i="3"/>
  <c r="X333" i="3" s="1"/>
  <c r="J329" i="3"/>
  <c r="J325" i="3"/>
  <c r="J321" i="3"/>
  <c r="U321" i="3" s="1"/>
  <c r="J317" i="3"/>
  <c r="V317" i="3" s="1"/>
  <c r="J313" i="3"/>
  <c r="J309" i="3"/>
  <c r="J301" i="3"/>
  <c r="U301" i="3" s="1"/>
  <c r="J297" i="3"/>
  <c r="X297" i="3" s="1"/>
  <c r="J289" i="3"/>
  <c r="J285" i="3"/>
  <c r="J281" i="3"/>
  <c r="Y281" i="3" s="1"/>
  <c r="J269" i="3"/>
  <c r="V269" i="3" s="1"/>
  <c r="J265" i="3"/>
  <c r="J261" i="3"/>
  <c r="J4" i="3"/>
  <c r="J255" i="3"/>
  <c r="J251" i="3"/>
  <c r="J247" i="3"/>
  <c r="J235" i="3"/>
  <c r="J231" i="3"/>
  <c r="J227" i="3"/>
  <c r="J223" i="3"/>
  <c r="J219" i="3"/>
  <c r="J215" i="3"/>
  <c r="J207" i="3"/>
  <c r="J203" i="3"/>
  <c r="J199" i="3"/>
  <c r="J195" i="3"/>
  <c r="J191" i="3"/>
  <c r="J187" i="3"/>
  <c r="J183" i="3"/>
  <c r="J179" i="3"/>
  <c r="J175" i="3"/>
  <c r="J171" i="3"/>
  <c r="J167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07" i="3"/>
  <c r="J103" i="3"/>
  <c r="J99" i="3"/>
  <c r="J95" i="3"/>
  <c r="J91" i="3"/>
  <c r="J87" i="3"/>
  <c r="J83" i="3"/>
  <c r="J80" i="3"/>
  <c r="J76" i="3"/>
  <c r="J72" i="3"/>
  <c r="J68" i="3"/>
  <c r="J64" i="3"/>
  <c r="J56" i="3"/>
  <c r="J48" i="3"/>
  <c r="J44" i="3"/>
  <c r="J40" i="3"/>
  <c r="J36" i="3"/>
  <c r="J32" i="3"/>
  <c r="J28" i="3"/>
  <c r="J20" i="3"/>
  <c r="J360" i="3"/>
  <c r="Y360" i="3" s="1"/>
  <c r="J356" i="3"/>
  <c r="J352" i="3"/>
  <c r="J348" i="3"/>
  <c r="J344" i="3"/>
  <c r="Y344" i="3" s="1"/>
  <c r="J340" i="3"/>
  <c r="J336" i="3"/>
  <c r="J332" i="3"/>
  <c r="Y332" i="3" s="1"/>
  <c r="J328" i="3"/>
  <c r="Y328" i="3" s="1"/>
  <c r="J324" i="3"/>
  <c r="J320" i="3"/>
  <c r="J316" i="3"/>
  <c r="U316" i="3" s="1"/>
  <c r="J312" i="3"/>
  <c r="X312" i="3" s="1"/>
  <c r="J308" i="3"/>
  <c r="J304" i="3"/>
  <c r="J300" i="3"/>
  <c r="V300" i="3" s="1"/>
  <c r="J292" i="3"/>
  <c r="U292" i="3" s="1"/>
  <c r="J288" i="3"/>
  <c r="J272" i="3"/>
  <c r="J268" i="3"/>
  <c r="U268" i="3" s="1"/>
  <c r="J264" i="3"/>
  <c r="J6" i="3"/>
  <c r="J258" i="3"/>
  <c r="J254" i="3"/>
  <c r="J250" i="3"/>
  <c r="J246" i="3"/>
  <c r="J242" i="3"/>
  <c r="J238" i="3"/>
  <c r="J230" i="3"/>
  <c r="J226" i="3"/>
  <c r="J222" i="3"/>
  <c r="J218" i="3"/>
  <c r="J214" i="3"/>
  <c r="J210" i="3"/>
  <c r="J206" i="3"/>
  <c r="J198" i="3"/>
  <c r="J194" i="3"/>
  <c r="J190" i="3"/>
  <c r="J186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26" i="3"/>
  <c r="J122" i="3"/>
  <c r="J118" i="3"/>
  <c r="J114" i="3"/>
  <c r="J106" i="3"/>
  <c r="J98" i="3"/>
  <c r="J94" i="3"/>
  <c r="J90" i="3"/>
  <c r="J86" i="3"/>
  <c r="J82" i="3"/>
  <c r="J79" i="3"/>
  <c r="J75" i="3"/>
  <c r="J71" i="3"/>
  <c r="J67" i="3"/>
  <c r="J63" i="3"/>
  <c r="J59" i="3"/>
  <c r="J55" i="3"/>
  <c r="J47" i="3"/>
  <c r="J43" i="3"/>
  <c r="J39" i="3"/>
  <c r="J35" i="3"/>
  <c r="J31" i="3"/>
  <c r="J27" i="3"/>
  <c r="J23" i="3"/>
  <c r="J19" i="3"/>
  <c r="J11" i="3"/>
  <c r="J359" i="3"/>
  <c r="J355" i="3"/>
  <c r="J351" i="3"/>
  <c r="V351" i="3" s="1"/>
  <c r="J347" i="3"/>
  <c r="U347" i="3" s="1"/>
  <c r="J343" i="3"/>
  <c r="J339" i="3"/>
  <c r="J335" i="3"/>
  <c r="U335" i="3" s="1"/>
  <c r="J331" i="3"/>
  <c r="X331" i="3" s="1"/>
  <c r="J327" i="3"/>
  <c r="J323" i="3"/>
  <c r="J319" i="3"/>
  <c r="Y319" i="3" s="1"/>
  <c r="J315" i="3"/>
  <c r="Y315" i="3" s="1"/>
  <c r="J311" i="3"/>
  <c r="J307" i="3"/>
  <c r="J303" i="3"/>
  <c r="U303" i="3" s="1"/>
  <c r="J295" i="3"/>
  <c r="U295" i="3" s="1"/>
  <c r="J291" i="3"/>
  <c r="J287" i="3"/>
  <c r="J283" i="3"/>
  <c r="V283" i="3" s="1"/>
  <c r="J279" i="3"/>
  <c r="X279" i="3" s="1"/>
  <c r="J275" i="3"/>
  <c r="J271" i="3"/>
  <c r="J267" i="3"/>
  <c r="J263" i="3"/>
  <c r="J9" i="3"/>
  <c r="J5" i="3"/>
  <c r="J257" i="3"/>
  <c r="J253" i="3"/>
  <c r="J249" i="3"/>
  <c r="J245" i="3"/>
  <c r="J241" i="3"/>
  <c r="J237" i="3"/>
  <c r="J229" i="3"/>
  <c r="J221" i="3"/>
  <c r="J217" i="3"/>
  <c r="J213" i="3"/>
  <c r="J209" i="3"/>
  <c r="J205" i="3"/>
  <c r="J197" i="3"/>
  <c r="J189" i="3"/>
  <c r="J185" i="3"/>
  <c r="J181" i="3"/>
  <c r="J173" i="3"/>
  <c r="J169" i="3"/>
  <c r="J157" i="3"/>
  <c r="J149" i="3"/>
  <c r="J145" i="3"/>
  <c r="J141" i="3"/>
  <c r="J137" i="3"/>
  <c r="J133" i="3"/>
  <c r="J129" i="3"/>
  <c r="J125" i="3"/>
  <c r="J117" i="3"/>
  <c r="J113" i="3"/>
  <c r="J109" i="3"/>
  <c r="J105" i="3"/>
  <c r="J101" i="3"/>
  <c r="J97" i="3"/>
  <c r="J89" i="3"/>
  <c r="J85" i="3"/>
  <c r="J81" i="3"/>
  <c r="J78" i="3"/>
  <c r="J74" i="3"/>
  <c r="J70" i="3"/>
  <c r="J66" i="3"/>
  <c r="J58" i="3"/>
  <c r="J54" i="3"/>
  <c r="J46" i="3"/>
  <c r="J42" i="3"/>
  <c r="J38" i="3"/>
  <c r="J34" i="3"/>
  <c r="J30" i="3"/>
  <c r="J26" i="3"/>
  <c r="J22" i="3"/>
  <c r="J18" i="3"/>
  <c r="J14" i="3"/>
  <c r="J358" i="3"/>
  <c r="J354" i="3"/>
  <c r="Y354" i="3" s="1"/>
  <c r="J350" i="3"/>
  <c r="U350" i="3" s="1"/>
  <c r="J346" i="3"/>
  <c r="Y346" i="3" s="1"/>
  <c r="J342" i="3"/>
  <c r="J338" i="3"/>
  <c r="U338" i="3" s="1"/>
  <c r="J334" i="3"/>
  <c r="Y334" i="3" s="1"/>
  <c r="J330" i="3"/>
  <c r="X330" i="3" s="1"/>
  <c r="J326" i="3"/>
  <c r="J322" i="3"/>
  <c r="V322" i="3" s="1"/>
  <c r="J318" i="3"/>
  <c r="Y318" i="3" s="1"/>
  <c r="J314" i="3"/>
  <c r="U314" i="3" s="1"/>
  <c r="J310" i="3"/>
  <c r="J302" i="3"/>
  <c r="J298" i="3"/>
  <c r="V298" i="3" s="1"/>
  <c r="J294" i="3"/>
  <c r="U294" i="3" s="1"/>
  <c r="J290" i="3"/>
  <c r="J286" i="3"/>
  <c r="X286" i="3" s="1"/>
  <c r="J282" i="3"/>
  <c r="V282" i="3" s="1"/>
  <c r="J278" i="3"/>
  <c r="X278" i="3" s="1"/>
  <c r="J274" i="3"/>
  <c r="J270" i="3"/>
  <c r="Y270" i="3" s="1"/>
  <c r="J266" i="3"/>
  <c r="V360" i="3"/>
  <c r="X356" i="3"/>
  <c r="V352" i="3"/>
  <c r="X348" i="3"/>
  <c r="U340" i="3"/>
  <c r="V308" i="3"/>
  <c r="X304" i="3"/>
  <c r="Y300" i="3"/>
  <c r="U296" i="3"/>
  <c r="X288" i="3"/>
  <c r="Y284" i="3"/>
  <c r="X361" i="3"/>
  <c r="V357" i="3"/>
  <c r="V345" i="3"/>
  <c r="X341" i="3"/>
  <c r="U324" i="3"/>
  <c r="X301" i="3"/>
  <c r="U360" i="3"/>
  <c r="W360" i="3" s="1"/>
  <c r="V323" i="3"/>
  <c r="X323" i="3"/>
  <c r="Y323" i="3"/>
  <c r="U323" i="3"/>
  <c r="V309" i="3"/>
  <c r="X307" i="3"/>
  <c r="Y307" i="3"/>
  <c r="U307" i="3"/>
  <c r="V307" i="3"/>
  <c r="Y303" i="3"/>
  <c r="U283" i="3"/>
  <c r="V358" i="3"/>
  <c r="V359" i="3"/>
  <c r="X359" i="3"/>
  <c r="Y359" i="3"/>
  <c r="U359" i="3"/>
  <c r="U358" i="3"/>
  <c r="Y355" i="3"/>
  <c r="U355" i="3"/>
  <c r="V355" i="3"/>
  <c r="X355" i="3"/>
  <c r="X354" i="3"/>
  <c r="U352" i="3"/>
  <c r="Y352" i="3"/>
  <c r="X346" i="3"/>
  <c r="Y343" i="3"/>
  <c r="U343" i="3"/>
  <c r="V343" i="3"/>
  <c r="X343" i="3"/>
  <c r="V339" i="3"/>
  <c r="X339" i="3"/>
  <c r="Y339" i="3"/>
  <c r="U339" i="3"/>
  <c r="X334" i="3"/>
  <c r="V331" i="3"/>
  <c r="Y327" i="3"/>
  <c r="U327" i="3"/>
  <c r="V327" i="3"/>
  <c r="X327" i="3"/>
  <c r="U313" i="3"/>
  <c r="V311" i="3"/>
  <c r="X311" i="3"/>
  <c r="Y311" i="3"/>
  <c r="U311" i="3"/>
  <c r="U299" i="3"/>
  <c r="V299" i="3"/>
  <c r="X299" i="3"/>
  <c r="Y299" i="3"/>
  <c r="X291" i="3"/>
  <c r="Y291" i="3"/>
  <c r="U291" i="3"/>
  <c r="V291" i="3"/>
  <c r="V290" i="3"/>
  <c r="Y287" i="3"/>
  <c r="U287" i="3"/>
  <c r="V287" i="3"/>
  <c r="X287" i="3"/>
  <c r="X275" i="3"/>
  <c r="Y275" i="3"/>
  <c r="U275" i="3"/>
  <c r="V275" i="3"/>
  <c r="U361" i="3"/>
  <c r="X357" i="3"/>
  <c r="V337" i="3"/>
  <c r="V293" i="3"/>
  <c r="X285" i="3"/>
  <c r="Y271" i="3"/>
  <c r="U271" i="3"/>
  <c r="V271" i="3"/>
  <c r="X271" i="3"/>
  <c r="Y342" i="3"/>
  <c r="U342" i="3"/>
  <c r="V342" i="3"/>
  <c r="V338" i="3"/>
  <c r="X338" i="3"/>
  <c r="Y338" i="3"/>
  <c r="Y326" i="3"/>
  <c r="U326" i="3"/>
  <c r="V326" i="3"/>
  <c r="X322" i="3"/>
  <c r="Y322" i="3"/>
  <c r="V310" i="3"/>
  <c r="X310" i="3"/>
  <c r="Y310" i="3"/>
  <c r="X306" i="3"/>
  <c r="Y306" i="3"/>
  <c r="U306" i="3"/>
  <c r="Y302" i="3"/>
  <c r="U302" i="3"/>
  <c r="V302" i="3"/>
  <c r="W302" i="3" s="1"/>
  <c r="X290" i="3"/>
  <c r="Y290" i="3"/>
  <c r="U290" i="3"/>
  <c r="U286" i="3"/>
  <c r="V286" i="3"/>
  <c r="W286" i="3" s="1"/>
  <c r="U282" i="3"/>
  <c r="X274" i="3"/>
  <c r="Y274" i="3"/>
  <c r="U274" i="3"/>
  <c r="U270" i="3"/>
  <c r="V270" i="3"/>
  <c r="W270" i="3" s="1"/>
  <c r="Y358" i="3"/>
  <c r="Y357" i="3"/>
  <c r="U357" i="3"/>
  <c r="V356" i="3"/>
  <c r="V354" i="3"/>
  <c r="X352" i="3"/>
  <c r="V348" i="3"/>
  <c r="Y340" i="3"/>
  <c r="X326" i="3"/>
  <c r="V274" i="3"/>
  <c r="X270" i="3"/>
  <c r="X345" i="3"/>
  <c r="U345" i="3"/>
  <c r="Y345" i="3"/>
  <c r="U341" i="3"/>
  <c r="Y341" i="3"/>
  <c r="V341" i="3"/>
  <c r="U337" i="3"/>
  <c r="Y337" i="3"/>
  <c r="X329" i="3"/>
  <c r="U329" i="3"/>
  <c r="Y329" i="3"/>
  <c r="U325" i="3"/>
  <c r="Y325" i="3"/>
  <c r="V325" i="3"/>
  <c r="X321" i="3"/>
  <c r="V313" i="3"/>
  <c r="X313" i="3"/>
  <c r="X309" i="3"/>
  <c r="U309" i="3"/>
  <c r="Y309" i="3"/>
  <c r="X305" i="3"/>
  <c r="U305" i="3"/>
  <c r="Y305" i="3"/>
  <c r="V305" i="3"/>
  <c r="V301" i="3"/>
  <c r="X293" i="3"/>
  <c r="U293" i="3"/>
  <c r="Y293" i="3"/>
  <c r="X289" i="3"/>
  <c r="U289" i="3"/>
  <c r="Y289" i="3"/>
  <c r="V289" i="3"/>
  <c r="U285" i="3"/>
  <c r="Y285" i="3"/>
  <c r="V285" i="3"/>
  <c r="X281" i="3"/>
  <c r="X277" i="3"/>
  <c r="U277" i="3"/>
  <c r="Y277" i="3"/>
  <c r="X273" i="3"/>
  <c r="U273" i="3"/>
  <c r="Y273" i="3"/>
  <c r="V273" i="3"/>
  <c r="V361" i="3"/>
  <c r="X358" i="3"/>
  <c r="Y356" i="3"/>
  <c r="U356" i="3"/>
  <c r="U354" i="3"/>
  <c r="Y348" i="3"/>
  <c r="U348" i="3"/>
  <c r="V329" i="3"/>
  <c r="X325" i="3"/>
  <c r="U322" i="3"/>
  <c r="U281" i="3"/>
  <c r="V277" i="3"/>
  <c r="V340" i="3"/>
  <c r="X340" i="3"/>
  <c r="X336" i="3"/>
  <c r="U336" i="3"/>
  <c r="Y336" i="3"/>
  <c r="V336" i="3"/>
  <c r="V324" i="3"/>
  <c r="X324" i="3"/>
  <c r="X320" i="3"/>
  <c r="U320" i="3"/>
  <c r="Y320" i="3"/>
  <c r="V320" i="3"/>
  <c r="V316" i="3"/>
  <c r="X316" i="3"/>
  <c r="X308" i="3"/>
  <c r="Y308" i="3"/>
  <c r="U308" i="3"/>
  <c r="Y304" i="3"/>
  <c r="U304" i="3"/>
  <c r="V304" i="3"/>
  <c r="U300" i="3"/>
  <c r="V296" i="3"/>
  <c r="W296" i="3" s="1"/>
  <c r="X296" i="3"/>
  <c r="Y296" i="3"/>
  <c r="Y288" i="3"/>
  <c r="U288" i="3"/>
  <c r="V288" i="3"/>
  <c r="U284" i="3"/>
  <c r="V284" i="3"/>
  <c r="X284" i="3"/>
  <c r="V280" i="3"/>
  <c r="X280" i="3"/>
  <c r="Y280" i="3"/>
  <c r="X276" i="3"/>
  <c r="Y276" i="3"/>
  <c r="U276" i="3"/>
  <c r="Y272" i="3"/>
  <c r="U272" i="3"/>
  <c r="V272" i="3"/>
  <c r="V268" i="3"/>
  <c r="X268" i="3"/>
  <c r="Y361" i="3"/>
  <c r="X342" i="3"/>
  <c r="U332" i="3"/>
  <c r="Y324" i="3"/>
  <c r="Y313" i="3"/>
  <c r="U310" i="3"/>
  <c r="V306" i="3"/>
  <c r="X302" i="3"/>
  <c r="Y298" i="3"/>
  <c r="U280" i="3"/>
  <c r="V276" i="3"/>
  <c r="X272" i="3"/>
  <c r="Y268" i="3"/>
  <c r="F6" i="18"/>
  <c r="H6" i="18"/>
  <c r="Y269" i="3" l="1"/>
  <c r="Y295" i="3"/>
  <c r="Y347" i="3"/>
  <c r="Y353" i="3"/>
  <c r="X300" i="3"/>
  <c r="U344" i="3"/>
  <c r="X350" i="3"/>
  <c r="V281" i="3"/>
  <c r="Y301" i="3"/>
  <c r="W274" i="3"/>
  <c r="X349" i="3"/>
  <c r="W287" i="3"/>
  <c r="W291" i="3"/>
  <c r="Y316" i="3"/>
  <c r="X353" i="3"/>
  <c r="U328" i="3"/>
  <c r="Y317" i="3"/>
  <c r="V321" i="3"/>
  <c r="Y292" i="3"/>
  <c r="X332" i="3"/>
  <c r="Y321" i="3"/>
  <c r="Y349" i="3"/>
  <c r="V279" i="3"/>
  <c r="W279" i="3" s="1"/>
  <c r="Y335" i="3"/>
  <c r="U351" i="3"/>
  <c r="W276" i="3"/>
  <c r="V312" i="3"/>
  <c r="W320" i="3"/>
  <c r="V332" i="3"/>
  <c r="W329" i="3"/>
  <c r="V353" i="3"/>
  <c r="W353" i="3" s="1"/>
  <c r="Y333" i="3"/>
  <c r="W345" i="3"/>
  <c r="V278" i="3"/>
  <c r="Y286" i="3"/>
  <c r="Y294" i="3"/>
  <c r="V330" i="3"/>
  <c r="X319" i="3"/>
  <c r="X315" i="3"/>
  <c r="W340" i="3"/>
  <c r="U269" i="3"/>
  <c r="W269" i="3" s="1"/>
  <c r="U278" i="3"/>
  <c r="V346" i="3"/>
  <c r="W346" i="3" s="1"/>
  <c r="U279" i="3"/>
  <c r="V315" i="3"/>
  <c r="Y297" i="3"/>
  <c r="V292" i="3"/>
  <c r="W292" i="3" s="1"/>
  <c r="X328" i="3"/>
  <c r="X344" i="3"/>
  <c r="U346" i="3"/>
  <c r="X294" i="3"/>
  <c r="X314" i="3"/>
  <c r="X295" i="3"/>
  <c r="X347" i="3"/>
  <c r="X317" i="3"/>
  <c r="Y312" i="3"/>
  <c r="V328" i="3"/>
  <c r="X269" i="3"/>
  <c r="V297" i="3"/>
  <c r="Y278" i="3"/>
  <c r="V294" i="3"/>
  <c r="W294" i="3" s="1"/>
  <c r="V314" i="3"/>
  <c r="Y330" i="3"/>
  <c r="U297" i="3"/>
  <c r="W297" i="3" s="1"/>
  <c r="Y279" i="3"/>
  <c r="V295" i="3"/>
  <c r="W295" i="3" s="1"/>
  <c r="Y331" i="3"/>
  <c r="V347" i="3"/>
  <c r="W347" i="3" s="1"/>
  <c r="U315" i="3"/>
  <c r="U312" i="3"/>
  <c r="X292" i="3"/>
  <c r="W324" i="3"/>
  <c r="Y314" i="3"/>
  <c r="U317" i="3"/>
  <c r="U333" i="3"/>
  <c r="W333" i="3" s="1"/>
  <c r="U331" i="3"/>
  <c r="W331" i="3" s="1"/>
  <c r="V344" i="3"/>
  <c r="W344" i="3" s="1"/>
  <c r="V333" i="3"/>
  <c r="U330" i="3"/>
  <c r="U349" i="3"/>
  <c r="W349" i="3" s="1"/>
  <c r="X360" i="3"/>
  <c r="U298" i="3"/>
  <c r="W311" i="3"/>
  <c r="W352" i="3"/>
  <c r="Y350" i="3"/>
  <c r="W357" i="3"/>
  <c r="V318" i="3"/>
  <c r="V334" i="3"/>
  <c r="V319" i="3"/>
  <c r="X335" i="3"/>
  <c r="Y351" i="3"/>
  <c r="V350" i="3"/>
  <c r="W350" i="3" s="1"/>
  <c r="Y283" i="3"/>
  <c r="X303" i="3"/>
  <c r="Y282" i="3"/>
  <c r="X318" i="3"/>
  <c r="W306" i="3"/>
  <c r="W308" i="3"/>
  <c r="X282" i="3"/>
  <c r="X298" i="3"/>
  <c r="U318" i="3"/>
  <c r="U334" i="3"/>
  <c r="U319" i="3"/>
  <c r="W319" i="3" s="1"/>
  <c r="V335" i="3"/>
  <c r="W335" i="3" s="1"/>
  <c r="X351" i="3"/>
  <c r="X283" i="3"/>
  <c r="V303" i="3"/>
  <c r="W303" i="3" s="1"/>
  <c r="W336" i="3"/>
  <c r="W285" i="3"/>
  <c r="W301" i="3"/>
  <c r="W317" i="3"/>
  <c r="W275" i="3"/>
  <c r="W338" i="3"/>
  <c r="W282" i="3"/>
  <c r="W298" i="3"/>
  <c r="W307" i="3"/>
  <c r="W268" i="3"/>
  <c r="W355" i="3"/>
  <c r="W315" i="3"/>
  <c r="W323" i="3"/>
  <c r="W272" i="3"/>
  <c r="W288" i="3"/>
  <c r="W304" i="3"/>
  <c r="W354" i="3"/>
  <c r="W314" i="3"/>
  <c r="W326" i="3"/>
  <c r="W342" i="3"/>
  <c r="W271" i="3"/>
  <c r="W337" i="3"/>
  <c r="W356" i="3"/>
  <c r="W330" i="3"/>
  <c r="W293" i="3"/>
  <c r="W343" i="3"/>
  <c r="W351" i="3"/>
  <c r="W359" i="3"/>
  <c r="W358" i="3"/>
  <c r="W280" i="3"/>
  <c r="W284" i="3"/>
  <c r="W300" i="3"/>
  <c r="W316" i="3"/>
  <c r="W325" i="3"/>
  <c r="W341" i="3"/>
  <c r="W278" i="3"/>
  <c r="W310" i="3"/>
  <c r="W290" i="3"/>
  <c r="W283" i="3"/>
  <c r="W321" i="3"/>
  <c r="W332" i="3"/>
  <c r="W277" i="3"/>
  <c r="W361" i="3"/>
  <c r="W273" i="3"/>
  <c r="W281" i="3"/>
  <c r="W289" i="3"/>
  <c r="W305" i="3"/>
  <c r="W313" i="3"/>
  <c r="W348" i="3"/>
  <c r="W322" i="3"/>
  <c r="W299" i="3"/>
  <c r="W327" i="3"/>
  <c r="W339" i="3"/>
  <c r="W309" i="3"/>
  <c r="L195" i="3"/>
  <c r="M195" i="3"/>
  <c r="N195" i="3"/>
  <c r="O195" i="3"/>
  <c r="P195" i="3"/>
  <c r="Q195" i="3"/>
  <c r="R195" i="3"/>
  <c r="S195" i="3"/>
  <c r="T195" i="3"/>
  <c r="L196" i="3"/>
  <c r="M196" i="3"/>
  <c r="N196" i="3"/>
  <c r="O196" i="3"/>
  <c r="P196" i="3"/>
  <c r="Q196" i="3"/>
  <c r="R196" i="3"/>
  <c r="S196" i="3"/>
  <c r="T196" i="3"/>
  <c r="L197" i="3"/>
  <c r="M197" i="3"/>
  <c r="N197" i="3"/>
  <c r="O197" i="3"/>
  <c r="P197" i="3"/>
  <c r="Q197" i="3"/>
  <c r="R197" i="3"/>
  <c r="S197" i="3"/>
  <c r="T197" i="3"/>
  <c r="L198" i="3"/>
  <c r="M198" i="3"/>
  <c r="N198" i="3"/>
  <c r="O198" i="3"/>
  <c r="P198" i="3"/>
  <c r="Q198" i="3"/>
  <c r="R198" i="3"/>
  <c r="S198" i="3"/>
  <c r="T198" i="3"/>
  <c r="L199" i="3"/>
  <c r="M199" i="3"/>
  <c r="N199" i="3"/>
  <c r="O199" i="3"/>
  <c r="P199" i="3"/>
  <c r="Q199" i="3"/>
  <c r="R199" i="3"/>
  <c r="S199" i="3"/>
  <c r="T199" i="3"/>
  <c r="L200" i="3"/>
  <c r="M200" i="3"/>
  <c r="N200" i="3"/>
  <c r="O200" i="3"/>
  <c r="P200" i="3"/>
  <c r="Q200" i="3"/>
  <c r="R200" i="3"/>
  <c r="S200" i="3"/>
  <c r="T200" i="3"/>
  <c r="L201" i="3"/>
  <c r="M201" i="3"/>
  <c r="N201" i="3"/>
  <c r="O201" i="3"/>
  <c r="P201" i="3"/>
  <c r="Q201" i="3"/>
  <c r="R201" i="3"/>
  <c r="S201" i="3"/>
  <c r="T201" i="3"/>
  <c r="L202" i="3"/>
  <c r="M202" i="3"/>
  <c r="N202" i="3"/>
  <c r="O202" i="3"/>
  <c r="P202" i="3"/>
  <c r="Q202" i="3"/>
  <c r="R202" i="3"/>
  <c r="S202" i="3"/>
  <c r="T202" i="3"/>
  <c r="L203" i="3"/>
  <c r="M203" i="3"/>
  <c r="N203" i="3"/>
  <c r="O203" i="3"/>
  <c r="P203" i="3"/>
  <c r="Q203" i="3"/>
  <c r="R203" i="3"/>
  <c r="S203" i="3"/>
  <c r="T203" i="3"/>
  <c r="L204" i="3"/>
  <c r="M204" i="3"/>
  <c r="N204" i="3"/>
  <c r="O204" i="3"/>
  <c r="P204" i="3"/>
  <c r="Q204" i="3"/>
  <c r="R204" i="3"/>
  <c r="S204" i="3"/>
  <c r="T204" i="3"/>
  <c r="L205" i="3"/>
  <c r="M205" i="3"/>
  <c r="N205" i="3"/>
  <c r="O205" i="3"/>
  <c r="P205" i="3"/>
  <c r="Q205" i="3"/>
  <c r="R205" i="3"/>
  <c r="S205" i="3"/>
  <c r="T205" i="3"/>
  <c r="L206" i="3"/>
  <c r="M206" i="3"/>
  <c r="N206" i="3"/>
  <c r="O206" i="3"/>
  <c r="P206" i="3"/>
  <c r="Q206" i="3"/>
  <c r="R206" i="3"/>
  <c r="S206" i="3"/>
  <c r="T206" i="3"/>
  <c r="L207" i="3"/>
  <c r="M207" i="3"/>
  <c r="N207" i="3"/>
  <c r="O207" i="3"/>
  <c r="P207" i="3"/>
  <c r="Q207" i="3"/>
  <c r="R207" i="3"/>
  <c r="S207" i="3"/>
  <c r="T207" i="3"/>
  <c r="L208" i="3"/>
  <c r="M208" i="3"/>
  <c r="N208" i="3"/>
  <c r="O208" i="3"/>
  <c r="P208" i="3"/>
  <c r="Q208" i="3"/>
  <c r="R208" i="3"/>
  <c r="S208" i="3"/>
  <c r="T208" i="3"/>
  <c r="L209" i="3"/>
  <c r="M209" i="3"/>
  <c r="N209" i="3"/>
  <c r="O209" i="3"/>
  <c r="P209" i="3"/>
  <c r="Q209" i="3"/>
  <c r="R209" i="3"/>
  <c r="S209" i="3"/>
  <c r="T209" i="3"/>
  <c r="L210" i="3"/>
  <c r="M210" i="3"/>
  <c r="N210" i="3"/>
  <c r="O210" i="3"/>
  <c r="P210" i="3"/>
  <c r="Q210" i="3"/>
  <c r="R210" i="3"/>
  <c r="S210" i="3"/>
  <c r="T210" i="3"/>
  <c r="L211" i="3"/>
  <c r="M211" i="3"/>
  <c r="N211" i="3"/>
  <c r="O211" i="3"/>
  <c r="P211" i="3"/>
  <c r="Q211" i="3"/>
  <c r="R211" i="3"/>
  <c r="S211" i="3"/>
  <c r="T211" i="3"/>
  <c r="L212" i="3"/>
  <c r="M212" i="3"/>
  <c r="N212" i="3"/>
  <c r="O212" i="3"/>
  <c r="P212" i="3"/>
  <c r="Q212" i="3"/>
  <c r="R212" i="3"/>
  <c r="S212" i="3"/>
  <c r="T212" i="3"/>
  <c r="L213" i="3"/>
  <c r="M213" i="3"/>
  <c r="N213" i="3"/>
  <c r="O213" i="3"/>
  <c r="P213" i="3"/>
  <c r="Q213" i="3"/>
  <c r="R213" i="3"/>
  <c r="S213" i="3"/>
  <c r="T213" i="3"/>
  <c r="L214" i="3"/>
  <c r="M214" i="3"/>
  <c r="N214" i="3"/>
  <c r="O214" i="3"/>
  <c r="P214" i="3"/>
  <c r="Q214" i="3"/>
  <c r="R214" i="3"/>
  <c r="S214" i="3"/>
  <c r="T214" i="3"/>
  <c r="L215" i="3"/>
  <c r="M215" i="3"/>
  <c r="N215" i="3"/>
  <c r="O215" i="3"/>
  <c r="P215" i="3"/>
  <c r="Q215" i="3"/>
  <c r="R215" i="3"/>
  <c r="S215" i="3"/>
  <c r="T215" i="3"/>
  <c r="L216" i="3"/>
  <c r="M216" i="3"/>
  <c r="N216" i="3"/>
  <c r="O216" i="3"/>
  <c r="P216" i="3"/>
  <c r="Q216" i="3"/>
  <c r="R216" i="3"/>
  <c r="S216" i="3"/>
  <c r="T216" i="3"/>
  <c r="L217" i="3"/>
  <c r="M217" i="3"/>
  <c r="N217" i="3"/>
  <c r="O217" i="3"/>
  <c r="P217" i="3"/>
  <c r="Q217" i="3"/>
  <c r="R217" i="3"/>
  <c r="S217" i="3"/>
  <c r="T217" i="3"/>
  <c r="L218" i="3"/>
  <c r="M218" i="3"/>
  <c r="N218" i="3"/>
  <c r="O218" i="3"/>
  <c r="P218" i="3"/>
  <c r="Q218" i="3"/>
  <c r="R218" i="3"/>
  <c r="S218" i="3"/>
  <c r="T218" i="3"/>
  <c r="L219" i="3"/>
  <c r="M219" i="3"/>
  <c r="N219" i="3"/>
  <c r="O219" i="3"/>
  <c r="P219" i="3"/>
  <c r="Q219" i="3"/>
  <c r="R219" i="3"/>
  <c r="S219" i="3"/>
  <c r="T219" i="3"/>
  <c r="L220" i="3"/>
  <c r="M220" i="3"/>
  <c r="N220" i="3"/>
  <c r="O220" i="3"/>
  <c r="P220" i="3"/>
  <c r="Q220" i="3"/>
  <c r="R220" i="3"/>
  <c r="S220" i="3"/>
  <c r="T220" i="3"/>
  <c r="L221" i="3"/>
  <c r="M221" i="3"/>
  <c r="N221" i="3"/>
  <c r="O221" i="3"/>
  <c r="P221" i="3"/>
  <c r="Q221" i="3"/>
  <c r="R221" i="3"/>
  <c r="S221" i="3"/>
  <c r="T221" i="3"/>
  <c r="L222" i="3"/>
  <c r="M222" i="3"/>
  <c r="N222" i="3"/>
  <c r="O222" i="3"/>
  <c r="P222" i="3"/>
  <c r="Q222" i="3"/>
  <c r="R222" i="3"/>
  <c r="S222" i="3"/>
  <c r="T222" i="3"/>
  <c r="L223" i="3"/>
  <c r="M223" i="3"/>
  <c r="N223" i="3"/>
  <c r="O223" i="3"/>
  <c r="P223" i="3"/>
  <c r="Q223" i="3"/>
  <c r="R223" i="3"/>
  <c r="S223" i="3"/>
  <c r="T223" i="3"/>
  <c r="L224" i="3"/>
  <c r="M224" i="3"/>
  <c r="N224" i="3"/>
  <c r="O224" i="3"/>
  <c r="P224" i="3"/>
  <c r="Q224" i="3"/>
  <c r="R224" i="3"/>
  <c r="S224" i="3"/>
  <c r="T224" i="3"/>
  <c r="L225" i="3"/>
  <c r="M225" i="3"/>
  <c r="N225" i="3"/>
  <c r="O225" i="3"/>
  <c r="P225" i="3"/>
  <c r="Q225" i="3"/>
  <c r="R225" i="3"/>
  <c r="S225" i="3"/>
  <c r="T225" i="3"/>
  <c r="L226" i="3"/>
  <c r="M226" i="3"/>
  <c r="N226" i="3"/>
  <c r="O226" i="3"/>
  <c r="P226" i="3"/>
  <c r="Q226" i="3"/>
  <c r="R226" i="3"/>
  <c r="S226" i="3"/>
  <c r="T226" i="3"/>
  <c r="L227" i="3"/>
  <c r="M227" i="3"/>
  <c r="N227" i="3"/>
  <c r="O227" i="3"/>
  <c r="P227" i="3"/>
  <c r="Q227" i="3"/>
  <c r="R227" i="3"/>
  <c r="S227" i="3"/>
  <c r="T227" i="3"/>
  <c r="L228" i="3"/>
  <c r="M228" i="3"/>
  <c r="N228" i="3"/>
  <c r="O228" i="3"/>
  <c r="P228" i="3"/>
  <c r="Q228" i="3"/>
  <c r="R228" i="3"/>
  <c r="S228" i="3"/>
  <c r="T228" i="3"/>
  <c r="L229" i="3"/>
  <c r="M229" i="3"/>
  <c r="N229" i="3"/>
  <c r="O229" i="3"/>
  <c r="P229" i="3"/>
  <c r="Q229" i="3"/>
  <c r="R229" i="3"/>
  <c r="S229" i="3"/>
  <c r="T229" i="3"/>
  <c r="L230" i="3"/>
  <c r="M230" i="3"/>
  <c r="N230" i="3"/>
  <c r="O230" i="3"/>
  <c r="P230" i="3"/>
  <c r="Q230" i="3"/>
  <c r="R230" i="3"/>
  <c r="S230" i="3"/>
  <c r="T230" i="3"/>
  <c r="L231" i="3"/>
  <c r="M231" i="3"/>
  <c r="N231" i="3"/>
  <c r="O231" i="3"/>
  <c r="P231" i="3"/>
  <c r="Q231" i="3"/>
  <c r="R231" i="3"/>
  <c r="S231" i="3"/>
  <c r="T231" i="3"/>
  <c r="L232" i="3"/>
  <c r="M232" i="3"/>
  <c r="N232" i="3"/>
  <c r="O232" i="3"/>
  <c r="P232" i="3"/>
  <c r="Q232" i="3"/>
  <c r="R232" i="3"/>
  <c r="S232" i="3"/>
  <c r="T232" i="3"/>
  <c r="L233" i="3"/>
  <c r="M233" i="3"/>
  <c r="N233" i="3"/>
  <c r="O233" i="3"/>
  <c r="P233" i="3"/>
  <c r="Q233" i="3"/>
  <c r="R233" i="3"/>
  <c r="S233" i="3"/>
  <c r="T233" i="3"/>
  <c r="L234" i="3"/>
  <c r="M234" i="3"/>
  <c r="N234" i="3"/>
  <c r="O234" i="3"/>
  <c r="P234" i="3"/>
  <c r="Q234" i="3"/>
  <c r="R234" i="3"/>
  <c r="S234" i="3"/>
  <c r="T234" i="3"/>
  <c r="L235" i="3"/>
  <c r="M235" i="3"/>
  <c r="N235" i="3"/>
  <c r="O235" i="3"/>
  <c r="P235" i="3"/>
  <c r="Q235" i="3"/>
  <c r="R235" i="3"/>
  <c r="S235" i="3"/>
  <c r="T235" i="3"/>
  <c r="L236" i="3"/>
  <c r="M236" i="3"/>
  <c r="N236" i="3"/>
  <c r="O236" i="3"/>
  <c r="P236" i="3"/>
  <c r="Q236" i="3"/>
  <c r="R236" i="3"/>
  <c r="S236" i="3"/>
  <c r="T236" i="3"/>
  <c r="L237" i="3"/>
  <c r="M237" i="3"/>
  <c r="N237" i="3"/>
  <c r="O237" i="3"/>
  <c r="P237" i="3"/>
  <c r="Q237" i="3"/>
  <c r="R237" i="3"/>
  <c r="S237" i="3"/>
  <c r="T237" i="3"/>
  <c r="L238" i="3"/>
  <c r="M238" i="3"/>
  <c r="N238" i="3"/>
  <c r="O238" i="3"/>
  <c r="P238" i="3"/>
  <c r="Q238" i="3"/>
  <c r="R238" i="3"/>
  <c r="S238" i="3"/>
  <c r="T238" i="3"/>
  <c r="L239" i="3"/>
  <c r="M239" i="3"/>
  <c r="N239" i="3"/>
  <c r="O239" i="3"/>
  <c r="P239" i="3"/>
  <c r="Q239" i="3"/>
  <c r="R239" i="3"/>
  <c r="S239" i="3"/>
  <c r="T239" i="3"/>
  <c r="L240" i="3"/>
  <c r="M240" i="3"/>
  <c r="N240" i="3"/>
  <c r="O240" i="3"/>
  <c r="P240" i="3"/>
  <c r="Q240" i="3"/>
  <c r="R240" i="3"/>
  <c r="S240" i="3"/>
  <c r="T240" i="3"/>
  <c r="L241" i="3"/>
  <c r="M241" i="3"/>
  <c r="N241" i="3"/>
  <c r="O241" i="3"/>
  <c r="P241" i="3"/>
  <c r="Q241" i="3"/>
  <c r="R241" i="3"/>
  <c r="S241" i="3"/>
  <c r="T241" i="3"/>
  <c r="L242" i="3"/>
  <c r="M242" i="3"/>
  <c r="N242" i="3"/>
  <c r="O242" i="3"/>
  <c r="P242" i="3"/>
  <c r="Q242" i="3"/>
  <c r="R242" i="3"/>
  <c r="S242" i="3"/>
  <c r="T242" i="3"/>
  <c r="L243" i="3"/>
  <c r="M243" i="3"/>
  <c r="N243" i="3"/>
  <c r="O243" i="3"/>
  <c r="P243" i="3"/>
  <c r="Q243" i="3"/>
  <c r="R243" i="3"/>
  <c r="S243" i="3"/>
  <c r="T243" i="3"/>
  <c r="L244" i="3"/>
  <c r="M244" i="3"/>
  <c r="N244" i="3"/>
  <c r="O244" i="3"/>
  <c r="P244" i="3"/>
  <c r="Q244" i="3"/>
  <c r="R244" i="3"/>
  <c r="S244" i="3"/>
  <c r="T244" i="3"/>
  <c r="L245" i="3"/>
  <c r="M245" i="3"/>
  <c r="N245" i="3"/>
  <c r="O245" i="3"/>
  <c r="P245" i="3"/>
  <c r="Q245" i="3"/>
  <c r="R245" i="3"/>
  <c r="S245" i="3"/>
  <c r="T245" i="3"/>
  <c r="L246" i="3"/>
  <c r="M246" i="3"/>
  <c r="N246" i="3"/>
  <c r="O246" i="3"/>
  <c r="P246" i="3"/>
  <c r="Q246" i="3"/>
  <c r="R246" i="3"/>
  <c r="S246" i="3"/>
  <c r="T246" i="3"/>
  <c r="L247" i="3"/>
  <c r="M247" i="3"/>
  <c r="N247" i="3"/>
  <c r="O247" i="3"/>
  <c r="P247" i="3"/>
  <c r="Q247" i="3"/>
  <c r="R247" i="3"/>
  <c r="S247" i="3"/>
  <c r="T247" i="3"/>
  <c r="L248" i="3"/>
  <c r="M248" i="3"/>
  <c r="N248" i="3"/>
  <c r="O248" i="3"/>
  <c r="P248" i="3"/>
  <c r="Q248" i="3"/>
  <c r="R248" i="3"/>
  <c r="S248" i="3"/>
  <c r="T248" i="3"/>
  <c r="L249" i="3"/>
  <c r="M249" i="3"/>
  <c r="N249" i="3"/>
  <c r="O249" i="3"/>
  <c r="P249" i="3"/>
  <c r="Q249" i="3"/>
  <c r="R249" i="3"/>
  <c r="S249" i="3"/>
  <c r="T249" i="3"/>
  <c r="L250" i="3"/>
  <c r="M250" i="3"/>
  <c r="N250" i="3"/>
  <c r="O250" i="3"/>
  <c r="P250" i="3"/>
  <c r="Q250" i="3"/>
  <c r="R250" i="3"/>
  <c r="S250" i="3"/>
  <c r="T250" i="3"/>
  <c r="L251" i="3"/>
  <c r="M251" i="3"/>
  <c r="N251" i="3"/>
  <c r="O251" i="3"/>
  <c r="P251" i="3"/>
  <c r="Q251" i="3"/>
  <c r="R251" i="3"/>
  <c r="S251" i="3"/>
  <c r="T251" i="3"/>
  <c r="L252" i="3"/>
  <c r="M252" i="3"/>
  <c r="N252" i="3"/>
  <c r="O252" i="3"/>
  <c r="P252" i="3"/>
  <c r="Q252" i="3"/>
  <c r="R252" i="3"/>
  <c r="S252" i="3"/>
  <c r="T252" i="3"/>
  <c r="L253" i="3"/>
  <c r="M253" i="3"/>
  <c r="N253" i="3"/>
  <c r="O253" i="3"/>
  <c r="P253" i="3"/>
  <c r="Q253" i="3"/>
  <c r="R253" i="3"/>
  <c r="S253" i="3"/>
  <c r="T253" i="3"/>
  <c r="L254" i="3"/>
  <c r="M254" i="3"/>
  <c r="N254" i="3"/>
  <c r="O254" i="3"/>
  <c r="P254" i="3"/>
  <c r="Q254" i="3"/>
  <c r="R254" i="3"/>
  <c r="S254" i="3"/>
  <c r="T254" i="3"/>
  <c r="L255" i="3"/>
  <c r="M255" i="3"/>
  <c r="N255" i="3"/>
  <c r="O255" i="3"/>
  <c r="P255" i="3"/>
  <c r="Q255" i="3"/>
  <c r="R255" i="3"/>
  <c r="S255" i="3"/>
  <c r="T255" i="3"/>
  <c r="L256" i="3"/>
  <c r="M256" i="3"/>
  <c r="N256" i="3"/>
  <c r="O256" i="3"/>
  <c r="P256" i="3"/>
  <c r="Q256" i="3"/>
  <c r="R256" i="3"/>
  <c r="S256" i="3"/>
  <c r="T256" i="3"/>
  <c r="L257" i="3"/>
  <c r="M257" i="3"/>
  <c r="N257" i="3"/>
  <c r="O257" i="3"/>
  <c r="P257" i="3"/>
  <c r="Q257" i="3"/>
  <c r="R257" i="3"/>
  <c r="S257" i="3"/>
  <c r="T257" i="3"/>
  <c r="L258" i="3"/>
  <c r="M258" i="3"/>
  <c r="N258" i="3"/>
  <c r="O258" i="3"/>
  <c r="P258" i="3"/>
  <c r="Q258" i="3"/>
  <c r="R258" i="3"/>
  <c r="S258" i="3"/>
  <c r="T258" i="3"/>
  <c r="L259" i="3"/>
  <c r="M259" i="3"/>
  <c r="N259" i="3"/>
  <c r="O259" i="3"/>
  <c r="P259" i="3"/>
  <c r="Q259" i="3"/>
  <c r="R259" i="3"/>
  <c r="S259" i="3"/>
  <c r="T259" i="3"/>
  <c r="L260" i="3"/>
  <c r="M260" i="3"/>
  <c r="N260" i="3"/>
  <c r="O260" i="3"/>
  <c r="P260" i="3"/>
  <c r="Q260" i="3"/>
  <c r="R260" i="3"/>
  <c r="S260" i="3"/>
  <c r="T260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K197" i="3"/>
  <c r="K198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W312" i="3" l="1"/>
  <c r="W328" i="3"/>
  <c r="W334" i="3"/>
  <c r="W318" i="3"/>
  <c r="V266" i="3"/>
  <c r="X262" i="3"/>
  <c r="X258" i="3"/>
  <c r="X238" i="3"/>
  <c r="X234" i="3"/>
  <c r="X230" i="3"/>
  <c r="X226" i="3"/>
  <c r="X222" i="3"/>
  <c r="X218" i="3"/>
  <c r="X214" i="3"/>
  <c r="X210" i="3"/>
  <c r="X206" i="3"/>
  <c r="X202" i="3"/>
  <c r="X263" i="3"/>
  <c r="U259" i="3"/>
  <c r="X255" i="3"/>
  <c r="X251" i="3"/>
  <c r="X243" i="3"/>
  <c r="U239" i="3"/>
  <c r="U235" i="3"/>
  <c r="U231" i="3"/>
  <c r="U227" i="3"/>
  <c r="U223" i="3"/>
  <c r="U219" i="3"/>
  <c r="U215" i="3"/>
  <c r="U211" i="3"/>
  <c r="U207" i="3"/>
  <c r="U203" i="3"/>
  <c r="U199" i="3"/>
  <c r="X264" i="3"/>
  <c r="U260" i="3"/>
  <c r="V256" i="3"/>
  <c r="Y252" i="3"/>
  <c r="U248" i="3"/>
  <c r="U244" i="3"/>
  <c r="V240" i="3"/>
  <c r="V236" i="3"/>
  <c r="V232" i="3"/>
  <c r="V228" i="3"/>
  <c r="V224" i="3"/>
  <c r="V220" i="3"/>
  <c r="V216" i="3"/>
  <c r="V212" i="3"/>
  <c r="V208" i="3"/>
  <c r="V204" i="3"/>
  <c r="V200" i="3"/>
  <c r="U265" i="3"/>
  <c r="V257" i="3"/>
  <c r="V249" i="3"/>
  <c r="V245" i="3"/>
  <c r="V241" i="3"/>
  <c r="V201" i="3"/>
  <c r="V197" i="3"/>
  <c r="V264" i="3"/>
  <c r="X259" i="3"/>
  <c r="U256" i="3"/>
  <c r="U252" i="3"/>
  <c r="V242" i="3"/>
  <c r="Y240" i="3"/>
  <c r="U240" i="3"/>
  <c r="Y239" i="3"/>
  <c r="U237" i="3"/>
  <c r="U236" i="3"/>
  <c r="W236" i="3" s="1"/>
  <c r="Y235" i="3"/>
  <c r="U233" i="3"/>
  <c r="U232" i="3"/>
  <c r="Y231" i="3"/>
  <c r="U229" i="3"/>
  <c r="U228" i="3"/>
  <c r="Y227" i="3"/>
  <c r="U225" i="3"/>
  <c r="U224" i="3"/>
  <c r="Y223" i="3"/>
  <c r="U221" i="3"/>
  <c r="U220" i="3"/>
  <c r="W220" i="3" s="1"/>
  <c r="Y219" i="3"/>
  <c r="U217" i="3"/>
  <c r="U216" i="3"/>
  <c r="Y215" i="3"/>
  <c r="U213" i="3"/>
  <c r="U212" i="3"/>
  <c r="Y211" i="3"/>
  <c r="U209" i="3"/>
  <c r="U208" i="3"/>
  <c r="Y207" i="3"/>
  <c r="U205" i="3"/>
  <c r="U204" i="3"/>
  <c r="W204" i="3" s="1"/>
  <c r="Y203" i="3"/>
  <c r="V199" i="3"/>
  <c r="X266" i="3"/>
  <c r="Y259" i="3"/>
  <c r="V251" i="3"/>
  <c r="Y244" i="3"/>
  <c r="U243" i="3"/>
  <c r="X240" i="3"/>
  <c r="X239" i="3"/>
  <c r="X236" i="3"/>
  <c r="X235" i="3"/>
  <c r="X232" i="3"/>
  <c r="X231" i="3"/>
  <c r="X228" i="3"/>
  <c r="X227" i="3"/>
  <c r="X224" i="3"/>
  <c r="X223" i="3"/>
  <c r="X220" i="3"/>
  <c r="X219" i="3"/>
  <c r="X216" i="3"/>
  <c r="X215" i="3"/>
  <c r="X212" i="3"/>
  <c r="X211" i="3"/>
  <c r="X208" i="3"/>
  <c r="X207" i="3"/>
  <c r="X204" i="3"/>
  <c r="X203" i="3"/>
  <c r="U201" i="3"/>
  <c r="U200" i="3"/>
  <c r="Y199" i="3"/>
  <c r="U267" i="3"/>
  <c r="Y265" i="3"/>
  <c r="U253" i="3"/>
  <c r="U249" i="3"/>
  <c r="W249" i="3" s="1"/>
  <c r="V239" i="3"/>
  <c r="V238" i="3"/>
  <c r="V235" i="3"/>
  <c r="V234" i="3"/>
  <c r="V231" i="3"/>
  <c r="V230" i="3"/>
  <c r="V227" i="3"/>
  <c r="V226" i="3"/>
  <c r="V223" i="3"/>
  <c r="V222" i="3"/>
  <c r="V219" i="3"/>
  <c r="W219" i="3" s="1"/>
  <c r="V218" i="3"/>
  <c r="V215" i="3"/>
  <c r="V214" i="3"/>
  <c r="V211" i="3"/>
  <c r="V210" i="3"/>
  <c r="V207" i="3"/>
  <c r="V206" i="3"/>
  <c r="V203" i="3"/>
  <c r="W203" i="3" s="1"/>
  <c r="V202" i="3"/>
  <c r="X200" i="3"/>
  <c r="X199" i="3"/>
  <c r="U197" i="3"/>
  <c r="W197" i="3" s="1"/>
  <c r="X265" i="3"/>
  <c r="U264" i="3"/>
  <c r="V253" i="3"/>
  <c r="U241" i="3"/>
  <c r="V198" i="3"/>
  <c r="X267" i="3"/>
  <c r="V265" i="3"/>
  <c r="Y264" i="3"/>
  <c r="V263" i="3"/>
  <c r="X260" i="3"/>
  <c r="Y256" i="3"/>
  <c r="X248" i="3"/>
  <c r="V248" i="3"/>
  <c r="U247" i="3"/>
  <c r="Y247" i="3"/>
  <c r="V247" i="3"/>
  <c r="V246" i="3"/>
  <c r="X246" i="3"/>
  <c r="U246" i="3"/>
  <c r="Y246" i="3"/>
  <c r="U262" i="3"/>
  <c r="Y262" i="3"/>
  <c r="U261" i="3"/>
  <c r="Y261" i="3"/>
  <c r="X261" i="3"/>
  <c r="X244" i="3"/>
  <c r="V244" i="3"/>
  <c r="V267" i="3"/>
  <c r="Y266" i="3"/>
  <c r="U266" i="3"/>
  <c r="W266" i="3" s="1"/>
  <c r="U263" i="3"/>
  <c r="Y260" i="3"/>
  <c r="X256" i="3"/>
  <c r="U255" i="3"/>
  <c r="Y255" i="3"/>
  <c r="V254" i="3"/>
  <c r="X254" i="3"/>
  <c r="U254" i="3"/>
  <c r="Y254" i="3"/>
  <c r="Y267" i="3"/>
  <c r="Y263" i="3"/>
  <c r="V262" i="3"/>
  <c r="V261" i="3"/>
  <c r="V260" i="3"/>
  <c r="V259" i="3"/>
  <c r="V258" i="3"/>
  <c r="U258" i="3"/>
  <c r="Y258" i="3"/>
  <c r="U257" i="3"/>
  <c r="Y257" i="3"/>
  <c r="X257" i="3"/>
  <c r="V255" i="3"/>
  <c r="X252" i="3"/>
  <c r="V252" i="3"/>
  <c r="U251" i="3"/>
  <c r="Y251" i="3"/>
  <c r="V250" i="3"/>
  <c r="X250" i="3"/>
  <c r="U250" i="3"/>
  <c r="Y250" i="3"/>
  <c r="Y248" i="3"/>
  <c r="X247" i="3"/>
  <c r="U245" i="3"/>
  <c r="X253" i="3"/>
  <c r="X249" i="3"/>
  <c r="X245" i="3"/>
  <c r="V243" i="3"/>
  <c r="Y242" i="3"/>
  <c r="U242" i="3"/>
  <c r="X241" i="3"/>
  <c r="Y238" i="3"/>
  <c r="U238" i="3"/>
  <c r="X237" i="3"/>
  <c r="Y234" i="3"/>
  <c r="U234" i="3"/>
  <c r="X233" i="3"/>
  <c r="Y230" i="3"/>
  <c r="U230" i="3"/>
  <c r="X229" i="3"/>
  <c r="Y226" i="3"/>
  <c r="U226" i="3"/>
  <c r="X225" i="3"/>
  <c r="Y222" i="3"/>
  <c r="U222" i="3"/>
  <c r="X221" i="3"/>
  <c r="Y218" i="3"/>
  <c r="U218" i="3"/>
  <c r="X217" i="3"/>
  <c r="Y214" i="3"/>
  <c r="U214" i="3"/>
  <c r="X213" i="3"/>
  <c r="Y210" i="3"/>
  <c r="U210" i="3"/>
  <c r="X209" i="3"/>
  <c r="Y206" i="3"/>
  <c r="U206" i="3"/>
  <c r="X205" i="3"/>
  <c r="Y202" i="3"/>
  <c r="U202" i="3"/>
  <c r="X201" i="3"/>
  <c r="Y198" i="3"/>
  <c r="U198" i="3"/>
  <c r="W198" i="3" s="1"/>
  <c r="X197" i="3"/>
  <c r="Y243" i="3"/>
  <c r="X242" i="3"/>
  <c r="X198" i="3"/>
  <c r="V237" i="3"/>
  <c r="Y236" i="3"/>
  <c r="V233" i="3"/>
  <c r="Y232" i="3"/>
  <c r="V229" i="3"/>
  <c r="Y228" i="3"/>
  <c r="V225" i="3"/>
  <c r="Y224" i="3"/>
  <c r="V221" i="3"/>
  <c r="Y220" i="3"/>
  <c r="V217" i="3"/>
  <c r="Y216" i="3"/>
  <c r="V213" i="3"/>
  <c r="Y212" i="3"/>
  <c r="V209" i="3"/>
  <c r="Y208" i="3"/>
  <c r="V205" i="3"/>
  <c r="Y204" i="3"/>
  <c r="Y200" i="3"/>
  <c r="Y253" i="3"/>
  <c r="Y249" i="3"/>
  <c r="Y245" i="3"/>
  <c r="Y241" i="3"/>
  <c r="Y237" i="3"/>
  <c r="Y233" i="3"/>
  <c r="Y229" i="3"/>
  <c r="Y225" i="3"/>
  <c r="Y221" i="3"/>
  <c r="Y217" i="3"/>
  <c r="Y213" i="3"/>
  <c r="Y209" i="3"/>
  <c r="Y205" i="3"/>
  <c r="Y201" i="3"/>
  <c r="Y197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40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W214" i="3" l="1"/>
  <c r="W230" i="3"/>
  <c r="W207" i="3"/>
  <c r="W223" i="3"/>
  <c r="W239" i="3"/>
  <c r="W259" i="3"/>
  <c r="W212" i="3"/>
  <c r="W228" i="3"/>
  <c r="W251" i="3"/>
  <c r="W201" i="3"/>
  <c r="W202" i="3"/>
  <c r="W218" i="3"/>
  <c r="W234" i="3"/>
  <c r="W243" i="3"/>
  <c r="W235" i="3"/>
  <c r="W209" i="3"/>
  <c r="W225" i="3"/>
  <c r="W205" i="3"/>
  <c r="W221" i="3"/>
  <c r="W237" i="3"/>
  <c r="W261" i="3"/>
  <c r="W252" i="3"/>
  <c r="W267" i="3"/>
  <c r="W264" i="3"/>
  <c r="W211" i="3"/>
  <c r="W227" i="3"/>
  <c r="W208" i="3"/>
  <c r="W224" i="3"/>
  <c r="W240" i="3"/>
  <c r="W256" i="3"/>
  <c r="W242" i="3"/>
  <c r="W257" i="3"/>
  <c r="W258" i="3"/>
  <c r="W262" i="3"/>
  <c r="W244" i="3"/>
  <c r="W265" i="3"/>
  <c r="W217" i="3"/>
  <c r="W233" i="3"/>
  <c r="W210" i="3"/>
  <c r="W226" i="3"/>
  <c r="W206" i="3"/>
  <c r="W222" i="3"/>
  <c r="W238" i="3"/>
  <c r="W260" i="3"/>
  <c r="W241" i="3"/>
  <c r="W248" i="3"/>
  <c r="W200" i="3"/>
  <c r="W215" i="3"/>
  <c r="W231" i="3"/>
  <c r="W216" i="3"/>
  <c r="W232" i="3"/>
  <c r="W213" i="3"/>
  <c r="W229" i="3"/>
  <c r="W245" i="3"/>
  <c r="W253" i="3"/>
  <c r="W199" i="3"/>
  <c r="W250" i="3"/>
  <c r="W247" i="3"/>
  <c r="W255" i="3"/>
  <c r="W254" i="3"/>
  <c r="W246" i="3"/>
  <c r="W263" i="3"/>
  <c r="G6" i="3"/>
  <c r="G53" i="3"/>
  <c r="G49" i="3"/>
  <c r="G45" i="3"/>
  <c r="G41" i="3"/>
  <c r="G37" i="3"/>
  <c r="G33" i="3"/>
  <c r="G29" i="3"/>
  <c r="G25" i="3"/>
  <c r="G21" i="3"/>
  <c r="G17" i="3"/>
  <c r="G13" i="3"/>
  <c r="G9" i="3"/>
  <c r="G52" i="3"/>
  <c r="G48" i="3"/>
  <c r="G44" i="3"/>
  <c r="G36" i="3"/>
  <c r="G32" i="3"/>
  <c r="G28" i="3"/>
  <c r="G24" i="3"/>
  <c r="G20" i="3"/>
  <c r="G16" i="3"/>
  <c r="G12" i="3"/>
  <c r="G8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54" i="3"/>
  <c r="G50" i="3"/>
  <c r="G46" i="3"/>
  <c r="G42" i="3"/>
  <c r="G38" i="3"/>
  <c r="G34" i="3"/>
  <c r="G30" i="3"/>
  <c r="G26" i="3"/>
  <c r="G22" i="3"/>
  <c r="G18" i="3"/>
  <c r="G14" i="3"/>
  <c r="G10" i="3"/>
  <c r="G5" i="3"/>
  <c r="G4" i="3"/>
  <c r="T4" i="3" l="1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8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79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0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5" i="3"/>
  <c r="Q164" i="3"/>
  <c r="Q35" i="3"/>
  <c r="R30" i="3"/>
  <c r="R8" i="3"/>
  <c r="Q85" i="3" l="1"/>
  <c r="R7" i="3"/>
  <c r="Q67" i="3"/>
  <c r="Q99" i="3"/>
  <c r="Q83" i="3"/>
  <c r="Q66" i="3"/>
  <c r="Q52" i="3"/>
  <c r="R16" i="3"/>
  <c r="R6" i="3"/>
  <c r="R38" i="3"/>
  <c r="R77" i="3"/>
  <c r="R18" i="3"/>
  <c r="R4" i="3"/>
  <c r="R116" i="3"/>
  <c r="Q94" i="3"/>
  <c r="Q61" i="3"/>
  <c r="Q51" i="3"/>
  <c r="R13" i="3"/>
  <c r="Q104" i="3"/>
  <c r="Q59" i="3"/>
  <c r="R5" i="3"/>
  <c r="Q114" i="3"/>
  <c r="Q91" i="3"/>
  <c r="Q73" i="3"/>
  <c r="Q60" i="3"/>
  <c r="R89" i="3"/>
  <c r="R24" i="3"/>
  <c r="R11" i="3"/>
  <c r="R133" i="3"/>
  <c r="R72" i="3"/>
  <c r="R35" i="3"/>
  <c r="R33" i="3"/>
  <c r="Q28" i="3"/>
  <c r="Q5" i="3"/>
  <c r="Q158" i="3"/>
  <c r="Q4" i="3"/>
  <c r="Q6" i="3"/>
  <c r="Q8" i="3"/>
  <c r="Q11" i="3"/>
  <c r="Q19" i="3"/>
  <c r="Q23" i="3"/>
  <c r="Q26" i="3"/>
  <c r="Q30" i="3"/>
  <c r="Q33" i="3"/>
  <c r="Q42" i="3"/>
  <c r="Q46" i="3"/>
  <c r="Q50" i="3"/>
  <c r="Q54" i="3"/>
  <c r="Q58" i="3"/>
  <c r="Q62" i="3"/>
  <c r="Q70" i="3"/>
  <c r="Q77" i="3"/>
  <c r="Q80" i="3"/>
  <c r="Q87" i="3"/>
  <c r="Q90" i="3"/>
  <c r="Q98" i="3"/>
  <c r="Q102" i="3"/>
  <c r="Q106" i="3"/>
  <c r="Q110" i="3"/>
  <c r="Q117" i="3"/>
  <c r="Q121" i="3"/>
  <c r="Q125" i="3"/>
  <c r="Q129" i="3"/>
  <c r="Q133" i="3"/>
  <c r="Q136" i="3"/>
  <c r="Q140" i="3"/>
  <c r="Q144" i="3"/>
  <c r="Q148" i="3"/>
  <c r="Q152" i="3"/>
  <c r="Q156" i="3"/>
  <c r="Q160" i="3"/>
  <c r="Q168" i="3"/>
  <c r="Q172" i="3"/>
  <c r="Q176" i="3"/>
  <c r="Q180" i="3"/>
  <c r="Q184" i="3"/>
  <c r="Q188" i="3"/>
  <c r="Q192" i="3"/>
  <c r="Q14" i="3"/>
  <c r="Q17" i="3"/>
  <c r="Q20" i="3"/>
  <c r="Q24" i="3"/>
  <c r="Q27" i="3"/>
  <c r="Q36" i="3"/>
  <c r="Q39" i="3"/>
  <c r="Q43" i="3"/>
  <c r="Q47" i="3"/>
  <c r="Q55" i="3"/>
  <c r="Q63" i="3"/>
  <c r="Q71" i="3"/>
  <c r="Q74" i="3"/>
  <c r="Q84" i="3"/>
  <c r="Q88" i="3"/>
  <c r="Q95" i="3"/>
  <c r="Q103" i="3"/>
  <c r="Q107" i="3"/>
  <c r="Q111" i="3"/>
  <c r="Q115" i="3"/>
  <c r="Q118" i="3"/>
  <c r="Q122" i="3"/>
  <c r="Q126" i="3"/>
  <c r="Q130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0" i="3"/>
  <c r="Q13" i="3"/>
  <c r="Q16" i="3"/>
  <c r="Q22" i="3"/>
  <c r="Q25" i="3"/>
  <c r="Q29" i="3"/>
  <c r="Q32" i="3"/>
  <c r="Q38" i="3"/>
  <c r="Q41" i="3"/>
  <c r="Q45" i="3"/>
  <c r="Q49" i="3"/>
  <c r="Q53" i="3"/>
  <c r="Q57" i="3"/>
  <c r="Q65" i="3"/>
  <c r="Q69" i="3"/>
  <c r="Q76" i="3"/>
  <c r="Q79" i="3"/>
  <c r="Q82" i="3"/>
  <c r="Q86" i="3"/>
  <c r="Q93" i="3"/>
  <c r="Q97" i="3"/>
  <c r="Q101" i="3"/>
  <c r="Q105" i="3"/>
  <c r="Q109" i="3"/>
  <c r="Q113" i="3"/>
  <c r="Q120" i="3"/>
  <c r="Q124" i="3"/>
  <c r="Q128" i="3"/>
  <c r="Q132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9" i="3"/>
  <c r="Q15" i="3"/>
  <c r="Q21" i="3"/>
  <c r="Q31" i="3"/>
  <c r="Q44" i="3"/>
  <c r="Q56" i="3"/>
  <c r="Q64" i="3"/>
  <c r="Q72" i="3"/>
  <c r="Q92" i="3"/>
  <c r="Q100" i="3"/>
  <c r="Q123" i="3"/>
  <c r="Q134" i="3"/>
  <c r="Q150" i="3"/>
  <c r="Q178" i="3"/>
  <c r="Q194" i="3"/>
  <c r="Q7" i="3"/>
  <c r="Q37" i="3"/>
  <c r="Q48" i="3"/>
  <c r="Q78" i="3"/>
  <c r="Q89" i="3"/>
  <c r="Q116" i="3"/>
  <c r="Q127" i="3"/>
  <c r="Q138" i="3"/>
  <c r="Q154" i="3"/>
  <c r="Q166" i="3"/>
  <c r="Q182" i="3"/>
  <c r="Q40" i="3"/>
  <c r="Q68" i="3"/>
  <c r="Q75" i="3"/>
  <c r="Q112" i="3"/>
  <c r="Q119" i="3"/>
  <c r="Q146" i="3"/>
  <c r="Q162" i="3"/>
  <c r="Q174" i="3"/>
  <c r="Q190" i="3"/>
  <c r="Q131" i="3"/>
  <c r="Q81" i="3"/>
  <c r="Q18" i="3"/>
  <c r="Q186" i="3"/>
  <c r="Q142" i="3"/>
  <c r="Q96" i="3"/>
  <c r="Q34" i="3"/>
  <c r="Q170" i="3"/>
  <c r="Q108" i="3"/>
  <c r="Q12" i="3"/>
  <c r="R117" i="3"/>
  <c r="R115" i="3"/>
  <c r="R101" i="3"/>
  <c r="R84" i="3"/>
  <c r="R81" i="3"/>
  <c r="R71" i="3"/>
  <c r="R50" i="3"/>
  <c r="R39" i="3"/>
  <c r="R34" i="3"/>
  <c r="R23" i="3"/>
  <c r="R20" i="3"/>
  <c r="R10" i="3"/>
  <c r="R103" i="3"/>
  <c r="R76" i="3"/>
  <c r="R67" i="3"/>
  <c r="R56" i="3"/>
  <c r="R28" i="3"/>
  <c r="R17" i="3"/>
  <c r="R154" i="3"/>
  <c r="R139" i="3"/>
  <c r="R125" i="3"/>
  <c r="R95" i="3"/>
  <c r="R12" i="3"/>
  <c r="R14" i="3"/>
  <c r="R22" i="3"/>
  <c r="R26" i="3"/>
  <c r="R32" i="3"/>
  <c r="R36" i="3"/>
  <c r="R40" i="3"/>
  <c r="R42" i="3"/>
  <c r="R44" i="3"/>
  <c r="R46" i="3"/>
  <c r="R48" i="3"/>
  <c r="R52" i="3"/>
  <c r="R54" i="3"/>
  <c r="R58" i="3"/>
  <c r="R60" i="3"/>
  <c r="R62" i="3"/>
  <c r="R64" i="3"/>
  <c r="R66" i="3"/>
  <c r="R68" i="3"/>
  <c r="R70" i="3"/>
  <c r="R74" i="3"/>
  <c r="R79" i="3"/>
  <c r="R82" i="3"/>
  <c r="R86" i="3"/>
  <c r="R88" i="3"/>
  <c r="R90" i="3"/>
  <c r="R92" i="3"/>
  <c r="R94" i="3"/>
  <c r="R96" i="3"/>
  <c r="R98" i="3"/>
  <c r="R100" i="3"/>
  <c r="R102" i="3"/>
  <c r="R104" i="3"/>
  <c r="R106" i="3"/>
  <c r="R108" i="3"/>
  <c r="R110" i="3"/>
  <c r="R112" i="3"/>
  <c r="R114" i="3"/>
  <c r="R118" i="3"/>
  <c r="R120" i="3"/>
  <c r="R122" i="3"/>
  <c r="R124" i="3"/>
  <c r="R126" i="3"/>
  <c r="R128" i="3"/>
  <c r="R130" i="3"/>
  <c r="R132" i="3"/>
  <c r="R134" i="3"/>
  <c r="R136" i="3"/>
  <c r="R138" i="3"/>
  <c r="R140" i="3"/>
  <c r="R142" i="3"/>
  <c r="R144" i="3"/>
  <c r="R146" i="3"/>
  <c r="R148" i="3"/>
  <c r="R150" i="3"/>
  <c r="R152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27" i="3"/>
  <c r="R37" i="3"/>
  <c r="R41" i="3"/>
  <c r="R43" i="3"/>
  <c r="R57" i="3"/>
  <c r="R61" i="3"/>
  <c r="R65" i="3"/>
  <c r="R83" i="3"/>
  <c r="R91" i="3"/>
  <c r="R99" i="3"/>
  <c r="R105" i="3"/>
  <c r="R109" i="3"/>
  <c r="R113" i="3"/>
  <c r="R121" i="3"/>
  <c r="R129" i="3"/>
  <c r="R135" i="3"/>
  <c r="R143" i="3"/>
  <c r="R147" i="3"/>
  <c r="R151" i="3"/>
  <c r="R155" i="3"/>
  <c r="R159" i="3"/>
  <c r="R163" i="3"/>
  <c r="R167" i="3"/>
  <c r="R173" i="3"/>
  <c r="R175" i="3"/>
  <c r="R181" i="3"/>
  <c r="R185" i="3"/>
  <c r="R189" i="3"/>
  <c r="R193" i="3"/>
  <c r="R9" i="3"/>
  <c r="R15" i="3"/>
  <c r="R19" i="3"/>
  <c r="R21" i="3"/>
  <c r="R25" i="3"/>
  <c r="R29" i="3"/>
  <c r="R31" i="3"/>
  <c r="R45" i="3"/>
  <c r="R47" i="3"/>
  <c r="R49" i="3"/>
  <c r="R51" i="3"/>
  <c r="R53" i="3"/>
  <c r="R55" i="3"/>
  <c r="R59" i="3"/>
  <c r="R63" i="3"/>
  <c r="R69" i="3"/>
  <c r="R73" i="3"/>
  <c r="R75" i="3"/>
  <c r="R78" i="3"/>
  <c r="R80" i="3"/>
  <c r="R85" i="3"/>
  <c r="R87" i="3"/>
  <c r="R93" i="3"/>
  <c r="R97" i="3"/>
  <c r="R107" i="3"/>
  <c r="R111" i="3"/>
  <c r="R119" i="3"/>
  <c r="R123" i="3"/>
  <c r="R127" i="3"/>
  <c r="R131" i="3"/>
  <c r="R137" i="3"/>
  <c r="R141" i="3"/>
  <c r="R145" i="3"/>
  <c r="R149" i="3"/>
  <c r="R153" i="3"/>
  <c r="R157" i="3"/>
  <c r="R161" i="3"/>
  <c r="R165" i="3"/>
  <c r="R169" i="3"/>
  <c r="R171" i="3"/>
  <c r="R177" i="3"/>
  <c r="R179" i="3"/>
  <c r="R183" i="3"/>
  <c r="R187" i="3"/>
  <c r="R191" i="3"/>
  <c r="P19" i="3"/>
  <c r="P20" i="3" l="1"/>
  <c r="P66" i="3"/>
  <c r="P38" i="3"/>
  <c r="P17" i="3"/>
  <c r="P40" i="3"/>
  <c r="P62" i="3"/>
  <c r="P8" i="3"/>
  <c r="P30" i="3"/>
  <c r="P100" i="3"/>
  <c r="P37" i="3"/>
  <c r="P24" i="3"/>
  <c r="P36" i="3"/>
  <c r="P57" i="3"/>
  <c r="P31" i="3"/>
  <c r="P190" i="3"/>
  <c r="P171" i="3"/>
  <c r="P156" i="3"/>
  <c r="P13" i="3"/>
  <c r="P192" i="3"/>
  <c r="P44" i="3"/>
  <c r="P34" i="3"/>
  <c r="P10" i="3"/>
  <c r="P188" i="3"/>
  <c r="P118" i="3"/>
  <c r="P43" i="3"/>
  <c r="P15" i="3"/>
  <c r="P85" i="3"/>
  <c r="P185" i="3"/>
  <c r="P104" i="3"/>
  <c r="P61" i="3"/>
  <c r="P9" i="3"/>
  <c r="P21" i="3"/>
  <c r="P25" i="3"/>
  <c r="P29" i="3"/>
  <c r="P33" i="3"/>
  <c r="P41" i="3"/>
  <c r="P45" i="3"/>
  <c r="P49" i="3"/>
  <c r="P53" i="3"/>
  <c r="P65" i="3"/>
  <c r="P69" i="3"/>
  <c r="P73" i="3"/>
  <c r="P77" i="3"/>
  <c r="P80" i="3"/>
  <c r="P83" i="3"/>
  <c r="P87" i="3"/>
  <c r="P91" i="3"/>
  <c r="P95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5" i="3"/>
  <c r="P179" i="3"/>
  <c r="P183" i="3"/>
  <c r="P187" i="3"/>
  <c r="P191" i="3"/>
  <c r="P14" i="3"/>
  <c r="P18" i="3"/>
  <c r="P22" i="3"/>
  <c r="P26" i="3"/>
  <c r="P42" i="3"/>
  <c r="P46" i="3"/>
  <c r="P50" i="3"/>
  <c r="P54" i="3"/>
  <c r="P58" i="3"/>
  <c r="P70" i="3"/>
  <c r="P74" i="3"/>
  <c r="P84" i="3"/>
  <c r="P88" i="3"/>
  <c r="P92" i="3"/>
  <c r="P96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60" i="3"/>
  <c r="P164" i="3"/>
  <c r="P168" i="3"/>
  <c r="P172" i="3"/>
  <c r="P176" i="3"/>
  <c r="P180" i="3"/>
  <c r="P184" i="3"/>
  <c r="P12" i="3"/>
  <c r="P16" i="3"/>
  <c r="P28" i="3"/>
  <c r="P32" i="3"/>
  <c r="P48" i="3"/>
  <c r="P52" i="3"/>
  <c r="P56" i="3"/>
  <c r="P60" i="3"/>
  <c r="P64" i="3"/>
  <c r="P68" i="3"/>
  <c r="P72" i="3"/>
  <c r="P76" i="3"/>
  <c r="P79" i="3"/>
  <c r="P82" i="3"/>
  <c r="P86" i="3"/>
  <c r="P90" i="3"/>
  <c r="P94" i="3"/>
  <c r="P98" i="3"/>
  <c r="P102" i="3"/>
  <c r="P106" i="3"/>
  <c r="P110" i="3"/>
  <c r="P114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4" i="3"/>
  <c r="P63" i="3"/>
  <c r="P75" i="3"/>
  <c r="P89" i="3"/>
  <c r="P101" i="3"/>
  <c r="P113" i="3"/>
  <c r="P125" i="3"/>
  <c r="P141" i="3"/>
  <c r="P169" i="3"/>
  <c r="P181" i="3"/>
  <c r="P11" i="3"/>
  <c r="P27" i="3"/>
  <c r="P35" i="3"/>
  <c r="P39" i="3"/>
  <c r="P47" i="3"/>
  <c r="P59" i="3"/>
  <c r="P78" i="3"/>
  <c r="P93" i="3"/>
  <c r="P117" i="3"/>
  <c r="P129" i="3"/>
  <c r="P145" i="3"/>
  <c r="P157" i="3"/>
  <c r="P51" i="3"/>
  <c r="P67" i="3"/>
  <c r="P81" i="3"/>
  <c r="P97" i="3"/>
  <c r="P105" i="3"/>
  <c r="P133" i="3"/>
  <c r="P149" i="3"/>
  <c r="P161" i="3"/>
  <c r="P173" i="3"/>
  <c r="P193" i="3"/>
  <c r="P7" i="3"/>
  <c r="P177" i="3"/>
  <c r="P153" i="3"/>
  <c r="P109" i="3"/>
  <c r="P71" i="3"/>
  <c r="P23" i="3"/>
  <c r="P189" i="3"/>
  <c r="P137" i="3"/>
  <c r="P55" i="3"/>
  <c r="P6" i="3"/>
  <c r="P4" i="3"/>
  <c r="P5" i="3"/>
  <c r="P165" i="3"/>
  <c r="P121" i="3"/>
  <c r="O8" i="3" l="1"/>
  <c r="O18" i="3"/>
  <c r="O19" i="3"/>
  <c r="O22" i="3"/>
  <c r="O24" i="3"/>
  <c r="O26" i="3"/>
  <c r="O27" i="3"/>
  <c r="O33" i="3"/>
  <c r="O34" i="3"/>
  <c r="O35" i="3"/>
  <c r="O37" i="3"/>
  <c r="O39" i="3"/>
  <c r="O40" i="3"/>
  <c r="O41" i="3"/>
  <c r="O45" i="3"/>
  <c r="O49" i="3"/>
  <c r="O52" i="3"/>
  <c r="O53" i="3"/>
  <c r="O54" i="3"/>
  <c r="O55" i="3"/>
  <c r="O57" i="3"/>
  <c r="O60" i="3"/>
  <c r="O62" i="3"/>
  <c r="O64" i="3"/>
  <c r="O66" i="3"/>
  <c r="O67" i="3"/>
  <c r="O70" i="3"/>
  <c r="O72" i="3"/>
  <c r="O73" i="3"/>
  <c r="O74" i="3"/>
  <c r="O75" i="3"/>
  <c r="O78" i="3"/>
  <c r="O79" i="3"/>
  <c r="O80" i="3"/>
  <c r="O83" i="3"/>
  <c r="O102" i="3"/>
  <c r="O104" i="3"/>
  <c r="O105" i="3"/>
  <c r="O107" i="3"/>
  <c r="O109" i="3"/>
  <c r="O110" i="3"/>
  <c r="O112" i="3"/>
  <c r="O120" i="3"/>
  <c r="O127" i="3"/>
  <c r="O130" i="3"/>
  <c r="O133" i="3"/>
  <c r="O135" i="3"/>
  <c r="O136" i="3"/>
  <c r="O142" i="3"/>
  <c r="O143" i="3"/>
  <c r="O145" i="3"/>
  <c r="O147" i="3"/>
  <c r="O148" i="3"/>
  <c r="O149" i="3"/>
  <c r="O151" i="3"/>
  <c r="O155" i="3"/>
  <c r="O156" i="3"/>
  <c r="O157" i="3"/>
  <c r="O158" i="3"/>
  <c r="O160" i="3"/>
  <c r="O161" i="3"/>
  <c r="O166" i="3"/>
  <c r="O168" i="3"/>
  <c r="O170" i="3"/>
  <c r="O172" i="3"/>
  <c r="O174" i="3"/>
  <c r="O175" i="3"/>
  <c r="O177" i="3"/>
  <c r="O178" i="3"/>
  <c r="O185" i="3"/>
  <c r="O187" i="3"/>
  <c r="O188" i="3"/>
  <c r="O190" i="3"/>
  <c r="O194" i="3"/>
  <c r="O5" i="3"/>
  <c r="O6" i="3"/>
  <c r="O7" i="3"/>
  <c r="O4" i="3"/>
  <c r="O20" i="3"/>
  <c r="O16" i="3"/>
  <c r="O150" i="3"/>
  <c r="O106" i="3"/>
  <c r="O117" i="3"/>
  <c r="O25" i="3"/>
  <c r="O99" i="3"/>
  <c r="O47" i="3"/>
  <c r="O154" i="3"/>
  <c r="O96" i="3"/>
  <c r="O59" i="3"/>
  <c r="O167" i="3"/>
  <c r="O171" i="3"/>
  <c r="O125" i="3"/>
  <c r="O98" i="3"/>
  <c r="O65" i="3"/>
  <c r="O184" i="3"/>
  <c r="O131" i="3"/>
  <c r="O101" i="3"/>
  <c r="O132" i="3"/>
  <c r="O69" i="3"/>
  <c r="O186" i="3"/>
  <c r="O183" i="3"/>
  <c r="O193" i="3"/>
  <c r="O191" i="3"/>
  <c r="O144" i="3"/>
  <c r="O189" i="3"/>
  <c r="O146" i="3"/>
  <c r="O140" i="3"/>
  <c r="O12" i="3"/>
  <c r="O11" i="3"/>
  <c r="O13" i="3"/>
  <c r="O100" i="3"/>
  <c r="O15" i="3"/>
  <c r="O85" i="3"/>
  <c r="O14" i="3"/>
  <c r="O17" i="3"/>
  <c r="O81" i="3"/>
  <c r="O82" i="3"/>
  <c r="O91" i="3"/>
  <c r="O84" i="3"/>
  <c r="O108" i="3"/>
  <c r="O21" i="3"/>
  <c r="O31" i="3"/>
  <c r="O23" i="3"/>
  <c r="O77" i="3"/>
  <c r="O93" i="3"/>
  <c r="O42" i="3"/>
  <c r="O28" i="3"/>
  <c r="O92" i="3"/>
  <c r="O89" i="3"/>
  <c r="O113" i="3"/>
  <c r="O32" i="3"/>
  <c r="O115" i="3"/>
  <c r="O111" i="3"/>
  <c r="O86" i="3"/>
  <c r="O152" i="3"/>
  <c r="O90" i="3"/>
  <c r="O87" i="3"/>
  <c r="O29" i="3"/>
  <c r="O44" i="3"/>
  <c r="O114" i="3"/>
  <c r="O118" i="3"/>
  <c r="O43" i="3"/>
  <c r="O94" i="3"/>
  <c r="O159" i="3"/>
  <c r="O38" i="3"/>
  <c r="O30" i="3"/>
  <c r="O153" i="3"/>
  <c r="O50" i="3"/>
  <c r="O88" i="3"/>
  <c r="O36" i="3"/>
  <c r="O61" i="3"/>
  <c r="O51" i="3"/>
  <c r="O163" i="3"/>
  <c r="O116" i="3"/>
  <c r="O119" i="3"/>
  <c r="O48" i="3"/>
  <c r="O95" i="3"/>
  <c r="O58" i="3"/>
  <c r="O97" i="3"/>
  <c r="O46" i="3"/>
  <c r="O165" i="3"/>
  <c r="O56" i="3"/>
  <c r="O164" i="3"/>
  <c r="O121" i="3"/>
  <c r="O124" i="3"/>
  <c r="O162" i="3"/>
  <c r="O126" i="3"/>
  <c r="O128" i="3"/>
  <c r="O123" i="3"/>
  <c r="O71" i="3"/>
  <c r="O68" i="3"/>
  <c r="O176" i="3"/>
  <c r="O63" i="3"/>
  <c r="O169" i="3"/>
  <c r="O138" i="3"/>
  <c r="O122" i="3"/>
  <c r="O181" i="3"/>
  <c r="O103" i="3"/>
  <c r="O179" i="3"/>
  <c r="O129" i="3"/>
  <c r="O134" i="3"/>
  <c r="O173" i="3"/>
  <c r="O182" i="3"/>
  <c r="O180" i="3"/>
  <c r="O139" i="3"/>
  <c r="O76" i="3"/>
  <c r="O192" i="3"/>
  <c r="O137" i="3"/>
  <c r="O141" i="3"/>
  <c r="O10" i="3"/>
  <c r="O9" i="3"/>
  <c r="N6" i="3" l="1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8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79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0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5" i="3"/>
  <c r="N4" i="3"/>
  <c r="M113" i="3" l="1"/>
  <c r="M170" i="3"/>
  <c r="M142" i="3"/>
  <c r="M29" i="3"/>
  <c r="M65" i="3"/>
  <c r="M169" i="3"/>
  <c r="M139" i="3"/>
  <c r="M111" i="3"/>
  <c r="M59" i="3"/>
  <c r="M7" i="3"/>
  <c r="M185" i="3"/>
  <c r="M155" i="3"/>
  <c r="M127" i="3"/>
  <c r="M91" i="3"/>
  <c r="M37" i="3"/>
  <c r="M6" i="3"/>
  <c r="M182" i="3"/>
  <c r="M154" i="3"/>
  <c r="M126" i="3"/>
  <c r="M85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9" i="3"/>
  <c r="M15" i="3"/>
  <c r="M20" i="3"/>
  <c r="M25" i="3"/>
  <c r="M31" i="3"/>
  <c r="M36" i="3"/>
  <c r="M41" i="3"/>
  <c r="M47" i="3"/>
  <c r="M52" i="3"/>
  <c r="M57" i="3"/>
  <c r="M63" i="3"/>
  <c r="M68" i="3"/>
  <c r="M73" i="3"/>
  <c r="M78" i="3"/>
  <c r="M82" i="3"/>
  <c r="M87" i="3"/>
  <c r="M93" i="3"/>
  <c r="M98" i="3"/>
  <c r="M103" i="3"/>
  <c r="M109" i="3"/>
  <c r="M114" i="3"/>
  <c r="M119" i="3"/>
  <c r="M125" i="3"/>
  <c r="M130" i="3"/>
  <c r="M135" i="3"/>
  <c r="M141" i="3"/>
  <c r="M146" i="3"/>
  <c r="M151" i="3"/>
  <c r="M157" i="3"/>
  <c r="M162" i="3"/>
  <c r="M167" i="3"/>
  <c r="M173" i="3"/>
  <c r="M178" i="3"/>
  <c r="M183" i="3"/>
  <c r="M189" i="3"/>
  <c r="M194" i="3"/>
  <c r="M11" i="3"/>
  <c r="M17" i="3"/>
  <c r="M24" i="3"/>
  <c r="M32" i="3"/>
  <c r="M39" i="3"/>
  <c r="M45" i="3"/>
  <c r="M53" i="3"/>
  <c r="M60" i="3"/>
  <c r="M67" i="3"/>
  <c r="M75" i="3"/>
  <c r="M80" i="3"/>
  <c r="M86" i="3"/>
  <c r="M94" i="3"/>
  <c r="M101" i="3"/>
  <c r="M107" i="3"/>
  <c r="M115" i="3"/>
  <c r="M122" i="3"/>
  <c r="M129" i="3"/>
  <c r="M137" i="3"/>
  <c r="M143" i="3"/>
  <c r="M150" i="3"/>
  <c r="M158" i="3"/>
  <c r="M165" i="3"/>
  <c r="M171" i="3"/>
  <c r="M179" i="3"/>
  <c r="M186" i="3"/>
  <c r="M193" i="3"/>
  <c r="M8" i="3"/>
  <c r="M12" i="3"/>
  <c r="M19" i="3"/>
  <c r="M27" i="3"/>
  <c r="M33" i="3"/>
  <c r="M40" i="3"/>
  <c r="M48" i="3"/>
  <c r="M55" i="3"/>
  <c r="M61" i="3"/>
  <c r="M69" i="3"/>
  <c r="M76" i="3"/>
  <c r="M81" i="3"/>
  <c r="M89" i="3"/>
  <c r="M95" i="3"/>
  <c r="M102" i="3"/>
  <c r="M110" i="3"/>
  <c r="M117" i="3"/>
  <c r="M123" i="3"/>
  <c r="M131" i="3"/>
  <c r="M138" i="3"/>
  <c r="M145" i="3"/>
  <c r="M153" i="3"/>
  <c r="M159" i="3"/>
  <c r="M166" i="3"/>
  <c r="M174" i="3"/>
  <c r="M181" i="3"/>
  <c r="M187" i="3"/>
  <c r="M5" i="3"/>
  <c r="M4" i="3"/>
  <c r="M13" i="3"/>
  <c r="M21" i="3"/>
  <c r="M28" i="3"/>
  <c r="M35" i="3"/>
  <c r="M43" i="3"/>
  <c r="M49" i="3"/>
  <c r="M56" i="3"/>
  <c r="M64" i="3"/>
  <c r="M71" i="3"/>
  <c r="M77" i="3"/>
  <c r="M83" i="3"/>
  <c r="M90" i="3"/>
  <c r="M97" i="3"/>
  <c r="M105" i="3"/>
  <c r="M191" i="3"/>
  <c r="M177" i="3"/>
  <c r="M163" i="3"/>
  <c r="M149" i="3"/>
  <c r="M134" i="3"/>
  <c r="M121" i="3"/>
  <c r="M106" i="3"/>
  <c r="M79" i="3"/>
  <c r="M51" i="3"/>
  <c r="M23" i="3"/>
  <c r="M190" i="3"/>
  <c r="M175" i="3"/>
  <c r="M161" i="3"/>
  <c r="M147" i="3"/>
  <c r="M133" i="3"/>
  <c r="M118" i="3"/>
  <c r="M99" i="3"/>
  <c r="M72" i="3"/>
  <c r="M44" i="3"/>
  <c r="M16" i="3"/>
  <c r="L39" i="3"/>
  <c r="L32" i="3"/>
  <c r="L152" i="3" l="1"/>
  <c r="L30" i="3"/>
  <c r="L6" i="3"/>
  <c r="L5" i="3"/>
  <c r="L4" i="3"/>
  <c r="L8" i="3"/>
  <c r="L12" i="3"/>
  <c r="L16" i="3"/>
  <c r="L20" i="3"/>
  <c r="L24" i="3"/>
  <c r="L28" i="3"/>
  <c r="L36" i="3"/>
  <c r="L40" i="3"/>
  <c r="L44" i="3"/>
  <c r="L48" i="3"/>
  <c r="L52" i="3"/>
  <c r="L56" i="3"/>
  <c r="L60" i="3"/>
  <c r="L64" i="3"/>
  <c r="L68" i="3"/>
  <c r="L72" i="3"/>
  <c r="L76" i="3"/>
  <c r="L79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0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0" i="3"/>
  <c r="L14" i="3"/>
  <c r="L18" i="3"/>
  <c r="L22" i="3"/>
  <c r="L26" i="3"/>
  <c r="L34" i="3"/>
  <c r="L38" i="3"/>
  <c r="L42" i="3"/>
  <c r="L46" i="3"/>
  <c r="L50" i="3"/>
  <c r="L54" i="3"/>
  <c r="L58" i="3"/>
  <c r="L62" i="3"/>
  <c r="L66" i="3"/>
  <c r="L70" i="3"/>
  <c r="L74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6" i="3"/>
  <c r="L160" i="3"/>
  <c r="L164" i="3"/>
  <c r="L168" i="3"/>
  <c r="L172" i="3"/>
  <c r="L176" i="3"/>
  <c r="L180" i="3"/>
  <c r="L184" i="3"/>
  <c r="L188" i="3"/>
  <c r="L192" i="3"/>
  <c r="L11" i="3"/>
  <c r="L15" i="3"/>
  <c r="L19" i="3"/>
  <c r="L23" i="3"/>
  <c r="L27" i="3"/>
  <c r="L31" i="3"/>
  <c r="L35" i="3"/>
  <c r="L43" i="3"/>
  <c r="L47" i="3"/>
  <c r="L51" i="3"/>
  <c r="L55" i="3"/>
  <c r="L59" i="3"/>
  <c r="L63" i="3"/>
  <c r="L67" i="3"/>
  <c r="L71" i="3"/>
  <c r="L75" i="3"/>
  <c r="L78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7" i="3"/>
  <c r="K13" i="3" l="1"/>
  <c r="K14" i="3"/>
  <c r="K15" i="3"/>
  <c r="K16" i="3"/>
  <c r="K17" i="3"/>
  <c r="K18" i="3"/>
  <c r="K19" i="3"/>
  <c r="K20" i="3"/>
  <c r="K21" i="3"/>
  <c r="K22" i="3"/>
  <c r="K23" i="3"/>
  <c r="K24" i="3"/>
  <c r="K26" i="3"/>
  <c r="K27" i="3"/>
  <c r="K28" i="3"/>
  <c r="K29" i="3"/>
  <c r="K30" i="3"/>
  <c r="K31" i="3"/>
  <c r="K32" i="3"/>
  <c r="K33" i="3"/>
  <c r="K34" i="3"/>
  <c r="K35" i="3"/>
  <c r="K36" i="3"/>
  <c r="K38" i="3"/>
  <c r="K39" i="3"/>
  <c r="K40" i="3"/>
  <c r="K41" i="3"/>
  <c r="K42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6" i="3"/>
  <c r="K97" i="3"/>
  <c r="K98" i="3"/>
  <c r="K99" i="3"/>
  <c r="K100" i="3"/>
  <c r="K101" i="3"/>
  <c r="K102" i="3"/>
  <c r="K103" i="3"/>
  <c r="K104" i="3"/>
  <c r="K105" i="3"/>
  <c r="K106" i="3"/>
  <c r="K108" i="3"/>
  <c r="K109" i="3"/>
  <c r="K110" i="3"/>
  <c r="K111" i="3"/>
  <c r="K112" i="3"/>
  <c r="K113" i="3"/>
  <c r="K114" i="3"/>
  <c r="K115" i="3"/>
  <c r="K116" i="3"/>
  <c r="K117" i="3"/>
  <c r="K119" i="3"/>
  <c r="K120" i="3"/>
  <c r="K121" i="3"/>
  <c r="K122" i="3"/>
  <c r="K123" i="3"/>
  <c r="K124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7" i="3"/>
  <c r="K148" i="3"/>
  <c r="K149" i="3"/>
  <c r="K150" i="3"/>
  <c r="K151" i="3"/>
  <c r="K152" i="3"/>
  <c r="K153" i="3"/>
  <c r="K154" i="3"/>
  <c r="K155" i="3"/>
  <c r="K156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5" i="3"/>
  <c r="K6" i="3"/>
  <c r="K7" i="3"/>
  <c r="K9" i="3"/>
  <c r="K10" i="3"/>
  <c r="K11" i="3"/>
  <c r="K8" i="3"/>
  <c r="K25" i="3"/>
  <c r="K37" i="3"/>
  <c r="K43" i="3"/>
  <c r="K12" i="3"/>
  <c r="K107" i="3"/>
  <c r="K95" i="3"/>
  <c r="K157" i="3"/>
  <c r="K125" i="3"/>
  <c r="K118" i="3"/>
  <c r="K68" i="3"/>
  <c r="K196" i="3"/>
  <c r="K146" i="3"/>
  <c r="K4" i="3"/>
  <c r="U196" i="3" l="1"/>
  <c r="V196" i="3"/>
  <c r="X196" i="3"/>
  <c r="Y196" i="3"/>
  <c r="V195" i="3"/>
  <c r="U195" i="3"/>
  <c r="X195" i="3"/>
  <c r="Y195" i="3"/>
  <c r="J362" i="3"/>
  <c r="K362" i="3"/>
  <c r="P362" i="3"/>
  <c r="Q362" i="3"/>
  <c r="T362" i="3"/>
  <c r="W195" i="3" l="1"/>
  <c r="W196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4" i="3"/>
  <c r="X166" i="3" l="1"/>
  <c r="X123" i="3"/>
  <c r="Y13" i="3"/>
  <c r="X113" i="3"/>
  <c r="Y113" i="3"/>
  <c r="Y51" i="3"/>
  <c r="X51" i="3"/>
  <c r="X34" i="3"/>
  <c r="Y166" i="3"/>
  <c r="Y123" i="3"/>
  <c r="X13" i="3"/>
  <c r="Y34" i="3"/>
  <c r="Y36" i="3"/>
  <c r="X36" i="3"/>
  <c r="X162" i="3"/>
  <c r="Y162" i="3"/>
  <c r="L362" i="3"/>
  <c r="O362" i="3"/>
  <c r="M362" i="3"/>
  <c r="S362" i="3"/>
  <c r="V34" i="3"/>
  <c r="U34" i="3"/>
  <c r="U166" i="3"/>
  <c r="V166" i="3"/>
  <c r="V162" i="3"/>
  <c r="U162" i="3"/>
  <c r="U123" i="3"/>
  <c r="V123" i="3"/>
  <c r="U13" i="3"/>
  <c r="V13" i="3"/>
  <c r="V36" i="3"/>
  <c r="U36" i="3"/>
  <c r="V113" i="3"/>
  <c r="U113" i="3"/>
  <c r="U51" i="3"/>
  <c r="V51" i="3"/>
  <c r="W13" i="3" l="1"/>
  <c r="W123" i="3"/>
  <c r="W166" i="3"/>
  <c r="W51" i="3"/>
  <c r="W113" i="3"/>
  <c r="W36" i="3"/>
  <c r="W162" i="3"/>
  <c r="W34" i="3"/>
  <c r="H362" i="3"/>
  <c r="G362" i="3"/>
  <c r="X117" i="3" l="1"/>
  <c r="Y117" i="3"/>
  <c r="Y125" i="3"/>
  <c r="X125" i="3"/>
  <c r="Y118" i="3"/>
  <c r="X118" i="3"/>
  <c r="X98" i="3"/>
  <c r="Y98" i="3"/>
  <c r="Y116" i="3"/>
  <c r="X116" i="3"/>
  <c r="Y183" i="3"/>
  <c r="X183" i="3"/>
  <c r="Y152" i="3"/>
  <c r="X152" i="3"/>
  <c r="Y109" i="3"/>
  <c r="X109" i="3"/>
  <c r="Y121" i="3"/>
  <c r="X121" i="3"/>
  <c r="X56" i="3"/>
  <c r="Y56" i="3"/>
  <c r="X110" i="3"/>
  <c r="Y110" i="3"/>
  <c r="Y92" i="3"/>
  <c r="X92" i="3"/>
  <c r="Y131" i="3"/>
  <c r="X131" i="3"/>
  <c r="Y193" i="3"/>
  <c r="X193" i="3"/>
  <c r="Y192" i="3"/>
  <c r="X192" i="3"/>
  <c r="Y94" i="3"/>
  <c r="X94" i="3"/>
  <c r="X169" i="3"/>
  <c r="Y169" i="3"/>
  <c r="X151" i="3"/>
  <c r="Y151" i="3"/>
  <c r="X81" i="3"/>
  <c r="Y81" i="3"/>
  <c r="X173" i="3"/>
  <c r="Y173" i="3"/>
  <c r="Y155" i="3"/>
  <c r="X155" i="3"/>
  <c r="X105" i="3"/>
  <c r="Y105" i="3"/>
  <c r="X76" i="3"/>
  <c r="Y76" i="3"/>
  <c r="X84" i="3"/>
  <c r="Y84" i="3"/>
  <c r="X138" i="3"/>
  <c r="Y138" i="3"/>
  <c r="Y103" i="3"/>
  <c r="X103" i="3"/>
  <c r="Y87" i="3"/>
  <c r="X87" i="3"/>
  <c r="X37" i="3"/>
  <c r="Y37" i="3"/>
  <c r="X9" i="3"/>
  <c r="Y9" i="3"/>
  <c r="X89" i="3"/>
  <c r="Y89" i="3"/>
  <c r="X86" i="3"/>
  <c r="Y86" i="3"/>
  <c r="Y145" i="3"/>
  <c r="X145" i="3"/>
  <c r="Y93" i="3"/>
  <c r="X93" i="3"/>
  <c r="Y35" i="3"/>
  <c r="X35" i="3"/>
  <c r="X129" i="3"/>
  <c r="Y129" i="3"/>
  <c r="Y96" i="3"/>
  <c r="X96" i="3"/>
  <c r="Y150" i="3"/>
  <c r="X150" i="3"/>
  <c r="Y115" i="3"/>
  <c r="X115" i="3"/>
  <c r="X99" i="3"/>
  <c r="Y99" i="3"/>
  <c r="Y83" i="3"/>
  <c r="X83" i="3"/>
  <c r="Y53" i="3"/>
  <c r="X53" i="3"/>
  <c r="Y137" i="3"/>
  <c r="X137" i="3"/>
  <c r="X75" i="3"/>
  <c r="Y75" i="3"/>
  <c r="X181" i="3"/>
  <c r="Y181" i="3"/>
  <c r="X79" i="3"/>
  <c r="Y79" i="3"/>
  <c r="Y85" i="3"/>
  <c r="X85" i="3"/>
  <c r="Y23" i="3"/>
  <c r="X23" i="3"/>
  <c r="X124" i="3"/>
  <c r="Y124" i="3"/>
  <c r="Y90" i="3"/>
  <c r="X90" i="3"/>
  <c r="X112" i="3"/>
  <c r="Y112" i="3"/>
  <c r="X42" i="3"/>
  <c r="Y42" i="3"/>
  <c r="Y170" i="3"/>
  <c r="X170" i="3"/>
  <c r="X146" i="3"/>
  <c r="Y146" i="3"/>
  <c r="X111" i="3"/>
  <c r="Y111" i="3"/>
  <c r="X95" i="3"/>
  <c r="Y95" i="3"/>
  <c r="X80" i="3"/>
  <c r="Y80" i="3"/>
  <c r="X128" i="3"/>
  <c r="Y128" i="3"/>
  <c r="Y126" i="3"/>
  <c r="X126" i="3"/>
  <c r="Y101" i="3"/>
  <c r="X101" i="3"/>
  <c r="Y156" i="3"/>
  <c r="X156" i="3"/>
  <c r="X135" i="3"/>
  <c r="Y135" i="3"/>
  <c r="Y114" i="3"/>
  <c r="X114" i="3"/>
  <c r="X78" i="3"/>
  <c r="Y78" i="3"/>
  <c r="Y48" i="3"/>
  <c r="X48" i="3"/>
  <c r="Y97" i="3"/>
  <c r="X97" i="3"/>
  <c r="X179" i="3"/>
  <c r="Y179" i="3"/>
  <c r="X139" i="3"/>
  <c r="Y139" i="3"/>
  <c r="X120" i="3"/>
  <c r="Y120" i="3"/>
  <c r="X82" i="3"/>
  <c r="Y82" i="3"/>
  <c r="X47" i="3"/>
  <c r="Y47" i="3"/>
  <c r="Y108" i="3"/>
  <c r="X108" i="3"/>
  <c r="Y88" i="3"/>
  <c r="X88" i="3"/>
  <c r="X54" i="3"/>
  <c r="Y54" i="3"/>
  <c r="X142" i="3"/>
  <c r="Y142" i="3"/>
  <c r="X127" i="3"/>
  <c r="Y127" i="3"/>
  <c r="X107" i="3"/>
  <c r="Y107" i="3"/>
  <c r="Y91" i="3"/>
  <c r="X91" i="3"/>
  <c r="X77" i="3"/>
  <c r="Y77" i="3"/>
  <c r="Y61" i="3"/>
  <c r="X61" i="3"/>
  <c r="X26" i="3"/>
  <c r="Y26" i="3"/>
  <c r="R362" i="3"/>
  <c r="U193" i="3"/>
  <c r="V193" i="3"/>
  <c r="V128" i="3"/>
  <c r="U128" i="3"/>
  <c r="U101" i="3"/>
  <c r="V101" i="3"/>
  <c r="U156" i="3"/>
  <c r="V156" i="3"/>
  <c r="V135" i="3"/>
  <c r="U135" i="3"/>
  <c r="V114" i="3"/>
  <c r="U114" i="3"/>
  <c r="V78" i="3"/>
  <c r="U78" i="3"/>
  <c r="V48" i="3"/>
  <c r="U48" i="3"/>
  <c r="V97" i="3"/>
  <c r="U97" i="3"/>
  <c r="V124" i="3"/>
  <c r="U124" i="3"/>
  <c r="V90" i="3"/>
  <c r="U90" i="3"/>
  <c r="V112" i="3"/>
  <c r="U112" i="3"/>
  <c r="V92" i="3"/>
  <c r="U92" i="3"/>
  <c r="V42" i="3"/>
  <c r="U42" i="3"/>
  <c r="U150" i="3"/>
  <c r="V150" i="3"/>
  <c r="V115" i="3"/>
  <c r="U115" i="3"/>
  <c r="V99" i="3"/>
  <c r="U99" i="3"/>
  <c r="V83" i="3"/>
  <c r="U83" i="3"/>
  <c r="V53" i="3"/>
  <c r="U53" i="3"/>
  <c r="U192" i="3"/>
  <c r="V192" i="3"/>
  <c r="V94" i="3"/>
  <c r="U94" i="3"/>
  <c r="V81" i="3"/>
  <c r="U81" i="3"/>
  <c r="V179" i="3"/>
  <c r="U179" i="3"/>
  <c r="V139" i="3"/>
  <c r="U139" i="3"/>
  <c r="V120" i="3"/>
  <c r="U120" i="3"/>
  <c r="U82" i="3"/>
  <c r="V82" i="3"/>
  <c r="V47" i="3"/>
  <c r="U47" i="3"/>
  <c r="V88" i="3"/>
  <c r="U88" i="3"/>
  <c r="V54" i="3"/>
  <c r="U54" i="3"/>
  <c r="V170" i="3"/>
  <c r="U170" i="3"/>
  <c r="V146" i="3"/>
  <c r="U146" i="3"/>
  <c r="V131" i="3"/>
  <c r="U131" i="3"/>
  <c r="V111" i="3"/>
  <c r="U111" i="3"/>
  <c r="V95" i="3"/>
  <c r="U95" i="3"/>
  <c r="V80" i="3"/>
  <c r="U80" i="3"/>
  <c r="V137" i="3"/>
  <c r="U137" i="3"/>
  <c r="V183" i="3"/>
  <c r="U183" i="3"/>
  <c r="V89" i="3"/>
  <c r="U89" i="3"/>
  <c r="V117" i="3"/>
  <c r="U117" i="3"/>
  <c r="V86" i="3"/>
  <c r="U86" i="3"/>
  <c r="V145" i="3"/>
  <c r="U145" i="3"/>
  <c r="U125" i="3"/>
  <c r="V125" i="3"/>
  <c r="V93" i="3"/>
  <c r="U93" i="3"/>
  <c r="U35" i="3"/>
  <c r="V35" i="3"/>
  <c r="U118" i="3"/>
  <c r="V118" i="3"/>
  <c r="V173" i="3"/>
  <c r="U173" i="3"/>
  <c r="V155" i="3"/>
  <c r="U155" i="3"/>
  <c r="V105" i="3"/>
  <c r="U105" i="3"/>
  <c r="V76" i="3"/>
  <c r="U76" i="3"/>
  <c r="V84" i="3"/>
  <c r="U84" i="3"/>
  <c r="V142" i="3"/>
  <c r="U142" i="3"/>
  <c r="V127" i="3"/>
  <c r="U127" i="3"/>
  <c r="V107" i="3"/>
  <c r="U107" i="3"/>
  <c r="V91" i="3"/>
  <c r="U91" i="3"/>
  <c r="V77" i="3"/>
  <c r="U77" i="3"/>
  <c r="V61" i="3"/>
  <c r="U61" i="3"/>
  <c r="V75" i="3"/>
  <c r="U75" i="3"/>
  <c r="U181" i="3"/>
  <c r="V181" i="3"/>
  <c r="U152" i="3"/>
  <c r="V152" i="3"/>
  <c r="V79" i="3"/>
  <c r="U79" i="3"/>
  <c r="U121" i="3"/>
  <c r="V121" i="3"/>
  <c r="U85" i="3"/>
  <c r="V85" i="3"/>
  <c r="U110" i="3"/>
  <c r="V110" i="3"/>
  <c r="U129" i="3"/>
  <c r="V129" i="3"/>
  <c r="V98" i="3"/>
  <c r="U98" i="3"/>
  <c r="V116" i="3"/>
  <c r="U116" i="3"/>
  <c r="V96" i="3"/>
  <c r="U96" i="3"/>
  <c r="V26" i="3"/>
  <c r="U26" i="3"/>
  <c r="U138" i="3"/>
  <c r="V138" i="3"/>
  <c r="V103" i="3"/>
  <c r="U103" i="3"/>
  <c r="V87" i="3"/>
  <c r="U87" i="3"/>
  <c r="V37" i="3"/>
  <c r="U37" i="3"/>
  <c r="V9" i="3"/>
  <c r="U9" i="3"/>
  <c r="X102" i="3" l="1"/>
  <c r="Y102" i="3"/>
  <c r="X18" i="3"/>
  <c r="Y18" i="3"/>
  <c r="X46" i="3"/>
  <c r="Y46" i="3"/>
  <c r="Y45" i="3"/>
  <c r="X45" i="3"/>
  <c r="Y140" i="3"/>
  <c r="X140" i="3"/>
  <c r="Y144" i="3"/>
  <c r="X144" i="3"/>
  <c r="X153" i="3"/>
  <c r="Y153" i="3"/>
  <c r="X161" i="3"/>
  <c r="Y161" i="3"/>
  <c r="X165" i="3"/>
  <c r="Y165" i="3"/>
  <c r="X29" i="3"/>
  <c r="Y29" i="3"/>
  <c r="Y174" i="3"/>
  <c r="X174" i="3"/>
  <c r="X63" i="3"/>
  <c r="Y63" i="3"/>
  <c r="X186" i="3"/>
  <c r="Y186" i="3"/>
  <c r="Y20" i="3"/>
  <c r="X20" i="3"/>
  <c r="X191" i="3"/>
  <c r="Y191" i="3"/>
  <c r="Y64" i="3"/>
  <c r="X64" i="3"/>
  <c r="Y73" i="3"/>
  <c r="X73" i="3"/>
  <c r="X12" i="3"/>
  <c r="Y12" i="3"/>
  <c r="X5" i="3"/>
  <c r="Y5" i="3"/>
  <c r="Y24" i="3"/>
  <c r="X24" i="3"/>
  <c r="Y157" i="3"/>
  <c r="X157" i="3"/>
  <c r="X133" i="3"/>
  <c r="Y133" i="3"/>
  <c r="X177" i="3"/>
  <c r="Y177" i="3"/>
  <c r="Y7" i="3"/>
  <c r="X7" i="3"/>
  <c r="X25" i="3"/>
  <c r="Y25" i="3"/>
  <c r="Y119" i="3"/>
  <c r="X119" i="3"/>
  <c r="X122" i="3"/>
  <c r="Y122" i="3"/>
  <c r="Y132" i="3"/>
  <c r="X132" i="3"/>
  <c r="Y30" i="3"/>
  <c r="X30" i="3"/>
  <c r="X141" i="3"/>
  <c r="Y141" i="3"/>
  <c r="Y147" i="3"/>
  <c r="X147" i="3"/>
  <c r="X154" i="3"/>
  <c r="Y154" i="3"/>
  <c r="Y44" i="3"/>
  <c r="X44" i="3"/>
  <c r="Y58" i="3"/>
  <c r="X58" i="3"/>
  <c r="Y182" i="3"/>
  <c r="X182" i="3"/>
  <c r="Y8" i="3"/>
  <c r="X8" i="3"/>
  <c r="Y67" i="3"/>
  <c r="X67" i="3"/>
  <c r="Y71" i="3"/>
  <c r="X71" i="3"/>
  <c r="X10" i="3"/>
  <c r="Y10" i="3"/>
  <c r="Y178" i="3"/>
  <c r="X178" i="3"/>
  <c r="Y100" i="3"/>
  <c r="X100" i="3"/>
  <c r="Y27" i="3"/>
  <c r="X27" i="3"/>
  <c r="Y57" i="3"/>
  <c r="X57" i="3"/>
  <c r="X52" i="3"/>
  <c r="Y52" i="3"/>
  <c r="X160" i="3"/>
  <c r="Y160" i="3"/>
  <c r="X168" i="3"/>
  <c r="Y168" i="3"/>
  <c r="Y189" i="3"/>
  <c r="X189" i="3"/>
  <c r="Y66" i="3"/>
  <c r="X66" i="3"/>
  <c r="X68" i="3"/>
  <c r="Y68" i="3"/>
  <c r="X70" i="3"/>
  <c r="Y70" i="3"/>
  <c r="Y59" i="3"/>
  <c r="X59" i="3"/>
  <c r="X38" i="3"/>
  <c r="Y38" i="3"/>
  <c r="X158" i="3"/>
  <c r="Y158" i="3"/>
  <c r="X4" i="3"/>
  <c r="Y4" i="3"/>
  <c r="Y16" i="3"/>
  <c r="X16" i="3"/>
  <c r="X106" i="3"/>
  <c r="Y106" i="3"/>
  <c r="X14" i="3"/>
  <c r="Y14" i="3"/>
  <c r="X130" i="3"/>
  <c r="Y130" i="3"/>
  <c r="Y134" i="3"/>
  <c r="X134" i="3"/>
  <c r="Y17" i="3"/>
  <c r="X17" i="3"/>
  <c r="X143" i="3"/>
  <c r="Y143" i="3"/>
  <c r="X49" i="3"/>
  <c r="Y49" i="3"/>
  <c r="Y159" i="3"/>
  <c r="X159" i="3"/>
  <c r="Y55" i="3"/>
  <c r="X55" i="3"/>
  <c r="Y62" i="3"/>
  <c r="X62" i="3"/>
  <c r="Y60" i="3"/>
  <c r="X60" i="3"/>
  <c r="Y40" i="3"/>
  <c r="X40" i="3"/>
  <c r="X31" i="3"/>
  <c r="Y31" i="3"/>
  <c r="Y188" i="3"/>
  <c r="X188" i="3"/>
  <c r="Y32" i="3"/>
  <c r="X32" i="3"/>
  <c r="X194" i="3"/>
  <c r="Y194" i="3"/>
  <c r="X136" i="3"/>
  <c r="Y136" i="3"/>
  <c r="X74" i="3"/>
  <c r="Y74" i="3"/>
  <c r="Y190" i="3"/>
  <c r="X190" i="3"/>
  <c r="Y11" i="3"/>
  <c r="X11" i="3"/>
  <c r="X171" i="3"/>
  <c r="Y171" i="3"/>
  <c r="X33" i="3"/>
  <c r="Y33" i="3"/>
  <c r="X65" i="3"/>
  <c r="Y65" i="3"/>
  <c r="X22" i="3"/>
  <c r="Y22" i="3"/>
  <c r="X6" i="3"/>
  <c r="Y6" i="3"/>
  <c r="X167" i="3"/>
  <c r="Y167" i="3"/>
  <c r="X175" i="3"/>
  <c r="Y175" i="3"/>
  <c r="X50" i="3"/>
  <c r="Y50" i="3"/>
  <c r="X21" i="3"/>
  <c r="Y21" i="3"/>
  <c r="Y172" i="3"/>
  <c r="X172" i="3"/>
  <c r="X164" i="3"/>
  <c r="Y164" i="3"/>
  <c r="Y149" i="3"/>
  <c r="X149" i="3"/>
  <c r="Y19" i="3"/>
  <c r="X19" i="3"/>
  <c r="X104" i="3"/>
  <c r="Y104" i="3"/>
  <c r="Y41" i="3"/>
  <c r="X41" i="3"/>
  <c r="X43" i="3"/>
  <c r="Y43" i="3"/>
  <c r="X148" i="3"/>
  <c r="Y148" i="3"/>
  <c r="Y163" i="3"/>
  <c r="X163" i="3"/>
  <c r="X28" i="3"/>
  <c r="Y28" i="3"/>
  <c r="Y176" i="3"/>
  <c r="X176" i="3"/>
  <c r="Y184" i="3"/>
  <c r="X184" i="3"/>
  <c r="X187" i="3"/>
  <c r="Y187" i="3"/>
  <c r="Y39" i="3"/>
  <c r="X39" i="3"/>
  <c r="X69" i="3"/>
  <c r="Y69" i="3"/>
  <c r="X72" i="3"/>
  <c r="Y72" i="3"/>
  <c r="Y185" i="3"/>
  <c r="X185" i="3"/>
  <c r="X15" i="3"/>
  <c r="Y15" i="3"/>
  <c r="X180" i="3"/>
  <c r="Y180" i="3"/>
  <c r="N362" i="3"/>
  <c r="V41" i="3"/>
  <c r="V180" i="3"/>
  <c r="V169" i="3"/>
  <c r="V151" i="3"/>
  <c r="V108" i="3"/>
  <c r="U60" i="3"/>
  <c r="U56" i="3"/>
  <c r="U18" i="3"/>
  <c r="U44" i="3"/>
  <c r="U149" i="3"/>
  <c r="U104" i="3"/>
  <c r="U39" i="3"/>
  <c r="U185" i="3"/>
  <c r="V187" i="3"/>
  <c r="V126" i="3"/>
  <c r="U4" i="3"/>
  <c r="V188" i="3"/>
  <c r="V161" i="3"/>
  <c r="V186" i="3"/>
  <c r="U64" i="3"/>
  <c r="V157" i="3"/>
  <c r="W156" i="3"/>
  <c r="U151" i="3"/>
  <c r="U20" i="3"/>
  <c r="V56" i="3"/>
  <c r="W84" i="3"/>
  <c r="V23" i="3"/>
  <c r="U108" i="3"/>
  <c r="U169" i="3"/>
  <c r="U126" i="3"/>
  <c r="V109" i="3"/>
  <c r="U23" i="3"/>
  <c r="U109" i="3"/>
  <c r="I362" i="3"/>
  <c r="V27" i="3"/>
  <c r="W93" i="3"/>
  <c r="W117" i="3"/>
  <c r="U140" i="3"/>
  <c r="W89" i="3"/>
  <c r="U130" i="3"/>
  <c r="W75" i="3"/>
  <c r="W61" i="3"/>
  <c r="W77" i="3"/>
  <c r="W91" i="3"/>
  <c r="W107" i="3"/>
  <c r="W127" i="3"/>
  <c r="W142" i="3"/>
  <c r="W183" i="3"/>
  <c r="U171" i="3"/>
  <c r="V147" i="3"/>
  <c r="U147" i="3"/>
  <c r="V58" i="3"/>
  <c r="U58" i="3"/>
  <c r="V8" i="3"/>
  <c r="U8" i="3"/>
  <c r="U5" i="3"/>
  <c r="V5" i="3"/>
  <c r="V104" i="3"/>
  <c r="U163" i="3"/>
  <c r="U184" i="3"/>
  <c r="V184" i="3"/>
  <c r="V39" i="3"/>
  <c r="V69" i="3"/>
  <c r="U69" i="3"/>
  <c r="V72" i="3"/>
  <c r="U72" i="3"/>
  <c r="V70" i="3"/>
  <c r="U172" i="3"/>
  <c r="V172" i="3"/>
  <c r="V71" i="3"/>
  <c r="V190" i="3"/>
  <c r="U190" i="3"/>
  <c r="V15" i="3"/>
  <c r="U15" i="3"/>
  <c r="U158" i="3"/>
  <c r="V158" i="3"/>
  <c r="V57" i="3"/>
  <c r="V73" i="3"/>
  <c r="V119" i="3"/>
  <c r="V154" i="3"/>
  <c r="V178" i="3"/>
  <c r="U194" i="3"/>
  <c r="V10" i="3"/>
  <c r="V46" i="3"/>
  <c r="V66" i="3"/>
  <c r="V68" i="3"/>
  <c r="V149" i="3"/>
  <c r="V168" i="3"/>
  <c r="V189" i="3"/>
  <c r="V60" i="3"/>
  <c r="V140" i="3"/>
  <c r="U180" i="3"/>
  <c r="U153" i="3"/>
  <c r="U143" i="3"/>
  <c r="U71" i="3"/>
  <c r="V25" i="3"/>
  <c r="U25" i="3"/>
  <c r="U30" i="3"/>
  <c r="V30" i="3"/>
  <c r="V44" i="3"/>
  <c r="V50" i="3"/>
  <c r="V67" i="3"/>
  <c r="U67" i="3"/>
  <c r="V24" i="3"/>
  <c r="U24" i="3"/>
  <c r="U19" i="3"/>
  <c r="V19" i="3"/>
  <c r="V100" i="3"/>
  <c r="U100" i="3"/>
  <c r="V43" i="3"/>
  <c r="U43" i="3"/>
  <c r="U160" i="3"/>
  <c r="V28" i="3"/>
  <c r="U28" i="3"/>
  <c r="U14" i="3"/>
  <c r="V14" i="3"/>
  <c r="V17" i="3"/>
  <c r="V49" i="3"/>
  <c r="U49" i="3"/>
  <c r="U55" i="3"/>
  <c r="V55" i="3"/>
  <c r="V40" i="3"/>
  <c r="V32" i="3"/>
  <c r="U32" i="3"/>
  <c r="U59" i="3"/>
  <c r="V59" i="3"/>
  <c r="V185" i="3"/>
  <c r="U157" i="3"/>
  <c r="U11" i="3"/>
  <c r="V11" i="3"/>
  <c r="V171" i="3"/>
  <c r="U33" i="3"/>
  <c r="V33" i="3"/>
  <c r="V65" i="3"/>
  <c r="U65" i="3"/>
  <c r="U57" i="3"/>
  <c r="U73" i="3"/>
  <c r="U119" i="3"/>
  <c r="U154" i="3"/>
  <c r="U178" i="3"/>
  <c r="V194" i="3"/>
  <c r="U10" i="3"/>
  <c r="U46" i="3"/>
  <c r="U66" i="3"/>
  <c r="U68" i="3"/>
  <c r="U168" i="3"/>
  <c r="U189" i="3"/>
  <c r="V4" i="3"/>
  <c r="U17" i="3"/>
  <c r="U70" i="3"/>
  <c r="U40" i="3"/>
  <c r="V7" i="3"/>
  <c r="U7" i="3"/>
  <c r="V122" i="3"/>
  <c r="U122" i="3"/>
  <c r="V132" i="3"/>
  <c r="V141" i="3"/>
  <c r="U141" i="3"/>
  <c r="V167" i="3"/>
  <c r="U167" i="3"/>
  <c r="V175" i="3"/>
  <c r="U175" i="3"/>
  <c r="U182" i="3"/>
  <c r="V182" i="3"/>
  <c r="V21" i="3"/>
  <c r="U21" i="3"/>
  <c r="U12" i="3"/>
  <c r="V74" i="3"/>
  <c r="U74" i="3"/>
  <c r="V38" i="3"/>
  <c r="U38" i="3"/>
  <c r="U27" i="3"/>
  <c r="V52" i="3"/>
  <c r="U52" i="3"/>
  <c r="U148" i="3"/>
  <c r="V148" i="3"/>
  <c r="V176" i="3"/>
  <c r="U176" i="3"/>
  <c r="U187" i="3"/>
  <c r="V16" i="3"/>
  <c r="U16" i="3"/>
  <c r="V106" i="3"/>
  <c r="V130" i="3"/>
  <c r="V134" i="3"/>
  <c r="U134" i="3"/>
  <c r="V143" i="3"/>
  <c r="V159" i="3"/>
  <c r="U159" i="3"/>
  <c r="V62" i="3"/>
  <c r="U62" i="3"/>
  <c r="U31" i="3"/>
  <c r="V31" i="3"/>
  <c r="U188" i="3"/>
  <c r="V22" i="3"/>
  <c r="U22" i="3"/>
  <c r="V102" i="3"/>
  <c r="U102" i="3"/>
  <c r="V18" i="3"/>
  <c r="V6" i="3"/>
  <c r="U6" i="3"/>
  <c r="V45" i="3"/>
  <c r="U45" i="3"/>
  <c r="U144" i="3"/>
  <c r="V144" i="3"/>
  <c r="V153" i="3"/>
  <c r="V165" i="3"/>
  <c r="U165" i="3"/>
  <c r="U29" i="3"/>
  <c r="V29" i="3"/>
  <c r="V174" i="3"/>
  <c r="U174" i="3"/>
  <c r="U63" i="3"/>
  <c r="V63" i="3"/>
  <c r="U186" i="3"/>
  <c r="V20" i="3"/>
  <c r="V191" i="3"/>
  <c r="U191" i="3"/>
  <c r="V64" i="3"/>
  <c r="V136" i="3"/>
  <c r="U136" i="3"/>
  <c r="V164" i="3"/>
  <c r="U164" i="3"/>
  <c r="U133" i="3"/>
  <c r="V133" i="3"/>
  <c r="U177" i="3"/>
  <c r="V177" i="3"/>
  <c r="U161" i="3"/>
  <c r="U132" i="3"/>
  <c r="U41" i="3"/>
  <c r="U50" i="3"/>
  <c r="V12" i="3"/>
  <c r="V163" i="3"/>
  <c r="V160" i="3"/>
  <c r="U106" i="3"/>
  <c r="W87" i="3"/>
  <c r="W103" i="3"/>
  <c r="W96" i="3"/>
  <c r="W116" i="3"/>
  <c r="W129" i="3"/>
  <c r="W181" i="3"/>
  <c r="W118" i="3"/>
  <c r="W82" i="3"/>
  <c r="W101" i="3"/>
  <c r="W192" i="3"/>
  <c r="W150" i="3"/>
  <c r="W26" i="3"/>
  <c r="W105" i="3"/>
  <c r="W86" i="3"/>
  <c r="W53" i="3"/>
  <c r="W37" i="3"/>
  <c r="W125" i="3"/>
  <c r="W193" i="3"/>
  <c r="W9" i="3"/>
  <c r="W98" i="3"/>
  <c r="W79" i="3"/>
  <c r="W76" i="3"/>
  <c r="W155" i="3"/>
  <c r="W173" i="3"/>
  <c r="W145" i="3"/>
  <c r="W137" i="3"/>
  <c r="W138" i="3"/>
  <c r="W110" i="3"/>
  <c r="W85" i="3"/>
  <c r="W121" i="3"/>
  <c r="W152" i="3"/>
  <c r="W35" i="3"/>
  <c r="W80" i="3"/>
  <c r="W95" i="3"/>
  <c r="W111" i="3"/>
  <c r="W131" i="3"/>
  <c r="W146" i="3"/>
  <c r="W170" i="3"/>
  <c r="W54" i="3"/>
  <c r="W88" i="3"/>
  <c r="W47" i="3"/>
  <c r="W120" i="3"/>
  <c r="W139" i="3"/>
  <c r="W179" i="3"/>
  <c r="W81" i="3"/>
  <c r="W94" i="3"/>
  <c r="W83" i="3"/>
  <c r="W99" i="3"/>
  <c r="W115" i="3"/>
  <c r="W42" i="3"/>
  <c r="W92" i="3"/>
  <c r="W112" i="3"/>
  <c r="W90" i="3"/>
  <c r="W124" i="3"/>
  <c r="W97" i="3"/>
  <c r="W48" i="3"/>
  <c r="W78" i="3"/>
  <c r="W114" i="3"/>
  <c r="W135" i="3"/>
  <c r="W128" i="3"/>
  <c r="W56" i="3" l="1"/>
  <c r="W151" i="3"/>
  <c r="W41" i="3"/>
  <c r="W161" i="3"/>
  <c r="W149" i="3"/>
  <c r="W186" i="3"/>
  <c r="W4" i="3"/>
  <c r="W187" i="3"/>
  <c r="W18" i="3"/>
  <c r="W169" i="3"/>
  <c r="W126" i="3"/>
  <c r="W60" i="3"/>
  <c r="W104" i="3"/>
  <c r="W185" i="3"/>
  <c r="W44" i="3"/>
  <c r="W180" i="3"/>
  <c r="W64" i="3"/>
  <c r="W188" i="3"/>
  <c r="W157" i="3"/>
  <c r="W108" i="3"/>
  <c r="W39" i="3"/>
  <c r="W160" i="3"/>
  <c r="W109" i="3"/>
  <c r="W143" i="3"/>
  <c r="W23" i="3"/>
  <c r="W20" i="3"/>
  <c r="W147" i="3"/>
  <c r="W132" i="3"/>
  <c r="W191" i="3"/>
  <c r="W165" i="3"/>
  <c r="W22" i="3"/>
  <c r="W17" i="3"/>
  <c r="W33" i="3"/>
  <c r="W67" i="3"/>
  <c r="W106" i="3"/>
  <c r="W52" i="3"/>
  <c r="W167" i="3"/>
  <c r="W141" i="3"/>
  <c r="W122" i="3"/>
  <c r="W168" i="3"/>
  <c r="W46" i="3"/>
  <c r="W194" i="3"/>
  <c r="W73" i="3"/>
  <c r="W32" i="3"/>
  <c r="W163" i="3"/>
  <c r="W65" i="3"/>
  <c r="W24" i="3"/>
  <c r="W140" i="3"/>
  <c r="W184" i="3"/>
  <c r="W130" i="3"/>
  <c r="W144" i="3"/>
  <c r="W171" i="3"/>
  <c r="W40" i="3"/>
  <c r="W71" i="3"/>
  <c r="W10" i="3"/>
  <c r="W178" i="3"/>
  <c r="W57" i="3"/>
  <c r="W27" i="3"/>
  <c r="W164" i="3"/>
  <c r="W176" i="3"/>
  <c r="W153" i="3"/>
  <c r="W72" i="3"/>
  <c r="W154" i="3"/>
  <c r="W12" i="3"/>
  <c r="W70" i="3"/>
  <c r="U362" i="3"/>
  <c r="W136" i="3"/>
  <c r="W7" i="3"/>
  <c r="W58" i="3"/>
  <c r="X362" i="3"/>
  <c r="Y362" i="3"/>
  <c r="W177" i="3"/>
  <c r="W63" i="3"/>
  <c r="W174" i="3"/>
  <c r="V362" i="3"/>
  <c r="W102" i="3"/>
  <c r="W31" i="3"/>
  <c r="W159" i="3"/>
  <c r="W134" i="3"/>
  <c r="W16" i="3"/>
  <c r="W148" i="3"/>
  <c r="W38" i="3"/>
  <c r="W74" i="3"/>
  <c r="W175" i="3"/>
  <c r="W68" i="3"/>
  <c r="W11" i="3"/>
  <c r="W59" i="3"/>
  <c r="W55" i="3"/>
  <c r="W49" i="3"/>
  <c r="W43" i="3"/>
  <c r="W100" i="3"/>
  <c r="W19" i="3"/>
  <c r="W50" i="3"/>
  <c r="W30" i="3"/>
  <c r="W25" i="3"/>
  <c r="W189" i="3"/>
  <c r="W66" i="3"/>
  <c r="W119" i="3"/>
  <c r="W15" i="3"/>
  <c r="W190" i="3"/>
  <c r="W69" i="3"/>
  <c r="W5" i="3"/>
  <c r="W133" i="3"/>
  <c r="W21" i="3"/>
  <c r="W6" i="3"/>
  <c r="W14" i="3"/>
  <c r="W28" i="3"/>
  <c r="W158" i="3"/>
  <c r="W172" i="3"/>
  <c r="W29" i="3"/>
  <c r="W45" i="3"/>
  <c r="W62" i="3"/>
  <c r="W182" i="3"/>
  <c r="W8" i="3"/>
  <c r="W362" i="3" l="1"/>
</calcChain>
</file>

<file path=xl/sharedStrings.xml><?xml version="1.0" encoding="utf-8"?>
<sst xmlns="http://schemas.openxmlformats.org/spreadsheetml/2006/main" count="3672" uniqueCount="2107">
  <si>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</si>
  <si>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</si>
  <si>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</si>
  <si>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</si>
  <si>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</si>
  <si>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</si>
  <si>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</si>
  <si>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</si>
  <si>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</si>
  <si>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</si>
  <si>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</si>
  <si>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</si>
  <si>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</si>
  <si>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</si>
  <si>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</si>
  <si>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</si>
  <si>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</si>
  <si>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</si>
  <si>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</si>
  <si>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</si>
  <si>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</si>
  <si>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</si>
  <si>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</si>
  <si>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</si>
  <si>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</si>
  <si>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</si>
  <si>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</si>
  <si>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</si>
  <si>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</si>
  <si>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</si>
  <si>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</si>
  <si>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</si>
  <si>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</si>
  <si>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</si>
  <si>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</si>
  <si>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</si>
  <si>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</si>
  <si>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</si>
  <si>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</si>
  <si>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</si>
  <si>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</si>
  <si>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</si>
  <si>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</si>
  <si>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</si>
  <si>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</si>
  <si>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</si>
  <si>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</si>
  <si>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</si>
  <si>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</si>
  <si>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</si>
  <si>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</si>
  <si>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</si>
  <si>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</si>
  <si>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</si>
  <si>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</si>
  <si>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</si>
  <si>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</si>
  <si>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</si>
  <si>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</si>
  <si>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</si>
  <si>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</si>
  <si>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</si>
  <si>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</si>
  <si>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</si>
  <si>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</si>
  <si>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</si>
  <si>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</si>
  <si>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</si>
  <si>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</si>
  <si>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</si>
  <si>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</si>
  <si>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</si>
  <si>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</si>
  <si>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</si>
  <si>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</si>
  <si>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</si>
  <si>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</si>
  <si>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</si>
  <si>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</si>
  <si>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</si>
  <si>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</si>
  <si>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</si>
  <si>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</si>
  <si>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</si>
  <si>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</si>
  <si>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</si>
  <si>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</si>
  <si>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</si>
  <si>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</si>
  <si>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</si>
  <si>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</si>
  <si>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</si>
  <si>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</si>
  <si>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</si>
  <si>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</si>
  <si>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</si>
  <si>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</si>
  <si>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</si>
  <si>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</si>
  <si>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</si>
  <si>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</si>
  <si>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</si>
  <si>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</si>
  <si>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</si>
  <si>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</si>
  <si>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</si>
  <si>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</si>
  <si>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</si>
  <si>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</si>
  <si>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</si>
  <si>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</si>
  <si>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</si>
  <si>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</si>
  <si>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</si>
  <si>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</si>
  <si>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</si>
  <si>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</si>
  <si>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</si>
  <si>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</si>
  <si>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</si>
  <si>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</si>
  <si>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</si>
  <si>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</si>
  <si>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</si>
  <si>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</si>
  <si>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</si>
  <si>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</si>
  <si>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</si>
  <si>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</si>
  <si>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</si>
  <si>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</si>
  <si>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</si>
  <si>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</si>
  <si>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</si>
  <si>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</si>
  <si>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</si>
  <si>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</si>
  <si>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</si>
  <si>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</si>
  <si>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</si>
  <si>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</si>
  <si>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</si>
  <si>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</si>
  <si>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</si>
  <si>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</si>
  <si>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</si>
  <si>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</si>
  <si>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</si>
  <si>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</si>
  <si>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</si>
  <si>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</si>
  <si>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</si>
  <si>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</si>
  <si>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</si>
  <si>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</si>
  <si>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</si>
  <si>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</si>
  <si>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</si>
  <si>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</si>
  <si>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</si>
  <si>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</si>
  <si>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</si>
  <si>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</si>
  <si>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</si>
  <si>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</si>
  <si>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</si>
  <si>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</si>
  <si>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</si>
  <si>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</si>
  <si>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</si>
  <si>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</si>
  <si>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</si>
  <si>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</si>
  <si>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</si>
  <si>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</si>
  <si>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</si>
  <si>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</si>
  <si>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</si>
  <si>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</si>
  <si>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</si>
  <si>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</si>
  <si>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</si>
  <si>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</si>
  <si>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</si>
  <si>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</si>
  <si>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</si>
  <si>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</si>
  <si>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</si>
  <si>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</si>
  <si>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</si>
  <si>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</si>
  <si>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</si>
  <si>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</si>
  <si>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</si>
  <si>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</si>
  <si>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</si>
  <si>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</si>
  <si>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</si>
  <si>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</si>
  <si>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</si>
  <si>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</si>
  <si>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</si>
  <si>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</si>
  <si>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</si>
  <si>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</si>
  <si>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</si>
  <si>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</si>
  <si>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</si>
  <si>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</si>
  <si>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</si>
  <si>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</si>
  <si>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</si>
  <si>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</si>
  <si>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</si>
  <si>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</si>
  <si>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</si>
  <si>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</si>
  <si>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</si>
  <si>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</si>
  <si>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</si>
  <si>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</si>
  <si>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</si>
  <si>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</si>
  <si>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</si>
  <si>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</si>
  <si>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</si>
  <si>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</si>
  <si>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</si>
  <si>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</si>
  <si>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</si>
  <si>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</si>
  <si>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</si>
  <si>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</si>
  <si>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</si>
  <si>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</si>
  <si>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</si>
  <si>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</si>
  <si>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</si>
  <si>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</si>
  <si>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</si>
  <si>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</si>
  <si>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</si>
  <si>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</si>
  <si>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</si>
  <si>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2017-07-15 Lietuvos triatlono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</si>
  <si>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</si>
  <si>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</si>
  <si>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</si>
  <si>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</si>
  <si>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</si>
  <si>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</si>
  <si>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</si>
  <si>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</si>
  <si>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</si>
  <si>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</si>
  <si>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</si>
  <si>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</si>
  <si>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</si>
  <si>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</si>
  <si>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</si>
  <si>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</si>
  <si>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</si>
  <si>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</si>
  <si>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</si>
  <si>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</si>
  <si>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</si>
  <si>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</si>
  <si>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</si>
  <si>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</si>
  <si>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</si>
  <si>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</si>
  <si>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</si>
  <si>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</si>
  <si>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</si>
  <si>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</si>
  <si>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</si>
  <si>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</si>
  <si>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</si>
  <si>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</si>
  <si>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</si>
  <si>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</si>
  <si>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</si>
  <si>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</si>
  <si>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</si>
  <si>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</si>
  <si>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</si>
  <si>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</si>
  <si>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</si>
  <si>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</si>
  <si>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</si>
  <si>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</si>
  <si>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</si>
  <si>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</si>
  <si>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</si>
  <si>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</si>
  <si>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</si>
  <si>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</si>
  <si>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</si>
  <si>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</si>
  <si>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</si>
  <si>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</si>
  <si>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</si>
  <si>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</si>
  <si>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</si>
  <si>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</si>
  <si>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</si>
  <si>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</si>
  <si>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</si>
  <si>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</si>
  <si>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</si>
  <si>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</si>
  <si>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</si>
  <si>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</si>
  <si>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</si>
  <si>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</si>
  <si>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</si>
  <si>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</si>
  <si>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</si>
  <si>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</si>
  <si>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</si>
  <si>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</si>
  <si>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</si>
  <si>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</si>
  <si>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</si>
  <si>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</si>
  <si>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</si>
  <si>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</si>
  <si>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</si>
  <si>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</si>
  <si>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</si>
  <si>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</si>
  <si>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</si>
  <si>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</si>
  <si>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</si>
  <si>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</si>
  <si>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</si>
  <si>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</si>
  <si>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</si>
  <si>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</si>
  <si>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</si>
  <si>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</si>
  <si>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</si>
  <si>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</si>
  <si>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</si>
  <si>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</si>
  <si>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</si>
  <si>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</si>
  <si>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</si>
  <si>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</si>
  <si>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</si>
  <si>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</si>
  <si>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</si>
  <si>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</si>
  <si>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</si>
  <si>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</si>
  <si>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</si>
  <si>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</si>
  <si>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</si>
  <si>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</si>
  <si>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</si>
  <si>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</si>
  <si>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</si>
  <si>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</si>
  <si>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</si>
  <si>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</si>
  <si>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</si>
  <si>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</si>
  <si>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</si>
  <si>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</si>
  <si>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</si>
  <si>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</si>
  <si>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</si>
  <si>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</si>
  <si>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</si>
  <si>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</si>
  <si>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</si>
  <si>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</si>
  <si>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</si>
  <si>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</si>
  <si>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</si>
  <si>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</si>
  <si>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</si>
  <si>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</si>
  <si>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</si>
  <si>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</si>
  <si>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</si>
  <si>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</si>
  <si>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</si>
  <si>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</si>
  <si>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</si>
  <si>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</si>
  <si>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</si>
  <si>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</si>
  <si>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</si>
  <si>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</si>
  <si>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</si>
  <si>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</si>
  <si>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</si>
  <si>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</si>
  <si>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</si>
  <si>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</si>
  <si>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</si>
  <si>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</si>
  <si>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</si>
  <si>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</si>
  <si>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</si>
  <si>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</si>
  <si>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</si>
  <si>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</si>
  <si>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</si>
  <si>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</si>
  <si>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</si>
  <si>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</si>
  <si>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</si>
  <si>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</si>
  <si>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</si>
  <si>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</si>
  <si>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</si>
  <si>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</si>
  <si>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</si>
  <si>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</si>
  <si>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</si>
  <si>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</si>
  <si>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</si>
  <si>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</si>
  <si>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</si>
  <si>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</si>
  <si>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</si>
  <si>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</si>
  <si>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</si>
  <si>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</si>
  <si>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</si>
  <si>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</si>
  <si>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</si>
  <si>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</si>
  <si>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</si>
  <si>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</si>
  <si>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</si>
  <si>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</si>
  <si>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</si>
  <si>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</si>
  <si>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</si>
  <si>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</si>
  <si>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</si>
  <si>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</si>
  <si>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</si>
  <si>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</si>
  <si>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</si>
  <si>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</si>
  <si>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</si>
  <si>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</si>
  <si>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</si>
  <si>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</si>
  <si>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</si>
  <si>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</si>
  <si>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</si>
  <si>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</si>
  <si>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</si>
  <si>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</si>
  <si>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</si>
  <si>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</si>
  <si>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</si>
  <si>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</si>
  <si>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</si>
  <si>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</si>
  <si>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</si>
  <si>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</si>
  <si>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</si>
  <si>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</si>
  <si>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</si>
  <si>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</si>
  <si>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</si>
  <si>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</si>
  <si>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</si>
  <si>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</si>
  <si>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</si>
  <si>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</si>
  <si>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</si>
  <si>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</si>
  <si>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</si>
  <si>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</si>
  <si>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</si>
  <si>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</si>
  <si>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</si>
  <si>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</si>
  <si>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</si>
  <si>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</si>
  <si>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</si>
  <si>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</si>
  <si>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</si>
  <si>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</si>
  <si>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</si>
  <si>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</si>
  <si>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</si>
  <si>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</si>
  <si>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</si>
  <si>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</si>
  <si>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</si>
  <si>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</si>
  <si>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</si>
  <si>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</si>
  <si>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</si>
  <si>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</si>
  <si>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</si>
  <si>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</si>
  <si>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</si>
  <si>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</si>
  <si>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</si>
  <si>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</si>
  <si>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</si>
  <si>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</si>
  <si>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</si>
  <si>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</si>
  <si>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</si>
  <si>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</si>
  <si>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</si>
  <si>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</si>
  <si>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</si>
  <si>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</si>
  <si>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</si>
  <si>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</si>
  <si>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</si>
  <si>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</si>
  <si>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</si>
  <si>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</si>
  <si>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</si>
  <si>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</si>
  <si>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</si>
  <si>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</si>
  <si>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</si>
  <si>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</si>
  <si>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</si>
  <si>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</si>
  <si>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</si>
  <si>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</si>
  <si>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</si>
  <si>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</si>
  <si>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</si>
  <si>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</si>
  <si>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</si>
  <si>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</si>
  <si>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</si>
  <si>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</si>
  <si>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</si>
  <si>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</si>
  <si>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</si>
  <si>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</si>
  <si>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</si>
  <si>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</si>
  <si>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</si>
  <si>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</si>
  <si>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</si>
  <si>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</si>
  <si>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</si>
  <si>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</si>
  <si>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</si>
  <si>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</si>
  <si>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</si>
  <si>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</si>
  <si>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</si>
  <si>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</si>
  <si>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</si>
  <si>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</si>
  <si>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</si>
  <si>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</si>
  <si>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</si>
  <si>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</si>
  <si>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</si>
  <si>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</si>
  <si>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</si>
  <si>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</si>
  <si>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</si>
  <si>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</si>
  <si>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</si>
  <si>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</si>
  <si>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</si>
  <si>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</si>
  <si>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</si>
  <si>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</si>
  <si>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</si>
  <si>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</si>
  <si>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</si>
  <si>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</si>
  <si>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</si>
  <si>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</si>
  <si>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</si>
  <si>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</si>
  <si>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</si>
  <si>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</si>
  <si>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</si>
  <si>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</si>
  <si>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</si>
  <si>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</si>
  <si>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</si>
  <si>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</si>
  <si>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</si>
  <si>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</si>
  <si>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</si>
  <si>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</si>
  <si>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</si>
  <si>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</si>
  <si>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</si>
  <si>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</si>
  <si>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</si>
  <si>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</si>
  <si>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</si>
  <si>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</si>
  <si>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</si>
  <si>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</si>
  <si>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</si>
  <si>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</si>
  <si>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</si>
  <si>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</si>
  <si>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</si>
  <si>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</si>
  <si>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</si>
  <si>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</si>
  <si>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</si>
  <si>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</si>
  <si>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</si>
  <si>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</si>
  <si>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</si>
  <si>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</si>
  <si>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</si>
  <si>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</si>
  <si>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</si>
  <si>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</si>
  <si>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</si>
  <si>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</si>
  <si>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</si>
  <si>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</si>
  <si>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</si>
  <si>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</si>
  <si>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</si>
  <si>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</si>
  <si>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</si>
  <si>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</si>
  <si>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</si>
  <si>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</si>
  <si>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</si>
  <si>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</si>
  <si>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</si>
  <si>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</si>
  <si>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</si>
  <si>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</si>
  <si>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</si>
  <si>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</si>
  <si>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</si>
  <si>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</si>
  <si>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</si>
  <si>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</si>
  <si>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</si>
  <si>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</si>
  <si>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</si>
  <si>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</si>
  <si>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</si>
  <si>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</si>
  <si>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</si>
  <si>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</si>
  <si>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</si>
  <si>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</si>
  <si>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</si>
  <si>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</si>
  <si>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</si>
  <si>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</si>
  <si>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</si>
  <si>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</si>
  <si>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</si>
  <si>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</si>
  <si>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</si>
  <si>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</si>
  <si>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</si>
  <si>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</si>
  <si>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</si>
  <si>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</si>
  <si>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</si>
  <si>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</si>
  <si>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</si>
  <si>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</si>
  <si>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</si>
  <si>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</si>
  <si>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</si>
  <si>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</si>
  <si>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</si>
  <si>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</si>
  <si>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</si>
  <si>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</si>
  <si>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</si>
  <si>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</si>
  <si>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</si>
  <si>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</si>
  <si>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</si>
  <si>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</si>
  <si>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</si>
  <si>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</si>
  <si>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</si>
  <si>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</si>
  <si>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</si>
  <si>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</si>
  <si>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</si>
  <si>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</si>
  <si>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</si>
  <si>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</si>
  <si>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</si>
  <si>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</si>
  <si>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</si>
  <si>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</si>
  <si>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</si>
  <si>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</si>
  <si>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</si>
  <si>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</si>
  <si>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</si>
  <si>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</si>
  <si>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</si>
  <si>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</si>
  <si>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</si>
  <si>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</si>
  <si>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</si>
  <si>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</si>
  <si>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</si>
  <si>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</si>
  <si>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</si>
  <si>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</si>
  <si>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</si>
  <si>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</si>
  <si>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</si>
  <si>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</si>
  <si>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</si>
  <si>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</si>
  <si>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</si>
  <si>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</si>
  <si>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</si>
  <si>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</si>
  <si>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</si>
  <si>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</si>
  <si>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</si>
  <si>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</si>
  <si>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</si>
  <si>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</si>
  <si>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</si>
  <si>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</si>
  <si>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</si>
  <si>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</si>
  <si>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</si>
  <si>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</si>
  <si>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</si>
  <si>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</si>
  <si>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</si>
  <si>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</si>
  <si>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</si>
  <si>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</si>
  <si>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</si>
  <si>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</si>
  <si>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</si>
  <si>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</si>
  <si>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</si>
  <si>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</si>
  <si>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</si>
  <si>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</si>
  <si>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</si>
  <si>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</si>
  <si>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</si>
  <si>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</si>
  <si>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</si>
  <si>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</si>
  <si>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</si>
  <si>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</si>
  <si>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</si>
  <si>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</si>
  <si>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</si>
  <si>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</si>
  <si>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</si>
  <si>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</si>
  <si>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</si>
  <si>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</si>
  <si>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</si>
  <si>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</si>
  <si>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</si>
  <si>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</si>
  <si>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</si>
  <si>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</si>
  <si>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</si>
  <si>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</si>
  <si>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</si>
  <si>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</si>
  <si>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</si>
  <si>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</si>
  <si>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</si>
  <si>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</si>
  <si>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</si>
  <si>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</si>
  <si>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</si>
  <si>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</si>
  <si>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</si>
  <si>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</si>
  <si>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</si>
  <si>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</si>
  <si>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</si>
  <si>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</si>
  <si>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</si>
  <si>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</si>
  <si>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</si>
  <si>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</si>
  <si>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</si>
  <si>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</si>
  <si>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</si>
  <si>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</si>
  <si>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</si>
  <si>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</si>
  <si>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</si>
  <si>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</si>
  <si>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</si>
  <si>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</si>
  <si>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</si>
  <si>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</si>
  <si>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</si>
  <si>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</si>
  <si>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</si>
  <si>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</si>
  <si>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</si>
  <si>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</si>
  <si>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</si>
  <si>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</si>
  <si>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</si>
  <si>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</si>
  <si>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</si>
  <si>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</si>
  <si>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</si>
  <si>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</si>
  <si>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</si>
  <si>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</si>
  <si>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</si>
  <si>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</si>
  <si>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</si>
  <si>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</si>
  <si>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</si>
  <si>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</si>
  <si>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</si>
  <si>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</si>
  <si>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</si>
  <si>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</si>
  <si>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</si>
  <si>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</si>
  <si>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</si>
  <si>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</si>
  <si>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</si>
  <si>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</si>
  <si>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</si>
  <si>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</si>
  <si>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</si>
  <si>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</si>
  <si>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</si>
  <si>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</si>
  <si>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</si>
  <si>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</si>
  <si>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</si>
  <si>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</si>
  <si>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</si>
  <si>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</si>
  <si>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</si>
  <si>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</si>
  <si>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</si>
  <si>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</si>
  <si>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</si>
  <si>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</si>
  <si>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</si>
  <si>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</si>
  <si>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</si>
  <si>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</si>
  <si>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</si>
  <si>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</si>
  <si>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</si>
  <si>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</si>
  <si>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</si>
  <si>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</si>
  <si>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</si>
  <si>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</si>
  <si>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</si>
  <si>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</si>
  <si>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</si>
  <si>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</si>
  <si>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</si>
  <si>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</si>
  <si>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</si>
  <si>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</si>
  <si>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</si>
  <si>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</si>
  <si>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</si>
  <si>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</si>
  <si>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</si>
  <si>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</si>
  <si>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</si>
  <si>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</si>
  <si>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</si>
  <si>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</si>
  <si>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</si>
  <si>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</si>
  <si>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</si>
  <si>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</si>
  <si>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</si>
  <si>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</si>
  <si>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</si>
  <si>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</si>
  <si>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</si>
  <si>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</si>
  <si>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</si>
  <si>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</si>
  <si>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</si>
  <si>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</si>
  <si>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</si>
  <si>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</si>
  <si>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</si>
  <si>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</si>
  <si>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</si>
  <si>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</si>
  <si>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</si>
  <si>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</si>
  <si>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</si>
  <si>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</si>
  <si>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</si>
  <si>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</si>
  <si>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</si>
  <si>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</si>
  <si>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</si>
  <si>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</si>
  <si>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</si>
  <si>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</si>
  <si>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</si>
  <si>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</si>
  <si>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</si>
  <si>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</si>
  <si>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</si>
  <si>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</si>
  <si>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</si>
  <si>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</si>
  <si>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</si>
  <si>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</si>
  <si>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</si>
  <si>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</si>
  <si>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</si>
  <si>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</si>
  <si>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</si>
  <si>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</si>
  <si>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</si>
  <si>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</si>
  <si>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</si>
  <si>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</si>
  <si>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</si>
  <si>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</si>
  <si>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</si>
  <si>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</si>
  <si>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</si>
  <si>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</si>
  <si>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</si>
  <si>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</si>
  <si>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</si>
  <si>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</si>
  <si>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</si>
  <si>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</si>
  <si>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</si>
  <si>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</si>
  <si>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</si>
  <si>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</si>
  <si>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</si>
  <si>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</si>
  <si>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</si>
  <si>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</si>
  <si>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</si>
  <si>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</si>
  <si>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</si>
  <si>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</si>
  <si>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</si>
  <si>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</si>
  <si>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</si>
  <si>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</si>
  <si>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</si>
  <si>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</si>
  <si>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</si>
  <si>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</si>
  <si>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</si>
  <si>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</si>
  <si>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</si>
  <si>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</si>
  <si>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</si>
  <si>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</si>
  <si>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</si>
  <si>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</si>
  <si>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</si>
  <si>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</si>
  <si>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</si>
  <si>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</si>
  <si>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</si>
  <si>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</si>
  <si>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</si>
  <si>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</si>
  <si>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</si>
  <si>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</si>
  <si>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</si>
  <si>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</si>
  <si>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</si>
  <si>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</si>
  <si>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</si>
  <si>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</si>
  <si>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</si>
  <si>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</si>
  <si>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</si>
  <si>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</si>
  <si>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</si>
  <si>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</si>
  <si>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</si>
  <si>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</si>
  <si>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</si>
  <si>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</si>
  <si>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</si>
  <si>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</si>
  <si>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</si>
  <si>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</si>
  <si>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</si>
  <si>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</si>
  <si>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</si>
  <si>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</si>
  <si>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</si>
  <si>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</si>
  <si>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</si>
  <si>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</si>
  <si>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</si>
  <si>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</si>
  <si>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</si>
  <si>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</si>
  <si>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</si>
  <si>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</si>
  <si>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</si>
  <si>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</si>
  <si>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</si>
  <si>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</si>
  <si>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</si>
  <si>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</si>
  <si>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</si>
  <si>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</si>
  <si>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</si>
  <si>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</si>
  <si>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</si>
  <si>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</si>
  <si>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</si>
  <si>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</si>
  <si>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</si>
  <si>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</si>
  <si>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</si>
  <si>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</si>
  <si>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</si>
  <si>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</si>
  <si>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</si>
  <si>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</si>
  <si>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</si>
  <si>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</si>
  <si>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</si>
  <si>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</si>
  <si>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</si>
  <si>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</si>
  <si>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</si>
  <si>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</si>
  <si>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</si>
  <si>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</si>
  <si>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</si>
  <si>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</si>
  <si>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</si>
  <si>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</si>
  <si>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</si>
  <si>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</si>
  <si>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</si>
  <si>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</si>
  <si>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</si>
  <si>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</si>
  <si>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</si>
  <si>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</si>
  <si>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</si>
  <si>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</si>
  <si>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</si>
  <si>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</si>
  <si>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</si>
  <si>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</si>
  <si>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</si>
  <si>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</si>
  <si>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</si>
  <si>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</si>
  <si>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Proščinko Daņila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</si>
  <si>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</si>
  <si>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</si>
  <si>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</si>
  <si>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</si>
  <si>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</si>
  <si>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</si>
  <si>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</si>
  <si>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</si>
  <si>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</si>
  <si>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</si>
  <si>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</si>
  <si>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</si>
  <si>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</si>
  <si>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</si>
  <si>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</si>
  <si>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</si>
  <si>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</si>
  <si>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</si>
  <si>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</si>
  <si>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</si>
  <si>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</si>
  <si>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</si>
  <si>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</si>
  <si>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</si>
  <si>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</si>
  <si>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</si>
  <si>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</si>
  <si>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</si>
  <si>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</si>
  <si>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</si>
  <si>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</si>
  <si>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</si>
  <si>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</si>
  <si>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</si>
  <si>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</si>
  <si>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</si>
  <si>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</si>
  <si>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</si>
  <si>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</si>
  <si>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</si>
  <si>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</si>
  <si>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</si>
  <si>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</si>
  <si>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</si>
  <si>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</si>
  <si>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</si>
  <si>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</si>
  <si>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</si>
  <si>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</si>
  <si>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</si>
  <si>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</si>
  <si>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</si>
  <si>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</si>
  <si>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</si>
  <si>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</si>
  <si>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</si>
  <si>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</si>
  <si>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</si>
  <si>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</si>
  <si>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</si>
  <si>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</si>
  <si>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</si>
  <si>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</si>
  <si>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</si>
  <si>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</si>
  <si>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</si>
  <si>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</si>
  <si>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</si>
  <si>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</si>
  <si>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</si>
  <si>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</si>
  <si>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</si>
  <si>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</si>
  <si>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</si>
  <si>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</si>
  <si>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</si>
  <si>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</si>
  <si>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</si>
  <si>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</si>
  <si>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</si>
  <si>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</si>
  <si>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</si>
  <si>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</si>
  <si>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</si>
  <si>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</si>
  <si>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</si>
  <si>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</si>
  <si>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</si>
  <si>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</si>
  <si>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</si>
  <si>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</si>
  <si>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</si>
  <si>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</si>
  <si>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</si>
  <si>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</si>
  <si>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</si>
  <si>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</si>
  <si>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</si>
  <si>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</si>
  <si>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</si>
  <si>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</si>
  <si>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</si>
  <si>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</si>
  <si>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</si>
  <si>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</si>
  <si>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</si>
  <si>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</si>
  <si>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</si>
  <si>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</si>
  <si>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</si>
  <si>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</si>
  <si>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</si>
  <si>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</si>
  <si>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</si>
  <si>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</si>
  <si>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</si>
  <si>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</si>
  <si>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</si>
  <si>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</si>
  <si>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</si>
  <si>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</si>
  <si>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</si>
  <si>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</si>
  <si>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</si>
  <si>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</si>
  <si>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</si>
  <si>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</si>
  <si>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</si>
  <si>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</si>
  <si>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</si>
  <si>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</si>
  <si>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</si>
  <si>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</si>
  <si>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</si>
  <si>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</si>
  <si>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</si>
  <si>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</si>
  <si>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</si>
  <si>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</si>
  <si>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</si>
  <si>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</si>
  <si>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</si>
  <si>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</si>
  <si>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</si>
  <si>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</si>
  <si>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</si>
  <si>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</si>
  <si>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</si>
  <si>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</si>
  <si>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</si>
  <si>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</si>
  <si>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</si>
  <si>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</si>
  <si>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</si>
  <si>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</si>
  <si>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</si>
  <si>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</si>
  <si>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</si>
  <si>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</si>
  <si>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</si>
  <si>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</si>
  <si>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</si>
  <si>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</si>
  <si>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</si>
  <si>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</si>
  <si>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</si>
  <si>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</si>
  <si>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</si>
  <si>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</si>
  <si>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</si>
  <si>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</si>
  <si>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</si>
  <si>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</si>
  <si>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</si>
  <si>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</si>
  <si>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</si>
  <si>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</si>
  <si>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</si>
  <si>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</si>
  <si>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</si>
  <si>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</si>
  <si>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</si>
  <si>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</si>
  <si>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</si>
  <si>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</si>
  <si>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</si>
  <si>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</si>
  <si>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</si>
  <si>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</si>
  <si>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</si>
  <si>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</si>
  <si>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</si>
  <si>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</si>
  <si>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</si>
  <si>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</si>
  <si>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</si>
  <si>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</si>
  <si>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</si>
  <si>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</si>
  <si>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</si>
  <si>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</si>
  <si>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</si>
  <si>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</si>
  <si>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</si>
  <si>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</si>
  <si>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</si>
  <si>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</si>
  <si>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</si>
  <si>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</si>
  <si>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</si>
  <si>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</si>
  <si>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</si>
  <si>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</si>
  <si>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</si>
  <si>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</si>
  <si>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</si>
  <si>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</si>
  <si>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</si>
  <si>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</si>
  <si>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</si>
  <si>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</si>
  <si>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</si>
  <si>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</si>
  <si>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</si>
  <si>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</si>
  <si>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</si>
  <si>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</si>
  <si>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</si>
  <si>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</si>
  <si>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</si>
  <si>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</si>
  <si>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</si>
  <si>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Tattar Aveli</t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</si>
  <si>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</si>
  <si>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</si>
  <si>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</si>
  <si>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</si>
  <si>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</si>
  <si>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</si>
  <si>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</si>
  <si>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</si>
  <si>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</si>
  <si>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</si>
  <si>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</si>
  <si>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</si>
  <si>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</si>
  <si>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</si>
  <si>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</si>
  <si>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</si>
  <si>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</si>
  <si>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</si>
  <si>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</si>
  <si>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</si>
  <si>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</si>
  <si>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</si>
  <si>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</si>
  <si>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</si>
  <si>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</si>
  <si>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</si>
  <si>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</si>
  <si>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</si>
  <si>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</si>
  <si>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</si>
  <si>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</si>
  <si>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</si>
  <si>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</si>
  <si>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</si>
  <si>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</si>
  <si>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</si>
  <si>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</si>
  <si>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</si>
  <si>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</si>
  <si>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</si>
  <si>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</si>
  <si>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</si>
  <si>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</si>
  <si>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</si>
  <si>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</si>
  <si>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</si>
  <si>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</si>
  <si>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</si>
  <si>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</si>
  <si>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</si>
  <si>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</si>
  <si>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</si>
  <si>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</si>
  <si>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</si>
  <si>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</si>
  <si>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</si>
  <si>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</si>
  <si>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</si>
  <si>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</si>
  <si>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</si>
  <si>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</si>
  <si>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</si>
  <si>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</si>
  <si>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</si>
  <si>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</si>
  <si>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</si>
  <si>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</si>
  <si>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</si>
  <si>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</si>
  <si>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</si>
  <si>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</si>
  <si>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</si>
  <si>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</si>
  <si>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</si>
  <si>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</si>
  <si>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</si>
  <si>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</si>
  <si>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</si>
  <si>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</si>
  <si>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</si>
  <si>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</si>
  <si>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</si>
  <si>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</si>
  <si>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</si>
  <si>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</si>
  <si>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</si>
  <si>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</si>
  <si>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</si>
  <si>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</si>
  <si>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</si>
  <si>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</si>
  <si>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</si>
  <si>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</si>
  <si>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</si>
  <si>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</si>
  <si>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</si>
  <si>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</si>
  <si>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</si>
  <si>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</si>
  <si>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</si>
  <si>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</si>
  <si>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</si>
  <si>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</si>
  <si>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</si>
  <si>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</si>
  <si>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</si>
  <si>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</si>
  <si>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</si>
  <si>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</si>
  <si>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</si>
  <si>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</si>
  <si>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</si>
  <si>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</si>
  <si>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</si>
  <si>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</si>
  <si>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</si>
  <si>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</si>
  <si>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</si>
  <si>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</si>
  <si>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</si>
  <si>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</si>
  <si>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</si>
  <si>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</si>
  <si>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</si>
  <si>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</si>
  <si>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</si>
  <si>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</si>
  <si>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</si>
  <si>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</si>
  <si>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</si>
  <si>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</si>
  <si>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</si>
  <si>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</si>
  <si>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</si>
  <si>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</si>
  <si>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</si>
  <si>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</si>
  <si>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</si>
  <si>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</si>
  <si>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</si>
  <si>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</si>
  <si>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</si>
  <si>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</si>
  <si>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</si>
  <si>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</si>
  <si>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</si>
  <si>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</si>
  <si>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</si>
  <si>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</si>
  <si>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</si>
  <si>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</si>
  <si>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</si>
  <si>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</si>
  <si>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</si>
  <si>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</si>
  <si>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</si>
  <si>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</si>
  <si>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</si>
  <si>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</si>
  <si>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</si>
  <si>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</si>
  <si>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</si>
  <si>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</si>
  <si>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</si>
  <si>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</si>
  <si>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</si>
  <si>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</si>
  <si>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</si>
  <si>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</si>
  <si>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</si>
  <si>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</si>
  <si>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</si>
  <si>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</si>
  <si>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</si>
  <si>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</si>
  <si>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</si>
  <si>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</si>
  <si>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</si>
  <si>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</si>
  <si>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</si>
  <si>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</si>
  <si>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</si>
  <si>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</si>
  <si>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</si>
  <si>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</si>
  <si>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</si>
  <si>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</si>
  <si>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</si>
  <si>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</si>
  <si>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</si>
  <si>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</si>
  <si>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</si>
  <si>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</si>
  <si>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</si>
  <si>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</si>
  <si>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</si>
  <si>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</si>
  <si>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</si>
  <si>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</si>
  <si>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</si>
  <si>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</si>
  <si>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</si>
  <si>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</si>
  <si>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</si>
  <si>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</si>
  <si>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</si>
  <si>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</si>
  <si>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</si>
  <si>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</si>
  <si>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</si>
  <si>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</si>
  <si>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</si>
  <si>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</si>
  <si>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</si>
  <si>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</si>
  <si>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</si>
  <si>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</si>
  <si>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</si>
  <si>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</si>
  <si>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</si>
  <si>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</si>
  <si>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</si>
  <si>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</si>
  <si>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</si>
  <si>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</si>
  <si>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</si>
  <si>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</si>
  <si>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</si>
  <si>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</si>
  <si>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</si>
  <si>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</si>
  <si>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</si>
  <si>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</si>
  <si>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</si>
  <si>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</si>
  <si>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</si>
  <si>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</si>
  <si>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</si>
  <si>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</si>
  <si>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</si>
  <si>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</si>
  <si>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</si>
  <si>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</si>
  <si>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</si>
  <si>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</si>
  <si>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</si>
  <si>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</si>
  <si>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</si>
  <si>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</si>
  <si>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</si>
  <si>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</si>
  <si>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</si>
  <si>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</si>
  <si>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</si>
  <si>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</si>
  <si>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</si>
  <si>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</si>
  <si>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</si>
  <si>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</si>
  <si>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</si>
  <si>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</si>
  <si>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</si>
  <si>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</si>
  <si>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</si>
  <si>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</si>
  <si>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</si>
  <si>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</si>
  <si>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</si>
  <si>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</si>
  <si>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</si>
  <si>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</si>
  <si>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</si>
  <si>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</si>
  <si>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</si>
  <si>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</si>
  <si>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</si>
  <si>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</si>
  <si>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</si>
  <si>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</si>
  <si>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</si>
  <si>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</si>
  <si>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</si>
  <si>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</si>
  <si>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</si>
  <si>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</si>
  <si>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</si>
  <si>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</si>
  <si>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</si>
  <si>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</si>
  <si>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</si>
  <si>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</si>
  <si>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</si>
  <si>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</si>
  <si>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</si>
  <si>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</si>
  <si>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</si>
  <si>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</si>
  <si>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</si>
  <si>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</si>
  <si>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</si>
  <si>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</si>
  <si>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</si>
  <si>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</si>
  <si>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</si>
  <si>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</si>
  <si>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</si>
  <si>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</si>
  <si>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</si>
  <si>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</si>
  <si>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</si>
  <si>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</si>
  <si>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</si>
  <si>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</si>
  <si>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</si>
  <si>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</si>
  <si>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</si>
  <si>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</si>
  <si>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</si>
  <si>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</si>
  <si>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</si>
  <si>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</si>
  <si>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</si>
  <si>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</si>
  <si>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Paplauske Inga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</si>
  <si>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</si>
  <si>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</si>
  <si>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</si>
  <si>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</si>
  <si>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</si>
  <si>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</si>
  <si>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</si>
  <si>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</si>
  <si>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</si>
  <si>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</si>
  <si>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</si>
  <si>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</si>
  <si>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</si>
  <si>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</si>
  <si>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</si>
  <si>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</si>
  <si>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</si>
  <si>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</si>
  <si>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</si>
  <si>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</si>
  <si>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</si>
  <si>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</si>
  <si>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</si>
  <si>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</si>
  <si>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</si>
  <si>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</si>
  <si>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</si>
  <si>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</si>
  <si>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</si>
  <si>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</si>
  <si>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</si>
  <si>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</si>
  <si>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</si>
  <si>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</si>
  <si>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</si>
  <si>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</si>
  <si>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</si>
  <si>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</si>
  <si>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</si>
  <si>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</si>
  <si>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</si>
  <si>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</si>
  <si>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</si>
  <si>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</si>
  <si>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</si>
  <si>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</si>
  <si>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</si>
  <si>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</si>
  <si>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</si>
  <si>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</si>
  <si>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</si>
  <si>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</si>
  <si>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</si>
  <si>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</si>
  <si>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</si>
  <si>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</si>
  <si>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</si>
  <si>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</si>
  <si>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</si>
  <si>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</si>
  <si>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</si>
  <si>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</si>
  <si>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</si>
  <si>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</si>
  <si>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</si>
  <si>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</si>
  <si>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</si>
  <si>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</si>
  <si>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</si>
  <si>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</si>
  <si>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</si>
  <si>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</si>
  <si>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</si>
  <si>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</si>
  <si>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</si>
  <si>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</si>
  <si>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</si>
  <si>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</si>
  <si>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</si>
  <si>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</si>
  <si>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</si>
  <si>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</si>
  <si>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</si>
  <si>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</si>
  <si>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</si>
  <si>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</si>
  <si>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</si>
  <si>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</si>
  <si>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</si>
  <si>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</si>
  <si>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</si>
  <si>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</si>
  <si>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</si>
  <si>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</si>
  <si>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</si>
  <si>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</si>
  <si>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</si>
  <si>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</si>
  <si>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</si>
  <si>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</si>
  <si>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</si>
  <si>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</si>
  <si>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</si>
  <si>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</si>
  <si>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</si>
  <si>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</si>
  <si>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</si>
  <si>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</si>
  <si>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</si>
  <si>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</si>
  <si>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</si>
  <si>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</si>
  <si>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</si>
  <si>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</si>
  <si>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</si>
  <si>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</si>
  <si>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</si>
  <si>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</si>
  <si>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</si>
  <si>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</si>
  <si>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</si>
  <si>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</si>
  <si>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</si>
  <si>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</si>
  <si>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</si>
  <si>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</si>
  <si>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</si>
  <si>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</si>
  <si>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</si>
  <si>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</si>
  <si>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</si>
  <si>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</si>
  <si>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</si>
  <si>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</si>
  <si>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</si>
  <si>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</si>
  <si>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</si>
  <si>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</si>
  <si>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</si>
  <si>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</si>
  <si>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</si>
  <si>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</si>
  <si>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</si>
  <si>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</si>
  <si>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</si>
  <si>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</si>
  <si>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</si>
  <si>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</si>
  <si>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</si>
  <si>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</si>
  <si>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</si>
  <si>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</si>
  <si>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</si>
  <si>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</si>
  <si>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</si>
  <si>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</si>
  <si>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</si>
  <si>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</si>
  <si>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Aveli Tattar</t>
  </si>
  <si>
    <t>Beāte Bula</t>
  </si>
  <si>
    <t>Beate Jansone</t>
  </si>
  <si>
    <t>Daniela Leitane</t>
  </si>
  <si>
    <t>Daņila Proščinko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</si>
  <si>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</si>
  <si>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</si>
  <si>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</si>
  <si>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</si>
  <si>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</si>
  <si>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</si>
  <si>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</si>
  <si>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</si>
  <si>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</si>
  <si>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</si>
  <si>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</si>
  <si>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</si>
  <si>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Inga Paplauske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</si>
  <si>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</si>
  <si>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</si>
  <si>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</si>
  <si>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</si>
  <si>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</si>
  <si>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</si>
  <si>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</si>
  <si>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</si>
  <si>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</si>
  <si>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</si>
  <si>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</si>
  <si>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</si>
  <si>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</si>
  <si>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</si>
  <si>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</si>
  <si>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</si>
  <si>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</si>
  <si>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</si>
  <si>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</si>
  <si>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</si>
  <si>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</si>
  <si>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</si>
  <si>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</si>
  <si>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</si>
  <si>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</si>
  <si>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</si>
  <si>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</si>
  <si>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</si>
  <si>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</si>
  <si>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</si>
  <si>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</si>
  <si>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</si>
  <si>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</si>
  <si>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</si>
  <si>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</si>
  <si>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</si>
  <si>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</si>
  <si>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</si>
  <si>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</si>
  <si>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</si>
  <si>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</si>
  <si>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</si>
  <si>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</si>
  <si>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</si>
  <si>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</si>
  <si>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</si>
  <si>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</si>
  <si>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</si>
  <si>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</si>
  <si>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</si>
  <si>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</si>
  <si>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</si>
  <si>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</si>
  <si>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</si>
  <si>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</si>
  <si>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</si>
  <si>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</si>
  <si>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</si>
  <si>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</si>
  <si>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</si>
  <si>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</si>
  <si>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</si>
  <si>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</si>
  <si>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</si>
  <si>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</si>
  <si>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</si>
  <si>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</si>
  <si>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</si>
  <si>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</si>
  <si>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</si>
  <si>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</si>
  <si>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</si>
  <si>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</si>
  <si>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</si>
  <si>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Dapkevicius, Andrius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</si>
  <si>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</si>
  <si>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</si>
  <si>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</si>
  <si>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</si>
  <si>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</si>
  <si>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</si>
  <si>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</si>
  <si>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</si>
  <si>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</si>
  <si>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</si>
  <si>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</si>
  <si>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</si>
  <si>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</si>
  <si>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</si>
  <si>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</si>
  <si>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</si>
  <si>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</si>
  <si>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Kaupas, Kestutis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</si>
  <si>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</si>
  <si>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</si>
  <si>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</si>
  <si>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</si>
  <si>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</si>
  <si>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</si>
  <si>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</si>
  <si>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</si>
  <si>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</si>
  <si>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</si>
  <si>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</si>
  <si>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 xml:space="preserve">Belevičius , Renatas </t>
  </si>
  <si>
    <t>Jarušaitis, Aidas</t>
  </si>
  <si>
    <t>Kazakauskas, Donatas</t>
  </si>
  <si>
    <t>Kiausas, Anna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</si>
  <si>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</si>
  <si>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</si>
  <si>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</si>
  <si>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</si>
  <si>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</si>
  <si>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</si>
  <si>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</si>
  <si>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</si>
  <si>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</si>
  <si>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</si>
  <si>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</si>
  <si>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</si>
  <si>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</si>
  <si>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</si>
  <si>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</si>
  <si>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</si>
  <si>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</si>
  <si>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</si>
  <si>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</si>
  <si>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</si>
  <si>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</si>
  <si>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</si>
  <si>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</si>
  <si>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Batavicius, Saulius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</si>
  <si>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</si>
  <si>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</si>
  <si>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</si>
  <si>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</si>
  <si>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</si>
  <si>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</si>
  <si>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</si>
  <si>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</si>
  <si>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</si>
  <si>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</si>
  <si>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 xml:space="preserve">Kerbedis , Rasius 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</si>
  <si>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</si>
  <si>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</si>
  <si>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</si>
  <si>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</si>
  <si>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</si>
  <si>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</si>
  <si>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</si>
  <si>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</si>
  <si>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</si>
  <si>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</si>
  <si>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</si>
  <si>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</si>
  <si>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</si>
  <si>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</si>
  <si>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</si>
  <si>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</si>
  <si>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</si>
  <si>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</si>
  <si>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</si>
  <si>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</si>
  <si>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</si>
  <si>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</si>
  <si>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</si>
  <si>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</si>
  <si>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</si>
  <si>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</si>
  <si>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</si>
  <si>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Paplauske, Inga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</si>
  <si>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</si>
  <si>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</si>
  <si>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</si>
  <si>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</si>
  <si>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</si>
  <si>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</si>
  <si>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</si>
  <si>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</si>
  <si>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</si>
  <si>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</si>
  <si>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</si>
  <si>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</si>
  <si>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</si>
  <si>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</si>
  <si>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</si>
  <si>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</si>
  <si>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</si>
  <si>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</si>
  <si>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</si>
  <si>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</si>
  <si>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</si>
  <si>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</si>
  <si>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</si>
  <si>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</si>
  <si>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</si>
  <si>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</si>
  <si>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</si>
  <si>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</si>
  <si>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 xml:space="preserve">Ladziato, Pavel 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</si>
  <si>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</si>
  <si>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</si>
  <si>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</si>
  <si>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</si>
  <si>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</si>
  <si>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</si>
  <si>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</si>
  <si>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</si>
  <si>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</si>
  <si>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</si>
  <si>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Dapkevicius</t>
  </si>
  <si>
    <t>Andrius Jurksaitis</t>
  </si>
  <si>
    <t>Anna Kiausas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</si>
  <si>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</si>
  <si>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</si>
  <si>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</si>
  <si>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</si>
  <si>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</si>
  <si>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</si>
  <si>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</si>
  <si>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</si>
  <si>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</si>
  <si>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</si>
  <si>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</si>
  <si>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</si>
  <si>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</si>
  <si>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</si>
  <si>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</si>
  <si>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</si>
  <si>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</si>
  <si>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</si>
  <si>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</si>
  <si>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</si>
  <si>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</si>
  <si>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</si>
  <si>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</si>
  <si>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</si>
  <si>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</si>
  <si>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Kestutis Kaupas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</si>
  <si>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</si>
  <si>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</si>
  <si>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</si>
  <si>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</si>
  <si>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</si>
  <si>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</si>
  <si>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</si>
  <si>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</si>
  <si>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</si>
  <si>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</si>
  <si>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</si>
  <si>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</si>
  <si>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</si>
  <si>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</si>
  <si>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</si>
  <si>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</si>
  <si>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Pavel  Ladziato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</si>
  <si>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</si>
  <si>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</si>
  <si>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</si>
  <si>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</si>
  <si>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</si>
  <si>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</si>
  <si>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 xml:space="preserve">Rasius  Kerbedis </t>
  </si>
  <si>
    <t xml:space="preserve">Renatas  Belevičius </t>
  </si>
  <si>
    <t>RIMAS KAREIVA</t>
  </si>
  <si>
    <t>Robertas Zaicevas</t>
  </si>
  <si>
    <t>Rokas Mikalauskas</t>
  </si>
  <si>
    <t>Rolandas Kriugžda</t>
  </si>
  <si>
    <t>Rolandas Krušinskas</t>
  </si>
  <si>
    <t>Saulius Batavicius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</si>
  <si>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</si>
  <si>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</si>
  <si>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</si>
  <si>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</si>
  <si>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</si>
  <si>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</si>
  <si>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</si>
  <si>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</si>
  <si>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</si>
  <si>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</si>
  <si>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</si>
  <si>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</si>
  <si>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</si>
  <si>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</si>
  <si>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</si>
  <si>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</si>
  <si>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Last update: 2017.05.31</t>
  </si>
  <si>
    <t>Butrimavičius, Marijus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</si>
</sst>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hh:mm:ss;@"/>
    <numFmt numFmtId="166" formatCode="[h]:mm:ss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</cellStyleXfs>
  <cellXfs count="14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" fontId="0" fillId="0" borderId="13" xfId="0" applyNumberForma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</cellXfs>
  <cellStyles count="49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25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Y362" totalsRowShown="0" headerRowDxfId="24" headerRowBorderDxfId="23" tableBorderDxfId="22">
  <tableColumns count="25">
    <tableColumn id="1" name="Nr."/>
    <tableColumn id="2" name="Dalyvis" dataDxfId="21"/>
    <tableColumn id="3" name="Gimimo metai"/>
    <tableColumn id="4" name="Grupė"/>
    <tableColumn id="5" name="Komanda"/>
    <tableColumn id="6" name="Miestas" dataDxfId="20"/>
    <tableColumn id="7" name="2017-03-25 Akvatlonas" dataDxfId="19"/>
    <tableColumn id="8" name="2017-04-08  Juodšilių duatlonas" dataDxfId="18"/>
    <tableColumn id="9" name="2017-04-29 B. Abramaičio taurė" dataDxfId="17"/>
    <tableColumn id="24" name="2017-05-27 LTT - I Tauragė" dataDxfId="16"/>
    <tableColumn id="22" name="2017-06-17 LTT - II Zarasai" dataDxfId="15"/>
    <tableColumn id="10" name="2017-07-02 Trakų triatlonas" dataDxfId="14"/>
    <tableColumn id="11" name="2017-07-14 akvatlono čempionatas" dataDxfId="13"/>
    <tableColumn id="12" name="2017-07-15 Lietuvos triatlono čempionatas" dataDxfId="12"/>
    <tableColumn id="13" name="2017-07-22 LTT - III Jonava" dataDxfId="11"/>
    <tableColumn id="27" name="2017-08-19 LTT - IV Veisiejai" dataDxfId="10"/>
    <tableColumn id="26" name="2017-08-26 Nemenčinės off-road triatlonas" dataDxfId="9"/>
    <tableColumn id="14" name="2017-08-27 Supersprinto čempionatas" dataDxfId="8"/>
    <tableColumn id="15" name="2017-09-02 LTT - Druskininkai" dataDxfId="7"/>
    <tableColumn id="29" name="2017-10-01 Duatlono čempionatas" dataDxfId="6"/>
    <tableColumn id="17" name="Varžybų skaičius" dataDxfId="5"/>
    <tableColumn id="18" name="Visų taškų suma" dataDxfId="4"/>
    <tableColumn id="19" name="Taškų vidurkis" dataDxfId="3"/>
    <tableColumn id="20" name="5 geriausių rezultatų suma" dataDxfId="2"/>
    <tableColumn id="21" name="10 geriausių rezultatų sum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F78" workbookViewId="0">
      <selection activeCell="AB90" sqref="AB90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9" t="s">
        <v>388</v>
      </c>
    </row>
    <row r="2" spans="1:25" s="31" customFormat="1" x14ac:dyDescent="0.3"/>
    <row r="3" spans="1:25" ht="15" thickBot="1" x14ac:dyDescent="0.35">
      <c r="A3" s="24" t="s">
        <v>321</v>
      </c>
    </row>
    <row r="4" spans="1:25" ht="49.2" thickBot="1" x14ac:dyDescent="0.35">
      <c r="A4" s="43" t="s">
        <v>189</v>
      </c>
      <c r="B4" s="44" t="s">
        <v>247</v>
      </c>
      <c r="C4" s="45" t="s">
        <v>190</v>
      </c>
      <c r="D4" s="45" t="s">
        <v>2</v>
      </c>
      <c r="E4" s="46" t="s">
        <v>182</v>
      </c>
      <c r="F4" s="47" t="s">
        <v>248</v>
      </c>
      <c r="G4" s="48" t="s">
        <v>197</v>
      </c>
      <c r="H4" s="48" t="s">
        <v>27</v>
      </c>
      <c r="I4" s="49" t="s">
        <v>249</v>
      </c>
      <c r="J4" s="50" t="s">
        <v>208</v>
      </c>
      <c r="K4" s="51" t="s">
        <v>177</v>
      </c>
      <c r="L4" s="50" t="s">
        <v>209</v>
      </c>
      <c r="M4" s="52" t="s">
        <v>250</v>
      </c>
      <c r="N4" s="51" t="s">
        <v>251</v>
      </c>
      <c r="X4" s="63" t="s">
        <v>0</v>
      </c>
      <c r="Y4" t="s">
        <v>176</v>
      </c>
    </row>
    <row r="5" spans="1:25" x14ac:dyDescent="0.3">
      <c r="A5" s="25">
        <v>1</v>
      </c>
      <c r="B5" s="25">
        <v>1</v>
      </c>
      <c r="C5" s="25">
        <v>4</v>
      </c>
      <c r="D5" s="25" t="s">
        <v>252</v>
      </c>
      <c r="E5" s="25" t="s">
        <v>94</v>
      </c>
      <c r="F5" s="25">
        <v>9</v>
      </c>
      <c r="G5" s="25" t="s">
        <v>8</v>
      </c>
      <c r="H5" s="53" t="s">
        <v>77</v>
      </c>
      <c r="I5" s="53">
        <v>1.1237268518518519E-3</v>
      </c>
      <c r="J5" s="54">
        <v>2</v>
      </c>
      <c r="K5" s="53">
        <v>1.1237268518518519E-3</v>
      </c>
      <c r="L5" s="54">
        <v>4</v>
      </c>
      <c r="M5" s="53">
        <v>1.463460648148148E-3</v>
      </c>
      <c r="N5" s="53">
        <v>2.5871875000000001E-3</v>
      </c>
      <c r="X5" s="61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5">
        <v>2</v>
      </c>
      <c r="B6" s="25">
        <v>1</v>
      </c>
      <c r="C6" s="25">
        <v>9</v>
      </c>
      <c r="D6" s="25" t="s">
        <v>253</v>
      </c>
      <c r="E6" s="25" t="s">
        <v>93</v>
      </c>
      <c r="F6" s="25">
        <v>8</v>
      </c>
      <c r="G6" s="25" t="s">
        <v>8</v>
      </c>
      <c r="H6" s="53" t="s">
        <v>254</v>
      </c>
      <c r="I6" s="53">
        <v>1.1226851851851851E-3</v>
      </c>
      <c r="J6" s="54">
        <v>1</v>
      </c>
      <c r="K6" s="53">
        <v>1.1226851851851851E-3</v>
      </c>
      <c r="L6" s="54">
        <v>7</v>
      </c>
      <c r="M6" s="53">
        <v>1.5456018518518518E-3</v>
      </c>
      <c r="N6" s="53">
        <v>2.6682870370370367E-3</v>
      </c>
      <c r="X6" s="61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5">
        <v>3</v>
      </c>
      <c r="B7" s="25">
        <v>2</v>
      </c>
      <c r="C7" s="25">
        <v>5</v>
      </c>
      <c r="D7" s="25" t="s">
        <v>255</v>
      </c>
      <c r="E7" s="25" t="s">
        <v>93</v>
      </c>
      <c r="F7" s="25">
        <v>8</v>
      </c>
      <c r="G7" s="25" t="s">
        <v>63</v>
      </c>
      <c r="H7" s="53" t="s">
        <v>183</v>
      </c>
      <c r="I7" s="53">
        <v>1.2731481481481483E-3</v>
      </c>
      <c r="J7" s="54">
        <v>4</v>
      </c>
      <c r="K7" s="53">
        <v>1.2731481481481483E-3</v>
      </c>
      <c r="L7" s="54">
        <v>2</v>
      </c>
      <c r="M7" s="53">
        <v>1.423611111111111E-3</v>
      </c>
      <c r="N7" s="53">
        <v>2.696759259259259E-3</v>
      </c>
      <c r="X7" s="61">
        <f t="shared" si="0"/>
        <v>480</v>
      </c>
      <c r="Y7" s="1" t="str">
        <f t="shared" si="1"/>
        <v>Erikas Murauskas</v>
      </c>
    </row>
    <row r="8" spans="1:25" x14ac:dyDescent="0.3">
      <c r="A8" s="25">
        <v>4</v>
      </c>
      <c r="B8" s="25">
        <v>3</v>
      </c>
      <c r="C8" s="25">
        <v>8</v>
      </c>
      <c r="D8" s="25" t="s">
        <v>256</v>
      </c>
      <c r="E8" s="25" t="s">
        <v>93</v>
      </c>
      <c r="F8" s="25">
        <v>8</v>
      </c>
      <c r="G8" s="25" t="s">
        <v>8</v>
      </c>
      <c r="H8" s="53" t="s">
        <v>254</v>
      </c>
      <c r="I8" s="53">
        <v>1.2847222222222223E-3</v>
      </c>
      <c r="J8" s="54">
        <v>5</v>
      </c>
      <c r="K8" s="53">
        <v>1.2847222222222223E-3</v>
      </c>
      <c r="L8" s="54">
        <v>1</v>
      </c>
      <c r="M8" s="53">
        <v>1.4120370370370369E-3</v>
      </c>
      <c r="N8" s="53">
        <v>2.696759259259259E-3</v>
      </c>
      <c r="X8" s="61">
        <f t="shared" si="0"/>
        <v>480</v>
      </c>
      <c r="Y8" s="1" t="str">
        <f t="shared" si="1"/>
        <v>Justinas Babkin</v>
      </c>
    </row>
    <row r="9" spans="1:25" x14ac:dyDescent="0.3">
      <c r="A9" s="25">
        <v>5</v>
      </c>
      <c r="B9" s="25">
        <v>2</v>
      </c>
      <c r="C9" s="25">
        <v>1</v>
      </c>
      <c r="D9" s="25" t="s">
        <v>257</v>
      </c>
      <c r="E9" s="25" t="s">
        <v>94</v>
      </c>
      <c r="F9" s="25">
        <v>7</v>
      </c>
      <c r="G9" s="25" t="s">
        <v>28</v>
      </c>
      <c r="H9" s="53" t="s">
        <v>258</v>
      </c>
      <c r="I9" s="53">
        <v>1.25E-3</v>
      </c>
      <c r="J9" s="54">
        <v>3</v>
      </c>
      <c r="K9" s="53">
        <v>1.25E-3</v>
      </c>
      <c r="L9" s="54">
        <v>5</v>
      </c>
      <c r="M9" s="53">
        <v>1.5026273148148149E-3</v>
      </c>
      <c r="N9" s="53">
        <v>2.752627314814815E-3</v>
      </c>
      <c r="X9" s="61">
        <f t="shared" si="0"/>
        <v>470</v>
      </c>
      <c r="Y9" s="1" t="str">
        <f t="shared" si="1"/>
        <v>Izabelė Ivanovė</v>
      </c>
    </row>
    <row r="10" spans="1:25" x14ac:dyDescent="0.3">
      <c r="A10" s="25">
        <v>6</v>
      </c>
      <c r="B10" s="25">
        <v>4</v>
      </c>
      <c r="C10" s="25">
        <v>6</v>
      </c>
      <c r="D10" s="25" t="s">
        <v>259</v>
      </c>
      <c r="E10" s="25" t="s">
        <v>93</v>
      </c>
      <c r="F10" s="25">
        <v>9</v>
      </c>
      <c r="G10" s="25" t="s">
        <v>260</v>
      </c>
      <c r="H10" s="53" t="s">
        <v>183</v>
      </c>
      <c r="I10" s="53">
        <v>1.3078703703703705E-3</v>
      </c>
      <c r="J10" s="54">
        <v>6</v>
      </c>
      <c r="K10" s="53">
        <v>1.3078703703703705E-3</v>
      </c>
      <c r="L10" s="54">
        <v>6</v>
      </c>
      <c r="M10" s="53">
        <v>1.5138541666666666E-3</v>
      </c>
      <c r="N10" s="53">
        <v>2.8217245370370371E-3</v>
      </c>
      <c r="X10" s="61">
        <f t="shared" si="0"/>
        <v>458</v>
      </c>
      <c r="Y10" s="1" t="str">
        <f t="shared" si="1"/>
        <v>Ąžuolas Venslova</v>
      </c>
    </row>
    <row r="11" spans="1:25" x14ac:dyDescent="0.3">
      <c r="A11" s="25">
        <v>7</v>
      </c>
      <c r="B11" s="25">
        <v>5</v>
      </c>
      <c r="C11" s="25">
        <v>7</v>
      </c>
      <c r="D11" s="25" t="s">
        <v>261</v>
      </c>
      <c r="E11" s="25" t="s">
        <v>93</v>
      </c>
      <c r="F11" s="25">
        <v>8</v>
      </c>
      <c r="G11" s="25" t="s">
        <v>8</v>
      </c>
      <c r="H11" s="53" t="s">
        <v>254</v>
      </c>
      <c r="I11" s="53">
        <v>1.5277777777777779E-3</v>
      </c>
      <c r="J11" s="54">
        <v>7</v>
      </c>
      <c r="K11" s="53">
        <v>1.5277777777777779E-3</v>
      </c>
      <c r="L11" s="54">
        <v>3</v>
      </c>
      <c r="M11" s="53">
        <v>1.4545138888888889E-3</v>
      </c>
      <c r="N11" s="53">
        <v>2.9822916666666669E-3</v>
      </c>
      <c r="X11" s="61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5">
        <v>8</v>
      </c>
      <c r="B12" s="25">
        <v>3</v>
      </c>
      <c r="C12" s="25">
        <v>2</v>
      </c>
      <c r="D12" s="25" t="s">
        <v>262</v>
      </c>
      <c r="E12" s="25" t="s">
        <v>94</v>
      </c>
      <c r="F12" s="25">
        <v>8</v>
      </c>
      <c r="G12" s="25" t="s">
        <v>60</v>
      </c>
      <c r="H12" s="53" t="s">
        <v>91</v>
      </c>
      <c r="I12" s="53">
        <v>1.8171296296296297E-3</v>
      </c>
      <c r="J12" s="54">
        <v>8</v>
      </c>
      <c r="K12" s="53">
        <v>1.8171296296296297E-3</v>
      </c>
      <c r="L12" s="54">
        <v>8</v>
      </c>
      <c r="M12" s="53">
        <v>1.7599537037037039E-3</v>
      </c>
      <c r="N12" s="53">
        <v>3.5770833333333336E-3</v>
      </c>
      <c r="X12" s="62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4" t="s">
        <v>322</v>
      </c>
      <c r="Y15" s="1"/>
    </row>
    <row r="16" spans="1:25" ht="49.2" thickBot="1" x14ac:dyDescent="0.35">
      <c r="A16" s="43" t="s">
        <v>189</v>
      </c>
      <c r="B16" s="44" t="s">
        <v>247</v>
      </c>
      <c r="C16" s="45" t="s">
        <v>190</v>
      </c>
      <c r="D16" s="45" t="s">
        <v>2</v>
      </c>
      <c r="E16" s="46" t="s">
        <v>182</v>
      </c>
      <c r="F16" s="47" t="s">
        <v>248</v>
      </c>
      <c r="G16" s="48" t="s">
        <v>197</v>
      </c>
      <c r="H16" s="48" t="s">
        <v>27</v>
      </c>
      <c r="I16" s="49" t="s">
        <v>249</v>
      </c>
      <c r="J16" s="50" t="s">
        <v>208</v>
      </c>
      <c r="K16" s="52" t="s">
        <v>263</v>
      </c>
      <c r="L16" s="50" t="s">
        <v>209</v>
      </c>
      <c r="M16" s="52" t="s">
        <v>264</v>
      </c>
      <c r="N16" s="51" t="s">
        <v>251</v>
      </c>
      <c r="X16" s="63" t="s">
        <v>0</v>
      </c>
      <c r="Y16" s="1"/>
    </row>
    <row r="17" spans="1:25" x14ac:dyDescent="0.3">
      <c r="A17" s="25">
        <v>1</v>
      </c>
      <c r="B17" s="25">
        <v>1</v>
      </c>
      <c r="C17" s="25">
        <v>16</v>
      </c>
      <c r="D17" s="25" t="s">
        <v>265</v>
      </c>
      <c r="E17" s="25" t="s">
        <v>266</v>
      </c>
      <c r="F17" s="25">
        <v>31</v>
      </c>
      <c r="G17" s="25" t="s">
        <v>222</v>
      </c>
      <c r="H17" s="53" t="s">
        <v>183</v>
      </c>
      <c r="I17" s="53">
        <v>1.0416666666666667E-3</v>
      </c>
      <c r="J17" s="54">
        <v>1</v>
      </c>
      <c r="K17" s="53">
        <v>1.0416666666666667E-3</v>
      </c>
      <c r="L17" s="54">
        <v>2</v>
      </c>
      <c r="M17" s="53">
        <v>2.2268518518518518E-3</v>
      </c>
      <c r="N17" s="53">
        <v>3.2685185185185187E-3</v>
      </c>
      <c r="X17" s="61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5">
        <v>2</v>
      </c>
      <c r="B18" s="25">
        <v>2</v>
      </c>
      <c r="C18" s="25">
        <v>19</v>
      </c>
      <c r="D18" s="25" t="s">
        <v>267</v>
      </c>
      <c r="E18" s="25" t="s">
        <v>266</v>
      </c>
      <c r="F18" s="25">
        <v>20</v>
      </c>
      <c r="G18" s="25" t="s">
        <v>28</v>
      </c>
      <c r="H18" s="53" t="s">
        <v>268</v>
      </c>
      <c r="I18" s="53">
        <v>1.0995370370370371E-3</v>
      </c>
      <c r="J18" s="54">
        <v>2</v>
      </c>
      <c r="K18" s="53">
        <v>1.0995370370370371E-3</v>
      </c>
      <c r="L18" s="54">
        <v>1</v>
      </c>
      <c r="M18" s="53">
        <v>2.2046296296296297E-3</v>
      </c>
      <c r="N18" s="53">
        <v>3.3041666666666671E-3</v>
      </c>
      <c r="X18" s="61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5">
        <v>3</v>
      </c>
      <c r="B19" s="25">
        <v>3</v>
      </c>
      <c r="C19" s="25">
        <v>18</v>
      </c>
      <c r="D19" s="25" t="s">
        <v>269</v>
      </c>
      <c r="E19" s="25" t="s">
        <v>266</v>
      </c>
      <c r="F19" s="25">
        <v>22</v>
      </c>
      <c r="G19" s="25" t="s">
        <v>8</v>
      </c>
      <c r="H19" s="53" t="s">
        <v>270</v>
      </c>
      <c r="I19" s="53">
        <v>1.2731481481481483E-3</v>
      </c>
      <c r="J19" s="54">
        <v>4</v>
      </c>
      <c r="K19" s="53">
        <v>1.2731481481481483E-3</v>
      </c>
      <c r="L19" s="54">
        <v>4</v>
      </c>
      <c r="M19" s="53">
        <v>2.5525462962962962E-3</v>
      </c>
      <c r="N19" s="53">
        <v>3.8256944444444445E-3</v>
      </c>
      <c r="X19" s="61">
        <f t="shared" si="3"/>
        <v>513</v>
      </c>
      <c r="Y19" s="1" t="str">
        <f t="shared" si="2"/>
        <v>Žilvinas Martinkėnas</v>
      </c>
    </row>
    <row r="20" spans="1:25" x14ac:dyDescent="0.3">
      <c r="A20" s="25">
        <v>4</v>
      </c>
      <c r="B20" s="25">
        <v>1</v>
      </c>
      <c r="C20" s="25">
        <v>14</v>
      </c>
      <c r="D20" s="25" t="s">
        <v>271</v>
      </c>
      <c r="E20" s="25" t="s">
        <v>92</v>
      </c>
      <c r="F20" s="25">
        <v>30</v>
      </c>
      <c r="G20" s="25" t="s">
        <v>135</v>
      </c>
      <c r="H20" s="53" t="s">
        <v>272</v>
      </c>
      <c r="I20" s="53">
        <v>1.4004629629629629E-3</v>
      </c>
      <c r="J20" s="54">
        <v>5</v>
      </c>
      <c r="K20" s="53">
        <v>1.4004629629629629E-3</v>
      </c>
      <c r="L20" s="54">
        <v>5</v>
      </c>
      <c r="M20" s="53">
        <v>2.8801736111111111E-3</v>
      </c>
      <c r="N20" s="53">
        <v>4.2806365740740739E-3</v>
      </c>
      <c r="X20" s="61">
        <f t="shared" si="3"/>
        <v>458</v>
      </c>
      <c r="Y20" s="1" t="str">
        <f t="shared" si="2"/>
        <v>Juliana Romoslavskaja</v>
      </c>
    </row>
    <row r="21" spans="1:25" x14ac:dyDescent="0.3">
      <c r="A21" s="25">
        <v>5</v>
      </c>
      <c r="B21" s="25">
        <v>4</v>
      </c>
      <c r="C21" s="25">
        <v>22</v>
      </c>
      <c r="D21" s="25" t="s">
        <v>273</v>
      </c>
      <c r="E21" s="25" t="s">
        <v>266</v>
      </c>
      <c r="F21" s="25">
        <v>30</v>
      </c>
      <c r="G21" s="25" t="s">
        <v>274</v>
      </c>
      <c r="H21" s="53" t="s">
        <v>270</v>
      </c>
      <c r="I21" s="53">
        <v>1.5162037037037036E-3</v>
      </c>
      <c r="J21" s="54">
        <v>6</v>
      </c>
      <c r="K21" s="53">
        <v>1.5162037037037036E-3</v>
      </c>
      <c r="L21" s="54">
        <v>6</v>
      </c>
      <c r="M21" s="53">
        <v>3.2118402777777774E-3</v>
      </c>
      <c r="N21" s="53">
        <v>4.7280439814814806E-3</v>
      </c>
      <c r="X21" s="61">
        <f t="shared" si="3"/>
        <v>415</v>
      </c>
      <c r="Y21" s="1" t="str">
        <f t="shared" si="2"/>
        <v>Eric Gardner</v>
      </c>
    </row>
    <row r="22" spans="1:25" x14ac:dyDescent="0.3">
      <c r="A22" s="25">
        <v>6</v>
      </c>
      <c r="B22" s="25">
        <v>5</v>
      </c>
      <c r="C22" s="25">
        <v>21</v>
      </c>
      <c r="D22" s="25" t="s">
        <v>275</v>
      </c>
      <c r="E22" s="25" t="s">
        <v>266</v>
      </c>
      <c r="F22" s="25">
        <v>51</v>
      </c>
      <c r="G22" s="25" t="s">
        <v>8</v>
      </c>
      <c r="H22" s="53" t="s">
        <v>276</v>
      </c>
      <c r="I22" s="53">
        <v>1.25E-3</v>
      </c>
      <c r="J22" s="54">
        <v>3</v>
      </c>
      <c r="K22" s="53">
        <v>1.25E-3</v>
      </c>
      <c r="L22" s="54">
        <v>8</v>
      </c>
      <c r="M22" s="53">
        <v>3.6287384259259259E-3</v>
      </c>
      <c r="N22" s="53">
        <v>4.8787384259259261E-3</v>
      </c>
      <c r="X22" s="61">
        <f t="shared" si="3"/>
        <v>402</v>
      </c>
      <c r="Y22" s="1" t="str">
        <f t="shared" si="2"/>
        <v>Valdas Danielius</v>
      </c>
    </row>
    <row r="23" spans="1:25" x14ac:dyDescent="0.3">
      <c r="A23" s="25">
        <v>7</v>
      </c>
      <c r="B23" s="25">
        <v>6</v>
      </c>
      <c r="C23" s="25">
        <v>17</v>
      </c>
      <c r="D23" s="25" t="s">
        <v>277</v>
      </c>
      <c r="E23" s="25" t="s">
        <v>266</v>
      </c>
      <c r="F23" s="25">
        <v>24</v>
      </c>
      <c r="G23" s="25" t="s">
        <v>8</v>
      </c>
      <c r="H23" s="53" t="s">
        <v>270</v>
      </c>
      <c r="I23" s="53">
        <v>2.5694444444444445E-3</v>
      </c>
      <c r="J23" s="54">
        <v>8</v>
      </c>
      <c r="K23" s="53">
        <v>2.5694444444444445E-3</v>
      </c>
      <c r="L23" s="54">
        <v>3</v>
      </c>
      <c r="M23" s="53">
        <v>2.4748032407407405E-3</v>
      </c>
      <c r="N23" s="53">
        <v>5.0442476851851846E-3</v>
      </c>
      <c r="X23" s="61">
        <f t="shared" si="3"/>
        <v>389</v>
      </c>
      <c r="Y23" s="1" t="str">
        <f t="shared" si="2"/>
        <v>Edmundas Šameto</v>
      </c>
    </row>
    <row r="24" spans="1:25" ht="15" thickBot="1" x14ac:dyDescent="0.35">
      <c r="A24" s="25">
        <v>8</v>
      </c>
      <c r="B24" s="25">
        <v>2</v>
      </c>
      <c r="C24" s="25">
        <v>20</v>
      </c>
      <c r="D24" s="25" t="s">
        <v>278</v>
      </c>
      <c r="E24" s="25" t="s">
        <v>92</v>
      </c>
      <c r="F24" s="25">
        <v>9</v>
      </c>
      <c r="G24" s="25" t="s">
        <v>8</v>
      </c>
      <c r="H24" s="53" t="s">
        <v>183</v>
      </c>
      <c r="I24" s="53">
        <v>1.5509259259259261E-3</v>
      </c>
      <c r="J24" s="54">
        <v>7</v>
      </c>
      <c r="K24" s="53">
        <v>1.5509259259259261E-3</v>
      </c>
      <c r="L24" s="54">
        <v>7</v>
      </c>
      <c r="M24" s="53">
        <v>3.5920138888888894E-3</v>
      </c>
      <c r="N24" s="53">
        <v>5.1429398148148155E-3</v>
      </c>
      <c r="X24" s="62">
        <f t="shared" si="3"/>
        <v>381</v>
      </c>
      <c r="Y24" s="1" t="str">
        <f t="shared" si="2"/>
        <v>Hildė Maciulevičiūtė</v>
      </c>
    </row>
    <row r="25" spans="1:25" x14ac:dyDescent="0.3">
      <c r="A25" s="55"/>
      <c r="B25" s="55" t="s">
        <v>56</v>
      </c>
      <c r="C25" s="55" t="s">
        <v>56</v>
      </c>
      <c r="D25" s="55" t="s">
        <v>56</v>
      </c>
      <c r="E25" s="55" t="s">
        <v>56</v>
      </c>
      <c r="F25" s="55" t="s">
        <v>56</v>
      </c>
      <c r="G25" s="55" t="s">
        <v>56</v>
      </c>
      <c r="H25" s="56" t="s">
        <v>56</v>
      </c>
      <c r="I25" s="57"/>
      <c r="J25" s="57" t="s">
        <v>56</v>
      </c>
      <c r="K25" s="56" t="s">
        <v>56</v>
      </c>
      <c r="L25" s="57" t="s">
        <v>56</v>
      </c>
      <c r="M25" s="56" t="s">
        <v>56</v>
      </c>
      <c r="N25" s="56" t="s">
        <v>56</v>
      </c>
      <c r="Y25" s="1"/>
    </row>
    <row r="26" spans="1:25" x14ac:dyDescent="0.3">
      <c r="Y26" s="1"/>
    </row>
    <row r="27" spans="1:25" ht="15" thickBot="1" x14ac:dyDescent="0.35">
      <c r="A27" s="24" t="s">
        <v>323</v>
      </c>
      <c r="Y27" s="1"/>
    </row>
    <row r="28" spans="1:25" ht="49.2" thickBot="1" x14ac:dyDescent="0.35">
      <c r="A28" s="43" t="s">
        <v>189</v>
      </c>
      <c r="B28" s="44" t="s">
        <v>247</v>
      </c>
      <c r="C28" s="45" t="s">
        <v>190</v>
      </c>
      <c r="D28" s="45" t="s">
        <v>2</v>
      </c>
      <c r="E28" s="46" t="s">
        <v>182</v>
      </c>
      <c r="F28" s="47" t="s">
        <v>248</v>
      </c>
      <c r="G28" s="48" t="s">
        <v>197</v>
      </c>
      <c r="H28" s="48" t="s">
        <v>27</v>
      </c>
      <c r="I28" s="49" t="s">
        <v>249</v>
      </c>
      <c r="J28" s="49" t="s">
        <v>279</v>
      </c>
      <c r="K28" s="50" t="s">
        <v>208</v>
      </c>
      <c r="L28" s="52" t="s">
        <v>280</v>
      </c>
      <c r="M28" s="50" t="s">
        <v>209</v>
      </c>
      <c r="N28" s="52" t="s">
        <v>264</v>
      </c>
      <c r="O28" s="51" t="s">
        <v>251</v>
      </c>
      <c r="X28" s="63" t="s">
        <v>0</v>
      </c>
      <c r="Y28" s="1"/>
    </row>
    <row r="29" spans="1:25" x14ac:dyDescent="0.3">
      <c r="A29" s="25">
        <v>1</v>
      </c>
      <c r="B29" s="25">
        <v>1</v>
      </c>
      <c r="C29" s="25">
        <v>27</v>
      </c>
      <c r="D29" s="25" t="s">
        <v>281</v>
      </c>
      <c r="E29" s="25" t="s">
        <v>86</v>
      </c>
      <c r="F29" s="25">
        <v>10</v>
      </c>
      <c r="G29" s="25" t="s">
        <v>282</v>
      </c>
      <c r="H29" s="53" t="s">
        <v>254</v>
      </c>
      <c r="I29" s="53">
        <v>9.3888888888888895E-4</v>
      </c>
      <c r="J29" s="53">
        <v>9.824074074074071E-4</v>
      </c>
      <c r="K29" s="54">
        <v>2</v>
      </c>
      <c r="L29" s="53">
        <v>1.9212962962962962E-3</v>
      </c>
      <c r="M29" s="54">
        <v>1</v>
      </c>
      <c r="N29" s="53">
        <v>2.7626504629629628E-3</v>
      </c>
      <c r="O29" s="53">
        <v>4.6839467592592592E-3</v>
      </c>
      <c r="X29" s="61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5">
        <v>2</v>
      </c>
      <c r="B30" s="25">
        <v>1</v>
      </c>
      <c r="C30" s="25">
        <v>35</v>
      </c>
      <c r="D30" s="25" t="s">
        <v>283</v>
      </c>
      <c r="E30" s="25" t="s">
        <v>88</v>
      </c>
      <c r="F30" s="25">
        <v>10</v>
      </c>
      <c r="G30" s="25" t="s">
        <v>8</v>
      </c>
      <c r="H30" s="53" t="s">
        <v>254</v>
      </c>
      <c r="I30" s="53">
        <v>8.1018518518518516E-4</v>
      </c>
      <c r="J30" s="53">
        <v>9.8379629629629642E-4</v>
      </c>
      <c r="K30" s="54">
        <v>1</v>
      </c>
      <c r="L30" s="53">
        <v>1.7939814814814815E-3</v>
      </c>
      <c r="M30" s="54">
        <v>4</v>
      </c>
      <c r="N30" s="53">
        <v>2.9277777777777778E-3</v>
      </c>
      <c r="O30" s="53">
        <v>4.7217592592592589E-3</v>
      </c>
      <c r="X30" s="61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5">
        <v>3</v>
      </c>
      <c r="B31" s="25">
        <v>2</v>
      </c>
      <c r="C31" s="25">
        <v>39</v>
      </c>
      <c r="D31" s="25" t="s">
        <v>284</v>
      </c>
      <c r="E31" s="25" t="s">
        <v>86</v>
      </c>
      <c r="F31" s="25">
        <v>10</v>
      </c>
      <c r="G31" s="25" t="s">
        <v>8</v>
      </c>
      <c r="H31" s="53" t="s">
        <v>183</v>
      </c>
      <c r="I31" s="53">
        <v>1.0416666666666667E-3</v>
      </c>
      <c r="J31" s="53">
        <v>1.2268518518518516E-3</v>
      </c>
      <c r="K31" s="54">
        <v>6</v>
      </c>
      <c r="L31" s="53">
        <v>2.2685185185185182E-3</v>
      </c>
      <c r="M31" s="54">
        <v>2</v>
      </c>
      <c r="N31" s="53">
        <v>2.8008101851851853E-3</v>
      </c>
      <c r="O31" s="53">
        <v>5.0693287037037035E-3</v>
      </c>
      <c r="X31" s="61">
        <f t="shared" si="5"/>
        <v>647</v>
      </c>
      <c r="Y31" s="1" t="str">
        <f t="shared" si="4"/>
        <v>Rusnė Lataitytė</v>
      </c>
    </row>
    <row r="32" spans="1:25" x14ac:dyDescent="0.3">
      <c r="A32" s="25">
        <v>4</v>
      </c>
      <c r="B32" s="25">
        <v>2</v>
      </c>
      <c r="C32" s="25">
        <v>38</v>
      </c>
      <c r="D32" s="25" t="s">
        <v>285</v>
      </c>
      <c r="E32" s="25" t="s">
        <v>88</v>
      </c>
      <c r="F32" s="25">
        <v>10</v>
      </c>
      <c r="G32" s="25" t="s">
        <v>8</v>
      </c>
      <c r="H32" s="53" t="s">
        <v>77</v>
      </c>
      <c r="I32" s="53">
        <v>9.6064814814814808E-4</v>
      </c>
      <c r="J32" s="53">
        <v>1.1226851851851853E-3</v>
      </c>
      <c r="K32" s="54">
        <v>3</v>
      </c>
      <c r="L32" s="53">
        <v>2.0833333333333333E-3</v>
      </c>
      <c r="M32" s="54">
        <v>6</v>
      </c>
      <c r="N32" s="53">
        <v>2.9911226851851848E-3</v>
      </c>
      <c r="O32" s="53">
        <v>5.0744560185185181E-3</v>
      </c>
      <c r="X32" s="61">
        <f t="shared" si="5"/>
        <v>646</v>
      </c>
      <c r="Y32" s="1" t="str">
        <f t="shared" si="4"/>
        <v>Zigmas Reisas</v>
      </c>
    </row>
    <row r="33" spans="1:25" x14ac:dyDescent="0.3">
      <c r="A33" s="25">
        <v>5</v>
      </c>
      <c r="B33" s="25">
        <v>3</v>
      </c>
      <c r="C33" s="25">
        <v>33</v>
      </c>
      <c r="D33" s="25" t="s">
        <v>286</v>
      </c>
      <c r="E33" s="25" t="s">
        <v>86</v>
      </c>
      <c r="F33" s="25">
        <v>10</v>
      </c>
      <c r="G33" s="25" t="s">
        <v>8</v>
      </c>
      <c r="H33" s="53" t="s">
        <v>183</v>
      </c>
      <c r="I33" s="53">
        <v>1.0763888888888889E-3</v>
      </c>
      <c r="J33" s="53">
        <v>1.1805555555555558E-3</v>
      </c>
      <c r="K33" s="54">
        <v>5</v>
      </c>
      <c r="L33" s="53">
        <v>2.2569444444444447E-3</v>
      </c>
      <c r="M33" s="54">
        <v>5</v>
      </c>
      <c r="N33" s="53">
        <v>2.965775462962963E-3</v>
      </c>
      <c r="O33" s="53">
        <v>5.2227199074074077E-3</v>
      </c>
      <c r="X33" s="61">
        <f t="shared" si="5"/>
        <v>628</v>
      </c>
      <c r="Y33" s="1" t="str">
        <f t="shared" si="4"/>
        <v>Patricija Kondraškaite</v>
      </c>
    </row>
    <row r="34" spans="1:25" x14ac:dyDescent="0.3">
      <c r="A34" s="25">
        <v>6</v>
      </c>
      <c r="B34" s="25">
        <v>3</v>
      </c>
      <c r="C34" s="25">
        <v>31</v>
      </c>
      <c r="D34" s="25" t="s">
        <v>287</v>
      </c>
      <c r="E34" s="25" t="s">
        <v>88</v>
      </c>
      <c r="F34" s="25">
        <v>10</v>
      </c>
      <c r="G34" s="25" t="s">
        <v>60</v>
      </c>
      <c r="H34" s="53" t="s">
        <v>59</v>
      </c>
      <c r="I34" s="53">
        <v>1.1342592592592591E-3</v>
      </c>
      <c r="J34" s="53">
        <v>1.2731481481481485E-3</v>
      </c>
      <c r="K34" s="54">
        <v>9</v>
      </c>
      <c r="L34" s="53">
        <v>2.4074074074074076E-3</v>
      </c>
      <c r="M34" s="54">
        <v>3</v>
      </c>
      <c r="N34" s="53">
        <v>2.9089930555555557E-3</v>
      </c>
      <c r="O34" s="53">
        <v>5.3164004629629637E-3</v>
      </c>
      <c r="X34" s="61">
        <f t="shared" si="5"/>
        <v>617</v>
      </c>
      <c r="Y34" s="1" t="str">
        <f t="shared" si="4"/>
        <v>Domas Prokopavičius</v>
      </c>
    </row>
    <row r="35" spans="1:25" x14ac:dyDescent="0.3">
      <c r="A35" s="25">
        <v>7</v>
      </c>
      <c r="B35" s="25">
        <v>4</v>
      </c>
      <c r="C35" s="25">
        <v>29</v>
      </c>
      <c r="D35" s="25" t="s">
        <v>288</v>
      </c>
      <c r="E35" s="25" t="s">
        <v>88</v>
      </c>
      <c r="F35" s="25">
        <v>10</v>
      </c>
      <c r="G35" s="25" t="s">
        <v>60</v>
      </c>
      <c r="H35" s="53" t="s">
        <v>91</v>
      </c>
      <c r="I35" s="53">
        <v>1.1458333333333333E-3</v>
      </c>
      <c r="J35" s="53">
        <v>1.2500000000000002E-3</v>
      </c>
      <c r="K35" s="54">
        <v>8</v>
      </c>
      <c r="L35" s="53">
        <v>2.3958333333333336E-3</v>
      </c>
      <c r="M35" s="54">
        <v>8</v>
      </c>
      <c r="N35" s="53">
        <v>3.3978009259259261E-3</v>
      </c>
      <c r="O35" s="53">
        <v>5.7936342592592597E-3</v>
      </c>
      <c r="X35" s="61">
        <f t="shared" si="5"/>
        <v>566</v>
      </c>
      <c r="Y35" s="1" t="str">
        <f t="shared" si="4"/>
        <v>Aronas Stepanovas</v>
      </c>
    </row>
    <row r="36" spans="1:25" x14ac:dyDescent="0.3">
      <c r="A36" s="25">
        <v>8</v>
      </c>
      <c r="B36" s="25">
        <v>4</v>
      </c>
      <c r="C36" s="25">
        <v>36</v>
      </c>
      <c r="D36" s="25" t="s">
        <v>289</v>
      </c>
      <c r="E36" s="25" t="s">
        <v>86</v>
      </c>
      <c r="F36" s="25">
        <v>10</v>
      </c>
      <c r="G36" s="25" t="s">
        <v>8</v>
      </c>
      <c r="H36" s="53" t="s">
        <v>254</v>
      </c>
      <c r="I36" s="53">
        <v>1.0300925925925926E-3</v>
      </c>
      <c r="J36" s="53">
        <v>1.2384259259259256E-3</v>
      </c>
      <c r="K36" s="54">
        <v>7</v>
      </c>
      <c r="L36" s="53">
        <v>2.2685185185185182E-3</v>
      </c>
      <c r="M36" s="54">
        <v>12</v>
      </c>
      <c r="N36" s="53">
        <v>3.5681365740740743E-3</v>
      </c>
      <c r="O36" s="53">
        <v>5.8366550925925929E-3</v>
      </c>
      <c r="X36" s="61">
        <f t="shared" si="5"/>
        <v>562</v>
      </c>
      <c r="Y36" s="1" t="str">
        <f t="shared" si="4"/>
        <v>Elzė Danielė</v>
      </c>
    </row>
    <row r="37" spans="1:25" x14ac:dyDescent="0.3">
      <c r="A37" s="25">
        <v>9</v>
      </c>
      <c r="B37" s="25">
        <v>5</v>
      </c>
      <c r="C37" s="25">
        <v>32</v>
      </c>
      <c r="D37" s="25" t="s">
        <v>290</v>
      </c>
      <c r="E37" s="25" t="s">
        <v>86</v>
      </c>
      <c r="F37" s="25">
        <v>10</v>
      </c>
      <c r="G37" s="25" t="s">
        <v>60</v>
      </c>
      <c r="H37" s="53" t="s">
        <v>59</v>
      </c>
      <c r="I37" s="53">
        <v>1.1805555555555556E-3</v>
      </c>
      <c r="J37" s="53">
        <v>1.3194444444444445E-3</v>
      </c>
      <c r="K37" s="54">
        <v>11</v>
      </c>
      <c r="L37" s="53">
        <v>2.5000000000000001E-3</v>
      </c>
      <c r="M37" s="54">
        <v>10</v>
      </c>
      <c r="N37" s="53">
        <v>3.4414699074074074E-3</v>
      </c>
      <c r="O37" s="53">
        <v>5.9414699074074075E-3</v>
      </c>
      <c r="X37" s="61">
        <f t="shared" si="5"/>
        <v>552</v>
      </c>
      <c r="Y37" s="1" t="str">
        <f t="shared" si="4"/>
        <v>Milda Ažusenytė</v>
      </c>
    </row>
    <row r="38" spans="1:25" x14ac:dyDescent="0.3">
      <c r="A38" s="25">
        <v>10</v>
      </c>
      <c r="B38" s="25">
        <v>6</v>
      </c>
      <c r="C38" s="25">
        <v>26</v>
      </c>
      <c r="D38" s="25" t="s">
        <v>291</v>
      </c>
      <c r="E38" s="25" t="s">
        <v>86</v>
      </c>
      <c r="F38" s="25">
        <v>10</v>
      </c>
      <c r="G38" s="25" t="s">
        <v>28</v>
      </c>
      <c r="H38" s="53" t="s">
        <v>258</v>
      </c>
      <c r="I38" s="53">
        <v>1.0701388888888889E-3</v>
      </c>
      <c r="J38" s="53">
        <v>1.1863425925925924E-3</v>
      </c>
      <c r="K38" s="54">
        <v>4</v>
      </c>
      <c r="L38" s="53">
        <v>2.2564814814814813E-3</v>
      </c>
      <c r="M38" s="54">
        <v>13</v>
      </c>
      <c r="N38" s="53">
        <v>3.713425925925926E-3</v>
      </c>
      <c r="O38" s="53">
        <v>5.9699074074074073E-3</v>
      </c>
      <c r="X38" s="61">
        <f t="shared" si="5"/>
        <v>549</v>
      </c>
      <c r="Y38" s="1" t="str">
        <f t="shared" si="4"/>
        <v>Amelija Ivanovė</v>
      </c>
    </row>
    <row r="39" spans="1:25" x14ac:dyDescent="0.3">
      <c r="A39" s="25">
        <v>11</v>
      </c>
      <c r="B39" s="25">
        <v>5</v>
      </c>
      <c r="C39" s="25">
        <v>37</v>
      </c>
      <c r="D39" s="25" t="s">
        <v>292</v>
      </c>
      <c r="E39" s="25" t="s">
        <v>88</v>
      </c>
      <c r="F39" s="25">
        <v>10</v>
      </c>
      <c r="G39" s="25" t="s">
        <v>8</v>
      </c>
      <c r="H39" s="53" t="s">
        <v>254</v>
      </c>
      <c r="I39" s="53">
        <v>1.3194444444444443E-3</v>
      </c>
      <c r="J39" s="53">
        <v>1.5856481481481485E-3</v>
      </c>
      <c r="K39" s="54">
        <v>12</v>
      </c>
      <c r="L39" s="53">
        <v>2.9050925925925928E-3</v>
      </c>
      <c r="M39" s="54">
        <v>7</v>
      </c>
      <c r="N39" s="53">
        <v>3.3043171296296297E-3</v>
      </c>
      <c r="O39" s="53">
        <v>6.2094097222222221E-3</v>
      </c>
      <c r="X39" s="61">
        <f t="shared" si="5"/>
        <v>528</v>
      </c>
      <c r="Y39" s="1" t="str">
        <f t="shared" si="4"/>
        <v>Matas Kvietkauskas</v>
      </c>
    </row>
    <row r="40" spans="1:25" x14ac:dyDescent="0.3">
      <c r="A40" s="25">
        <v>12</v>
      </c>
      <c r="B40" s="25">
        <v>7</v>
      </c>
      <c r="C40" s="25">
        <v>30</v>
      </c>
      <c r="D40" s="25" t="s">
        <v>293</v>
      </c>
      <c r="E40" s="25" t="s">
        <v>86</v>
      </c>
      <c r="F40" s="25">
        <v>10</v>
      </c>
      <c r="G40" s="25" t="s">
        <v>60</v>
      </c>
      <c r="H40" s="53" t="s">
        <v>91</v>
      </c>
      <c r="I40" s="53">
        <v>7.0601851851851847E-4</v>
      </c>
      <c r="J40" s="53">
        <v>2.3148148148148147E-3</v>
      </c>
      <c r="K40" s="54">
        <v>13</v>
      </c>
      <c r="L40" s="53">
        <v>3.0208333333333333E-3</v>
      </c>
      <c r="M40" s="54">
        <v>9</v>
      </c>
      <c r="N40" s="53">
        <v>3.4056365740740744E-3</v>
      </c>
      <c r="O40" s="53">
        <v>6.4264699074074077E-3</v>
      </c>
      <c r="X40" s="61">
        <f t="shared" si="5"/>
        <v>510</v>
      </c>
      <c r="Y40" s="1" t="str">
        <f t="shared" si="4"/>
        <v>Urtė Šukytė</v>
      </c>
    </row>
    <row r="41" spans="1:25" x14ac:dyDescent="0.3">
      <c r="A41" s="25">
        <v>13</v>
      </c>
      <c r="B41" s="25">
        <v>6</v>
      </c>
      <c r="C41" s="25">
        <v>34</v>
      </c>
      <c r="D41" s="25" t="s">
        <v>294</v>
      </c>
      <c r="E41" s="25" t="s">
        <v>88</v>
      </c>
      <c r="F41" s="25">
        <v>9</v>
      </c>
      <c r="G41" s="25" t="s">
        <v>8</v>
      </c>
      <c r="H41" s="53" t="s">
        <v>295</v>
      </c>
      <c r="I41" s="53">
        <v>1.5509259259259261E-3</v>
      </c>
      <c r="J41" s="53">
        <v>1.759259259259259E-3</v>
      </c>
      <c r="K41" s="54">
        <v>14</v>
      </c>
      <c r="L41" s="53">
        <v>3.3101851851851851E-3</v>
      </c>
      <c r="M41" s="54">
        <v>11</v>
      </c>
      <c r="N41" s="53">
        <v>3.4568287037037033E-3</v>
      </c>
      <c r="O41" s="53">
        <v>6.7670138888888884E-3</v>
      </c>
      <c r="X41" s="61">
        <f t="shared" si="5"/>
        <v>485</v>
      </c>
      <c r="Y41" s="1" t="str">
        <f t="shared" si="4"/>
        <v>Simas Vasilevicius</v>
      </c>
    </row>
    <row r="42" spans="1:25" ht="15" thickBot="1" x14ac:dyDescent="0.35">
      <c r="A42" s="25">
        <v>14</v>
      </c>
      <c r="B42" s="25">
        <v>7</v>
      </c>
      <c r="C42" s="25">
        <v>28</v>
      </c>
      <c r="D42" s="25" t="s">
        <v>296</v>
      </c>
      <c r="E42" s="25" t="s">
        <v>88</v>
      </c>
      <c r="F42" s="25">
        <v>10</v>
      </c>
      <c r="G42" s="25" t="s">
        <v>8</v>
      </c>
      <c r="H42" s="53" t="s">
        <v>254</v>
      </c>
      <c r="I42" s="53">
        <v>1.1574074074074073E-3</v>
      </c>
      <c r="J42" s="53">
        <v>1.2500000000000002E-3</v>
      </c>
      <c r="K42" s="54">
        <v>10</v>
      </c>
      <c r="L42" s="53">
        <v>2.4074074074074076E-3</v>
      </c>
      <c r="M42" s="54">
        <v>14</v>
      </c>
      <c r="N42" s="53">
        <v>4.656909722222222E-3</v>
      </c>
      <c r="O42" s="53">
        <v>7.0643171296296296E-3</v>
      </c>
      <c r="X42" s="62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4" t="s">
        <v>324</v>
      </c>
      <c r="Y45" s="1"/>
    </row>
    <row r="46" spans="1:25" ht="49.2" thickBot="1" x14ac:dyDescent="0.35">
      <c r="A46" s="43" t="s">
        <v>189</v>
      </c>
      <c r="B46" s="44" t="s">
        <v>247</v>
      </c>
      <c r="C46" s="45" t="s">
        <v>190</v>
      </c>
      <c r="D46" s="45" t="s">
        <v>2</v>
      </c>
      <c r="E46" s="46" t="s">
        <v>182</v>
      </c>
      <c r="F46" s="47" t="s">
        <v>248</v>
      </c>
      <c r="G46" s="48" t="s">
        <v>197</v>
      </c>
      <c r="H46" s="48" t="s">
        <v>27</v>
      </c>
      <c r="I46" s="49" t="s">
        <v>249</v>
      </c>
      <c r="J46" s="49" t="s">
        <v>279</v>
      </c>
      <c r="K46" s="49" t="s">
        <v>297</v>
      </c>
      <c r="L46" s="49" t="s">
        <v>298</v>
      </c>
      <c r="M46" s="50" t="s">
        <v>208</v>
      </c>
      <c r="N46" s="52" t="s">
        <v>299</v>
      </c>
      <c r="O46" s="50" t="s">
        <v>209</v>
      </c>
      <c r="P46" s="52" t="s">
        <v>300</v>
      </c>
      <c r="Q46" s="51" t="s">
        <v>251</v>
      </c>
      <c r="X46" s="63" t="s">
        <v>0</v>
      </c>
      <c r="Y46" s="1"/>
    </row>
    <row r="47" spans="1:25" x14ac:dyDescent="0.3">
      <c r="A47" s="25">
        <v>1</v>
      </c>
      <c r="B47" s="25">
        <v>1</v>
      </c>
      <c r="C47" s="25">
        <v>55</v>
      </c>
      <c r="D47" s="25" t="s">
        <v>301</v>
      </c>
      <c r="E47" s="25" t="s">
        <v>70</v>
      </c>
      <c r="F47" s="25">
        <v>13</v>
      </c>
      <c r="G47" s="25" t="s">
        <v>60</v>
      </c>
      <c r="H47" s="53" t="s">
        <v>59</v>
      </c>
      <c r="I47" s="53">
        <v>8.564814814814815E-4</v>
      </c>
      <c r="J47" s="53">
        <v>9.6064814814814819E-4</v>
      </c>
      <c r="K47" s="53">
        <v>9.837962962962962E-4</v>
      </c>
      <c r="L47" s="53">
        <v>9.6064814814814797E-4</v>
      </c>
      <c r="M47" s="54">
        <v>1</v>
      </c>
      <c r="N47" s="53">
        <v>3.7615740740740739E-3</v>
      </c>
      <c r="O47" s="54">
        <v>4</v>
      </c>
      <c r="P47" s="53">
        <v>5.5631134259259271E-3</v>
      </c>
      <c r="Q47" s="53">
        <v>9.3246875000000014E-3</v>
      </c>
      <c r="X47" s="61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5">
        <v>2</v>
      </c>
      <c r="B48" s="25">
        <v>1</v>
      </c>
      <c r="C48" s="25">
        <v>47</v>
      </c>
      <c r="D48" s="25" t="s">
        <v>302</v>
      </c>
      <c r="E48" s="25" t="s">
        <v>82</v>
      </c>
      <c r="F48" s="25">
        <v>12</v>
      </c>
      <c r="G48" s="25" t="s">
        <v>60</v>
      </c>
      <c r="H48" s="53" t="s">
        <v>91</v>
      </c>
      <c r="I48" s="53">
        <v>9.6064814814814808E-4</v>
      </c>
      <c r="J48" s="53">
        <v>1.0995370370370373E-3</v>
      </c>
      <c r="K48" s="53">
        <v>1.0995370370370369E-3</v>
      </c>
      <c r="L48" s="53">
        <v>1.0763888888888884E-3</v>
      </c>
      <c r="M48" s="54">
        <v>3</v>
      </c>
      <c r="N48" s="53">
        <v>4.2361111111111106E-3</v>
      </c>
      <c r="O48" s="54">
        <v>6</v>
      </c>
      <c r="P48" s="53">
        <v>5.6838773148148143E-3</v>
      </c>
      <c r="Q48" s="53">
        <v>9.9199884259259241E-3</v>
      </c>
      <c r="X48" s="61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5">
        <v>3</v>
      </c>
      <c r="B49" s="25">
        <v>1</v>
      </c>
      <c r="C49" s="25">
        <v>46</v>
      </c>
      <c r="D49" s="25" t="s">
        <v>303</v>
      </c>
      <c r="E49" s="25" t="s">
        <v>75</v>
      </c>
      <c r="F49" s="25">
        <v>13</v>
      </c>
      <c r="G49" s="25" t="s">
        <v>60</v>
      </c>
      <c r="H49" s="53" t="s">
        <v>91</v>
      </c>
      <c r="I49" s="53">
        <v>9.9537037037037042E-4</v>
      </c>
      <c r="J49" s="53">
        <v>1.1458333333333333E-3</v>
      </c>
      <c r="K49" s="53">
        <v>1.1574074074074073E-3</v>
      </c>
      <c r="L49" s="53">
        <v>1.1226851851851845E-3</v>
      </c>
      <c r="M49" s="54">
        <v>6</v>
      </c>
      <c r="N49" s="53">
        <v>4.4212962962962956E-3</v>
      </c>
      <c r="O49" s="54">
        <v>5</v>
      </c>
      <c r="P49" s="53">
        <v>5.5685995370370368E-3</v>
      </c>
      <c r="Q49" s="53">
        <v>9.9898958333333315E-3</v>
      </c>
      <c r="X49" s="61">
        <f t="shared" si="7"/>
        <v>747</v>
      </c>
      <c r="Y49" s="1" t="str">
        <f t="shared" si="6"/>
        <v>Beatričė Vinciūnaitė</v>
      </c>
    </row>
    <row r="50" spans="1:25" x14ac:dyDescent="0.3">
      <c r="A50" s="25">
        <v>4</v>
      </c>
      <c r="B50" s="25">
        <v>2</v>
      </c>
      <c r="C50" s="25">
        <v>54</v>
      </c>
      <c r="D50" s="25" t="s">
        <v>304</v>
      </c>
      <c r="E50" s="25" t="s">
        <v>70</v>
      </c>
      <c r="F50" s="25">
        <v>13</v>
      </c>
      <c r="G50" s="25" t="s">
        <v>60</v>
      </c>
      <c r="H50" s="53" t="s">
        <v>59</v>
      </c>
      <c r="I50" s="53">
        <v>9.8379629629629642E-4</v>
      </c>
      <c r="J50" s="53">
        <v>1.1574074074074073E-3</v>
      </c>
      <c r="K50" s="53">
        <v>1.1921296296296298E-3</v>
      </c>
      <c r="L50" s="53">
        <v>1.2152777777777774E-3</v>
      </c>
      <c r="M50" s="54">
        <v>8</v>
      </c>
      <c r="N50" s="53">
        <v>4.5486111111111109E-3</v>
      </c>
      <c r="O50" s="54">
        <v>3</v>
      </c>
      <c r="P50" s="53">
        <v>5.4785879629629629E-3</v>
      </c>
      <c r="Q50" s="53">
        <v>1.0027199074074074E-2</v>
      </c>
      <c r="X50" s="61">
        <f t="shared" si="7"/>
        <v>744</v>
      </c>
      <c r="Y50" s="1" t="str">
        <f t="shared" si="6"/>
        <v>Titas Jakštas</v>
      </c>
    </row>
    <row r="51" spans="1:25" x14ac:dyDescent="0.3">
      <c r="A51" s="25">
        <v>5</v>
      </c>
      <c r="B51" s="25">
        <v>1</v>
      </c>
      <c r="C51" s="25">
        <v>50</v>
      </c>
      <c r="D51" s="25" t="s">
        <v>1790</v>
      </c>
      <c r="E51" s="25" t="s">
        <v>84</v>
      </c>
      <c r="F51" s="25">
        <v>12</v>
      </c>
      <c r="G51" s="25" t="s">
        <v>60</v>
      </c>
      <c r="H51" s="53" t="s">
        <v>91</v>
      </c>
      <c r="I51" s="53">
        <v>1.0416666666666667E-3</v>
      </c>
      <c r="J51" s="53">
        <v>1.19212962962963E-3</v>
      </c>
      <c r="K51" s="53">
        <v>1.2268518518518518E-3</v>
      </c>
      <c r="L51" s="53">
        <v>1.1458333333333329E-3</v>
      </c>
      <c r="M51" s="54">
        <v>9</v>
      </c>
      <c r="N51" s="53">
        <v>4.6064814814814814E-3</v>
      </c>
      <c r="O51" s="54">
        <v>2</v>
      </c>
      <c r="P51" s="53">
        <v>5.4619212962962972E-3</v>
      </c>
      <c r="Q51" s="53">
        <v>1.0068402777777779E-2</v>
      </c>
      <c r="X51" s="61">
        <f t="shared" si="7"/>
        <v>741</v>
      </c>
      <c r="Y51" s="1" t="str">
        <f t="shared" si="6"/>
        <v>Pijus Dapkus</v>
      </c>
    </row>
    <row r="52" spans="1:25" x14ac:dyDescent="0.3">
      <c r="A52" s="25">
        <v>6</v>
      </c>
      <c r="B52" s="25">
        <v>2</v>
      </c>
      <c r="C52" s="25">
        <v>42</v>
      </c>
      <c r="D52" s="25" t="s">
        <v>1787</v>
      </c>
      <c r="E52" s="25" t="s">
        <v>82</v>
      </c>
      <c r="F52" s="25">
        <v>12</v>
      </c>
      <c r="G52" s="25" t="s">
        <v>8</v>
      </c>
      <c r="H52" s="53" t="s">
        <v>254</v>
      </c>
      <c r="I52" s="53">
        <v>9.9537037037037042E-4</v>
      </c>
      <c r="J52" s="53">
        <v>1.1226851851851849E-3</v>
      </c>
      <c r="K52" s="53">
        <v>1.1226851851851853E-3</v>
      </c>
      <c r="L52" s="53">
        <v>1.0416666666666669E-3</v>
      </c>
      <c r="M52" s="54">
        <v>4</v>
      </c>
      <c r="N52" s="53">
        <v>4.2824074074074075E-3</v>
      </c>
      <c r="O52" s="54">
        <v>7</v>
      </c>
      <c r="P52" s="53">
        <v>5.8573726851851851E-3</v>
      </c>
      <c r="Q52" s="53">
        <v>1.0139780092592593E-2</v>
      </c>
      <c r="X52" s="61">
        <f t="shared" si="7"/>
        <v>736</v>
      </c>
      <c r="Y52" s="1" t="str">
        <f t="shared" si="6"/>
        <v>Emilė Steponėnaitė</v>
      </c>
    </row>
    <row r="53" spans="1:25" x14ac:dyDescent="0.3">
      <c r="A53" s="25">
        <v>7</v>
      </c>
      <c r="B53" s="25">
        <v>2</v>
      </c>
      <c r="C53" s="25">
        <v>60</v>
      </c>
      <c r="D53" s="25" t="s">
        <v>305</v>
      </c>
      <c r="E53" s="25" t="s">
        <v>84</v>
      </c>
      <c r="F53" s="25">
        <v>12</v>
      </c>
      <c r="G53" s="25" t="s">
        <v>8</v>
      </c>
      <c r="H53" s="53" t="s">
        <v>254</v>
      </c>
      <c r="I53" s="53">
        <v>9.1435185185185185E-4</v>
      </c>
      <c r="J53" s="53">
        <v>9.8379629629629642E-4</v>
      </c>
      <c r="K53" s="53">
        <v>1.0069444444444446E-3</v>
      </c>
      <c r="L53" s="53">
        <v>9.7222222222222154E-4</v>
      </c>
      <c r="M53" s="54">
        <v>2</v>
      </c>
      <c r="N53" s="53">
        <v>3.8773148148148143E-3</v>
      </c>
      <c r="O53" s="54">
        <v>14</v>
      </c>
      <c r="P53" s="53">
        <v>6.3576736111111108E-3</v>
      </c>
      <c r="Q53" s="53">
        <v>1.0234988425925925E-2</v>
      </c>
      <c r="X53" s="61">
        <f t="shared" si="7"/>
        <v>729</v>
      </c>
      <c r="Y53" s="1" t="str">
        <f t="shared" si="6"/>
        <v>Adomas Bepirštis</v>
      </c>
    </row>
    <row r="54" spans="1:25" x14ac:dyDescent="0.3">
      <c r="A54" s="25">
        <v>8</v>
      </c>
      <c r="B54" s="25">
        <v>3</v>
      </c>
      <c r="C54" s="25">
        <v>53</v>
      </c>
      <c r="D54" s="25" t="s">
        <v>306</v>
      </c>
      <c r="E54" s="25" t="s">
        <v>82</v>
      </c>
      <c r="F54" s="25">
        <v>11</v>
      </c>
      <c r="G54" s="25" t="s">
        <v>60</v>
      </c>
      <c r="H54" s="53" t="s">
        <v>59</v>
      </c>
      <c r="I54" s="53">
        <v>9.6064814814814808E-4</v>
      </c>
      <c r="J54" s="53">
        <v>1.1342592592592593E-3</v>
      </c>
      <c r="K54" s="53">
        <v>1.1458333333333333E-3</v>
      </c>
      <c r="L54" s="53">
        <v>1.0879629629629629E-3</v>
      </c>
      <c r="M54" s="54">
        <v>5</v>
      </c>
      <c r="N54" s="53">
        <v>4.3287037037037035E-3</v>
      </c>
      <c r="O54" s="54">
        <v>11</v>
      </c>
      <c r="P54" s="53">
        <v>6.1111921296296287E-3</v>
      </c>
      <c r="Q54" s="53">
        <v>1.0439895833333332E-2</v>
      </c>
      <c r="X54" s="61">
        <f t="shared" si="7"/>
        <v>715</v>
      </c>
      <c r="Y54" s="1" t="str">
        <f t="shared" si="6"/>
        <v>Deimantė Barzdenytė</v>
      </c>
    </row>
    <row r="55" spans="1:25" x14ac:dyDescent="0.3">
      <c r="A55" s="25">
        <v>9</v>
      </c>
      <c r="B55" s="25">
        <v>2</v>
      </c>
      <c r="C55" s="25">
        <v>66</v>
      </c>
      <c r="D55" s="25" t="s">
        <v>307</v>
      </c>
      <c r="E55" s="25" t="s">
        <v>75</v>
      </c>
      <c r="F55" s="25">
        <v>14</v>
      </c>
      <c r="G55" s="25" t="s">
        <v>308</v>
      </c>
      <c r="H55" s="53" t="s">
        <v>183</v>
      </c>
      <c r="I55" s="53">
        <v>1.1921296296296296E-3</v>
      </c>
      <c r="J55" s="53">
        <v>1.3773148148148149E-3</v>
      </c>
      <c r="K55" s="53">
        <v>1.3657407407407412E-3</v>
      </c>
      <c r="L55" s="53">
        <v>1.2615740740740738E-3</v>
      </c>
      <c r="M55" s="54">
        <v>14</v>
      </c>
      <c r="N55" s="53">
        <v>5.1967592592592595E-3</v>
      </c>
      <c r="O55" s="54">
        <v>1</v>
      </c>
      <c r="P55" s="53">
        <v>5.4361921296296294E-3</v>
      </c>
      <c r="Q55" s="53">
        <v>1.0632951388888888E-2</v>
      </c>
      <c r="X55" s="61">
        <f t="shared" si="7"/>
        <v>702</v>
      </c>
      <c r="Y55" s="1" t="str">
        <f t="shared" si="6"/>
        <v>Sandra Gurskaitė</v>
      </c>
    </row>
    <row r="56" spans="1:25" x14ac:dyDescent="0.3">
      <c r="A56" s="25">
        <v>10</v>
      </c>
      <c r="B56" s="25">
        <v>3</v>
      </c>
      <c r="C56" s="25">
        <v>61</v>
      </c>
      <c r="D56" s="25" t="s">
        <v>309</v>
      </c>
      <c r="E56" s="25" t="s">
        <v>84</v>
      </c>
      <c r="F56" s="25">
        <v>12</v>
      </c>
      <c r="G56" s="25" t="s">
        <v>80</v>
      </c>
      <c r="H56" s="53" t="s">
        <v>310</v>
      </c>
      <c r="I56" s="53">
        <v>1.0879629629629629E-3</v>
      </c>
      <c r="J56" s="53">
        <v>1.2268518518518522E-3</v>
      </c>
      <c r="K56" s="53">
        <v>1.2268518518518514E-3</v>
      </c>
      <c r="L56" s="53">
        <v>1.1574074074074078E-3</v>
      </c>
      <c r="M56" s="54">
        <v>10</v>
      </c>
      <c r="N56" s="53">
        <v>4.6990740740740743E-3</v>
      </c>
      <c r="O56" s="54">
        <v>9</v>
      </c>
      <c r="P56" s="53">
        <v>5.9628472222222209E-3</v>
      </c>
      <c r="Q56" s="53">
        <v>1.0661921296296294E-2</v>
      </c>
      <c r="X56" s="61">
        <f t="shared" si="7"/>
        <v>700</v>
      </c>
      <c r="Y56" s="1" t="str">
        <f t="shared" si="6"/>
        <v>Ginas Gincas</v>
      </c>
    </row>
    <row r="57" spans="1:25" x14ac:dyDescent="0.3">
      <c r="A57" s="25">
        <v>11</v>
      </c>
      <c r="B57" s="25">
        <v>3</v>
      </c>
      <c r="C57" s="25">
        <v>45</v>
      </c>
      <c r="D57" s="25" t="s">
        <v>311</v>
      </c>
      <c r="E57" s="25" t="s">
        <v>75</v>
      </c>
      <c r="F57" s="25">
        <v>13</v>
      </c>
      <c r="G57" s="25" t="s">
        <v>8</v>
      </c>
      <c r="H57" s="53" t="s">
        <v>183</v>
      </c>
      <c r="I57" s="53">
        <v>1.1226851851851851E-3</v>
      </c>
      <c r="J57" s="53">
        <v>1.2731481481481485E-3</v>
      </c>
      <c r="K57" s="53">
        <v>1.3194444444444438E-3</v>
      </c>
      <c r="L57" s="53">
        <v>1.2384259259259267E-3</v>
      </c>
      <c r="M57" s="54">
        <v>12</v>
      </c>
      <c r="N57" s="53">
        <v>4.9537037037037041E-3</v>
      </c>
      <c r="O57" s="54">
        <v>12</v>
      </c>
      <c r="P57" s="53">
        <v>6.1329513888888883E-3</v>
      </c>
      <c r="Q57" s="53">
        <v>1.1086655092592592E-2</v>
      </c>
      <c r="X57" s="61">
        <f t="shared" si="7"/>
        <v>673</v>
      </c>
      <c r="Y57" s="1" t="str">
        <f t="shared" si="6"/>
        <v>Magdė Strazdaitė</v>
      </c>
    </row>
    <row r="58" spans="1:25" x14ac:dyDescent="0.3">
      <c r="A58" s="25">
        <v>12</v>
      </c>
      <c r="B58" s="25">
        <v>3</v>
      </c>
      <c r="C58" s="25">
        <v>63</v>
      </c>
      <c r="D58" s="25" t="s">
        <v>312</v>
      </c>
      <c r="E58" s="25" t="s">
        <v>70</v>
      </c>
      <c r="F58" s="25">
        <v>13</v>
      </c>
      <c r="G58" s="25" t="s">
        <v>8</v>
      </c>
      <c r="H58" s="53" t="s">
        <v>254</v>
      </c>
      <c r="I58" s="53">
        <v>1.0763888888888889E-3</v>
      </c>
      <c r="J58" s="53">
        <v>1.3773148148148147E-3</v>
      </c>
      <c r="K58" s="53">
        <v>1.4467592592592596E-3</v>
      </c>
      <c r="L58" s="53">
        <v>1.3888888888888883E-3</v>
      </c>
      <c r="M58" s="54">
        <v>16</v>
      </c>
      <c r="N58" s="53">
        <v>5.2893518518518515E-3</v>
      </c>
      <c r="O58" s="54">
        <v>8</v>
      </c>
      <c r="P58" s="53">
        <v>5.9146990740740731E-3</v>
      </c>
      <c r="Q58" s="53">
        <v>1.1204050925925925E-2</v>
      </c>
      <c r="X58" s="61">
        <f t="shared" si="7"/>
        <v>666</v>
      </c>
      <c r="Y58" s="1" t="str">
        <f t="shared" si="6"/>
        <v>Kristijonas Merkys</v>
      </c>
    </row>
    <row r="59" spans="1:25" x14ac:dyDescent="0.3">
      <c r="A59" s="25">
        <v>13</v>
      </c>
      <c r="B59" s="25">
        <v>4</v>
      </c>
      <c r="C59" s="25">
        <v>51</v>
      </c>
      <c r="D59" s="25" t="s">
        <v>313</v>
      </c>
      <c r="E59" s="25" t="s">
        <v>84</v>
      </c>
      <c r="F59" s="25">
        <v>11</v>
      </c>
      <c r="G59" s="25" t="s">
        <v>60</v>
      </c>
      <c r="H59" s="53" t="s">
        <v>91</v>
      </c>
      <c r="I59" s="53">
        <v>1.1342592592592591E-3</v>
      </c>
      <c r="J59" s="53">
        <v>1.3773148148148149E-3</v>
      </c>
      <c r="K59" s="53">
        <v>1.4351851851851852E-3</v>
      </c>
      <c r="L59" s="53">
        <v>1.3194444444444443E-3</v>
      </c>
      <c r="M59" s="54">
        <v>15</v>
      </c>
      <c r="N59" s="53">
        <v>5.2662037037037035E-3</v>
      </c>
      <c r="O59" s="54">
        <v>13</v>
      </c>
      <c r="P59" s="53">
        <v>6.18769675925926E-3</v>
      </c>
      <c r="Q59" s="53">
        <v>1.1453900462962963E-2</v>
      </c>
      <c r="X59" s="61">
        <f t="shared" si="7"/>
        <v>651</v>
      </c>
      <c r="Y59" s="1" t="str">
        <f t="shared" si="6"/>
        <v>Vijus Kašuba</v>
      </c>
    </row>
    <row r="60" spans="1:25" x14ac:dyDescent="0.3">
      <c r="A60" s="25">
        <v>14</v>
      </c>
      <c r="B60" s="25">
        <v>5</v>
      </c>
      <c r="C60" s="25">
        <v>59</v>
      </c>
      <c r="D60" s="25" t="s">
        <v>314</v>
      </c>
      <c r="E60" s="25" t="s">
        <v>84</v>
      </c>
      <c r="F60" s="25">
        <v>11</v>
      </c>
      <c r="G60" s="25" t="s">
        <v>8</v>
      </c>
      <c r="H60" s="53" t="s">
        <v>254</v>
      </c>
      <c r="I60" s="53">
        <v>1.2268518518518518E-3</v>
      </c>
      <c r="J60" s="53">
        <v>1.4236111111111107E-3</v>
      </c>
      <c r="K60" s="53">
        <v>1.423611111111112E-3</v>
      </c>
      <c r="L60" s="53">
        <v>1.3888888888888892E-3</v>
      </c>
      <c r="M60" s="54">
        <v>17</v>
      </c>
      <c r="N60" s="53">
        <v>5.4629629629629637E-3</v>
      </c>
      <c r="O60" s="54">
        <v>15</v>
      </c>
      <c r="P60" s="53">
        <v>6.4741087962962964E-3</v>
      </c>
      <c r="Q60" s="53">
        <v>1.193707175925926E-2</v>
      </c>
      <c r="X60" s="61">
        <f t="shared" si="7"/>
        <v>625</v>
      </c>
      <c r="Y60" s="1" t="str">
        <f t="shared" si="6"/>
        <v>Elijus Kenstavičius</v>
      </c>
    </row>
    <row r="61" spans="1:25" x14ac:dyDescent="0.3">
      <c r="A61" s="25">
        <v>15</v>
      </c>
      <c r="B61" s="25">
        <v>6</v>
      </c>
      <c r="C61" s="25">
        <v>56</v>
      </c>
      <c r="D61" s="25" t="s">
        <v>315</v>
      </c>
      <c r="E61" s="25" t="s">
        <v>84</v>
      </c>
      <c r="F61" s="25">
        <v>11</v>
      </c>
      <c r="G61" s="25" t="s">
        <v>8</v>
      </c>
      <c r="H61" s="53" t="s">
        <v>295</v>
      </c>
      <c r="I61" s="53">
        <v>1.25E-3</v>
      </c>
      <c r="J61" s="53">
        <v>1.5740740740740739E-3</v>
      </c>
      <c r="K61" s="53">
        <v>1.6203703703703705E-3</v>
      </c>
      <c r="L61" s="53">
        <v>1.5393518518518516E-3</v>
      </c>
      <c r="M61" s="54">
        <v>19</v>
      </c>
      <c r="N61" s="53">
        <v>5.9837962962962961E-3</v>
      </c>
      <c r="O61" s="54">
        <v>10</v>
      </c>
      <c r="P61" s="53">
        <v>6.0307060185185177E-3</v>
      </c>
      <c r="Q61" s="53">
        <v>1.2014502314814813E-2</v>
      </c>
      <c r="X61" s="61">
        <f t="shared" si="7"/>
        <v>621</v>
      </c>
      <c r="Y61" s="1" t="str">
        <f t="shared" si="6"/>
        <v>Ignas Vasilevicius</v>
      </c>
    </row>
    <row r="62" spans="1:25" x14ac:dyDescent="0.3">
      <c r="A62" s="25">
        <v>16</v>
      </c>
      <c r="B62" s="25">
        <v>7</v>
      </c>
      <c r="C62" s="25">
        <v>44</v>
      </c>
      <c r="D62" s="25" t="s">
        <v>316</v>
      </c>
      <c r="E62" s="25" t="s">
        <v>84</v>
      </c>
      <c r="F62" s="25">
        <v>12</v>
      </c>
      <c r="G62" s="25" t="s">
        <v>8</v>
      </c>
      <c r="H62" s="53" t="s">
        <v>254</v>
      </c>
      <c r="I62" s="53">
        <v>1.0300925925925926E-3</v>
      </c>
      <c r="J62" s="53">
        <v>1.1226851851851851E-3</v>
      </c>
      <c r="K62" s="53">
        <v>1.1921296296296294E-3</v>
      </c>
      <c r="L62" s="53">
        <v>1.1226851851851862E-3</v>
      </c>
      <c r="M62" s="54">
        <v>7</v>
      </c>
      <c r="N62" s="53">
        <v>4.4675925925925933E-3</v>
      </c>
      <c r="O62" s="54">
        <v>18</v>
      </c>
      <c r="P62" s="53">
        <v>7.84332175925926E-3</v>
      </c>
      <c r="Q62" s="53">
        <v>1.2310914351851852E-2</v>
      </c>
      <c r="X62" s="61">
        <f t="shared" si="7"/>
        <v>606</v>
      </c>
      <c r="Y62" s="1" t="str">
        <f t="shared" si="6"/>
        <v>Linas Šakalys</v>
      </c>
    </row>
    <row r="63" spans="1:25" x14ac:dyDescent="0.3">
      <c r="A63" s="25">
        <v>17</v>
      </c>
      <c r="B63" s="25">
        <v>4</v>
      </c>
      <c r="C63" s="25">
        <v>65</v>
      </c>
      <c r="D63" s="25" t="s">
        <v>317</v>
      </c>
      <c r="E63" s="25" t="s">
        <v>75</v>
      </c>
      <c r="F63" s="25">
        <v>13</v>
      </c>
      <c r="G63" s="25" t="s">
        <v>28</v>
      </c>
      <c r="H63" s="53" t="s">
        <v>183</v>
      </c>
      <c r="I63" s="53">
        <v>1.0532407407407407E-3</v>
      </c>
      <c r="J63" s="53">
        <v>1.3657407407407409E-3</v>
      </c>
      <c r="K63" s="53">
        <v>1.3541666666666667E-3</v>
      </c>
      <c r="L63" s="53">
        <v>1.3310185185185183E-3</v>
      </c>
      <c r="M63" s="54">
        <v>13</v>
      </c>
      <c r="N63" s="53">
        <v>5.1041666666666666E-3</v>
      </c>
      <c r="O63" s="54">
        <v>17</v>
      </c>
      <c r="P63" s="53">
        <v>7.2830671296296298E-3</v>
      </c>
      <c r="Q63" s="53">
        <v>1.2387233796296297E-2</v>
      </c>
      <c r="X63" s="61">
        <f t="shared" si="7"/>
        <v>602</v>
      </c>
      <c r="Y63" s="1" t="str">
        <f t="shared" si="6"/>
        <v>Gustė Rimšaitė</v>
      </c>
    </row>
    <row r="64" spans="1:25" x14ac:dyDescent="0.3">
      <c r="A64" s="25">
        <v>18</v>
      </c>
      <c r="B64" s="25">
        <v>8</v>
      </c>
      <c r="C64" s="25">
        <v>49</v>
      </c>
      <c r="D64" s="25" t="s">
        <v>318</v>
      </c>
      <c r="E64" s="25" t="s">
        <v>84</v>
      </c>
      <c r="F64" s="25">
        <v>12</v>
      </c>
      <c r="G64" s="25" t="s">
        <v>60</v>
      </c>
      <c r="H64" s="53" t="s">
        <v>91</v>
      </c>
      <c r="I64" s="53">
        <v>1.2152777777777778E-3</v>
      </c>
      <c r="J64" s="53">
        <v>1.4699074074074072E-3</v>
      </c>
      <c r="K64" s="53">
        <v>1.5162037037037041E-3</v>
      </c>
      <c r="L64" s="53">
        <v>1.4930555555555548E-3</v>
      </c>
      <c r="M64" s="54">
        <v>18</v>
      </c>
      <c r="N64" s="53">
        <v>5.6944444444444438E-3</v>
      </c>
      <c r="O64" s="54">
        <v>16</v>
      </c>
      <c r="P64" s="53">
        <v>7.1840625000000003E-3</v>
      </c>
      <c r="Q64" s="53">
        <v>1.2878506944444444E-2</v>
      </c>
      <c r="X64" s="61">
        <f t="shared" si="7"/>
        <v>579</v>
      </c>
      <c r="Y64" s="1" t="str">
        <f t="shared" si="6"/>
        <v>Nedas Bacevičius</v>
      </c>
    </row>
    <row r="65" spans="1:25" x14ac:dyDescent="0.3">
      <c r="A65" s="25">
        <v>19</v>
      </c>
      <c r="B65" s="25">
        <v>4</v>
      </c>
      <c r="C65" s="25">
        <v>64</v>
      </c>
      <c r="D65" s="25" t="s">
        <v>319</v>
      </c>
      <c r="E65" s="25" t="s">
        <v>82</v>
      </c>
      <c r="F65" s="25">
        <v>11</v>
      </c>
      <c r="G65" s="25" t="s">
        <v>8</v>
      </c>
      <c r="H65" s="53" t="s">
        <v>254</v>
      </c>
      <c r="I65" s="53">
        <v>1.1458333333333333E-3</v>
      </c>
      <c r="J65" s="53">
        <v>1.2615740740740742E-3</v>
      </c>
      <c r="K65" s="53">
        <v>1.2847222222222223E-3</v>
      </c>
      <c r="L65" s="53">
        <v>1.2037037037037029E-3</v>
      </c>
      <c r="M65" s="54">
        <v>11</v>
      </c>
      <c r="N65" s="53">
        <v>4.8958333333333328E-3</v>
      </c>
      <c r="O65" s="54">
        <v>19</v>
      </c>
      <c r="P65" s="53">
        <v>7.9995717592592601E-3</v>
      </c>
      <c r="Q65" s="53">
        <v>1.2895405092592592E-2</v>
      </c>
      <c r="X65" s="61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5">
        <v>20</v>
      </c>
      <c r="B66" s="25">
        <v>1</v>
      </c>
      <c r="C66" s="25">
        <v>43</v>
      </c>
      <c r="D66" s="25" t="s">
        <v>203</v>
      </c>
      <c r="E66" s="25" t="s">
        <v>320</v>
      </c>
      <c r="F66" s="25">
        <v>69</v>
      </c>
      <c r="G66" s="25" t="s">
        <v>8</v>
      </c>
      <c r="H66" s="53" t="s">
        <v>91</v>
      </c>
      <c r="I66" s="53">
        <v>1.712962962962963E-3</v>
      </c>
      <c r="J66" s="53">
        <v>2.0138888888888884E-3</v>
      </c>
      <c r="K66" s="53">
        <v>1.9791666666666677E-3</v>
      </c>
      <c r="L66" s="53">
        <v>1.8634259259259255E-3</v>
      </c>
      <c r="M66" s="54">
        <v>20</v>
      </c>
      <c r="N66" s="53">
        <v>7.5694444444444446E-3</v>
      </c>
      <c r="O66" s="54">
        <v>20</v>
      </c>
      <c r="P66" s="53">
        <v>9.1670486111111119E-3</v>
      </c>
      <c r="Q66" s="53">
        <v>1.6736493055555558E-2</v>
      </c>
      <c r="X66" s="62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4" t="s">
        <v>342</v>
      </c>
      <c r="Y69" s="1"/>
    </row>
    <row r="70" spans="1:25" ht="49.2" thickBot="1" x14ac:dyDescent="0.35">
      <c r="A70" s="43" t="s">
        <v>189</v>
      </c>
      <c r="B70" s="44" t="s">
        <v>247</v>
      </c>
      <c r="C70" s="45" t="s">
        <v>190</v>
      </c>
      <c r="D70" s="45" t="s">
        <v>2</v>
      </c>
      <c r="E70" s="46" t="s">
        <v>182</v>
      </c>
      <c r="F70" s="47" t="s">
        <v>248</v>
      </c>
      <c r="G70" s="48" t="s">
        <v>197</v>
      </c>
      <c r="H70" s="48" t="s">
        <v>27</v>
      </c>
      <c r="I70" s="49" t="s">
        <v>249</v>
      </c>
      <c r="J70" s="49" t="s">
        <v>279</v>
      </c>
      <c r="K70" s="49" t="s">
        <v>297</v>
      </c>
      <c r="L70" s="49" t="s">
        <v>298</v>
      </c>
      <c r="M70" s="49" t="s">
        <v>325</v>
      </c>
      <c r="N70" s="49" t="s">
        <v>326</v>
      </c>
      <c r="O70" s="49" t="s">
        <v>327</v>
      </c>
      <c r="P70" s="49" t="s">
        <v>328</v>
      </c>
      <c r="Q70" s="50" t="s">
        <v>208</v>
      </c>
      <c r="R70" s="52" t="s">
        <v>329</v>
      </c>
      <c r="S70" s="50" t="s">
        <v>209</v>
      </c>
      <c r="T70" s="52" t="s">
        <v>330</v>
      </c>
      <c r="U70" s="51" t="s">
        <v>251</v>
      </c>
      <c r="X70" s="63" t="s">
        <v>0</v>
      </c>
      <c r="Y70" s="1"/>
    </row>
    <row r="71" spans="1:25" x14ac:dyDescent="0.3">
      <c r="A71" s="25">
        <v>1</v>
      </c>
      <c r="B71" s="25">
        <v>1</v>
      </c>
      <c r="C71" s="25">
        <v>75</v>
      </c>
      <c r="D71" s="25" t="s">
        <v>223</v>
      </c>
      <c r="E71" s="25" t="s">
        <v>188</v>
      </c>
      <c r="F71" s="25">
        <v>17</v>
      </c>
      <c r="G71" s="25" t="s">
        <v>60</v>
      </c>
      <c r="H71" s="53" t="s">
        <v>59</v>
      </c>
      <c r="I71" s="53">
        <v>7.9861111111111105E-4</v>
      </c>
      <c r="J71" s="53">
        <v>8.6805555555555572E-4</v>
      </c>
      <c r="K71" s="53">
        <v>8.4490740740740728E-4</v>
      </c>
      <c r="L71" s="53">
        <v>8.7962962962962951E-4</v>
      </c>
      <c r="M71" s="53">
        <v>8.9120370370370395E-4</v>
      </c>
      <c r="N71" s="53">
        <v>8.7962962962962951E-4</v>
      </c>
      <c r="O71" s="53">
        <v>8.9120370370370395E-4</v>
      </c>
      <c r="P71" s="53">
        <v>8.6805555555555594E-4</v>
      </c>
      <c r="Q71" s="54">
        <v>1</v>
      </c>
      <c r="R71" s="53">
        <v>6.9212962962962969E-3</v>
      </c>
      <c r="S71" s="54">
        <v>2</v>
      </c>
      <c r="T71" s="53">
        <v>1.0064930555555554E-2</v>
      </c>
      <c r="U71" s="53">
        <v>1.6986226851851853E-2</v>
      </c>
      <c r="X71" s="61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5">
        <v>2</v>
      </c>
      <c r="B72" s="25">
        <v>2</v>
      </c>
      <c r="C72" s="25">
        <v>73</v>
      </c>
      <c r="D72" s="25" t="s">
        <v>215</v>
      </c>
      <c r="E72" s="25" t="s">
        <v>188</v>
      </c>
      <c r="F72" s="25">
        <v>17</v>
      </c>
      <c r="G72" s="25" t="s">
        <v>60</v>
      </c>
      <c r="H72" s="53" t="s">
        <v>91</v>
      </c>
      <c r="I72" s="53">
        <v>8.2175925925925917E-4</v>
      </c>
      <c r="J72" s="53">
        <v>8.5648148148148139E-4</v>
      </c>
      <c r="K72" s="53">
        <v>9.2592592592592596E-4</v>
      </c>
      <c r="L72" s="53">
        <v>8.7962962962962951E-4</v>
      </c>
      <c r="M72" s="53">
        <v>9.2592592592592596E-4</v>
      </c>
      <c r="N72" s="53">
        <v>9.2592592592592639E-4</v>
      </c>
      <c r="O72" s="53">
        <v>9.2592592592592639E-4</v>
      </c>
      <c r="P72" s="53">
        <v>8.9120370370370395E-4</v>
      </c>
      <c r="Q72" s="54">
        <v>2</v>
      </c>
      <c r="R72" s="53">
        <v>7.1527777777777787E-3</v>
      </c>
      <c r="S72" s="54">
        <v>4</v>
      </c>
      <c r="T72" s="53">
        <v>1.0561724537037036E-2</v>
      </c>
      <c r="U72" s="53">
        <v>1.7714502314814813E-2</v>
      </c>
      <c r="X72" s="61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5">
        <v>3</v>
      </c>
      <c r="B73" s="25">
        <v>1</v>
      </c>
      <c r="C73" s="25">
        <v>80</v>
      </c>
      <c r="D73" s="25" t="s">
        <v>331</v>
      </c>
      <c r="E73" s="25" t="s">
        <v>68</v>
      </c>
      <c r="F73" s="25">
        <v>15</v>
      </c>
      <c r="G73" s="25" t="s">
        <v>60</v>
      </c>
      <c r="H73" s="53" t="s">
        <v>59</v>
      </c>
      <c r="I73" s="53">
        <v>8.9120370370370362E-4</v>
      </c>
      <c r="J73" s="53">
        <v>1.0069444444444444E-3</v>
      </c>
      <c r="K73" s="53">
        <v>1.0763888888888891E-3</v>
      </c>
      <c r="L73" s="53">
        <v>1.087962962962962E-3</v>
      </c>
      <c r="M73" s="53">
        <v>1.0995370370370378E-3</v>
      </c>
      <c r="N73" s="53">
        <v>1.0995370370370378E-3</v>
      </c>
      <c r="O73" s="53">
        <v>1.0879629629629625E-3</v>
      </c>
      <c r="P73" s="53">
        <v>1.0069444444444431E-3</v>
      </c>
      <c r="Q73" s="54">
        <v>4</v>
      </c>
      <c r="R73" s="53">
        <v>8.3564814814814804E-3</v>
      </c>
      <c r="S73" s="54">
        <v>1</v>
      </c>
      <c r="T73" s="53">
        <v>9.5581018518518523E-3</v>
      </c>
      <c r="U73" s="53">
        <v>1.7914583333333331E-2</v>
      </c>
      <c r="X73" s="61">
        <f t="shared" si="9"/>
        <v>853</v>
      </c>
      <c r="Y73" s="1" t="str">
        <f t="shared" si="8"/>
        <v>Lukas Prokopavičius</v>
      </c>
    </row>
    <row r="74" spans="1:25" x14ac:dyDescent="0.3">
      <c r="A74" s="25">
        <v>4</v>
      </c>
      <c r="B74" s="25">
        <v>1</v>
      </c>
      <c r="C74" s="25">
        <v>78</v>
      </c>
      <c r="D74" s="25" t="s">
        <v>332</v>
      </c>
      <c r="E74" s="25" t="s">
        <v>71</v>
      </c>
      <c r="F74" s="25">
        <v>16</v>
      </c>
      <c r="G74" s="25" t="s">
        <v>60</v>
      </c>
      <c r="H74" s="53" t="s">
        <v>59</v>
      </c>
      <c r="I74" s="53">
        <v>8.9120370370370362E-4</v>
      </c>
      <c r="J74" s="53">
        <v>9.8379629629629642E-4</v>
      </c>
      <c r="K74" s="53">
        <v>9.9537037037037064E-4</v>
      </c>
      <c r="L74" s="53">
        <v>1.0069444444444436E-3</v>
      </c>
      <c r="M74" s="53">
        <v>1.0069444444444449E-3</v>
      </c>
      <c r="N74" s="53">
        <v>1.3078703703703707E-3</v>
      </c>
      <c r="O74" s="53">
        <v>6.9444444444444371E-4</v>
      </c>
      <c r="P74" s="53">
        <v>1.0416666666666673E-3</v>
      </c>
      <c r="Q74" s="54">
        <v>3</v>
      </c>
      <c r="R74" s="53">
        <v>7.9282407407407409E-3</v>
      </c>
      <c r="S74" s="54">
        <v>3</v>
      </c>
      <c r="T74" s="53">
        <v>1.0309490740740741E-2</v>
      </c>
      <c r="U74" s="53">
        <v>1.823773148148148E-2</v>
      </c>
      <c r="X74" s="61">
        <f t="shared" si="9"/>
        <v>838</v>
      </c>
      <c r="Y74" s="1" t="str">
        <f t="shared" si="8"/>
        <v>Evelina Tomkevičiūtė</v>
      </c>
    </row>
    <row r="75" spans="1:25" x14ac:dyDescent="0.3">
      <c r="A75" s="25">
        <v>5</v>
      </c>
      <c r="B75" s="25">
        <v>3</v>
      </c>
      <c r="C75" s="25">
        <v>74</v>
      </c>
      <c r="D75" s="25" t="s">
        <v>333</v>
      </c>
      <c r="E75" s="25" t="s">
        <v>188</v>
      </c>
      <c r="F75" s="25">
        <v>17</v>
      </c>
      <c r="G75" s="25" t="s">
        <v>60</v>
      </c>
      <c r="H75" s="53" t="s">
        <v>59</v>
      </c>
      <c r="I75" s="53">
        <v>9.7222222222222209E-4</v>
      </c>
      <c r="J75" s="53">
        <v>1.1226851851851853E-3</v>
      </c>
      <c r="K75" s="53">
        <v>1.1689814814814818E-3</v>
      </c>
      <c r="L75" s="53">
        <v>1.1574074074074065E-3</v>
      </c>
      <c r="M75" s="53">
        <v>1.1921296296296315E-3</v>
      </c>
      <c r="N75" s="53">
        <v>1.1805555555555545E-3</v>
      </c>
      <c r="O75" s="53">
        <v>1.1805555555555554E-3</v>
      </c>
      <c r="P75" s="53">
        <v>1.0879629629629625E-3</v>
      </c>
      <c r="Q75" s="54">
        <v>7</v>
      </c>
      <c r="R75" s="53">
        <v>9.0624999999999994E-3</v>
      </c>
      <c r="S75" s="54">
        <v>5</v>
      </c>
      <c r="T75" s="53">
        <v>1.0815891203703703E-2</v>
      </c>
      <c r="U75" s="53">
        <v>1.9878391203703702E-2</v>
      </c>
      <c r="X75" s="61">
        <f t="shared" si="9"/>
        <v>769</v>
      </c>
      <c r="Y75" s="1" t="str">
        <f t="shared" si="8"/>
        <v>Povilas Gokas</v>
      </c>
    </row>
    <row r="76" spans="1:25" x14ac:dyDescent="0.3">
      <c r="A76" s="25">
        <v>6</v>
      </c>
      <c r="B76" s="25">
        <v>2</v>
      </c>
      <c r="C76" s="25">
        <v>71</v>
      </c>
      <c r="D76" s="25" t="s">
        <v>221</v>
      </c>
      <c r="E76" s="25" t="s">
        <v>71</v>
      </c>
      <c r="F76" s="25">
        <v>16</v>
      </c>
      <c r="G76" s="25" t="s">
        <v>60</v>
      </c>
      <c r="H76" s="53" t="s">
        <v>91</v>
      </c>
      <c r="I76" s="53">
        <v>9.6064814814814808E-4</v>
      </c>
      <c r="J76" s="53">
        <v>1.0532407407407409E-3</v>
      </c>
      <c r="K76" s="53">
        <v>1.0995370370370369E-3</v>
      </c>
      <c r="L76" s="53">
        <v>1.1342592592592593E-3</v>
      </c>
      <c r="M76" s="53">
        <v>1.1226851851851849E-3</v>
      </c>
      <c r="N76" s="53">
        <v>1.1226851851851849E-3</v>
      </c>
      <c r="O76" s="53">
        <v>1.1342592592592602E-3</v>
      </c>
      <c r="P76" s="53">
        <v>1.0648148148148162E-3</v>
      </c>
      <c r="Q76" s="54">
        <v>6</v>
      </c>
      <c r="R76" s="53">
        <v>8.6921296296296312E-3</v>
      </c>
      <c r="S76" s="54">
        <v>6</v>
      </c>
      <c r="T76" s="53">
        <v>1.1675810185185187E-2</v>
      </c>
      <c r="U76" s="53">
        <v>2.0367939814814818E-2</v>
      </c>
      <c r="X76" s="61">
        <f t="shared" si="9"/>
        <v>751</v>
      </c>
      <c r="Y76" s="1" t="str">
        <f t="shared" si="8"/>
        <v>Unė Narkūnaitė</v>
      </c>
    </row>
    <row r="77" spans="1:25" x14ac:dyDescent="0.3">
      <c r="A77" s="25">
        <v>7</v>
      </c>
      <c r="B77" s="25">
        <v>2</v>
      </c>
      <c r="C77" s="25">
        <v>79</v>
      </c>
      <c r="D77" s="25" t="s">
        <v>334</v>
      </c>
      <c r="E77" s="25" t="s">
        <v>68</v>
      </c>
      <c r="F77" s="25">
        <v>17</v>
      </c>
      <c r="G77" s="25" t="s">
        <v>60</v>
      </c>
      <c r="H77" s="53" t="s">
        <v>59</v>
      </c>
      <c r="I77" s="53">
        <v>8.9120370370370362E-4</v>
      </c>
      <c r="J77" s="53">
        <v>1.0416666666666669E-3</v>
      </c>
      <c r="K77" s="53">
        <v>1.0763888888888884E-3</v>
      </c>
      <c r="L77" s="53">
        <v>1.1111111111111118E-3</v>
      </c>
      <c r="M77" s="53">
        <v>1.1111111111111113E-3</v>
      </c>
      <c r="N77" s="53">
        <v>1.1226851851851849E-3</v>
      </c>
      <c r="O77" s="53">
        <v>1.1111111111111113E-3</v>
      </c>
      <c r="P77" s="53">
        <v>1.0416666666666656E-3</v>
      </c>
      <c r="Q77" s="54">
        <v>5</v>
      </c>
      <c r="R77" s="53">
        <v>8.5069444444444437E-3</v>
      </c>
      <c r="S77" s="54">
        <v>9</v>
      </c>
      <c r="T77" s="53">
        <v>1.2117743055555553E-2</v>
      </c>
      <c r="U77" s="53">
        <v>2.0624687499999995E-2</v>
      </c>
      <c r="X77" s="61">
        <f t="shared" si="9"/>
        <v>741</v>
      </c>
      <c r="Y77" s="1" t="str">
        <f t="shared" si="8"/>
        <v>Matas Barzdenys</v>
      </c>
    </row>
    <row r="78" spans="1:25" x14ac:dyDescent="0.3">
      <c r="A78" s="25">
        <v>8</v>
      </c>
      <c r="B78" s="25">
        <v>3</v>
      </c>
      <c r="C78" s="25">
        <v>72</v>
      </c>
      <c r="D78" s="25" t="s">
        <v>224</v>
      </c>
      <c r="E78" s="25" t="s">
        <v>71</v>
      </c>
      <c r="F78" s="25">
        <v>16</v>
      </c>
      <c r="G78" s="25" t="s">
        <v>60</v>
      </c>
      <c r="H78" s="53" t="s">
        <v>91</v>
      </c>
      <c r="I78" s="53">
        <v>1.0069444444444444E-3</v>
      </c>
      <c r="J78" s="53">
        <v>1.1342592592592593E-3</v>
      </c>
      <c r="K78" s="53">
        <v>1.1574074074074073E-3</v>
      </c>
      <c r="L78" s="53">
        <v>1.1689814814814822E-3</v>
      </c>
      <c r="M78" s="53">
        <v>1.1689814814814809E-3</v>
      </c>
      <c r="N78" s="53">
        <v>1.1921296296296298E-3</v>
      </c>
      <c r="O78" s="53">
        <v>1.1921296296296289E-3</v>
      </c>
      <c r="P78" s="53">
        <v>1.1342592592592602E-3</v>
      </c>
      <c r="Q78" s="54">
        <v>9</v>
      </c>
      <c r="R78" s="53">
        <v>9.1550925925925931E-3</v>
      </c>
      <c r="S78" s="54">
        <v>8</v>
      </c>
      <c r="T78" s="53">
        <v>1.2019907407407408E-2</v>
      </c>
      <c r="U78" s="53">
        <v>2.1174999999999999E-2</v>
      </c>
      <c r="X78" s="61">
        <f t="shared" si="9"/>
        <v>722</v>
      </c>
      <c r="Y78" s="1" t="str">
        <f t="shared" si="8"/>
        <v>Viltė Narkūnaitė</v>
      </c>
    </row>
    <row r="79" spans="1:25" x14ac:dyDescent="0.3">
      <c r="A79" s="25">
        <v>9</v>
      </c>
      <c r="B79" s="25">
        <v>4</v>
      </c>
      <c r="C79" s="25">
        <v>77</v>
      </c>
      <c r="D79" s="25" t="s">
        <v>335</v>
      </c>
      <c r="E79" s="25" t="s">
        <v>71</v>
      </c>
      <c r="F79" s="25">
        <v>17</v>
      </c>
      <c r="G79" s="25" t="s">
        <v>60</v>
      </c>
      <c r="H79" s="53" t="s">
        <v>59</v>
      </c>
      <c r="I79" s="53">
        <v>1.0069444444444444E-3</v>
      </c>
      <c r="J79" s="53">
        <v>1.1226851851851853E-3</v>
      </c>
      <c r="K79" s="53">
        <v>1.1458333333333333E-3</v>
      </c>
      <c r="L79" s="53">
        <v>1.1805555555555558E-3</v>
      </c>
      <c r="M79" s="53">
        <v>1.1921296296296289E-3</v>
      </c>
      <c r="N79" s="53">
        <v>1.1921296296296298E-3</v>
      </c>
      <c r="O79" s="53">
        <v>1.2037037037037042E-3</v>
      </c>
      <c r="P79" s="53">
        <v>1.05324074074074E-3</v>
      </c>
      <c r="Q79" s="54">
        <v>8</v>
      </c>
      <c r="R79" s="53">
        <v>9.0972222222222218E-3</v>
      </c>
      <c r="S79" s="54">
        <v>12</v>
      </c>
      <c r="T79" s="53">
        <v>1.2480752314814816E-2</v>
      </c>
      <c r="U79" s="53">
        <v>2.157797453703704E-2</v>
      </c>
      <c r="X79" s="61">
        <f t="shared" si="9"/>
        <v>708</v>
      </c>
      <c r="Y79" s="1" t="str">
        <f t="shared" si="8"/>
        <v>Karolina Lukšytė</v>
      </c>
    </row>
    <row r="80" spans="1:25" x14ac:dyDescent="0.3">
      <c r="A80" s="25">
        <v>10</v>
      </c>
      <c r="B80" s="25">
        <v>3</v>
      </c>
      <c r="C80" s="25">
        <v>76</v>
      </c>
      <c r="D80" s="25" t="s">
        <v>336</v>
      </c>
      <c r="E80" s="25" t="s">
        <v>68</v>
      </c>
      <c r="F80" s="25">
        <v>15</v>
      </c>
      <c r="G80" s="25" t="s">
        <v>60</v>
      </c>
      <c r="H80" s="53" t="s">
        <v>59</v>
      </c>
      <c r="I80" s="53">
        <v>1.0185185185185186E-3</v>
      </c>
      <c r="J80" s="53">
        <v>1.273148148148148E-3</v>
      </c>
      <c r="K80" s="53">
        <v>1.3194444444444447E-3</v>
      </c>
      <c r="L80" s="53">
        <v>1.3310185185185174E-3</v>
      </c>
      <c r="M80" s="53">
        <v>1.3541666666666676E-3</v>
      </c>
      <c r="N80" s="53">
        <v>1.3425925925925923E-3</v>
      </c>
      <c r="O80" s="53">
        <v>1.3078703703703698E-3</v>
      </c>
      <c r="P80" s="53">
        <v>1.2037037037037051E-3</v>
      </c>
      <c r="Q80" s="54">
        <v>10</v>
      </c>
      <c r="R80" s="53">
        <v>1.0150462962962964E-2</v>
      </c>
      <c r="S80" s="54">
        <v>10</v>
      </c>
      <c r="T80" s="53">
        <v>1.2249421296296296E-2</v>
      </c>
      <c r="U80" s="53">
        <v>2.2399884259259262E-2</v>
      </c>
      <c r="X80" s="61">
        <f t="shared" si="9"/>
        <v>682</v>
      </c>
      <c r="Y80" s="1" t="str">
        <f t="shared" si="8"/>
        <v>Dainius Kanaporis</v>
      </c>
    </row>
    <row r="81" spans="1:25" x14ac:dyDescent="0.3">
      <c r="A81" s="25">
        <v>11</v>
      </c>
      <c r="B81" s="25">
        <v>4</v>
      </c>
      <c r="C81" s="25">
        <v>83</v>
      </c>
      <c r="D81" s="25" t="s">
        <v>337</v>
      </c>
      <c r="E81" s="25" t="s">
        <v>68</v>
      </c>
      <c r="F81" s="25">
        <v>16</v>
      </c>
      <c r="G81" s="25" t="s">
        <v>8</v>
      </c>
      <c r="H81" s="53" t="s">
        <v>270</v>
      </c>
      <c r="I81" s="53">
        <v>1.0532407407407407E-3</v>
      </c>
      <c r="J81" s="53">
        <v>1.3657407407407409E-3</v>
      </c>
      <c r="K81" s="53">
        <v>1.4699074074074068E-3</v>
      </c>
      <c r="L81" s="53">
        <v>1.4004629629629632E-3</v>
      </c>
      <c r="M81" s="53">
        <v>1.4930555555555565E-3</v>
      </c>
      <c r="N81" s="53">
        <v>1.4236111111111107E-3</v>
      </c>
      <c r="O81" s="53">
        <v>1.4004629629629627E-3</v>
      </c>
      <c r="P81" s="53">
        <v>1.4699074074074059E-3</v>
      </c>
      <c r="Q81" s="54">
        <v>12</v>
      </c>
      <c r="R81" s="53">
        <v>1.1076388888888887E-2</v>
      </c>
      <c r="S81" s="54">
        <v>7</v>
      </c>
      <c r="T81" s="53">
        <v>1.1925810185185187E-2</v>
      </c>
      <c r="U81" s="53">
        <v>2.3002199074074074E-2</v>
      </c>
      <c r="X81" s="61">
        <f t="shared" si="9"/>
        <v>665</v>
      </c>
      <c r="Y81" s="1" t="str">
        <f t="shared" si="8"/>
        <v>Domantas  Maročka</v>
      </c>
    </row>
    <row r="82" spans="1:25" x14ac:dyDescent="0.3">
      <c r="A82" s="25">
        <v>12</v>
      </c>
      <c r="B82" s="25">
        <v>5</v>
      </c>
      <c r="C82" s="25">
        <v>82</v>
      </c>
      <c r="D82" s="25" t="s">
        <v>338</v>
      </c>
      <c r="E82" s="25" t="s">
        <v>68</v>
      </c>
      <c r="F82" s="25">
        <v>16</v>
      </c>
      <c r="G82" s="25" t="s">
        <v>8</v>
      </c>
      <c r="H82" s="53" t="s">
        <v>254</v>
      </c>
      <c r="I82" s="53">
        <v>1.2152777777777778E-3</v>
      </c>
      <c r="J82" s="53">
        <v>1.4699074074074072E-3</v>
      </c>
      <c r="K82" s="53">
        <v>1.6087962962962961E-3</v>
      </c>
      <c r="L82" s="53">
        <v>1.5856481481481485E-3</v>
      </c>
      <c r="M82" s="53">
        <v>1.6087962962962965E-3</v>
      </c>
      <c r="N82" s="53">
        <v>1.5624999999999997E-3</v>
      </c>
      <c r="O82" s="53">
        <v>1.4583333333333341E-3</v>
      </c>
      <c r="P82" s="53">
        <v>1.4699074074074059E-3</v>
      </c>
      <c r="Q82" s="54">
        <v>13</v>
      </c>
      <c r="R82" s="53">
        <v>1.1979166666666666E-2</v>
      </c>
      <c r="S82" s="54">
        <v>11</v>
      </c>
      <c r="T82" s="53">
        <v>1.2353125E-2</v>
      </c>
      <c r="U82" s="53">
        <v>2.4332291666666665E-2</v>
      </c>
      <c r="X82" s="61">
        <f t="shared" si="9"/>
        <v>628</v>
      </c>
      <c r="Y82" s="1" t="str">
        <f t="shared" si="8"/>
        <v>Irvydas Rimkus</v>
      </c>
    </row>
    <row r="83" spans="1:25" x14ac:dyDescent="0.3">
      <c r="A83" s="25">
        <v>13</v>
      </c>
      <c r="B83" s="25">
        <v>1</v>
      </c>
      <c r="C83" s="25">
        <v>84</v>
      </c>
      <c r="D83" s="25" t="s">
        <v>339</v>
      </c>
      <c r="E83" s="25" t="s">
        <v>228</v>
      </c>
      <c r="F83" s="25">
        <v>17</v>
      </c>
      <c r="G83" s="25" t="s">
        <v>63</v>
      </c>
      <c r="H83" s="53" t="s">
        <v>340</v>
      </c>
      <c r="I83" s="53">
        <v>1.0185185185185186E-3</v>
      </c>
      <c r="J83" s="53">
        <v>1.238425925925926E-3</v>
      </c>
      <c r="K83" s="53">
        <v>1.3310185185185183E-3</v>
      </c>
      <c r="L83" s="53">
        <v>1.3425925925925923E-3</v>
      </c>
      <c r="M83" s="53">
        <v>1.3541666666666676E-3</v>
      </c>
      <c r="N83" s="53">
        <v>1.3425925925925923E-3</v>
      </c>
      <c r="O83" s="53">
        <v>1.3657407407407394E-3</v>
      </c>
      <c r="P83" s="53">
        <v>1.319444444444446E-3</v>
      </c>
      <c r="Q83" s="54">
        <v>11</v>
      </c>
      <c r="R83" s="53">
        <v>1.03125E-2</v>
      </c>
      <c r="S83" s="54">
        <v>14</v>
      </c>
      <c r="T83" s="53">
        <v>1.5328622685185186E-2</v>
      </c>
      <c r="U83" s="53">
        <v>2.5641122685185189E-2</v>
      </c>
      <c r="X83" s="61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5">
        <v>14</v>
      </c>
      <c r="B84" s="25">
        <v>1</v>
      </c>
      <c r="C84" s="25">
        <v>81</v>
      </c>
      <c r="D84" s="25" t="s">
        <v>341</v>
      </c>
      <c r="E84" s="25" t="s">
        <v>79</v>
      </c>
      <c r="F84" s="25">
        <v>61</v>
      </c>
      <c r="G84" s="25" t="s">
        <v>8</v>
      </c>
      <c r="H84" s="53" t="s">
        <v>295</v>
      </c>
      <c r="I84" s="53">
        <v>1.712962962962963E-3</v>
      </c>
      <c r="J84" s="53">
        <v>1.9791666666666668E-3</v>
      </c>
      <c r="K84" s="53">
        <v>2.0138888888888893E-3</v>
      </c>
      <c r="L84" s="53">
        <v>2.0138888888888888E-3</v>
      </c>
      <c r="M84" s="53">
        <v>1.967592592592592E-3</v>
      </c>
      <c r="N84" s="53">
        <v>2.0717592592592593E-3</v>
      </c>
      <c r="O84" s="53">
        <v>2.0833333333333346E-3</v>
      </c>
      <c r="P84" s="53">
        <v>2.0601851851851823E-3</v>
      </c>
      <c r="Q84" s="54">
        <v>14</v>
      </c>
      <c r="R84" s="53">
        <v>1.5902777777777776E-2</v>
      </c>
      <c r="S84" s="54">
        <v>13</v>
      </c>
      <c r="T84" s="53">
        <v>1.2729780092592591E-2</v>
      </c>
      <c r="U84" s="53">
        <v>2.8632557870370369E-2</v>
      </c>
      <c r="X84" s="62">
        <f t="shared" si="9"/>
        <v>534</v>
      </c>
      <c r="Y84" s="1" t="str">
        <f t="shared" si="8"/>
        <v>Juozas Vasilevicius</v>
      </c>
    </row>
    <row r="85" spans="1:25" x14ac:dyDescent="0.3">
      <c r="A85" s="55"/>
      <c r="B85" s="55" t="s">
        <v>56</v>
      </c>
      <c r="C85" s="55" t="s">
        <v>56</v>
      </c>
      <c r="D85" s="55" t="s">
        <v>56</v>
      </c>
      <c r="E85" s="55" t="s">
        <v>56</v>
      </c>
      <c r="F85" s="55" t="s">
        <v>56</v>
      </c>
      <c r="G85" s="55" t="s">
        <v>56</v>
      </c>
      <c r="H85" s="56" t="s">
        <v>56</v>
      </c>
      <c r="I85" s="57"/>
      <c r="J85" s="57"/>
      <c r="K85" s="57"/>
      <c r="L85" s="57"/>
      <c r="M85" s="57"/>
      <c r="N85" s="57"/>
      <c r="O85" s="57"/>
      <c r="P85" s="57"/>
      <c r="Q85" s="57" t="s">
        <v>56</v>
      </c>
      <c r="R85" s="56" t="s">
        <v>56</v>
      </c>
      <c r="S85" s="57" t="s">
        <v>56</v>
      </c>
      <c r="T85" s="56" t="s">
        <v>56</v>
      </c>
      <c r="U85" s="56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4" t="s">
        <v>387</v>
      </c>
      <c r="Y88" s="1"/>
    </row>
    <row r="89" spans="1:25" ht="49.2" thickBot="1" x14ac:dyDescent="0.35">
      <c r="A89" s="43" t="s">
        <v>189</v>
      </c>
      <c r="B89" s="44" t="s">
        <v>247</v>
      </c>
      <c r="C89" s="45" t="s">
        <v>190</v>
      </c>
      <c r="D89" s="45" t="s">
        <v>2</v>
      </c>
      <c r="E89" s="46" t="s">
        <v>182</v>
      </c>
      <c r="F89" s="47" t="s">
        <v>248</v>
      </c>
      <c r="G89" s="48" t="s">
        <v>197</v>
      </c>
      <c r="H89" s="48" t="s">
        <v>27</v>
      </c>
      <c r="I89" s="49" t="s">
        <v>249</v>
      </c>
      <c r="J89" s="49" t="s">
        <v>279</v>
      </c>
      <c r="K89" s="49" t="s">
        <v>297</v>
      </c>
      <c r="L89" s="49" t="s">
        <v>298</v>
      </c>
      <c r="M89" s="49" t="s">
        <v>325</v>
      </c>
      <c r="N89" s="49" t="s">
        <v>326</v>
      </c>
      <c r="O89" s="49" t="s">
        <v>327</v>
      </c>
      <c r="P89" s="49" t="s">
        <v>328</v>
      </c>
      <c r="Q89" s="49" t="s">
        <v>343</v>
      </c>
      <c r="R89" s="49" t="s">
        <v>344</v>
      </c>
      <c r="S89" s="50" t="s">
        <v>208</v>
      </c>
      <c r="T89" s="52" t="s">
        <v>345</v>
      </c>
      <c r="U89" s="50" t="s">
        <v>209</v>
      </c>
      <c r="V89" s="52" t="s">
        <v>346</v>
      </c>
      <c r="W89" s="60" t="s">
        <v>251</v>
      </c>
      <c r="X89" s="63" t="s">
        <v>0</v>
      </c>
      <c r="Y89" s="1"/>
    </row>
    <row r="90" spans="1:25" x14ac:dyDescent="0.3">
      <c r="A90" s="25">
        <v>1</v>
      </c>
      <c r="B90" s="25">
        <v>1</v>
      </c>
      <c r="C90" s="25">
        <v>126</v>
      </c>
      <c r="D90" s="25" t="s">
        <v>210</v>
      </c>
      <c r="E90" s="25" t="s">
        <v>58</v>
      </c>
      <c r="F90" s="25">
        <v>42</v>
      </c>
      <c r="G90" s="25" t="s">
        <v>211</v>
      </c>
      <c r="H90" s="53" t="s">
        <v>183</v>
      </c>
      <c r="I90" s="53">
        <v>8.2175925925925917E-4</v>
      </c>
      <c r="J90" s="53">
        <v>8.6805555555555583E-4</v>
      </c>
      <c r="K90" s="53">
        <v>8.6805555555555551E-4</v>
      </c>
      <c r="L90" s="53">
        <v>8.9120370370370395E-4</v>
      </c>
      <c r="M90" s="53">
        <v>9.0277777777777709E-4</v>
      </c>
      <c r="N90" s="53">
        <v>8.7962962962963038E-4</v>
      </c>
      <c r="O90" s="53">
        <v>9.0277777777777752E-4</v>
      </c>
      <c r="P90" s="53">
        <v>8.9120370370370395E-4</v>
      </c>
      <c r="Q90" s="53">
        <v>8.6805555555555507E-4</v>
      </c>
      <c r="R90" s="53">
        <v>8.6805555555555594E-4</v>
      </c>
      <c r="S90" s="54">
        <v>1</v>
      </c>
      <c r="T90" s="53">
        <v>8.7615740740740744E-3</v>
      </c>
      <c r="U90" s="54">
        <v>5</v>
      </c>
      <c r="V90" s="53">
        <v>1.2481944444444443E-2</v>
      </c>
      <c r="W90" s="58">
        <v>2.1243518518518516E-2</v>
      </c>
      <c r="X90" s="61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5">
        <v>2</v>
      </c>
      <c r="B91" s="25">
        <v>2</v>
      </c>
      <c r="C91" s="25">
        <v>93</v>
      </c>
      <c r="D91" s="25" t="s">
        <v>347</v>
      </c>
      <c r="E91" s="25" t="s">
        <v>58</v>
      </c>
      <c r="F91" s="25">
        <v>19</v>
      </c>
      <c r="G91" s="25" t="s">
        <v>60</v>
      </c>
      <c r="H91" s="53" t="s">
        <v>59</v>
      </c>
      <c r="I91" s="53">
        <v>8.3333333333333339E-4</v>
      </c>
      <c r="J91" s="53">
        <v>8.7962962962962962E-4</v>
      </c>
      <c r="K91" s="53">
        <v>9.490740740740744E-4</v>
      </c>
      <c r="L91" s="53">
        <v>9.4907407407407397E-4</v>
      </c>
      <c r="M91" s="53">
        <v>9.8379629629629642E-4</v>
      </c>
      <c r="N91" s="53">
        <v>9.9537037037037042E-4</v>
      </c>
      <c r="O91" s="53">
        <v>9.8379629629629511E-4</v>
      </c>
      <c r="P91" s="53">
        <v>9.9537037037037129E-4</v>
      </c>
      <c r="Q91" s="53">
        <v>9.6064814814814797E-4</v>
      </c>
      <c r="R91" s="53">
        <v>9.6064814814814797E-4</v>
      </c>
      <c r="S91" s="54">
        <v>3</v>
      </c>
      <c r="T91" s="53">
        <v>9.4907407407407406E-3</v>
      </c>
      <c r="U91" s="54">
        <v>2</v>
      </c>
      <c r="V91" s="53">
        <v>1.1824189814814813E-2</v>
      </c>
      <c r="W91" s="58">
        <v>2.1314930555555556E-2</v>
      </c>
      <c r="X91" s="61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5">
        <v>3</v>
      </c>
      <c r="B92" s="25">
        <v>3</v>
      </c>
      <c r="C92" s="25">
        <v>104</v>
      </c>
      <c r="D92" s="25" t="s">
        <v>348</v>
      </c>
      <c r="E92" s="25" t="s">
        <v>58</v>
      </c>
      <c r="F92" s="25">
        <v>24</v>
      </c>
      <c r="G92" s="25" t="s">
        <v>8</v>
      </c>
      <c r="H92" s="53" t="s">
        <v>254</v>
      </c>
      <c r="I92" s="53">
        <v>8.6805555555555551E-4</v>
      </c>
      <c r="J92" s="53">
        <v>9.3750000000000018E-4</v>
      </c>
      <c r="K92" s="53">
        <v>9.6064814814814776E-4</v>
      </c>
      <c r="L92" s="53">
        <v>9.7222222222222284E-4</v>
      </c>
      <c r="M92" s="53">
        <v>9.7222222222222154E-4</v>
      </c>
      <c r="N92" s="53">
        <v>9.9537037037037129E-4</v>
      </c>
      <c r="O92" s="53">
        <v>9.8379629629629511E-4</v>
      </c>
      <c r="P92" s="53">
        <v>9.9537037037037042E-4</v>
      </c>
      <c r="Q92" s="53">
        <v>9.9537037037037129E-4</v>
      </c>
      <c r="R92" s="53">
        <v>9.7222222222222154E-4</v>
      </c>
      <c r="S92" s="54">
        <v>4</v>
      </c>
      <c r="T92" s="53">
        <v>9.6527777777777775E-3</v>
      </c>
      <c r="U92" s="54">
        <v>4</v>
      </c>
      <c r="V92" s="53">
        <v>1.2407488425925926E-2</v>
      </c>
      <c r="W92" s="58">
        <v>2.2060266203703702E-2</v>
      </c>
      <c r="X92" s="61">
        <f t="shared" si="11"/>
        <v>963</v>
      </c>
      <c r="Y92" s="1" t="str">
        <f t="shared" si="10"/>
        <v>Lukas Kontrimavičius</v>
      </c>
    </row>
    <row r="93" spans="1:25" x14ac:dyDescent="0.3">
      <c r="A93" s="25">
        <v>4</v>
      </c>
      <c r="B93" s="25">
        <v>4</v>
      </c>
      <c r="C93" s="25">
        <v>91</v>
      </c>
      <c r="D93" s="25" t="s">
        <v>349</v>
      </c>
      <c r="E93" s="25" t="s">
        <v>58</v>
      </c>
      <c r="F93" s="25">
        <v>20</v>
      </c>
      <c r="G93" s="25" t="s">
        <v>8</v>
      </c>
      <c r="H93" s="53" t="s">
        <v>350</v>
      </c>
      <c r="I93" s="53">
        <v>9.6064814814814808E-4</v>
      </c>
      <c r="J93" s="53">
        <v>1.0995370370370373E-3</v>
      </c>
      <c r="K93" s="53">
        <v>1.1111111111111105E-3</v>
      </c>
      <c r="L93" s="53">
        <v>1.1458333333333342E-3</v>
      </c>
      <c r="M93" s="53">
        <v>1.1342592592592585E-3</v>
      </c>
      <c r="N93" s="53">
        <v>1.1226851851851849E-3</v>
      </c>
      <c r="O93" s="53">
        <v>1.1111111111111113E-3</v>
      </c>
      <c r="P93" s="53">
        <v>1.1226851851851858E-3</v>
      </c>
      <c r="Q93" s="53">
        <v>1.0995370370370378E-3</v>
      </c>
      <c r="R93" s="53">
        <v>1.0763888888888889E-3</v>
      </c>
      <c r="S93" s="54">
        <v>10</v>
      </c>
      <c r="T93" s="53">
        <v>1.0983796296296297E-2</v>
      </c>
      <c r="U93" s="54">
        <v>1</v>
      </c>
      <c r="V93" s="53">
        <v>1.1486342592592591E-2</v>
      </c>
      <c r="W93" s="58">
        <v>2.2470138888888887E-2</v>
      </c>
      <c r="X93" s="61">
        <f t="shared" si="11"/>
        <v>945</v>
      </c>
      <c r="Y93" s="1" t="str">
        <f t="shared" si="10"/>
        <v>Jaunius Strazdas</v>
      </c>
    </row>
    <row r="94" spans="1:25" x14ac:dyDescent="0.3">
      <c r="A94" s="25">
        <v>5</v>
      </c>
      <c r="B94" s="25">
        <v>5</v>
      </c>
      <c r="C94" s="25">
        <v>103</v>
      </c>
      <c r="D94" s="25" t="s">
        <v>196</v>
      </c>
      <c r="E94" s="25" t="s">
        <v>58</v>
      </c>
      <c r="F94" s="25">
        <v>34</v>
      </c>
      <c r="G94" s="25" t="s">
        <v>63</v>
      </c>
      <c r="H94" s="53" t="s">
        <v>183</v>
      </c>
      <c r="I94" s="53">
        <v>8.3333333333333339E-4</v>
      </c>
      <c r="J94" s="53">
        <v>9.1435185185185185E-4</v>
      </c>
      <c r="K94" s="53">
        <v>9.8379629629629663E-4</v>
      </c>
      <c r="L94" s="53">
        <v>1.0069444444444444E-3</v>
      </c>
      <c r="M94" s="53">
        <v>1.006944444444444E-3</v>
      </c>
      <c r="N94" s="53">
        <v>1.0185185185185184E-3</v>
      </c>
      <c r="O94" s="53">
        <v>1.0069444444444449E-3</v>
      </c>
      <c r="P94" s="53">
        <v>1.0185185185185184E-3</v>
      </c>
      <c r="Q94" s="53">
        <v>1.0069444444444449E-3</v>
      </c>
      <c r="R94" s="53">
        <v>9.8379629629629511E-4</v>
      </c>
      <c r="S94" s="54">
        <v>7</v>
      </c>
      <c r="T94" s="53">
        <v>9.780092592592592E-3</v>
      </c>
      <c r="U94" s="54">
        <v>8</v>
      </c>
      <c r="V94" s="53">
        <v>1.2692939814814815E-2</v>
      </c>
      <c r="W94" s="58">
        <v>2.2473032407407407E-2</v>
      </c>
      <c r="X94" s="61">
        <f t="shared" si="11"/>
        <v>945</v>
      </c>
      <c r="Y94" s="1" t="str">
        <f t="shared" si="10"/>
        <v>Andrius Murauskas</v>
      </c>
    </row>
    <row r="95" spans="1:25" x14ac:dyDescent="0.3">
      <c r="A95" s="25">
        <v>6</v>
      </c>
      <c r="B95" s="25">
        <v>6</v>
      </c>
      <c r="C95" s="25">
        <v>120</v>
      </c>
      <c r="D95" s="25" t="s">
        <v>198</v>
      </c>
      <c r="E95" s="25" t="s">
        <v>58</v>
      </c>
      <c r="F95" s="25">
        <v>27</v>
      </c>
      <c r="G95" s="25" t="s">
        <v>63</v>
      </c>
      <c r="H95" s="53" t="s">
        <v>183</v>
      </c>
      <c r="I95" s="53">
        <v>8.2175925925925917E-4</v>
      </c>
      <c r="J95" s="53">
        <v>8.9120370370370384E-4</v>
      </c>
      <c r="K95" s="53">
        <v>9.3749999999999953E-4</v>
      </c>
      <c r="L95" s="53">
        <v>9.6064814814814884E-4</v>
      </c>
      <c r="M95" s="53">
        <v>9.7222222222222198E-4</v>
      </c>
      <c r="N95" s="53">
        <v>9.8379629629629685E-4</v>
      </c>
      <c r="O95" s="53">
        <v>9.8379629629629598E-4</v>
      </c>
      <c r="P95" s="53">
        <v>9.8379629629629511E-4</v>
      </c>
      <c r="Q95" s="53">
        <v>9.8379629629629772E-4</v>
      </c>
      <c r="R95" s="53">
        <v>9.4907407407407267E-4</v>
      </c>
      <c r="S95" s="54">
        <v>2</v>
      </c>
      <c r="T95" s="53">
        <v>9.4675925925925917E-3</v>
      </c>
      <c r="U95" s="54">
        <v>13</v>
      </c>
      <c r="V95" s="53">
        <v>1.3330868055555554E-2</v>
      </c>
      <c r="W95" s="58">
        <v>2.2798460648148146E-2</v>
      </c>
      <c r="X95" s="61">
        <f t="shared" si="11"/>
        <v>932</v>
      </c>
      <c r="Y95" s="1" t="str">
        <f t="shared" si="10"/>
        <v>Žilvinas Grigaitis</v>
      </c>
    </row>
    <row r="96" spans="1:25" x14ac:dyDescent="0.3">
      <c r="A96" s="25">
        <v>7</v>
      </c>
      <c r="B96" s="25">
        <v>7</v>
      </c>
      <c r="C96" s="25">
        <v>88</v>
      </c>
      <c r="D96" s="25" t="s">
        <v>220</v>
      </c>
      <c r="E96" s="25" t="s">
        <v>58</v>
      </c>
      <c r="F96" s="25">
        <v>38</v>
      </c>
      <c r="G96" s="25" t="s">
        <v>8</v>
      </c>
      <c r="H96" s="53" t="s">
        <v>61</v>
      </c>
      <c r="I96" s="53">
        <v>9.3750000000000007E-4</v>
      </c>
      <c r="J96" s="53">
        <v>1.1226851851851853E-3</v>
      </c>
      <c r="K96" s="53">
        <v>1.1111111111111105E-3</v>
      </c>
      <c r="L96" s="53">
        <v>1.1458333333333342E-3</v>
      </c>
      <c r="M96" s="53">
        <v>1.1226851851851849E-3</v>
      </c>
      <c r="N96" s="53">
        <v>1.145833333333332E-3</v>
      </c>
      <c r="O96" s="53">
        <v>1.0995370370370378E-3</v>
      </c>
      <c r="P96" s="53">
        <v>1.1226851851851858E-3</v>
      </c>
      <c r="Q96" s="53">
        <v>1.1111111111111113E-3</v>
      </c>
      <c r="R96" s="53">
        <v>1.0416666666666664E-3</v>
      </c>
      <c r="S96" s="54">
        <v>9</v>
      </c>
      <c r="T96" s="53">
        <v>1.0960648148148148E-2</v>
      </c>
      <c r="U96" s="54">
        <v>6</v>
      </c>
      <c r="V96" s="53">
        <v>1.2549224537037038E-2</v>
      </c>
      <c r="W96" s="58">
        <v>2.3509872685185187E-2</v>
      </c>
      <c r="X96" s="61">
        <f t="shared" si="11"/>
        <v>904</v>
      </c>
      <c r="Y96" s="1" t="str">
        <f t="shared" si="10"/>
        <v>Gytis Junevičius</v>
      </c>
    </row>
    <row r="97" spans="1:25" x14ac:dyDescent="0.3">
      <c r="A97" s="25">
        <v>8</v>
      </c>
      <c r="B97" s="25">
        <v>1</v>
      </c>
      <c r="C97" s="25">
        <v>131</v>
      </c>
      <c r="D97" s="25" t="s">
        <v>351</v>
      </c>
      <c r="E97" s="25" t="s">
        <v>76</v>
      </c>
      <c r="F97" s="25">
        <v>42</v>
      </c>
      <c r="G97" s="25" t="s">
        <v>80</v>
      </c>
      <c r="H97" s="53" t="s">
        <v>310</v>
      </c>
      <c r="I97" s="53">
        <v>8.449074074074075E-4</v>
      </c>
      <c r="J97" s="53">
        <v>9.2592592592592574E-4</v>
      </c>
      <c r="K97" s="53">
        <v>9.4907407407407419E-4</v>
      </c>
      <c r="L97" s="53">
        <v>9.7222222222222241E-4</v>
      </c>
      <c r="M97" s="53">
        <v>9.8379629629629642E-4</v>
      </c>
      <c r="N97" s="53">
        <v>9.8379629629629598E-4</v>
      </c>
      <c r="O97" s="53">
        <v>1.0185185185185193E-3</v>
      </c>
      <c r="P97" s="53">
        <v>1.0185185185185184E-3</v>
      </c>
      <c r="Q97" s="53">
        <v>1.0069444444444431E-3</v>
      </c>
      <c r="R97" s="53">
        <v>1.0185185185185193E-3</v>
      </c>
      <c r="S97" s="54">
        <v>6</v>
      </c>
      <c r="T97" s="53">
        <v>9.7222222222222224E-3</v>
      </c>
      <c r="U97" s="54">
        <v>18</v>
      </c>
      <c r="V97" s="53">
        <v>1.3997187500000001E-2</v>
      </c>
      <c r="W97" s="58">
        <v>2.3719409722222223E-2</v>
      </c>
      <c r="X97" s="61">
        <f t="shared" si="11"/>
        <v>896</v>
      </c>
      <c r="Y97" s="1" t="str">
        <f t="shared" si="10"/>
        <v>Raimondas Gincas</v>
      </c>
    </row>
    <row r="98" spans="1:25" x14ac:dyDescent="0.3">
      <c r="A98" s="25">
        <v>9</v>
      </c>
      <c r="B98" s="25">
        <v>8</v>
      </c>
      <c r="C98" s="25">
        <v>90</v>
      </c>
      <c r="D98" s="25" t="s">
        <v>352</v>
      </c>
      <c r="E98" s="25" t="s">
        <v>58</v>
      </c>
      <c r="F98" s="25">
        <v>33</v>
      </c>
      <c r="G98" s="25" t="s">
        <v>353</v>
      </c>
      <c r="H98" s="53" t="s">
        <v>354</v>
      </c>
      <c r="I98" s="53">
        <v>9.7222222222222209E-4</v>
      </c>
      <c r="J98" s="53">
        <v>1.0763888888888893E-3</v>
      </c>
      <c r="K98" s="53">
        <v>1.1342592592592589E-3</v>
      </c>
      <c r="L98" s="53">
        <v>1.1458333333333333E-3</v>
      </c>
      <c r="M98" s="53">
        <v>1.1689814814814818E-3</v>
      </c>
      <c r="N98" s="53">
        <v>1.1689814814814818E-3</v>
      </c>
      <c r="O98" s="53">
        <v>1.1689814814814818E-3</v>
      </c>
      <c r="P98" s="53">
        <v>1.1689814814814809E-3</v>
      </c>
      <c r="Q98" s="53">
        <v>1.1574074074074073E-3</v>
      </c>
      <c r="R98" s="53">
        <v>1.0995370370370343E-3</v>
      </c>
      <c r="S98" s="54">
        <v>11</v>
      </c>
      <c r="T98" s="53">
        <v>1.1261574074074071E-2</v>
      </c>
      <c r="U98" s="54">
        <v>7</v>
      </c>
      <c r="V98" s="53">
        <v>1.263880787037037E-2</v>
      </c>
      <c r="W98" s="58">
        <v>2.3900381944444441E-2</v>
      </c>
      <c r="X98" s="61">
        <f t="shared" si="11"/>
        <v>889</v>
      </c>
      <c r="Y98" s="1" t="str">
        <f t="shared" si="10"/>
        <v>Mantas Marcinkevičius</v>
      </c>
    </row>
    <row r="99" spans="1:25" x14ac:dyDescent="0.3">
      <c r="A99" s="25">
        <v>10</v>
      </c>
      <c r="B99" s="25">
        <v>9</v>
      </c>
      <c r="C99" s="25">
        <v>102</v>
      </c>
      <c r="D99" s="25" t="s">
        <v>355</v>
      </c>
      <c r="E99" s="25" t="s">
        <v>58</v>
      </c>
      <c r="F99" s="25">
        <v>37</v>
      </c>
      <c r="G99" s="25" t="s">
        <v>8</v>
      </c>
      <c r="H99" s="53" t="s">
        <v>295</v>
      </c>
      <c r="I99" s="53">
        <v>1.0648148148148147E-3</v>
      </c>
      <c r="J99" s="53">
        <v>1.215277777777778E-3</v>
      </c>
      <c r="K99" s="53">
        <v>1.2152777777777778E-3</v>
      </c>
      <c r="L99" s="53">
        <v>1.1921296296296294E-3</v>
      </c>
      <c r="M99" s="53">
        <v>1.2152777777777778E-3</v>
      </c>
      <c r="N99" s="53">
        <v>1.2500000000000011E-3</v>
      </c>
      <c r="O99" s="53">
        <v>1.2384259259259258E-3</v>
      </c>
      <c r="P99" s="53">
        <v>1.2268518518518505E-3</v>
      </c>
      <c r="Q99" s="53">
        <v>1.2037037037037051E-3</v>
      </c>
      <c r="R99" s="53">
        <v>1.1574074074074056E-3</v>
      </c>
      <c r="S99" s="54">
        <v>17</v>
      </c>
      <c r="T99" s="53">
        <v>1.1979166666666666E-2</v>
      </c>
      <c r="U99" s="54">
        <v>3</v>
      </c>
      <c r="V99" s="53">
        <v>1.2326423611111111E-2</v>
      </c>
      <c r="W99" s="58">
        <v>2.4305590277777775E-2</v>
      </c>
      <c r="X99" s="61">
        <f t="shared" si="11"/>
        <v>874</v>
      </c>
      <c r="Y99" s="1" t="str">
        <f t="shared" si="10"/>
        <v>Vytas Vasilevičius</v>
      </c>
    </row>
    <row r="100" spans="1:25" x14ac:dyDescent="0.3">
      <c r="A100" s="25">
        <v>11</v>
      </c>
      <c r="B100" s="25">
        <v>10</v>
      </c>
      <c r="C100" s="25">
        <v>114</v>
      </c>
      <c r="D100" s="25" t="s">
        <v>356</v>
      </c>
      <c r="E100" s="25" t="s">
        <v>58</v>
      </c>
      <c r="F100" s="25">
        <v>23</v>
      </c>
      <c r="G100" s="25" t="s">
        <v>8</v>
      </c>
      <c r="H100" s="53" t="s">
        <v>354</v>
      </c>
      <c r="I100" s="53">
        <v>1.0069444444444444E-3</v>
      </c>
      <c r="J100" s="53">
        <v>1.1342592592592593E-3</v>
      </c>
      <c r="K100" s="53">
        <v>1.1574074074074073E-3</v>
      </c>
      <c r="L100" s="53">
        <v>1.1805555555555558E-3</v>
      </c>
      <c r="M100" s="53">
        <v>1.1921296296296289E-3</v>
      </c>
      <c r="N100" s="53">
        <v>1.1689814814814818E-3</v>
      </c>
      <c r="O100" s="53">
        <v>1.1805555555555554E-3</v>
      </c>
      <c r="P100" s="53">
        <v>1.1921296296296298E-3</v>
      </c>
      <c r="Q100" s="53">
        <v>1.1689814814814809E-3</v>
      </c>
      <c r="R100" s="53">
        <v>1.1574074074074073E-3</v>
      </c>
      <c r="S100" s="54">
        <v>13</v>
      </c>
      <c r="T100" s="53">
        <v>1.1539351851851851E-2</v>
      </c>
      <c r="U100" s="54">
        <v>10</v>
      </c>
      <c r="V100" s="53">
        <v>1.3041400462962961E-2</v>
      </c>
      <c r="W100" s="58">
        <v>2.458075231481481E-2</v>
      </c>
      <c r="X100" s="61">
        <f t="shared" si="11"/>
        <v>864</v>
      </c>
      <c r="Y100" s="1" t="str">
        <f t="shared" si="10"/>
        <v>Dainius Šimkaitis</v>
      </c>
    </row>
    <row r="101" spans="1:25" x14ac:dyDescent="0.3">
      <c r="A101" s="25">
        <v>12</v>
      </c>
      <c r="B101" s="25">
        <v>11</v>
      </c>
      <c r="C101" s="25">
        <v>89</v>
      </c>
      <c r="D101" s="25" t="s">
        <v>213</v>
      </c>
      <c r="E101" s="25" t="s">
        <v>58</v>
      </c>
      <c r="F101" s="25">
        <v>30</v>
      </c>
      <c r="G101" s="25" t="s">
        <v>8</v>
      </c>
      <c r="H101" s="53" t="s">
        <v>254</v>
      </c>
      <c r="I101" s="53">
        <v>8.449074074074075E-4</v>
      </c>
      <c r="J101" s="53">
        <v>9.4907407407407397E-4</v>
      </c>
      <c r="K101" s="53">
        <v>1.0069444444444444E-3</v>
      </c>
      <c r="L101" s="53">
        <v>1.0532407407407409E-3</v>
      </c>
      <c r="M101" s="53">
        <v>1.0300925925925924E-3</v>
      </c>
      <c r="N101" s="53">
        <v>1.0416666666666664E-3</v>
      </c>
      <c r="O101" s="53">
        <v>1.0300925925925929E-3</v>
      </c>
      <c r="P101" s="53">
        <v>1.0532407407407409E-3</v>
      </c>
      <c r="Q101" s="53">
        <v>1.0416666666666664E-3</v>
      </c>
      <c r="R101" s="53">
        <v>1.0185185185185193E-3</v>
      </c>
      <c r="S101" s="54">
        <v>8</v>
      </c>
      <c r="T101" s="53">
        <v>1.0069444444444445E-2</v>
      </c>
      <c r="U101" s="54">
        <v>31</v>
      </c>
      <c r="V101" s="53">
        <v>1.5175578703703703E-2</v>
      </c>
      <c r="W101" s="58">
        <v>2.5245023148148148E-2</v>
      </c>
      <c r="X101" s="61">
        <f t="shared" si="11"/>
        <v>841</v>
      </c>
      <c r="Y101" s="1" t="str">
        <f t="shared" si="10"/>
        <v>Kęstutis Steponavičius</v>
      </c>
    </row>
    <row r="102" spans="1:25" x14ac:dyDescent="0.3">
      <c r="A102" s="25">
        <v>13</v>
      </c>
      <c r="B102" s="25">
        <v>12</v>
      </c>
      <c r="C102" s="25">
        <v>96</v>
      </c>
      <c r="D102" s="25" t="s">
        <v>191</v>
      </c>
      <c r="E102" s="25" t="s">
        <v>58</v>
      </c>
      <c r="F102" s="25">
        <v>35</v>
      </c>
      <c r="G102" s="25" t="s">
        <v>8</v>
      </c>
      <c r="H102" s="53" t="s">
        <v>29</v>
      </c>
      <c r="I102" s="53">
        <v>1.0069444444444444E-3</v>
      </c>
      <c r="J102" s="53">
        <v>1.1342592592592593E-3</v>
      </c>
      <c r="K102" s="53">
        <v>1.1689814814814813E-3</v>
      </c>
      <c r="L102" s="53">
        <v>1.1805555555555554E-3</v>
      </c>
      <c r="M102" s="53">
        <v>1.2152777777777787E-3</v>
      </c>
      <c r="N102" s="53">
        <v>1.2037037037037034E-3</v>
      </c>
      <c r="O102" s="53">
        <v>1.1921296296296289E-3</v>
      </c>
      <c r="P102" s="53">
        <v>1.2037037037037034E-3</v>
      </c>
      <c r="Q102" s="53">
        <v>1.1921296296296315E-3</v>
      </c>
      <c r="R102" s="53">
        <v>1.1342592592592585E-3</v>
      </c>
      <c r="S102" s="54">
        <v>15</v>
      </c>
      <c r="T102" s="53">
        <v>1.1631944444444445E-2</v>
      </c>
      <c r="U102" s="54">
        <v>17</v>
      </c>
      <c r="V102" s="53">
        <v>1.3672222222222223E-2</v>
      </c>
      <c r="W102" s="58">
        <v>2.5304166666666669E-2</v>
      </c>
      <c r="X102" s="61">
        <f t="shared" si="11"/>
        <v>840</v>
      </c>
      <c r="Y102" s="1" t="str">
        <f t="shared" si="10"/>
        <v>Vytautas Vaičiulis</v>
      </c>
    </row>
    <row r="103" spans="1:25" x14ac:dyDescent="0.3">
      <c r="A103" s="25">
        <v>14</v>
      </c>
      <c r="B103" s="25">
        <v>13</v>
      </c>
      <c r="C103" s="25">
        <v>121</v>
      </c>
      <c r="D103" s="25" t="s">
        <v>357</v>
      </c>
      <c r="E103" s="25" t="s">
        <v>58</v>
      </c>
      <c r="F103" s="25">
        <v>35</v>
      </c>
      <c r="G103" s="25" t="s">
        <v>28</v>
      </c>
      <c r="H103" s="53" t="s">
        <v>268</v>
      </c>
      <c r="I103" s="53">
        <v>1.0648148148148147E-3</v>
      </c>
      <c r="J103" s="53">
        <v>1.215277777777778E-3</v>
      </c>
      <c r="K103" s="53">
        <v>1.2731481481481478E-3</v>
      </c>
      <c r="L103" s="53">
        <v>1.2615740740740747E-3</v>
      </c>
      <c r="M103" s="53">
        <v>1.2615740740740738E-3</v>
      </c>
      <c r="N103" s="53">
        <v>1.2615740740740738E-3</v>
      </c>
      <c r="O103" s="53">
        <v>1.2615740740740729E-3</v>
      </c>
      <c r="P103" s="53">
        <v>1.2500000000000011E-3</v>
      </c>
      <c r="Q103" s="53">
        <v>1.2152777777777769E-3</v>
      </c>
      <c r="R103" s="53">
        <v>1.1805555555555562E-3</v>
      </c>
      <c r="S103" s="54">
        <v>24</v>
      </c>
      <c r="T103" s="53">
        <v>1.224537037037037E-2</v>
      </c>
      <c r="U103" s="54">
        <v>14</v>
      </c>
      <c r="V103" s="53">
        <v>1.3421331018518516E-2</v>
      </c>
      <c r="W103" s="58">
        <v>2.5666701388888886E-2</v>
      </c>
      <c r="X103" s="61">
        <f t="shared" si="11"/>
        <v>828</v>
      </c>
      <c r="Y103" s="1" t="str">
        <f t="shared" si="10"/>
        <v>Dovydas  Valiuška</v>
      </c>
    </row>
    <row r="104" spans="1:25" x14ac:dyDescent="0.3">
      <c r="A104" s="25">
        <v>15</v>
      </c>
      <c r="B104" s="25">
        <v>1</v>
      </c>
      <c r="C104" s="25">
        <v>111</v>
      </c>
      <c r="D104" s="25" t="s">
        <v>358</v>
      </c>
      <c r="E104" s="25" t="s">
        <v>66</v>
      </c>
      <c r="F104" s="25">
        <v>31</v>
      </c>
      <c r="G104" s="25" t="s">
        <v>8</v>
      </c>
      <c r="H104" s="53" t="s">
        <v>65</v>
      </c>
      <c r="I104" s="53">
        <v>1.0300925925925926E-3</v>
      </c>
      <c r="J104" s="53">
        <v>1.1458333333333331E-3</v>
      </c>
      <c r="K104" s="53">
        <v>1.1574074074074078E-3</v>
      </c>
      <c r="L104" s="53">
        <v>1.1574074074074069E-3</v>
      </c>
      <c r="M104" s="53">
        <v>1.1689814814814818E-3</v>
      </c>
      <c r="N104" s="53">
        <v>1.1805555555555554E-3</v>
      </c>
      <c r="O104" s="53">
        <v>1.1805555555555554E-3</v>
      </c>
      <c r="P104" s="53">
        <v>1.1574074074074073E-3</v>
      </c>
      <c r="Q104" s="53">
        <v>1.1921296296296298E-3</v>
      </c>
      <c r="R104" s="53">
        <v>1.1689814814814809E-3</v>
      </c>
      <c r="S104" s="54">
        <v>14</v>
      </c>
      <c r="T104" s="53">
        <v>1.1539351851851851E-2</v>
      </c>
      <c r="U104" s="54">
        <v>22</v>
      </c>
      <c r="V104" s="53">
        <v>1.4168368055555556E-2</v>
      </c>
      <c r="W104" s="58">
        <v>2.5707719907407407E-2</v>
      </c>
      <c r="X104" s="61">
        <f t="shared" si="11"/>
        <v>826</v>
      </c>
      <c r="Y104" s="1" t="str">
        <f t="shared" si="10"/>
        <v>Inga Aukselytė</v>
      </c>
    </row>
    <row r="105" spans="1:25" x14ac:dyDescent="0.3">
      <c r="A105" s="25">
        <v>16</v>
      </c>
      <c r="B105" s="25">
        <v>1</v>
      </c>
      <c r="C105" s="25">
        <v>99</v>
      </c>
      <c r="D105" s="25" t="s">
        <v>359</v>
      </c>
      <c r="E105" s="25" t="s">
        <v>73</v>
      </c>
      <c r="F105" s="25">
        <v>53</v>
      </c>
      <c r="G105" s="25" t="s">
        <v>60</v>
      </c>
      <c r="H105" s="53" t="s">
        <v>59</v>
      </c>
      <c r="I105" s="53">
        <v>1.0648148148148147E-3</v>
      </c>
      <c r="J105" s="53">
        <v>1.1574074074074076E-3</v>
      </c>
      <c r="K105" s="53">
        <v>1.2152777777777778E-3</v>
      </c>
      <c r="L105" s="53">
        <v>1.2037037037037038E-3</v>
      </c>
      <c r="M105" s="53">
        <v>1.2268518518518505E-3</v>
      </c>
      <c r="N105" s="53">
        <v>1.2384259259259267E-3</v>
      </c>
      <c r="O105" s="53">
        <v>1.2037037037037051E-3</v>
      </c>
      <c r="P105" s="53">
        <v>1.2152777777777769E-3</v>
      </c>
      <c r="Q105" s="53">
        <v>1.2037037037037034E-3</v>
      </c>
      <c r="R105" s="53">
        <v>1.1805555555555562E-3</v>
      </c>
      <c r="S105" s="54">
        <v>16</v>
      </c>
      <c r="T105" s="53">
        <v>1.1909722222222223E-2</v>
      </c>
      <c r="U105" s="54">
        <v>20</v>
      </c>
      <c r="V105" s="53">
        <v>1.4112037037037036E-2</v>
      </c>
      <c r="W105" s="58">
        <v>2.6021759259259258E-2</v>
      </c>
      <c r="X105" s="61">
        <f t="shared" si="11"/>
        <v>816</v>
      </c>
      <c r="Y105" s="1" t="str">
        <f t="shared" si="10"/>
        <v>Virgilijus Buzas</v>
      </c>
    </row>
    <row r="106" spans="1:25" x14ac:dyDescent="0.3">
      <c r="A106" s="25">
        <v>17</v>
      </c>
      <c r="B106" s="25">
        <v>14</v>
      </c>
      <c r="C106" s="25">
        <v>113</v>
      </c>
      <c r="D106" s="25" t="s">
        <v>216</v>
      </c>
      <c r="E106" s="25" t="s">
        <v>58</v>
      </c>
      <c r="F106" s="25">
        <v>26</v>
      </c>
      <c r="G106" s="25" t="s">
        <v>28</v>
      </c>
      <c r="H106" s="53" t="s">
        <v>183</v>
      </c>
      <c r="I106" s="53">
        <v>1.1111111111111111E-3</v>
      </c>
      <c r="J106" s="53">
        <v>1.203703703703704E-3</v>
      </c>
      <c r="K106" s="53">
        <v>1.2847222222222218E-3</v>
      </c>
      <c r="L106" s="53">
        <v>1.2962962962962958E-3</v>
      </c>
      <c r="M106" s="53">
        <v>1.3078703703703716E-3</v>
      </c>
      <c r="N106" s="53">
        <v>1.3541666666666658E-3</v>
      </c>
      <c r="O106" s="53">
        <v>1.3425925925925923E-3</v>
      </c>
      <c r="P106" s="53">
        <v>1.3541666666666667E-3</v>
      </c>
      <c r="Q106" s="53">
        <v>1.3425925925925931E-3</v>
      </c>
      <c r="R106" s="53">
        <v>1.2615740740740747E-3</v>
      </c>
      <c r="S106" s="54">
        <v>30</v>
      </c>
      <c r="T106" s="53">
        <v>1.2858796296296297E-2</v>
      </c>
      <c r="U106" s="54">
        <v>15</v>
      </c>
      <c r="V106" s="53">
        <v>1.3457210648148149E-2</v>
      </c>
      <c r="W106" s="58">
        <v>2.6316006944444446E-2</v>
      </c>
      <c r="X106" s="61">
        <f t="shared" si="11"/>
        <v>807</v>
      </c>
      <c r="Y106" s="1" t="str">
        <f t="shared" si="10"/>
        <v>Mantas Bartkus</v>
      </c>
    </row>
    <row r="107" spans="1:25" x14ac:dyDescent="0.3">
      <c r="A107" s="25">
        <v>18</v>
      </c>
      <c r="B107" s="25">
        <v>15</v>
      </c>
      <c r="C107" s="25">
        <v>117</v>
      </c>
      <c r="D107" s="25" t="s">
        <v>1788</v>
      </c>
      <c r="E107" s="25" t="s">
        <v>58</v>
      </c>
      <c r="F107" s="25">
        <v>26</v>
      </c>
      <c r="G107" s="25" t="s">
        <v>28</v>
      </c>
      <c r="H107" s="53" t="s">
        <v>192</v>
      </c>
      <c r="I107" s="53">
        <v>1.0995370370370371E-3</v>
      </c>
      <c r="J107" s="53">
        <v>1.1921296296296296E-3</v>
      </c>
      <c r="K107" s="53">
        <v>1.2615740740740738E-3</v>
      </c>
      <c r="L107" s="53">
        <v>1.2731481481481483E-3</v>
      </c>
      <c r="M107" s="53">
        <v>1.3078703703703707E-3</v>
      </c>
      <c r="N107" s="53">
        <v>1.3078703703703698E-3</v>
      </c>
      <c r="O107" s="53">
        <v>1.3194444444444451E-3</v>
      </c>
      <c r="P107" s="53">
        <v>1.3194444444444443E-3</v>
      </c>
      <c r="Q107" s="53">
        <v>1.3541666666666667E-3</v>
      </c>
      <c r="R107" s="53">
        <v>1.2962962962962954E-3</v>
      </c>
      <c r="S107" s="54">
        <v>29</v>
      </c>
      <c r="T107" s="53">
        <v>1.2731481481481481E-2</v>
      </c>
      <c r="U107" s="54">
        <v>16</v>
      </c>
      <c r="V107" s="53">
        <v>1.3624965277777778E-2</v>
      </c>
      <c r="W107" s="58">
        <v>2.6356446759259258E-2</v>
      </c>
      <c r="X107" s="61">
        <f t="shared" si="11"/>
        <v>806</v>
      </c>
      <c r="Y107" s="1" t="str">
        <f t="shared" si="10"/>
        <v>Ignas Gelžinis</v>
      </c>
    </row>
    <row r="108" spans="1:25" x14ac:dyDescent="0.3">
      <c r="A108" s="25">
        <v>19</v>
      </c>
      <c r="B108" s="25">
        <v>2</v>
      </c>
      <c r="C108" s="25">
        <v>132</v>
      </c>
      <c r="D108" s="25" t="s">
        <v>360</v>
      </c>
      <c r="E108" s="25" t="s">
        <v>76</v>
      </c>
      <c r="F108" s="25">
        <v>46</v>
      </c>
      <c r="G108" s="25" t="s">
        <v>60</v>
      </c>
      <c r="H108" s="53" t="s">
        <v>91</v>
      </c>
      <c r="I108" s="53">
        <v>1.1805555555555556E-3</v>
      </c>
      <c r="J108" s="53">
        <v>1.3773148148148149E-3</v>
      </c>
      <c r="K108" s="53">
        <v>1.3888888888888887E-3</v>
      </c>
      <c r="L108" s="53">
        <v>1.4120370370370372E-3</v>
      </c>
      <c r="M108" s="53">
        <v>1.4120370370370372E-3</v>
      </c>
      <c r="N108" s="53">
        <v>1.4236111111111116E-3</v>
      </c>
      <c r="O108" s="53">
        <v>1.4004629629629627E-3</v>
      </c>
      <c r="P108" s="53">
        <v>1.4120370370370363E-3</v>
      </c>
      <c r="Q108" s="53">
        <v>1.4351851851851852E-3</v>
      </c>
      <c r="R108" s="53">
        <v>1.4120370370370363E-3</v>
      </c>
      <c r="S108" s="54">
        <v>38</v>
      </c>
      <c r="T108" s="53">
        <v>1.3854166666666666E-2</v>
      </c>
      <c r="U108" s="54">
        <v>9</v>
      </c>
      <c r="V108" s="53">
        <v>1.2794710648148149E-2</v>
      </c>
      <c r="W108" s="58">
        <v>2.6648877314814814E-2</v>
      </c>
      <c r="X108" s="61">
        <f t="shared" si="11"/>
        <v>797</v>
      </c>
      <c r="Y108" s="1" t="str">
        <f t="shared" si="10"/>
        <v>Valdas Gudaitis</v>
      </c>
    </row>
    <row r="109" spans="1:25" x14ac:dyDescent="0.3">
      <c r="A109" s="25">
        <v>20</v>
      </c>
      <c r="B109" s="25">
        <v>16</v>
      </c>
      <c r="C109" s="25">
        <v>110</v>
      </c>
      <c r="D109" s="25" t="s">
        <v>361</v>
      </c>
      <c r="E109" s="25" t="s">
        <v>58</v>
      </c>
      <c r="F109" s="25">
        <v>27</v>
      </c>
      <c r="G109" s="25" t="s">
        <v>8</v>
      </c>
      <c r="H109" s="53" t="s">
        <v>183</v>
      </c>
      <c r="I109" s="53">
        <v>1.1226851851851851E-3</v>
      </c>
      <c r="J109" s="53">
        <v>1.226851851851852E-3</v>
      </c>
      <c r="K109" s="53">
        <v>1.2499999999999998E-3</v>
      </c>
      <c r="L109" s="53">
        <v>1.2731481481481487E-3</v>
      </c>
      <c r="M109" s="53">
        <v>1.2615740740740738E-3</v>
      </c>
      <c r="N109" s="53">
        <v>1.3078703703703698E-3</v>
      </c>
      <c r="O109" s="53">
        <v>1.2384259259259267E-3</v>
      </c>
      <c r="P109" s="53">
        <v>1.3194444444444443E-3</v>
      </c>
      <c r="Q109" s="53">
        <v>1.2847222222222218E-3</v>
      </c>
      <c r="R109" s="53">
        <v>1.2847222222222236E-3</v>
      </c>
      <c r="S109" s="54">
        <v>27</v>
      </c>
      <c r="T109" s="53">
        <v>1.2569444444444446E-2</v>
      </c>
      <c r="U109" s="54">
        <v>23</v>
      </c>
      <c r="V109" s="53">
        <v>1.4186886574074074E-2</v>
      </c>
      <c r="W109" s="58">
        <v>2.6756331018518521E-2</v>
      </c>
      <c r="X109" s="61">
        <f t="shared" si="11"/>
        <v>794</v>
      </c>
      <c r="Y109" s="1" t="str">
        <f t="shared" si="10"/>
        <v>Alfredas Kiudys</v>
      </c>
    </row>
    <row r="110" spans="1:25" x14ac:dyDescent="0.3">
      <c r="A110" s="25">
        <v>21</v>
      </c>
      <c r="B110" s="25">
        <v>17</v>
      </c>
      <c r="C110" s="25">
        <v>108</v>
      </c>
      <c r="D110" s="25" t="s">
        <v>202</v>
      </c>
      <c r="E110" s="25" t="s">
        <v>58</v>
      </c>
      <c r="F110" s="25">
        <v>27</v>
      </c>
      <c r="G110" s="25" t="s">
        <v>8</v>
      </c>
      <c r="H110" s="53" t="s">
        <v>354</v>
      </c>
      <c r="I110" s="53">
        <v>1.1805555555555556E-3</v>
      </c>
      <c r="J110" s="53">
        <v>1.3310185185185185E-3</v>
      </c>
      <c r="K110" s="53">
        <v>1.3657407407407403E-3</v>
      </c>
      <c r="L110" s="53">
        <v>1.4120370370370372E-3</v>
      </c>
      <c r="M110" s="53">
        <v>1.4351851851851852E-3</v>
      </c>
      <c r="N110" s="53">
        <v>1.435185185185186E-3</v>
      </c>
      <c r="O110" s="53">
        <v>1.4236111111111116E-3</v>
      </c>
      <c r="P110" s="53">
        <v>1.4004629629629627E-3</v>
      </c>
      <c r="Q110" s="53">
        <v>1.4351851851851852E-3</v>
      </c>
      <c r="R110" s="53">
        <v>1.3888888888888892E-3</v>
      </c>
      <c r="S110" s="54">
        <v>37</v>
      </c>
      <c r="T110" s="53">
        <v>1.3807870370370371E-2</v>
      </c>
      <c r="U110" s="54">
        <v>11</v>
      </c>
      <c r="V110" s="53">
        <v>1.3111030092592591E-2</v>
      </c>
      <c r="W110" s="58">
        <v>2.6918900462962962E-2</v>
      </c>
      <c r="X110" s="61">
        <f t="shared" si="11"/>
        <v>789</v>
      </c>
      <c r="Y110" s="1" t="str">
        <f t="shared" si="10"/>
        <v>Adas Ridikas</v>
      </c>
    </row>
    <row r="111" spans="1:25" x14ac:dyDescent="0.3">
      <c r="A111" s="25">
        <v>22</v>
      </c>
      <c r="B111" s="25">
        <v>18</v>
      </c>
      <c r="C111" s="25">
        <v>87</v>
      </c>
      <c r="D111" s="25" t="s">
        <v>362</v>
      </c>
      <c r="E111" s="25" t="s">
        <v>58</v>
      </c>
      <c r="F111" s="25">
        <v>40</v>
      </c>
      <c r="G111" s="25" t="s">
        <v>28</v>
      </c>
      <c r="H111" s="53" t="s">
        <v>258</v>
      </c>
      <c r="I111" s="53">
        <v>1.0069444444444444E-3</v>
      </c>
      <c r="J111" s="53">
        <v>1.2037037037037034E-3</v>
      </c>
      <c r="K111" s="53">
        <v>1.2037037037037042E-3</v>
      </c>
      <c r="L111" s="53">
        <v>1.2152777777777782E-3</v>
      </c>
      <c r="M111" s="53">
        <v>1.2384259259259241E-3</v>
      </c>
      <c r="N111" s="53">
        <v>1.2500000000000011E-3</v>
      </c>
      <c r="O111" s="53">
        <v>1.2152777777777778E-3</v>
      </c>
      <c r="P111" s="53">
        <v>1.2731481481481483E-3</v>
      </c>
      <c r="Q111" s="53">
        <v>1.2384259259259258E-3</v>
      </c>
      <c r="R111" s="53">
        <v>1.145833333333332E-3</v>
      </c>
      <c r="S111" s="54">
        <v>18</v>
      </c>
      <c r="T111" s="53">
        <v>1.1990740740740739E-2</v>
      </c>
      <c r="U111" s="54">
        <v>28</v>
      </c>
      <c r="V111" s="53">
        <v>1.4936342592592591E-2</v>
      </c>
      <c r="W111" s="58">
        <v>2.6927083333333331E-2</v>
      </c>
      <c r="X111" s="61">
        <f t="shared" si="11"/>
        <v>789</v>
      </c>
      <c r="Y111" s="1" t="str">
        <f t="shared" si="10"/>
        <v>Olegas Ivanovas</v>
      </c>
    </row>
    <row r="112" spans="1:25" x14ac:dyDescent="0.3">
      <c r="A112" s="25">
        <v>23</v>
      </c>
      <c r="B112" s="25">
        <v>19</v>
      </c>
      <c r="C112" s="25">
        <v>124</v>
      </c>
      <c r="D112" s="25" t="s">
        <v>363</v>
      </c>
      <c r="E112" s="25" t="s">
        <v>58</v>
      </c>
      <c r="F112" s="25">
        <v>39</v>
      </c>
      <c r="G112" s="25" t="s">
        <v>28</v>
      </c>
      <c r="H112" s="53" t="s">
        <v>30</v>
      </c>
      <c r="I112" s="53">
        <v>1.0185185185185186E-3</v>
      </c>
      <c r="J112" s="53">
        <v>1.215277777777778E-3</v>
      </c>
      <c r="K112" s="53">
        <v>1.2615740740740738E-3</v>
      </c>
      <c r="L112" s="53">
        <v>1.2615740740740742E-3</v>
      </c>
      <c r="M112" s="53">
        <v>1.2731481481481483E-3</v>
      </c>
      <c r="N112" s="53">
        <v>1.2615740740740729E-3</v>
      </c>
      <c r="O112" s="53">
        <v>1.2731481481481491E-3</v>
      </c>
      <c r="P112" s="53">
        <v>1.2384259259259258E-3</v>
      </c>
      <c r="Q112" s="53">
        <v>1.2037037037037034E-3</v>
      </c>
      <c r="R112" s="53">
        <v>1.180555555555558E-3</v>
      </c>
      <c r="S112" s="54">
        <v>23</v>
      </c>
      <c r="T112" s="53">
        <v>1.2187500000000002E-2</v>
      </c>
      <c r="U112" s="54">
        <v>27</v>
      </c>
      <c r="V112" s="53">
        <v>1.4857175925925925E-2</v>
      </c>
      <c r="W112" s="58">
        <v>2.7044675925925927E-2</v>
      </c>
      <c r="X112" s="61">
        <f t="shared" si="11"/>
        <v>785</v>
      </c>
      <c r="Y112" s="1" t="str">
        <f t="shared" si="10"/>
        <v>Linas Samaška</v>
      </c>
    </row>
    <row r="113" spans="1:25" x14ac:dyDescent="0.3">
      <c r="A113" s="25">
        <v>24</v>
      </c>
      <c r="B113" s="25">
        <v>20</v>
      </c>
      <c r="C113" s="25">
        <v>98</v>
      </c>
      <c r="D113" s="25" t="s">
        <v>225</v>
      </c>
      <c r="E113" s="25" t="s">
        <v>58</v>
      </c>
      <c r="F113" s="25">
        <v>31</v>
      </c>
      <c r="G113" s="25" t="s">
        <v>60</v>
      </c>
      <c r="H113" s="53" t="s">
        <v>59</v>
      </c>
      <c r="I113" s="53">
        <v>1.0532407407407407E-3</v>
      </c>
      <c r="J113" s="53">
        <v>1.203703703703704E-3</v>
      </c>
      <c r="K113" s="53">
        <v>1.2384259259259258E-3</v>
      </c>
      <c r="L113" s="53">
        <v>1.2499999999999998E-3</v>
      </c>
      <c r="M113" s="53">
        <v>1.2847222222222227E-3</v>
      </c>
      <c r="N113" s="53">
        <v>1.2847222222222218E-3</v>
      </c>
      <c r="O113" s="53">
        <v>1.284722222222221E-3</v>
      </c>
      <c r="P113" s="53">
        <v>1.2847222222222218E-3</v>
      </c>
      <c r="Q113" s="53">
        <v>1.2962962962962989E-3</v>
      </c>
      <c r="R113" s="53">
        <v>1.2384259259259258E-3</v>
      </c>
      <c r="S113" s="54">
        <v>25</v>
      </c>
      <c r="T113" s="53">
        <v>1.2418981481481482E-2</v>
      </c>
      <c r="U113" s="54">
        <v>25</v>
      </c>
      <c r="V113" s="53">
        <v>1.4661458333333334E-2</v>
      </c>
      <c r="W113" s="58">
        <v>2.7080439814814818E-2</v>
      </c>
      <c r="X113" s="61">
        <f t="shared" si="11"/>
        <v>784</v>
      </c>
      <c r="Y113" s="1" t="str">
        <f t="shared" si="10"/>
        <v>Laurynas Narkevičius</v>
      </c>
    </row>
    <row r="114" spans="1:25" x14ac:dyDescent="0.3">
      <c r="A114" s="25">
        <v>25</v>
      </c>
      <c r="B114" s="25">
        <v>21</v>
      </c>
      <c r="C114" s="25">
        <v>119</v>
      </c>
      <c r="D114" s="25" t="s">
        <v>1789</v>
      </c>
      <c r="E114" s="25" t="s">
        <v>58</v>
      </c>
      <c r="F114" s="25">
        <v>27</v>
      </c>
      <c r="G114" s="25" t="s">
        <v>28</v>
      </c>
      <c r="H114" s="53" t="s">
        <v>183</v>
      </c>
      <c r="I114" s="53">
        <v>9.9537037037037042E-4</v>
      </c>
      <c r="J114" s="53">
        <v>1.1458333333333333E-3</v>
      </c>
      <c r="K114" s="53">
        <v>1.2268518518518514E-3</v>
      </c>
      <c r="L114" s="53">
        <v>1.2500000000000007E-3</v>
      </c>
      <c r="M114" s="53">
        <v>1.2731481481481474E-3</v>
      </c>
      <c r="N114" s="53">
        <v>1.2500000000000011E-3</v>
      </c>
      <c r="O114" s="53">
        <v>1.284722222222221E-3</v>
      </c>
      <c r="P114" s="53">
        <v>1.2731481481481483E-3</v>
      </c>
      <c r="Q114" s="53">
        <v>1.2847222222222236E-3</v>
      </c>
      <c r="R114" s="53">
        <v>1.1689814814814809E-3</v>
      </c>
      <c r="S114" s="54">
        <v>21</v>
      </c>
      <c r="T114" s="53">
        <v>1.2152777777777778E-2</v>
      </c>
      <c r="U114" s="54">
        <v>29</v>
      </c>
      <c r="V114" s="53">
        <v>1.5004247685185185E-2</v>
      </c>
      <c r="W114" s="58">
        <v>2.7157025462962961E-2</v>
      </c>
      <c r="X114" s="61">
        <f t="shared" si="11"/>
        <v>782</v>
      </c>
      <c r="Y114" s="1" t="str">
        <f t="shared" si="10"/>
        <v>Paulius Guzevičius</v>
      </c>
    </row>
    <row r="115" spans="1:25" x14ac:dyDescent="0.3">
      <c r="A115" s="25">
        <v>26</v>
      </c>
      <c r="B115" s="25">
        <v>22</v>
      </c>
      <c r="C115" s="25">
        <v>100</v>
      </c>
      <c r="D115" s="25" t="s">
        <v>364</v>
      </c>
      <c r="E115" s="25" t="s">
        <v>58</v>
      </c>
      <c r="F115" s="25">
        <v>22</v>
      </c>
      <c r="G115" s="25" t="s">
        <v>60</v>
      </c>
      <c r="H115" s="53" t="s">
        <v>59</v>
      </c>
      <c r="I115" s="53">
        <v>1.0416666666666667E-3</v>
      </c>
      <c r="J115" s="53">
        <v>1.1689814814814811E-3</v>
      </c>
      <c r="K115" s="53">
        <v>1.2500000000000007E-3</v>
      </c>
      <c r="L115" s="53">
        <v>1.2037037037037034E-3</v>
      </c>
      <c r="M115" s="53">
        <v>1.2268518518518514E-3</v>
      </c>
      <c r="N115" s="53">
        <v>1.2500000000000011E-3</v>
      </c>
      <c r="O115" s="53">
        <v>1.2152777777777761E-3</v>
      </c>
      <c r="P115" s="53">
        <v>1.226851851851854E-3</v>
      </c>
      <c r="Q115" s="53">
        <v>1.2152777777777769E-3</v>
      </c>
      <c r="R115" s="53">
        <v>1.2500000000000011E-3</v>
      </c>
      <c r="S115" s="54">
        <v>20</v>
      </c>
      <c r="T115" s="53">
        <v>1.2048611111111112E-2</v>
      </c>
      <c r="U115" s="54">
        <v>32</v>
      </c>
      <c r="V115" s="53">
        <v>1.5251817129629629E-2</v>
      </c>
      <c r="W115" s="58">
        <v>2.7300428240740741E-2</v>
      </c>
      <c r="X115" s="61">
        <f t="shared" si="11"/>
        <v>778</v>
      </c>
      <c r="Y115" s="1" t="str">
        <f t="shared" si="10"/>
        <v>Mantas Jankevičius</v>
      </c>
    </row>
    <row r="116" spans="1:25" x14ac:dyDescent="0.3">
      <c r="A116" s="25">
        <v>27</v>
      </c>
      <c r="B116" s="25">
        <v>2</v>
      </c>
      <c r="C116" s="25">
        <v>139</v>
      </c>
      <c r="D116" s="25" t="s">
        <v>200</v>
      </c>
      <c r="E116" s="25" t="s">
        <v>73</v>
      </c>
      <c r="F116" s="25">
        <v>52</v>
      </c>
      <c r="G116" s="25" t="s">
        <v>28</v>
      </c>
      <c r="H116" s="53" t="s">
        <v>201</v>
      </c>
      <c r="I116" s="53">
        <v>1.25E-3</v>
      </c>
      <c r="J116" s="53">
        <v>1.2152777777777776E-3</v>
      </c>
      <c r="K116" s="53">
        <v>1.3657407407407407E-3</v>
      </c>
      <c r="L116" s="53">
        <v>1.3194444444444451E-3</v>
      </c>
      <c r="M116" s="53">
        <v>1.2731481481481483E-3</v>
      </c>
      <c r="N116" s="53">
        <v>1.3425925925925914E-3</v>
      </c>
      <c r="O116" s="53">
        <v>1.3194444444444451E-3</v>
      </c>
      <c r="P116" s="53">
        <v>1.3078703703703707E-3</v>
      </c>
      <c r="Q116" s="53">
        <v>1.2962962962962954E-3</v>
      </c>
      <c r="R116" s="53">
        <v>1.2615740740740729E-3</v>
      </c>
      <c r="S116" s="54">
        <v>31</v>
      </c>
      <c r="T116" s="53">
        <v>1.2951388888888887E-2</v>
      </c>
      <c r="U116" s="54">
        <v>24</v>
      </c>
      <c r="V116" s="53">
        <v>1.4582141203703705E-2</v>
      </c>
      <c r="W116" s="58">
        <v>2.7533530092592594E-2</v>
      </c>
      <c r="X116" s="61">
        <f t="shared" si="11"/>
        <v>772</v>
      </c>
      <c r="Y116" s="1" t="str">
        <f t="shared" si="10"/>
        <v>Romutis Ančlauskas</v>
      </c>
    </row>
    <row r="117" spans="1:25" x14ac:dyDescent="0.3">
      <c r="A117" s="25">
        <v>28</v>
      </c>
      <c r="B117" s="25">
        <v>23</v>
      </c>
      <c r="C117" s="25">
        <v>97</v>
      </c>
      <c r="D117" s="25" t="s">
        <v>365</v>
      </c>
      <c r="E117" s="25" t="s">
        <v>58</v>
      </c>
      <c r="F117" s="25">
        <v>37</v>
      </c>
      <c r="G117" s="25" t="s">
        <v>28</v>
      </c>
      <c r="H117" s="53" t="s">
        <v>183</v>
      </c>
      <c r="I117" s="53">
        <v>1.1921296296296296E-3</v>
      </c>
      <c r="J117" s="53">
        <v>1.3541666666666665E-3</v>
      </c>
      <c r="K117" s="53">
        <v>1.4004629629629632E-3</v>
      </c>
      <c r="L117" s="53">
        <v>1.3541666666666658E-3</v>
      </c>
      <c r="M117" s="53">
        <v>1.3888888888888892E-3</v>
      </c>
      <c r="N117" s="53">
        <v>1.4120370370370372E-3</v>
      </c>
      <c r="O117" s="53">
        <v>1.4236111111111116E-3</v>
      </c>
      <c r="P117" s="53">
        <v>1.4236111111111116E-3</v>
      </c>
      <c r="Q117" s="53">
        <v>1.3888888888888874E-3</v>
      </c>
      <c r="R117" s="53">
        <v>1.365740740740742E-3</v>
      </c>
      <c r="S117" s="54">
        <v>35</v>
      </c>
      <c r="T117" s="53">
        <v>1.3703703703703704E-2</v>
      </c>
      <c r="U117" s="54">
        <v>19</v>
      </c>
      <c r="V117" s="53">
        <v>1.4001192129629629E-2</v>
      </c>
      <c r="W117" s="58">
        <v>2.7704895833333333E-2</v>
      </c>
      <c r="X117" s="61">
        <f t="shared" si="11"/>
        <v>767</v>
      </c>
      <c r="Y117" s="1" t="str">
        <f t="shared" si="10"/>
        <v>Aurimas Laurikaitis</v>
      </c>
    </row>
    <row r="118" spans="1:25" x14ac:dyDescent="0.3">
      <c r="A118" s="25">
        <v>29</v>
      </c>
      <c r="B118" s="25">
        <v>2</v>
      </c>
      <c r="C118" s="25">
        <v>95</v>
      </c>
      <c r="D118" s="25" t="s">
        <v>214</v>
      </c>
      <c r="E118" s="25" t="s">
        <v>66</v>
      </c>
      <c r="F118" s="25">
        <v>33</v>
      </c>
      <c r="G118" s="25" t="s">
        <v>60</v>
      </c>
      <c r="H118" s="53" t="s">
        <v>59</v>
      </c>
      <c r="I118" s="53">
        <v>1.0300925925925926E-3</v>
      </c>
      <c r="J118" s="53">
        <v>1.1574074074074071E-3</v>
      </c>
      <c r="K118" s="53">
        <v>1.1921296296296302E-3</v>
      </c>
      <c r="L118" s="53">
        <v>1.2152777777777778E-3</v>
      </c>
      <c r="M118" s="53">
        <v>1.2384259259259258E-3</v>
      </c>
      <c r="N118" s="53">
        <v>1.2384259259259258E-3</v>
      </c>
      <c r="O118" s="53">
        <v>1.2384259259259267E-3</v>
      </c>
      <c r="P118" s="53">
        <v>1.2615740740740729E-3</v>
      </c>
      <c r="Q118" s="53">
        <v>1.2384259259259258E-3</v>
      </c>
      <c r="R118" s="53">
        <v>1.2037037037037034E-3</v>
      </c>
      <c r="S118" s="54">
        <v>19</v>
      </c>
      <c r="T118" s="53">
        <v>1.2013888888888888E-2</v>
      </c>
      <c r="U118" s="54">
        <v>35</v>
      </c>
      <c r="V118" s="53">
        <v>1.6024768518518518E-2</v>
      </c>
      <c r="W118" s="58">
        <v>2.8038657407407408E-2</v>
      </c>
      <c r="X118" s="61">
        <f t="shared" si="11"/>
        <v>758</v>
      </c>
      <c r="Y118" s="1" t="str">
        <f t="shared" si="10"/>
        <v>Alina Ranceva</v>
      </c>
    </row>
    <row r="119" spans="1:25" x14ac:dyDescent="0.3">
      <c r="A119" s="25">
        <v>30</v>
      </c>
      <c r="B119" s="25">
        <v>1</v>
      </c>
      <c r="C119" s="25">
        <v>137</v>
      </c>
      <c r="D119" s="25" t="s">
        <v>366</v>
      </c>
      <c r="E119" s="25" t="s">
        <v>367</v>
      </c>
      <c r="F119" s="25">
        <v>52</v>
      </c>
      <c r="G119" s="25" t="s">
        <v>28</v>
      </c>
      <c r="H119" s="53" t="s">
        <v>368</v>
      </c>
      <c r="I119" s="53">
        <v>1.0763888888888889E-3</v>
      </c>
      <c r="J119" s="53">
        <v>1.1458333333333333E-3</v>
      </c>
      <c r="K119" s="53">
        <v>1.1342592592592589E-3</v>
      </c>
      <c r="L119" s="53">
        <v>1.1689814814814818E-3</v>
      </c>
      <c r="M119" s="53">
        <v>1.1574074074074073E-3</v>
      </c>
      <c r="N119" s="53">
        <v>1.1689814814814818E-3</v>
      </c>
      <c r="O119" s="53">
        <v>1.1458333333333338E-3</v>
      </c>
      <c r="P119" s="53">
        <v>1.1689814814814809E-3</v>
      </c>
      <c r="Q119" s="53">
        <v>1.1574074074074073E-3</v>
      </c>
      <c r="R119" s="53">
        <v>1.1111111111111113E-3</v>
      </c>
      <c r="S119" s="54">
        <v>12</v>
      </c>
      <c r="T119" s="53">
        <v>1.1435185185185185E-2</v>
      </c>
      <c r="U119" s="54">
        <v>40</v>
      </c>
      <c r="V119" s="53">
        <v>1.7142592592592591E-2</v>
      </c>
      <c r="W119" s="58">
        <v>2.8577777777777778E-2</v>
      </c>
      <c r="X119" s="61">
        <f t="shared" si="11"/>
        <v>743</v>
      </c>
      <c r="Y119" s="1" t="str">
        <f t="shared" si="10"/>
        <v>RAMUNE IVANAUSKAITE</v>
      </c>
    </row>
    <row r="120" spans="1:25" x14ac:dyDescent="0.3">
      <c r="A120" s="25">
        <v>31</v>
      </c>
      <c r="B120" s="25">
        <v>3</v>
      </c>
      <c r="C120" s="25">
        <v>134</v>
      </c>
      <c r="D120" s="25" t="s">
        <v>369</v>
      </c>
      <c r="E120" s="25" t="s">
        <v>73</v>
      </c>
      <c r="F120" s="25">
        <v>52</v>
      </c>
      <c r="G120" s="25" t="s">
        <v>63</v>
      </c>
      <c r="H120" s="53" t="s">
        <v>340</v>
      </c>
      <c r="I120" s="53">
        <v>9.1435185185185185E-4</v>
      </c>
      <c r="J120" s="53">
        <v>9.4907407407407429E-4</v>
      </c>
      <c r="K120" s="53">
        <v>9.4907407407407332E-4</v>
      </c>
      <c r="L120" s="53">
        <v>9.8379629629629685E-4</v>
      </c>
      <c r="M120" s="53">
        <v>9.6064814814814841E-4</v>
      </c>
      <c r="N120" s="53">
        <v>9.9537037037036955E-4</v>
      </c>
      <c r="O120" s="53">
        <v>9.7222222222222241E-4</v>
      </c>
      <c r="P120" s="53">
        <v>9.9537037037037129E-4</v>
      </c>
      <c r="Q120" s="53">
        <v>9.9537037037037042E-4</v>
      </c>
      <c r="R120" s="53">
        <v>9.7222222222222154E-4</v>
      </c>
      <c r="S120" s="54">
        <v>5</v>
      </c>
      <c r="T120" s="53">
        <v>9.6874999999999999E-3</v>
      </c>
      <c r="U120" s="54">
        <v>47</v>
      </c>
      <c r="V120" s="53">
        <v>1.9124733796296298E-2</v>
      </c>
      <c r="W120" s="58">
        <v>2.8812233796296299E-2</v>
      </c>
      <c r="X120" s="61">
        <f t="shared" si="11"/>
        <v>737</v>
      </c>
      <c r="Y120" s="1" t="str">
        <f t="shared" si="10"/>
        <v>Vilmantas Krasauskas</v>
      </c>
    </row>
    <row r="121" spans="1:25" x14ac:dyDescent="0.3">
      <c r="A121" s="25">
        <v>32</v>
      </c>
      <c r="B121" s="25">
        <v>3</v>
      </c>
      <c r="C121" s="25">
        <v>115</v>
      </c>
      <c r="D121" s="25" t="s">
        <v>194</v>
      </c>
      <c r="E121" s="25" t="s">
        <v>66</v>
      </c>
      <c r="F121" s="25">
        <v>19</v>
      </c>
      <c r="G121" s="25" t="s">
        <v>8</v>
      </c>
      <c r="H121" s="53" t="s">
        <v>207</v>
      </c>
      <c r="I121" s="53">
        <v>1.0416666666666667E-3</v>
      </c>
      <c r="J121" s="53">
        <v>1.215277777777778E-3</v>
      </c>
      <c r="K121" s="53">
        <v>1.2847222222222218E-3</v>
      </c>
      <c r="L121" s="53">
        <v>1.2962962962962967E-3</v>
      </c>
      <c r="M121" s="53">
        <v>1.2847222222222218E-3</v>
      </c>
      <c r="N121" s="53">
        <v>1.2847222222222218E-3</v>
      </c>
      <c r="O121" s="53">
        <v>1.2962962962962963E-3</v>
      </c>
      <c r="P121" s="53">
        <v>1.27314814814815E-3</v>
      </c>
      <c r="Q121" s="53">
        <v>1.2731481481481448E-3</v>
      </c>
      <c r="R121" s="53">
        <v>1.2268518518518522E-3</v>
      </c>
      <c r="S121" s="54">
        <v>26</v>
      </c>
      <c r="T121" s="53">
        <v>1.247685185185185E-2</v>
      </c>
      <c r="U121" s="54">
        <v>37</v>
      </c>
      <c r="V121" s="53">
        <v>1.6395983796296296E-2</v>
      </c>
      <c r="W121" s="58">
        <v>2.8872835648148146E-2</v>
      </c>
      <c r="X121" s="61">
        <f t="shared" si="11"/>
        <v>736</v>
      </c>
      <c r="Y121" s="1" t="str">
        <f t="shared" si="10"/>
        <v>Giedrė Ambrazevičiūtė</v>
      </c>
    </row>
    <row r="122" spans="1:25" x14ac:dyDescent="0.3">
      <c r="A122" s="25">
        <v>33</v>
      </c>
      <c r="B122" s="25">
        <v>24</v>
      </c>
      <c r="C122" s="25">
        <v>118</v>
      </c>
      <c r="D122" s="25" t="s">
        <v>195</v>
      </c>
      <c r="E122" s="25" t="s">
        <v>58</v>
      </c>
      <c r="F122" s="25">
        <v>29</v>
      </c>
      <c r="G122" s="25" t="s">
        <v>28</v>
      </c>
      <c r="H122" s="53" t="s">
        <v>183</v>
      </c>
      <c r="I122" s="53">
        <v>1.2384259259259258E-3</v>
      </c>
      <c r="J122" s="53">
        <v>1.4930555555555561E-3</v>
      </c>
      <c r="K122" s="53">
        <v>1.5972222222222217E-3</v>
      </c>
      <c r="L122" s="53">
        <v>1.5972222222222221E-3</v>
      </c>
      <c r="M122" s="53">
        <v>1.550925925925927E-3</v>
      </c>
      <c r="N122" s="53">
        <v>1.5856481481481468E-3</v>
      </c>
      <c r="O122" s="53">
        <v>1.6550925925925934E-3</v>
      </c>
      <c r="P122" s="53">
        <v>1.666666666666667E-3</v>
      </c>
      <c r="Q122" s="53">
        <v>1.620370370370371E-3</v>
      </c>
      <c r="R122" s="53">
        <v>1.6203703703703692E-3</v>
      </c>
      <c r="S122" s="54">
        <v>45</v>
      </c>
      <c r="T122" s="53">
        <v>1.5625E-2</v>
      </c>
      <c r="U122" s="54">
        <v>12</v>
      </c>
      <c r="V122" s="53">
        <v>1.3270138888888889E-2</v>
      </c>
      <c r="W122" s="58">
        <v>2.8895138888888887E-2</v>
      </c>
      <c r="X122" s="61">
        <f t="shared" si="11"/>
        <v>735</v>
      </c>
      <c r="Y122" s="1" t="str">
        <f t="shared" si="10"/>
        <v>Petras Gotautas</v>
      </c>
    </row>
    <row r="123" spans="1:25" x14ac:dyDescent="0.3">
      <c r="A123" s="25">
        <v>34</v>
      </c>
      <c r="B123" s="25">
        <v>3</v>
      </c>
      <c r="C123" s="25">
        <v>138</v>
      </c>
      <c r="D123" s="25" t="s">
        <v>370</v>
      </c>
      <c r="E123" s="25" t="s">
        <v>76</v>
      </c>
      <c r="F123" s="25">
        <v>45</v>
      </c>
      <c r="G123" s="25" t="s">
        <v>8</v>
      </c>
      <c r="H123" s="53" t="s">
        <v>183</v>
      </c>
      <c r="I123" s="53">
        <v>1.261574074074074E-3</v>
      </c>
      <c r="J123" s="53">
        <v>1.3310185185185185E-3</v>
      </c>
      <c r="K123" s="53">
        <v>1.3425925925925931E-3</v>
      </c>
      <c r="L123" s="53">
        <v>1.3194444444444443E-3</v>
      </c>
      <c r="M123" s="53">
        <v>1.331018518518517E-3</v>
      </c>
      <c r="N123" s="53">
        <v>1.3310185185185204E-3</v>
      </c>
      <c r="O123" s="53">
        <v>1.3541666666666667E-3</v>
      </c>
      <c r="P123" s="53">
        <v>1.3425925925925931E-3</v>
      </c>
      <c r="Q123" s="53">
        <v>1.3194444444444443E-3</v>
      </c>
      <c r="R123" s="53">
        <v>1.3425925925925914E-3</v>
      </c>
      <c r="S123" s="54">
        <v>34</v>
      </c>
      <c r="T123" s="53">
        <v>1.3275462962962963E-2</v>
      </c>
      <c r="U123" s="54">
        <v>34</v>
      </c>
      <c r="V123" s="53">
        <v>1.5920636574074075E-2</v>
      </c>
      <c r="W123" s="58">
        <v>2.9196099537037036E-2</v>
      </c>
      <c r="X123" s="61">
        <f t="shared" si="11"/>
        <v>728</v>
      </c>
      <c r="Y123" s="1" t="str">
        <f t="shared" si="10"/>
        <v>Darius Tijūnonis</v>
      </c>
    </row>
    <row r="124" spans="1:25" x14ac:dyDescent="0.3">
      <c r="A124" s="25">
        <v>35</v>
      </c>
      <c r="B124" s="25">
        <v>4</v>
      </c>
      <c r="C124" s="25">
        <v>130</v>
      </c>
      <c r="D124" s="25" t="s">
        <v>199</v>
      </c>
      <c r="E124" s="25" t="s">
        <v>73</v>
      </c>
      <c r="F124" s="25">
        <v>58</v>
      </c>
      <c r="G124" s="25" t="s">
        <v>149</v>
      </c>
      <c r="H124" s="53" t="s">
        <v>90</v>
      </c>
      <c r="I124" s="53">
        <v>1.2731481481481483E-3</v>
      </c>
      <c r="J124" s="53">
        <v>1.4467592592592592E-3</v>
      </c>
      <c r="K124" s="53">
        <v>1.4351851851851856E-3</v>
      </c>
      <c r="L124" s="53">
        <v>1.4351851851851852E-3</v>
      </c>
      <c r="M124" s="53">
        <v>1.4351851851851852E-3</v>
      </c>
      <c r="N124" s="53">
        <v>1.435185185185186E-3</v>
      </c>
      <c r="O124" s="53">
        <v>1.4814814814814795E-3</v>
      </c>
      <c r="P124" s="53">
        <v>1.4467592592592587E-3</v>
      </c>
      <c r="Q124" s="53">
        <v>1.4699074074074094E-3</v>
      </c>
      <c r="R124" s="53">
        <v>1.4467592592592605E-3</v>
      </c>
      <c r="S124" s="54">
        <v>40</v>
      </c>
      <c r="T124" s="53">
        <v>1.4305555555555557E-2</v>
      </c>
      <c r="U124" s="54">
        <v>30</v>
      </c>
      <c r="V124" s="53">
        <v>1.5052893518518519E-2</v>
      </c>
      <c r="W124" s="58">
        <v>2.9358449074074075E-2</v>
      </c>
      <c r="X124" s="61">
        <f t="shared" si="11"/>
        <v>724</v>
      </c>
      <c r="Y124" s="1" t="str">
        <f t="shared" si="10"/>
        <v>Aloyzas Urbikas</v>
      </c>
    </row>
    <row r="125" spans="1:25" x14ac:dyDescent="0.3">
      <c r="A125" s="25">
        <v>36</v>
      </c>
      <c r="B125" s="25">
        <v>25</v>
      </c>
      <c r="C125" s="25">
        <v>116</v>
      </c>
      <c r="D125" s="25" t="s">
        <v>371</v>
      </c>
      <c r="E125" s="25" t="s">
        <v>58</v>
      </c>
      <c r="F125" s="25">
        <v>37</v>
      </c>
      <c r="G125" s="25" t="s">
        <v>8</v>
      </c>
      <c r="H125" s="53" t="s">
        <v>207</v>
      </c>
      <c r="I125" s="53">
        <v>1.0995370370370371E-3</v>
      </c>
      <c r="J125" s="53">
        <v>1.1805555555555556E-3</v>
      </c>
      <c r="K125" s="53">
        <v>1.2847222222222227E-3</v>
      </c>
      <c r="L125" s="53">
        <v>1.3773148148148134E-3</v>
      </c>
      <c r="M125" s="53">
        <v>1.342592592592594E-3</v>
      </c>
      <c r="N125" s="53">
        <v>1.3773148148148139E-3</v>
      </c>
      <c r="O125" s="53">
        <v>1.3773148148148156E-3</v>
      </c>
      <c r="P125" s="53">
        <v>1.3888888888888874E-3</v>
      </c>
      <c r="Q125" s="53">
        <v>1.4004629629629645E-3</v>
      </c>
      <c r="R125" s="53">
        <v>1.3541666666666667E-3</v>
      </c>
      <c r="S125" s="54">
        <v>32</v>
      </c>
      <c r="T125" s="53">
        <v>1.3182870370370371E-2</v>
      </c>
      <c r="U125" s="54">
        <v>36</v>
      </c>
      <c r="V125" s="53">
        <v>1.618460648148148E-2</v>
      </c>
      <c r="W125" s="58">
        <v>2.9367476851851849E-2</v>
      </c>
      <c r="X125" s="61">
        <f t="shared" si="11"/>
        <v>723</v>
      </c>
      <c r="Y125" s="1" t="str">
        <f t="shared" si="10"/>
        <v>Tomas Gedvilas</v>
      </c>
    </row>
    <row r="126" spans="1:25" x14ac:dyDescent="0.3">
      <c r="A126" s="25">
        <v>37</v>
      </c>
      <c r="B126" s="25">
        <v>26</v>
      </c>
      <c r="C126" s="25">
        <v>107</v>
      </c>
      <c r="D126" s="25" t="s">
        <v>217</v>
      </c>
      <c r="E126" s="25" t="s">
        <v>58</v>
      </c>
      <c r="F126" s="25">
        <v>34</v>
      </c>
      <c r="G126" s="25" t="s">
        <v>149</v>
      </c>
      <c r="H126" s="53" t="s">
        <v>90</v>
      </c>
      <c r="I126" s="53">
        <v>1.2847222222222223E-3</v>
      </c>
      <c r="J126" s="53">
        <v>1.4351851851851852E-3</v>
      </c>
      <c r="K126" s="53">
        <v>1.5162037037037032E-3</v>
      </c>
      <c r="L126" s="53">
        <v>1.5393518518518516E-3</v>
      </c>
      <c r="M126" s="53">
        <v>1.5162037037037036E-3</v>
      </c>
      <c r="N126" s="53">
        <v>1.5277777777777781E-3</v>
      </c>
      <c r="O126" s="53">
        <v>1.5277777777777789E-3</v>
      </c>
      <c r="P126" s="53">
        <v>1.5509259259259261E-3</v>
      </c>
      <c r="Q126" s="53">
        <v>1.5046296296296283E-3</v>
      </c>
      <c r="R126" s="53">
        <v>1.365740740740742E-3</v>
      </c>
      <c r="S126" s="54">
        <v>43</v>
      </c>
      <c r="T126" s="53">
        <v>1.4768518518518519E-2</v>
      </c>
      <c r="U126" s="54">
        <v>26</v>
      </c>
      <c r="V126" s="53">
        <v>1.4784108796296295E-2</v>
      </c>
      <c r="W126" s="58">
        <v>2.9552627314814815E-2</v>
      </c>
      <c r="X126" s="61">
        <f t="shared" si="11"/>
        <v>719</v>
      </c>
      <c r="Y126" s="1" t="str">
        <f t="shared" si="10"/>
        <v>Žygimantas Zaleckas</v>
      </c>
    </row>
    <row r="127" spans="1:25" x14ac:dyDescent="0.3">
      <c r="A127" s="25">
        <v>38</v>
      </c>
      <c r="B127" s="25">
        <v>4</v>
      </c>
      <c r="C127" s="25">
        <v>133</v>
      </c>
      <c r="D127" s="25" t="s">
        <v>193</v>
      </c>
      <c r="E127" s="25" t="s">
        <v>76</v>
      </c>
      <c r="F127" s="25">
        <v>42</v>
      </c>
      <c r="G127" s="25" t="s">
        <v>8</v>
      </c>
      <c r="H127" s="53" t="s">
        <v>61</v>
      </c>
      <c r="I127" s="53">
        <v>1.4467592592592594E-3</v>
      </c>
      <c r="J127" s="53">
        <v>1.6319444444444443E-3</v>
      </c>
      <c r="K127" s="53">
        <v>1.5509259259259265E-3</v>
      </c>
      <c r="L127" s="53">
        <v>1.5393518518518508E-3</v>
      </c>
      <c r="M127" s="53">
        <v>1.5277777777777789E-3</v>
      </c>
      <c r="N127" s="53">
        <v>1.5046296296296292E-3</v>
      </c>
      <c r="O127" s="53">
        <v>1.5625000000000014E-3</v>
      </c>
      <c r="P127" s="53">
        <v>1.5740740740740715E-3</v>
      </c>
      <c r="Q127" s="53">
        <v>1.5856481481481485E-3</v>
      </c>
      <c r="R127" s="53">
        <v>1.574074074074075E-3</v>
      </c>
      <c r="S127" s="54">
        <v>44</v>
      </c>
      <c r="T127" s="53">
        <v>1.5497685185185186E-2</v>
      </c>
      <c r="U127" s="54">
        <v>21</v>
      </c>
      <c r="V127" s="53">
        <v>1.4154247685185186E-2</v>
      </c>
      <c r="W127" s="58">
        <v>2.9651932870370372E-2</v>
      </c>
      <c r="X127" s="61">
        <f t="shared" si="11"/>
        <v>716</v>
      </c>
      <c r="Y127" s="1" t="str">
        <f t="shared" si="10"/>
        <v>Arūnas Maciulevičius</v>
      </c>
    </row>
    <row r="128" spans="1:25" x14ac:dyDescent="0.3">
      <c r="A128" s="25">
        <v>39</v>
      </c>
      <c r="B128" s="25">
        <v>4</v>
      </c>
      <c r="C128" s="25">
        <v>101</v>
      </c>
      <c r="D128" s="25" t="s">
        <v>372</v>
      </c>
      <c r="E128" s="25" t="s">
        <v>66</v>
      </c>
      <c r="F128" s="25">
        <v>28</v>
      </c>
      <c r="G128" s="25" t="s">
        <v>60</v>
      </c>
      <c r="H128" s="53" t="s">
        <v>59</v>
      </c>
      <c r="I128" s="53">
        <v>1.0185185185185186E-3</v>
      </c>
      <c r="J128" s="53">
        <v>1.1458333333333331E-3</v>
      </c>
      <c r="K128" s="53">
        <v>1.2037037037037034E-3</v>
      </c>
      <c r="L128" s="53">
        <v>1.2384259259259262E-3</v>
      </c>
      <c r="M128" s="53">
        <v>1.2500000000000011E-3</v>
      </c>
      <c r="N128" s="53">
        <v>1.2037037037037016E-3</v>
      </c>
      <c r="O128" s="53">
        <v>1.3541666666666676E-3</v>
      </c>
      <c r="P128" s="53">
        <v>1.2615740740740747E-3</v>
      </c>
      <c r="Q128" s="53">
        <v>1.2384259259259241E-3</v>
      </c>
      <c r="R128" s="53">
        <v>1.2500000000000011E-3</v>
      </c>
      <c r="S128" s="54">
        <v>22</v>
      </c>
      <c r="T128" s="53">
        <v>1.2164351851851852E-2</v>
      </c>
      <c r="U128" s="54">
        <v>43</v>
      </c>
      <c r="V128" s="53">
        <v>1.8087731481481482E-2</v>
      </c>
      <c r="W128" s="58">
        <v>3.0252083333333332E-2</v>
      </c>
      <c r="X128" s="61">
        <f t="shared" si="11"/>
        <v>702</v>
      </c>
      <c r="Y128" s="1" t="str">
        <f t="shared" si="10"/>
        <v>Justina Steponaitienė</v>
      </c>
    </row>
    <row r="129" spans="1:25" x14ac:dyDescent="0.3">
      <c r="A129" s="25">
        <v>40</v>
      </c>
      <c r="B129" s="25">
        <v>5</v>
      </c>
      <c r="C129" s="25">
        <v>140</v>
      </c>
      <c r="D129" s="25" t="s">
        <v>373</v>
      </c>
      <c r="E129" s="25" t="s">
        <v>76</v>
      </c>
      <c r="F129" s="25">
        <v>45</v>
      </c>
      <c r="G129" s="25" t="s">
        <v>60</v>
      </c>
      <c r="H129" s="53" t="s">
        <v>59</v>
      </c>
      <c r="I129" s="53">
        <v>1.2731481481481483E-3</v>
      </c>
      <c r="J129" s="53">
        <v>1.3310185185185183E-3</v>
      </c>
      <c r="K129" s="53">
        <v>1.2847222222222218E-3</v>
      </c>
      <c r="L129" s="53">
        <v>1.3310185185185183E-3</v>
      </c>
      <c r="M129" s="53">
        <v>1.3310185185185196E-3</v>
      </c>
      <c r="N129" s="53">
        <v>1.331018518518517E-3</v>
      </c>
      <c r="O129" s="53">
        <v>1.3541666666666684E-3</v>
      </c>
      <c r="P129" s="53">
        <v>1.3310185185185178E-3</v>
      </c>
      <c r="Q129" s="53">
        <v>1.3425925925925931E-3</v>
      </c>
      <c r="R129" s="53">
        <v>1.3078703703703707E-3</v>
      </c>
      <c r="S129" s="54">
        <v>33</v>
      </c>
      <c r="T129" s="53">
        <v>1.3217592592592593E-2</v>
      </c>
      <c r="U129" s="54">
        <v>44</v>
      </c>
      <c r="V129" s="53">
        <v>1.8233877314814816E-2</v>
      </c>
      <c r="W129" s="58">
        <v>3.1451469907407409E-2</v>
      </c>
      <c r="X129" s="61">
        <f t="shared" si="11"/>
        <v>675</v>
      </c>
      <c r="Y129" s="1" t="str">
        <f t="shared" si="10"/>
        <v>Dainius Kopūstas</v>
      </c>
    </row>
    <row r="130" spans="1:25" x14ac:dyDescent="0.3">
      <c r="A130" s="25">
        <v>41</v>
      </c>
      <c r="B130" s="25">
        <v>5</v>
      </c>
      <c r="C130" s="25">
        <v>122</v>
      </c>
      <c r="D130" s="25" t="s">
        <v>374</v>
      </c>
      <c r="E130" s="25" t="s">
        <v>66</v>
      </c>
      <c r="F130" s="25">
        <v>33</v>
      </c>
      <c r="G130" s="25" t="s">
        <v>8</v>
      </c>
      <c r="H130" s="53" t="s">
        <v>183</v>
      </c>
      <c r="I130" s="53">
        <v>1.1689814814814816E-3</v>
      </c>
      <c r="J130" s="53">
        <v>1.3773148148148145E-3</v>
      </c>
      <c r="K130" s="53">
        <v>1.4351851851851856E-3</v>
      </c>
      <c r="L130" s="53">
        <v>1.5046296296296301E-3</v>
      </c>
      <c r="M130" s="53">
        <v>1.4814814814814803E-3</v>
      </c>
      <c r="N130" s="53">
        <v>1.5046296296296292E-3</v>
      </c>
      <c r="O130" s="53">
        <v>1.4814814814814829E-3</v>
      </c>
      <c r="P130" s="53">
        <v>1.5624999999999979E-3</v>
      </c>
      <c r="Q130" s="53">
        <v>1.5046296296296318E-3</v>
      </c>
      <c r="R130" s="53">
        <v>1.5162037037037036E-3</v>
      </c>
      <c r="S130" s="54">
        <v>41</v>
      </c>
      <c r="T130" s="53">
        <v>1.4537037037037038E-2</v>
      </c>
      <c r="U130" s="54">
        <v>42</v>
      </c>
      <c r="V130" s="53">
        <v>1.8003738425925925E-2</v>
      </c>
      <c r="W130" s="58">
        <v>3.2540775462962961E-2</v>
      </c>
      <c r="X130" s="61">
        <f t="shared" si="11"/>
        <v>653</v>
      </c>
      <c r="Y130" s="1" t="str">
        <f t="shared" si="10"/>
        <v>Anna Kiaušas</v>
      </c>
    </row>
    <row r="131" spans="1:25" x14ac:dyDescent="0.3">
      <c r="A131" s="25">
        <v>42</v>
      </c>
      <c r="B131" s="25">
        <v>6</v>
      </c>
      <c r="C131" s="25">
        <v>109</v>
      </c>
      <c r="D131" s="25" t="s">
        <v>226</v>
      </c>
      <c r="E131" s="25" t="s">
        <v>66</v>
      </c>
      <c r="F131" s="25">
        <v>32</v>
      </c>
      <c r="G131" s="25" t="s">
        <v>8</v>
      </c>
      <c r="H131" s="53" t="s">
        <v>29</v>
      </c>
      <c r="I131" s="53">
        <v>1.3078703703703705E-3</v>
      </c>
      <c r="J131" s="53">
        <v>1.5625000000000003E-3</v>
      </c>
      <c r="K131" s="53">
        <v>1.6203703703703697E-3</v>
      </c>
      <c r="L131" s="53">
        <v>1.620370370370371E-3</v>
      </c>
      <c r="M131" s="53">
        <v>1.5856481481481485E-3</v>
      </c>
      <c r="N131" s="53">
        <v>1.6203703703703684E-3</v>
      </c>
      <c r="O131" s="53">
        <v>1.6898148148148159E-3</v>
      </c>
      <c r="P131" s="53">
        <v>1.5972222222222221E-3</v>
      </c>
      <c r="Q131" s="53">
        <v>1.6319444444444445E-3</v>
      </c>
      <c r="R131" s="53">
        <v>1.6898148148148159E-3</v>
      </c>
      <c r="S131" s="54">
        <v>46</v>
      </c>
      <c r="T131" s="53">
        <v>1.5925925925925927E-2</v>
      </c>
      <c r="U131" s="54">
        <v>38</v>
      </c>
      <c r="V131" s="53">
        <v>1.7043784722222222E-2</v>
      </c>
      <c r="W131" s="58">
        <v>3.2969710648148146E-2</v>
      </c>
      <c r="X131" s="61">
        <f t="shared" si="11"/>
        <v>644</v>
      </c>
      <c r="Y131" s="1" t="str">
        <f t="shared" si="10"/>
        <v>Sandra Valančauskaitė</v>
      </c>
    </row>
    <row r="132" spans="1:25" x14ac:dyDescent="0.3">
      <c r="A132" s="25">
        <v>43</v>
      </c>
      <c r="B132" s="25">
        <v>6</v>
      </c>
      <c r="C132" s="25">
        <v>129</v>
      </c>
      <c r="D132" s="25" t="s">
        <v>375</v>
      </c>
      <c r="E132" s="25" t="s">
        <v>76</v>
      </c>
      <c r="F132" s="25">
        <v>40</v>
      </c>
      <c r="G132" s="25" t="s">
        <v>8</v>
      </c>
      <c r="H132" s="53" t="s">
        <v>183</v>
      </c>
      <c r="I132" s="53">
        <v>1.3541666666666667E-3</v>
      </c>
      <c r="J132" s="53">
        <v>1.5393518518518521E-3</v>
      </c>
      <c r="K132" s="53">
        <v>1.4814814814814808E-3</v>
      </c>
      <c r="L132" s="53">
        <v>1.5277777777777781E-3</v>
      </c>
      <c r="M132" s="53">
        <v>1.5162037037037036E-3</v>
      </c>
      <c r="N132" s="53">
        <v>1.5046296296296301E-3</v>
      </c>
      <c r="O132" s="53">
        <v>1.4930555555555548E-3</v>
      </c>
      <c r="P132" s="53">
        <v>1.4930555555555565E-3</v>
      </c>
      <c r="Q132" s="53">
        <v>1.4814814814814812E-3</v>
      </c>
      <c r="R132" s="53">
        <v>1.3541666666666684E-3</v>
      </c>
      <c r="S132" s="54">
        <v>42</v>
      </c>
      <c r="T132" s="53">
        <v>1.4745370370370372E-2</v>
      </c>
      <c r="U132" s="54">
        <v>46</v>
      </c>
      <c r="V132" s="53">
        <v>1.8476770833333333E-2</v>
      </c>
      <c r="W132" s="58">
        <v>3.3222141203703703E-2</v>
      </c>
      <c r="X132" s="61">
        <f t="shared" si="11"/>
        <v>639</v>
      </c>
      <c r="Y132" s="1" t="str">
        <f t="shared" si="10"/>
        <v>Audrius Rosinas</v>
      </c>
    </row>
    <row r="133" spans="1:25" x14ac:dyDescent="0.3">
      <c r="A133" s="25">
        <v>44</v>
      </c>
      <c r="B133" s="25">
        <v>27</v>
      </c>
      <c r="C133" s="25">
        <v>123</v>
      </c>
      <c r="D133" s="25" t="s">
        <v>376</v>
      </c>
      <c r="E133" s="25" t="s">
        <v>58</v>
      </c>
      <c r="F133" s="25">
        <v>33</v>
      </c>
      <c r="G133" s="25" t="s">
        <v>28</v>
      </c>
      <c r="H133" s="53" t="s">
        <v>183</v>
      </c>
      <c r="I133" s="53">
        <v>1.4699074074074074E-3</v>
      </c>
      <c r="J133" s="53">
        <v>1.7245370370370368E-3</v>
      </c>
      <c r="K133" s="53">
        <v>1.7939814814814823E-3</v>
      </c>
      <c r="L133" s="53">
        <v>1.8518518518518511E-3</v>
      </c>
      <c r="M133" s="53">
        <v>1.8402777777777784E-3</v>
      </c>
      <c r="N133" s="53">
        <v>1.8749999999999982E-3</v>
      </c>
      <c r="O133" s="53">
        <v>1.8749999999999999E-3</v>
      </c>
      <c r="P133" s="53">
        <v>1.9444444444444448E-3</v>
      </c>
      <c r="Q133" s="53">
        <v>1.9560185185185201E-3</v>
      </c>
      <c r="R133" s="53">
        <v>1.7129629629629647E-3</v>
      </c>
      <c r="S133" s="54">
        <v>48</v>
      </c>
      <c r="T133" s="53">
        <v>1.8043981481481484E-2</v>
      </c>
      <c r="U133" s="54">
        <v>33</v>
      </c>
      <c r="V133" s="53">
        <v>1.5317858796296296E-2</v>
      </c>
      <c r="W133" s="58">
        <v>3.3361840277777777E-2</v>
      </c>
      <c r="X133" s="61">
        <f t="shared" si="11"/>
        <v>637</v>
      </c>
      <c r="Y133" s="1" t="str">
        <f t="shared" si="10"/>
        <v>Julius Sakalauskas</v>
      </c>
    </row>
    <row r="134" spans="1:25" x14ac:dyDescent="0.3">
      <c r="A134" s="25">
        <v>45</v>
      </c>
      <c r="B134" s="25">
        <v>28</v>
      </c>
      <c r="C134" s="25">
        <v>105</v>
      </c>
      <c r="D134" s="25" t="s">
        <v>377</v>
      </c>
      <c r="E134" s="25" t="s">
        <v>58</v>
      </c>
      <c r="F134" s="25">
        <v>28</v>
      </c>
      <c r="G134" s="25" t="s">
        <v>8</v>
      </c>
      <c r="H134" s="53" t="s">
        <v>378</v>
      </c>
      <c r="I134" s="53">
        <v>1.3194444444444443E-3</v>
      </c>
      <c r="J134" s="53">
        <v>1.5277777777777776E-3</v>
      </c>
      <c r="K134" s="53">
        <v>1.5740740740740737E-3</v>
      </c>
      <c r="L134" s="53">
        <v>1.620370370370371E-3</v>
      </c>
      <c r="M134" s="53">
        <v>1.6550925925925934E-3</v>
      </c>
      <c r="N134" s="53">
        <v>1.689814814814815E-3</v>
      </c>
      <c r="O134" s="53">
        <v>1.6319444444444428E-3</v>
      </c>
      <c r="P134" s="53">
        <v>1.6782407407407423E-3</v>
      </c>
      <c r="Q134" s="53">
        <v>1.574074074074075E-3</v>
      </c>
      <c r="R134" s="53">
        <v>1.6898148148148159E-3</v>
      </c>
      <c r="S134" s="54">
        <v>47</v>
      </c>
      <c r="T134" s="53">
        <v>1.5960648148148151E-2</v>
      </c>
      <c r="U134" s="54">
        <v>41</v>
      </c>
      <c r="V134" s="53">
        <v>1.7804050925925925E-2</v>
      </c>
      <c r="W134" s="58">
        <v>3.3764699074074075E-2</v>
      </c>
      <c r="X134" s="61">
        <f t="shared" si="11"/>
        <v>629</v>
      </c>
      <c r="Y134" s="1" t="str">
        <f t="shared" si="10"/>
        <v>Andrius Mikalauskas</v>
      </c>
    </row>
    <row r="135" spans="1:25" x14ac:dyDescent="0.3">
      <c r="A135" s="25">
        <v>46</v>
      </c>
      <c r="B135" s="25">
        <v>7</v>
      </c>
      <c r="C135" s="25">
        <v>136</v>
      </c>
      <c r="D135" s="25" t="s">
        <v>379</v>
      </c>
      <c r="E135" s="25" t="s">
        <v>76</v>
      </c>
      <c r="F135" s="25">
        <v>43</v>
      </c>
      <c r="G135" s="25" t="s">
        <v>8</v>
      </c>
      <c r="H135" s="53" t="s">
        <v>254</v>
      </c>
      <c r="I135" s="53">
        <v>1.0300925925925926E-3</v>
      </c>
      <c r="J135" s="53">
        <v>1.3888888888888889E-3</v>
      </c>
      <c r="K135" s="53">
        <v>1.4236111111111107E-3</v>
      </c>
      <c r="L135" s="53">
        <v>1.4699074074074081E-3</v>
      </c>
      <c r="M135" s="53">
        <v>1.4930555555555565E-3</v>
      </c>
      <c r="N135" s="53">
        <v>1.469907407407405E-3</v>
      </c>
      <c r="O135" s="53">
        <v>1.4583333333333358E-3</v>
      </c>
      <c r="P135" s="53">
        <v>1.4699074074074059E-3</v>
      </c>
      <c r="Q135" s="53">
        <v>1.4236111111111116E-3</v>
      </c>
      <c r="R135" s="53">
        <v>1.4236111111111116E-3</v>
      </c>
      <c r="S135" s="54">
        <v>39</v>
      </c>
      <c r="T135" s="53">
        <v>1.4050925925925927E-2</v>
      </c>
      <c r="U135" s="54">
        <v>48</v>
      </c>
      <c r="V135" s="53">
        <v>1.9912233796296298E-2</v>
      </c>
      <c r="W135" s="58">
        <v>3.3963159722222226E-2</v>
      </c>
      <c r="X135" s="61">
        <f t="shared" si="11"/>
        <v>625</v>
      </c>
      <c r="Y135" s="1" t="str">
        <f t="shared" si="10"/>
        <v>Vytautas Saunoris</v>
      </c>
    </row>
    <row r="136" spans="1:25" x14ac:dyDescent="0.3">
      <c r="A136" s="25">
        <v>47</v>
      </c>
      <c r="B136" s="25">
        <v>1</v>
      </c>
      <c r="C136" s="25">
        <v>135</v>
      </c>
      <c r="D136" s="25" t="s">
        <v>380</v>
      </c>
      <c r="E136" s="25" t="s">
        <v>381</v>
      </c>
      <c r="F136" s="25">
        <v>41</v>
      </c>
      <c r="G136" s="25" t="s">
        <v>63</v>
      </c>
      <c r="H136" s="53" t="s">
        <v>340</v>
      </c>
      <c r="I136" s="53">
        <v>1.1111111111111111E-3</v>
      </c>
      <c r="J136" s="53">
        <v>1.25E-3</v>
      </c>
      <c r="K136" s="53">
        <v>1.2731481481481483E-3</v>
      </c>
      <c r="L136" s="53">
        <v>1.2962962962962958E-3</v>
      </c>
      <c r="M136" s="53">
        <v>1.3194444444444443E-3</v>
      </c>
      <c r="N136" s="53">
        <v>1.2847222222222218E-3</v>
      </c>
      <c r="O136" s="53">
        <v>1.3078703703703698E-3</v>
      </c>
      <c r="P136" s="53">
        <v>1.2847222222222236E-3</v>
      </c>
      <c r="Q136" s="53">
        <v>1.2499999999999994E-3</v>
      </c>
      <c r="R136" s="53">
        <v>1.1921296296296315E-3</v>
      </c>
      <c r="S136" s="54">
        <v>28</v>
      </c>
      <c r="T136" s="53">
        <v>1.2569444444444446E-2</v>
      </c>
      <c r="U136" s="54">
        <v>49</v>
      </c>
      <c r="V136" s="53">
        <v>2.1582986111111108E-2</v>
      </c>
      <c r="W136" s="58">
        <v>3.4152430555555557E-2</v>
      </c>
      <c r="X136" s="61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5">
        <v>48</v>
      </c>
      <c r="B137" s="25">
        <v>7</v>
      </c>
      <c r="C137" s="25">
        <v>112</v>
      </c>
      <c r="D137" s="25" t="s">
        <v>382</v>
      </c>
      <c r="E137" s="25" t="s">
        <v>66</v>
      </c>
      <c r="F137" s="25">
        <v>20</v>
      </c>
      <c r="G137" s="25" t="s">
        <v>8</v>
      </c>
      <c r="H137" s="53" t="s">
        <v>254</v>
      </c>
      <c r="I137" s="53">
        <v>1.1805555555555556E-3</v>
      </c>
      <c r="J137" s="53">
        <v>1.3078703703703705E-3</v>
      </c>
      <c r="K137" s="53">
        <v>1.3310185185185183E-3</v>
      </c>
      <c r="L137" s="53">
        <v>1.3773148148148152E-3</v>
      </c>
      <c r="M137" s="53">
        <v>1.4120370370370372E-3</v>
      </c>
      <c r="N137" s="53">
        <v>1.4351851851851852E-3</v>
      </c>
      <c r="O137" s="53">
        <v>1.4236111111111099E-3</v>
      </c>
      <c r="P137" s="53">
        <v>1.4467592592592587E-3</v>
      </c>
      <c r="Q137" s="53">
        <v>1.4699074074074094E-3</v>
      </c>
      <c r="R137" s="53">
        <v>1.3541666666666667E-3</v>
      </c>
      <c r="S137" s="54">
        <v>36</v>
      </c>
      <c r="T137" s="53">
        <v>1.3738425925925926E-2</v>
      </c>
      <c r="U137" s="54">
        <v>50</v>
      </c>
      <c r="V137" s="53">
        <v>2.251982638888889E-2</v>
      </c>
      <c r="W137" s="58">
        <v>3.6258252314814818E-2</v>
      </c>
      <c r="X137" s="61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5">
        <v>49</v>
      </c>
      <c r="B138" s="25">
        <v>2</v>
      </c>
      <c r="C138" s="25">
        <v>106</v>
      </c>
      <c r="D138" s="25" t="s">
        <v>383</v>
      </c>
      <c r="E138" s="25" t="s">
        <v>381</v>
      </c>
      <c r="F138" s="25">
        <v>46</v>
      </c>
      <c r="G138" s="25" t="s">
        <v>28</v>
      </c>
      <c r="H138" s="53" t="s">
        <v>155</v>
      </c>
      <c r="I138" s="53">
        <v>1.7245370370370372E-3</v>
      </c>
      <c r="J138" s="53">
        <v>1.8981481481481482E-3</v>
      </c>
      <c r="K138" s="53">
        <v>1.9444444444444448E-3</v>
      </c>
      <c r="L138" s="53">
        <v>1.9560185185185175E-3</v>
      </c>
      <c r="M138" s="53">
        <v>1.9791666666666681E-3</v>
      </c>
      <c r="N138" s="53">
        <v>1.9907407407407391E-3</v>
      </c>
      <c r="O138" s="53">
        <v>1.9444444444444448E-3</v>
      </c>
      <c r="P138" s="53">
        <v>2.0949074074074064E-3</v>
      </c>
      <c r="Q138" s="53">
        <v>2.0601851851851875E-3</v>
      </c>
      <c r="R138" s="53">
        <v>2.013888888888888E-3</v>
      </c>
      <c r="S138" s="54">
        <v>49</v>
      </c>
      <c r="T138" s="53">
        <v>1.9606481481481482E-2</v>
      </c>
      <c r="U138" s="54">
        <v>45</v>
      </c>
      <c r="V138" s="53">
        <v>1.8350347222222219E-2</v>
      </c>
      <c r="W138" s="58">
        <v>3.7956828703703704E-2</v>
      </c>
      <c r="X138" s="61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5">
        <v>50</v>
      </c>
      <c r="B139" s="25">
        <v>29</v>
      </c>
      <c r="C139" s="25">
        <v>127</v>
      </c>
      <c r="D139" s="25" t="s">
        <v>384</v>
      </c>
      <c r="E139" s="25" t="s">
        <v>58</v>
      </c>
      <c r="F139" s="25">
        <v>35</v>
      </c>
      <c r="G139" s="25" t="s">
        <v>385</v>
      </c>
      <c r="H139" s="53" t="s">
        <v>386</v>
      </c>
      <c r="I139" s="53">
        <v>1.8981481481481482E-3</v>
      </c>
      <c r="J139" s="53">
        <v>2.7430555555555559E-3</v>
      </c>
      <c r="K139" s="53">
        <v>3.5995370370370374E-3</v>
      </c>
      <c r="L139" s="53">
        <v>3.0439814814814808E-3</v>
      </c>
      <c r="M139" s="53">
        <v>2.8819444444444439E-3</v>
      </c>
      <c r="N139" s="53">
        <v>2.7777777777777766E-3</v>
      </c>
      <c r="O139" s="53">
        <v>3.0439814814814843E-3</v>
      </c>
      <c r="P139" s="53">
        <v>2.3958333333333331E-3</v>
      </c>
      <c r="Q139" s="53">
        <v>2.4189814814814803E-3</v>
      </c>
      <c r="R139" s="53">
        <v>2.638888888888892E-3</v>
      </c>
      <c r="S139" s="54">
        <v>50</v>
      </c>
      <c r="T139" s="53">
        <v>2.7442129629629632E-2</v>
      </c>
      <c r="U139" s="54">
        <v>39</v>
      </c>
      <c r="V139" s="53">
        <v>1.7099456018518519E-2</v>
      </c>
      <c r="W139" s="58">
        <v>4.4541585648148155E-2</v>
      </c>
      <c r="X139" s="62">
        <f t="shared" si="13"/>
        <v>477</v>
      </c>
      <c r="Y139" s="1" t="str">
        <f t="shared" si="12"/>
        <v>Audrius Jaraminas</v>
      </c>
    </row>
    <row r="140" spans="1:25" x14ac:dyDescent="0.3">
      <c r="A140" s="55"/>
      <c r="B140" s="55"/>
      <c r="C140" s="55"/>
      <c r="D140" s="55"/>
      <c r="E140" s="55"/>
      <c r="F140" s="55"/>
      <c r="G140" s="55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</row>
    <row r="141" spans="1:25" x14ac:dyDescent="0.3">
      <c r="A141" s="55"/>
      <c r="B141" s="55"/>
      <c r="C141" s="55"/>
      <c r="D141" s="55"/>
      <c r="E141" s="55"/>
      <c r="F141" s="55"/>
      <c r="G141" s="55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7" sqref="N7"/>
    </sheetView>
  </sheetViews>
  <sheetFormatPr defaultColWidth="8.88671875" defaultRowHeight="14.4" x14ac:dyDescent="0.3"/>
  <cols>
    <col min="1" max="2" width="8.88671875" style="20"/>
    <col min="3" max="3" width="26.5546875" style="20" customWidth="1"/>
    <col min="4" max="16384" width="8.88671875" style="20"/>
  </cols>
  <sheetData>
    <row r="1" spans="1:16" ht="21" x14ac:dyDescent="0.4">
      <c r="A1" s="127" t="s">
        <v>174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64"/>
      <c r="O1" s="64"/>
      <c r="P1" s="64"/>
    </row>
    <row r="2" spans="1:16" ht="21" x14ac:dyDescent="0.4">
      <c r="A2" s="19" t="s">
        <v>173</v>
      </c>
      <c r="B2" s="65"/>
      <c r="C2" s="66"/>
      <c r="D2" s="67"/>
      <c r="E2" s="64"/>
      <c r="F2" s="68"/>
      <c r="G2" s="64"/>
      <c r="H2" s="68"/>
      <c r="I2" s="68"/>
      <c r="J2" s="68"/>
      <c r="K2" s="68"/>
      <c r="L2" s="68"/>
      <c r="M2" s="67" t="s">
        <v>390</v>
      </c>
      <c r="N2" s="64"/>
      <c r="O2" s="64"/>
      <c r="P2" s="64"/>
    </row>
    <row r="3" spans="1:16" ht="21" x14ac:dyDescent="0.4">
      <c r="A3" s="66" t="s">
        <v>172</v>
      </c>
      <c r="B3" s="65"/>
      <c r="C3" s="66"/>
      <c r="D3" s="67"/>
      <c r="E3" s="64"/>
      <c r="F3" s="68"/>
      <c r="G3" s="64"/>
      <c r="H3" s="68"/>
      <c r="I3" s="68"/>
      <c r="J3" s="68"/>
      <c r="K3" s="68"/>
      <c r="L3" s="68"/>
      <c r="M3" s="68"/>
      <c r="N3" s="64"/>
      <c r="O3" s="64"/>
      <c r="P3" s="64"/>
    </row>
    <row r="4" spans="1:16" ht="21.6" thickBot="1" x14ac:dyDescent="0.45">
      <c r="A4" s="19"/>
      <c r="B4" s="69"/>
      <c r="C4" s="67"/>
      <c r="D4" s="64"/>
      <c r="E4" s="68"/>
      <c r="F4" s="64"/>
      <c r="G4" s="64"/>
      <c r="H4" s="68"/>
      <c r="I4" s="68"/>
      <c r="J4" s="68"/>
      <c r="K4" s="68"/>
      <c r="L4" s="68"/>
      <c r="M4" s="68"/>
      <c r="N4" s="64"/>
      <c r="O4" s="64"/>
      <c r="P4" s="64"/>
    </row>
    <row r="5" spans="1:16" ht="16.2" thickBot="1" x14ac:dyDescent="0.35">
      <c r="A5" s="70" t="s">
        <v>1</v>
      </c>
      <c r="B5" s="70" t="s">
        <v>7</v>
      </c>
      <c r="C5" s="71" t="s">
        <v>2</v>
      </c>
      <c r="D5" s="71" t="s">
        <v>171</v>
      </c>
      <c r="E5" s="70" t="s">
        <v>57</v>
      </c>
      <c r="F5" s="71" t="s">
        <v>170</v>
      </c>
      <c r="G5" s="71" t="s">
        <v>27</v>
      </c>
      <c r="H5" s="70" t="s">
        <v>6</v>
      </c>
      <c r="I5" s="70" t="s">
        <v>169</v>
      </c>
      <c r="J5" s="70" t="s">
        <v>168</v>
      </c>
      <c r="K5" s="70" t="s">
        <v>167</v>
      </c>
      <c r="L5" s="70" t="s">
        <v>166</v>
      </c>
      <c r="M5" s="70" t="s">
        <v>165</v>
      </c>
      <c r="N5" s="63" t="s">
        <v>0</v>
      </c>
      <c r="O5" s="72"/>
      <c r="P5" s="72"/>
    </row>
    <row r="6" spans="1:16" s="21" customFormat="1" ht="24.75" customHeight="1" x14ac:dyDescent="0.3">
      <c r="A6" s="70"/>
      <c r="B6" s="70"/>
      <c r="C6" s="71"/>
      <c r="D6" s="71"/>
      <c r="E6" s="70"/>
      <c r="F6" s="71"/>
      <c r="G6" s="71"/>
      <c r="H6" s="70"/>
      <c r="I6" s="73" t="s">
        <v>164</v>
      </c>
      <c r="J6" s="73" t="s">
        <v>163</v>
      </c>
      <c r="K6" s="73" t="s">
        <v>162</v>
      </c>
      <c r="L6" s="73" t="s">
        <v>161</v>
      </c>
      <c r="M6" s="70"/>
      <c r="N6" s="82"/>
      <c r="O6" s="72"/>
      <c r="P6" s="72"/>
    </row>
    <row r="7" spans="1:16" x14ac:dyDescent="0.3">
      <c r="A7" s="74">
        <v>1</v>
      </c>
      <c r="B7" s="75">
        <v>59</v>
      </c>
      <c r="C7" s="64" t="s">
        <v>9</v>
      </c>
      <c r="D7" s="73">
        <v>1982</v>
      </c>
      <c r="E7" s="73" t="s">
        <v>110</v>
      </c>
      <c r="F7" s="73">
        <v>1</v>
      </c>
      <c r="G7" s="76" t="s">
        <v>391</v>
      </c>
      <c r="H7" s="68" t="s">
        <v>129</v>
      </c>
      <c r="I7" s="77">
        <v>9.8134259259259268E-3</v>
      </c>
      <c r="J7" s="77">
        <v>2.0713541666666665E-2</v>
      </c>
      <c r="K7" s="77">
        <v>3.6154976851851851E-2</v>
      </c>
      <c r="L7" s="77">
        <v>5.2617592592592598E-2</v>
      </c>
      <c r="M7" s="78">
        <v>6.3325462962962972E-2</v>
      </c>
      <c r="N7" s="61">
        <f>ROUND($M$7/M7*1000,0)</f>
        <v>1000</v>
      </c>
      <c r="O7" s="64"/>
      <c r="P7" s="64"/>
    </row>
    <row r="8" spans="1:16" x14ac:dyDescent="0.3">
      <c r="A8" s="74">
        <v>2</v>
      </c>
      <c r="B8" s="75">
        <v>25</v>
      </c>
      <c r="C8" s="64" t="s">
        <v>39</v>
      </c>
      <c r="D8" s="73">
        <v>1987</v>
      </c>
      <c r="E8" s="73" t="s">
        <v>110</v>
      </c>
      <c r="F8" s="73">
        <v>2</v>
      </c>
      <c r="G8" s="76" t="s">
        <v>212</v>
      </c>
      <c r="H8" s="68" t="s">
        <v>28</v>
      </c>
      <c r="I8" s="77">
        <v>1.0091435185185184E-2</v>
      </c>
      <c r="J8" s="77">
        <v>2.1517361111111109E-2</v>
      </c>
      <c r="K8" s="77">
        <v>3.7556828703703707E-2</v>
      </c>
      <c r="L8" s="77">
        <v>5.4260532407407407E-2</v>
      </c>
      <c r="M8" s="79">
        <v>6.6746064814814821E-2</v>
      </c>
      <c r="N8" s="61">
        <f t="shared" ref="N8:N70" si="0">ROUND($M$7/M8*1000,0)</f>
        <v>949</v>
      </c>
      <c r="O8" s="64"/>
      <c r="P8" s="64"/>
    </row>
    <row r="9" spans="1:16" x14ac:dyDescent="0.3">
      <c r="A9" s="74">
        <v>3</v>
      </c>
      <c r="B9" s="75">
        <v>6</v>
      </c>
      <c r="C9" s="64" t="s">
        <v>152</v>
      </c>
      <c r="D9" s="73">
        <v>1984</v>
      </c>
      <c r="E9" s="73" t="s">
        <v>110</v>
      </c>
      <c r="F9" s="73">
        <v>3</v>
      </c>
      <c r="G9" s="76" t="s">
        <v>392</v>
      </c>
      <c r="H9" s="68" t="s">
        <v>8</v>
      </c>
      <c r="I9" s="77">
        <v>1.1277546296296298E-2</v>
      </c>
      <c r="J9" s="77">
        <v>2.3685532407407405E-2</v>
      </c>
      <c r="K9" s="77">
        <v>4.0461689814814815E-2</v>
      </c>
      <c r="L9" s="77">
        <v>5.7429513888888888E-2</v>
      </c>
      <c r="M9" s="79">
        <v>6.9367592592592592E-2</v>
      </c>
      <c r="N9" s="61">
        <f t="shared" si="0"/>
        <v>913</v>
      </c>
      <c r="O9" s="64"/>
      <c r="P9" s="64"/>
    </row>
    <row r="10" spans="1:16" x14ac:dyDescent="0.3">
      <c r="A10" s="74">
        <v>4</v>
      </c>
      <c r="B10" s="75">
        <v>12</v>
      </c>
      <c r="C10" s="64" t="s">
        <v>184</v>
      </c>
      <c r="D10" s="73">
        <v>1987</v>
      </c>
      <c r="E10" s="73" t="s">
        <v>110</v>
      </c>
      <c r="F10" s="73">
        <v>4</v>
      </c>
      <c r="G10" s="76" t="s">
        <v>393</v>
      </c>
      <c r="H10" s="68" t="s">
        <v>8</v>
      </c>
      <c r="I10" s="77">
        <v>1.2317708333333335E-2</v>
      </c>
      <c r="J10" s="77">
        <v>2.5285763888888885E-2</v>
      </c>
      <c r="K10" s="77">
        <v>4.0972106481481481E-2</v>
      </c>
      <c r="L10" s="77">
        <v>5.7315972222222226E-2</v>
      </c>
      <c r="M10" s="79">
        <v>7.0187731481481483E-2</v>
      </c>
      <c r="N10" s="61">
        <f t="shared" si="0"/>
        <v>902</v>
      </c>
      <c r="O10" s="64"/>
      <c r="P10" s="64"/>
    </row>
    <row r="11" spans="1:16" x14ac:dyDescent="0.3">
      <c r="A11" s="74">
        <v>5</v>
      </c>
      <c r="B11" s="75">
        <v>83</v>
      </c>
      <c r="C11" s="64" t="s">
        <v>394</v>
      </c>
      <c r="D11" s="73">
        <v>1983</v>
      </c>
      <c r="E11" s="73" t="s">
        <v>110</v>
      </c>
      <c r="F11" s="73">
        <v>5</v>
      </c>
      <c r="G11" s="76" t="s">
        <v>65</v>
      </c>
      <c r="H11" s="68" t="s">
        <v>8</v>
      </c>
      <c r="I11" s="77">
        <v>1.1487152777777778E-2</v>
      </c>
      <c r="J11" s="77">
        <v>2.373136574074074E-2</v>
      </c>
      <c r="K11" s="77">
        <v>4.1051736111111112E-2</v>
      </c>
      <c r="L11" s="77">
        <v>5.9105439814814816E-2</v>
      </c>
      <c r="M11" s="79">
        <v>7.1149074074074073E-2</v>
      </c>
      <c r="N11" s="61">
        <f t="shared" si="0"/>
        <v>890</v>
      </c>
      <c r="O11" s="64"/>
      <c r="P11" s="64"/>
    </row>
    <row r="12" spans="1:16" x14ac:dyDescent="0.3">
      <c r="A12" s="74">
        <v>6</v>
      </c>
      <c r="B12" s="75">
        <v>52</v>
      </c>
      <c r="C12" s="64" t="s">
        <v>159</v>
      </c>
      <c r="D12" s="73">
        <v>1974</v>
      </c>
      <c r="E12" s="73" t="s">
        <v>115</v>
      </c>
      <c r="F12" s="73">
        <v>1</v>
      </c>
      <c r="G12" s="76" t="s">
        <v>111</v>
      </c>
      <c r="H12" s="68" t="s">
        <v>8</v>
      </c>
      <c r="I12" s="77">
        <v>1.1241666666666665E-2</v>
      </c>
      <c r="J12" s="77">
        <v>2.3471875000000003E-2</v>
      </c>
      <c r="K12" s="77">
        <v>4.1069097222222219E-2</v>
      </c>
      <c r="L12" s="77">
        <v>5.9457060185185186E-2</v>
      </c>
      <c r="M12" s="79">
        <v>7.1557060185185192E-2</v>
      </c>
      <c r="N12" s="61">
        <f t="shared" si="0"/>
        <v>885</v>
      </c>
      <c r="O12" s="64"/>
      <c r="P12" s="64"/>
    </row>
    <row r="13" spans="1:16" x14ac:dyDescent="0.3">
      <c r="A13" s="74">
        <v>7</v>
      </c>
      <c r="B13" s="75">
        <v>2</v>
      </c>
      <c r="C13" s="64" t="s">
        <v>33</v>
      </c>
      <c r="D13" s="73">
        <v>1968</v>
      </c>
      <c r="E13" s="73" t="s">
        <v>115</v>
      </c>
      <c r="F13" s="73">
        <v>2</v>
      </c>
      <c r="G13" s="76" t="s">
        <v>160</v>
      </c>
      <c r="H13" s="68" t="s">
        <v>8</v>
      </c>
      <c r="I13" s="77">
        <v>1.1365972222222222E-2</v>
      </c>
      <c r="J13" s="77">
        <v>2.3595717592592592E-2</v>
      </c>
      <c r="K13" s="77">
        <v>4.1096064814814814E-2</v>
      </c>
      <c r="L13" s="77">
        <v>5.951597222222222E-2</v>
      </c>
      <c r="M13" s="79">
        <v>7.1675115740740744E-2</v>
      </c>
      <c r="N13" s="61">
        <f t="shared" si="0"/>
        <v>884</v>
      </c>
      <c r="O13" s="64"/>
      <c r="P13" s="64"/>
    </row>
    <row r="14" spans="1:16" x14ac:dyDescent="0.3">
      <c r="A14" s="74">
        <v>8</v>
      </c>
      <c r="B14" s="75">
        <v>56</v>
      </c>
      <c r="C14" s="64" t="s">
        <v>40</v>
      </c>
      <c r="D14" s="73">
        <v>1983</v>
      </c>
      <c r="E14" s="73" t="s">
        <v>110</v>
      </c>
      <c r="F14" s="73">
        <v>6</v>
      </c>
      <c r="G14" s="76" t="s">
        <v>395</v>
      </c>
      <c r="H14" s="68" t="s">
        <v>28</v>
      </c>
      <c r="I14" s="77">
        <v>1.1473263888888889E-2</v>
      </c>
      <c r="J14" s="77">
        <v>2.3860185185185182E-2</v>
      </c>
      <c r="K14" s="77">
        <v>4.1309837962962968E-2</v>
      </c>
      <c r="L14" s="77">
        <v>6.0203819444444445E-2</v>
      </c>
      <c r="M14" s="79">
        <v>7.3520138888888878E-2</v>
      </c>
      <c r="N14" s="61">
        <f t="shared" si="0"/>
        <v>861</v>
      </c>
      <c r="O14" s="64"/>
      <c r="P14" s="64"/>
    </row>
    <row r="15" spans="1:16" x14ac:dyDescent="0.3">
      <c r="A15" s="74">
        <v>9</v>
      </c>
      <c r="B15" s="75">
        <v>72</v>
      </c>
      <c r="C15" s="64" t="s">
        <v>175</v>
      </c>
      <c r="D15" s="80">
        <v>1985</v>
      </c>
      <c r="E15" s="80" t="s">
        <v>117</v>
      </c>
      <c r="F15" s="73">
        <v>1</v>
      </c>
      <c r="G15" s="81" t="s">
        <v>65</v>
      </c>
      <c r="H15" s="68" t="s">
        <v>8</v>
      </c>
      <c r="I15" s="77">
        <v>1.166527777777778E-2</v>
      </c>
      <c r="J15" s="77">
        <v>2.3929861111111114E-2</v>
      </c>
      <c r="K15" s="77">
        <v>4.2126273148148152E-2</v>
      </c>
      <c r="L15" s="77">
        <v>6.1514467592592596E-2</v>
      </c>
      <c r="M15" s="79">
        <v>7.4161921296296299E-2</v>
      </c>
      <c r="N15" s="61">
        <f t="shared" si="0"/>
        <v>854</v>
      </c>
      <c r="O15" s="64"/>
      <c r="P15" s="64"/>
    </row>
    <row r="16" spans="1:16" x14ac:dyDescent="0.3">
      <c r="A16" s="74">
        <v>10</v>
      </c>
      <c r="B16" s="75">
        <v>3</v>
      </c>
      <c r="C16" s="64" t="s">
        <v>12</v>
      </c>
      <c r="D16" s="80">
        <v>1983</v>
      </c>
      <c r="E16" s="80" t="s">
        <v>110</v>
      </c>
      <c r="F16" s="73">
        <v>7</v>
      </c>
      <c r="G16" s="81" t="s">
        <v>119</v>
      </c>
      <c r="H16" s="68" t="s">
        <v>396</v>
      </c>
      <c r="I16" s="77">
        <v>1.1081018518518518E-2</v>
      </c>
      <c r="J16" s="77">
        <v>2.3612037037037039E-2</v>
      </c>
      <c r="K16" s="77">
        <v>4.3344791666666667E-2</v>
      </c>
      <c r="L16" s="77">
        <v>6.3589814814814807E-2</v>
      </c>
      <c r="M16" s="79">
        <v>7.5558101851851855E-2</v>
      </c>
      <c r="N16" s="61">
        <f t="shared" si="0"/>
        <v>838</v>
      </c>
      <c r="O16" s="64"/>
      <c r="P16" s="64"/>
    </row>
    <row r="17" spans="1:16" x14ac:dyDescent="0.3">
      <c r="A17" s="74">
        <v>11</v>
      </c>
      <c r="B17" s="75">
        <v>58</v>
      </c>
      <c r="C17" s="64" t="s">
        <v>185</v>
      </c>
      <c r="D17" s="73">
        <v>1991</v>
      </c>
      <c r="E17" s="73" t="s">
        <v>110</v>
      </c>
      <c r="F17" s="73">
        <v>8</v>
      </c>
      <c r="G17" s="76" t="s">
        <v>397</v>
      </c>
      <c r="H17" s="68" t="s">
        <v>8</v>
      </c>
      <c r="I17" s="77">
        <v>1.2319328703703704E-2</v>
      </c>
      <c r="J17" s="77">
        <v>2.5451157407407412E-2</v>
      </c>
      <c r="K17" s="77">
        <v>4.3978125E-2</v>
      </c>
      <c r="L17" s="77">
        <v>6.3145370370370366E-2</v>
      </c>
      <c r="M17" s="79">
        <v>7.594236111111112E-2</v>
      </c>
      <c r="N17" s="61">
        <f t="shared" si="0"/>
        <v>834</v>
      </c>
      <c r="O17" s="64"/>
      <c r="P17" s="64"/>
    </row>
    <row r="18" spans="1:16" x14ac:dyDescent="0.3">
      <c r="A18" s="74">
        <v>12</v>
      </c>
      <c r="B18" s="75">
        <v>31</v>
      </c>
      <c r="C18" s="64" t="s">
        <v>18</v>
      </c>
      <c r="D18" s="73">
        <v>1986</v>
      </c>
      <c r="E18" s="73" t="s">
        <v>110</v>
      </c>
      <c r="F18" s="73">
        <v>9</v>
      </c>
      <c r="G18" s="76" t="s">
        <v>56</v>
      </c>
      <c r="H18" s="68" t="s">
        <v>8</v>
      </c>
      <c r="I18" s="77">
        <v>1.1526504629629631E-2</v>
      </c>
      <c r="J18" s="77">
        <v>2.362916666666667E-2</v>
      </c>
      <c r="K18" s="77">
        <v>4.3664120370370374E-2</v>
      </c>
      <c r="L18" s="77">
        <v>6.4876504629629628E-2</v>
      </c>
      <c r="M18" s="79">
        <v>7.6883564814814814E-2</v>
      </c>
      <c r="N18" s="61">
        <f t="shared" si="0"/>
        <v>824</v>
      </c>
      <c r="O18" s="64"/>
      <c r="P18" s="64"/>
    </row>
    <row r="19" spans="1:16" x14ac:dyDescent="0.3">
      <c r="A19" s="74">
        <v>13</v>
      </c>
      <c r="B19" s="75">
        <v>50</v>
      </c>
      <c r="C19" s="64" t="s">
        <v>151</v>
      </c>
      <c r="D19" s="73">
        <v>1988</v>
      </c>
      <c r="E19" s="73" t="s">
        <v>110</v>
      </c>
      <c r="F19" s="73">
        <v>10</v>
      </c>
      <c r="G19" s="76" t="s">
        <v>111</v>
      </c>
      <c r="H19" s="68" t="s">
        <v>8</v>
      </c>
      <c r="I19" s="77">
        <v>1.2982407407407408E-2</v>
      </c>
      <c r="J19" s="77">
        <v>2.727650462962963E-2</v>
      </c>
      <c r="K19" s="77">
        <v>4.5077662037037038E-2</v>
      </c>
      <c r="L19" s="77">
        <v>6.3729282407407398E-2</v>
      </c>
      <c r="M19" s="79">
        <v>7.771331018518518E-2</v>
      </c>
      <c r="N19" s="61">
        <f t="shared" si="0"/>
        <v>815</v>
      </c>
      <c r="O19" s="64"/>
      <c r="P19" s="64"/>
    </row>
    <row r="20" spans="1:16" x14ac:dyDescent="0.3">
      <c r="A20" s="74">
        <v>14</v>
      </c>
      <c r="B20" s="75">
        <v>10</v>
      </c>
      <c r="C20" s="64" t="s">
        <v>34</v>
      </c>
      <c r="D20" s="73">
        <v>1982</v>
      </c>
      <c r="E20" s="73" t="s">
        <v>110</v>
      </c>
      <c r="F20" s="73">
        <v>11</v>
      </c>
      <c r="G20" s="76" t="s">
        <v>392</v>
      </c>
      <c r="H20" s="68" t="s">
        <v>8</v>
      </c>
      <c r="I20" s="77">
        <v>1.3010648148148148E-2</v>
      </c>
      <c r="J20" s="77">
        <v>2.6921527777777777E-2</v>
      </c>
      <c r="K20" s="77">
        <v>4.5112731481481483E-2</v>
      </c>
      <c r="L20" s="77">
        <v>6.4987731481481473E-2</v>
      </c>
      <c r="M20" s="79">
        <v>7.973993055555556E-2</v>
      </c>
      <c r="N20" s="61">
        <f t="shared" si="0"/>
        <v>794</v>
      </c>
      <c r="O20" s="64"/>
      <c r="P20" s="64"/>
    </row>
    <row r="21" spans="1:16" x14ac:dyDescent="0.3">
      <c r="A21" s="74">
        <v>15</v>
      </c>
      <c r="B21" s="75">
        <v>53</v>
      </c>
      <c r="C21" s="64" t="s">
        <v>37</v>
      </c>
      <c r="D21" s="80">
        <v>1967</v>
      </c>
      <c r="E21" s="80" t="s">
        <v>112</v>
      </c>
      <c r="F21" s="73">
        <v>1</v>
      </c>
      <c r="G21" s="81" t="s">
        <v>138</v>
      </c>
      <c r="H21" s="68" t="s">
        <v>28</v>
      </c>
      <c r="I21" s="77">
        <v>1.2201736111111111E-2</v>
      </c>
      <c r="J21" s="77">
        <v>2.6201851851851851E-2</v>
      </c>
      <c r="K21" s="77">
        <v>4.586481481481481E-2</v>
      </c>
      <c r="L21" s="77">
        <v>6.6506365740740744E-2</v>
      </c>
      <c r="M21" s="79">
        <v>7.9831018518518523E-2</v>
      </c>
      <c r="N21" s="61">
        <f t="shared" si="0"/>
        <v>793</v>
      </c>
      <c r="O21" s="64"/>
      <c r="P21" s="64"/>
    </row>
    <row r="22" spans="1:16" x14ac:dyDescent="0.3">
      <c r="A22" s="74">
        <v>16</v>
      </c>
      <c r="B22" s="75">
        <v>71</v>
      </c>
      <c r="C22" s="64" t="s">
        <v>398</v>
      </c>
      <c r="D22" s="73">
        <v>1962</v>
      </c>
      <c r="E22" s="80" t="s">
        <v>112</v>
      </c>
      <c r="F22" s="73">
        <v>2</v>
      </c>
      <c r="G22" s="81" t="s">
        <v>399</v>
      </c>
      <c r="H22" s="68" t="s">
        <v>8</v>
      </c>
      <c r="I22" s="77">
        <v>1.3423148148148149E-2</v>
      </c>
      <c r="J22" s="77">
        <v>2.7743750000000001E-2</v>
      </c>
      <c r="K22" s="77">
        <v>4.6101041666666669E-2</v>
      </c>
      <c r="L22" s="77">
        <v>6.5294560185185188E-2</v>
      </c>
      <c r="M22" s="79">
        <v>7.9957986111111115E-2</v>
      </c>
      <c r="N22" s="61">
        <f t="shared" si="0"/>
        <v>792</v>
      </c>
      <c r="O22" s="64"/>
      <c r="P22" s="64"/>
    </row>
    <row r="23" spans="1:16" x14ac:dyDescent="0.3">
      <c r="A23" s="74">
        <v>17</v>
      </c>
      <c r="B23" s="75">
        <v>7</v>
      </c>
      <c r="C23" s="64" t="s">
        <v>400</v>
      </c>
      <c r="D23" s="73">
        <v>1986</v>
      </c>
      <c r="E23" s="73" t="s">
        <v>110</v>
      </c>
      <c r="F23" s="73">
        <v>12</v>
      </c>
      <c r="G23" s="76" t="s">
        <v>401</v>
      </c>
      <c r="H23" s="68" t="s">
        <v>402</v>
      </c>
      <c r="I23" s="77">
        <v>1.1376851851851852E-2</v>
      </c>
      <c r="J23" s="77">
        <v>2.3860995370370369E-2</v>
      </c>
      <c r="K23" s="77">
        <v>4.4773263888888887E-2</v>
      </c>
      <c r="L23" s="77">
        <v>6.7154629629629634E-2</v>
      </c>
      <c r="M23" s="79">
        <v>8.0121874999999995E-2</v>
      </c>
      <c r="N23" s="61">
        <f t="shared" si="0"/>
        <v>790</v>
      </c>
      <c r="O23" s="64"/>
      <c r="P23" s="64"/>
    </row>
    <row r="24" spans="1:16" x14ac:dyDescent="0.3">
      <c r="A24" s="74">
        <v>18</v>
      </c>
      <c r="B24" s="75">
        <v>38</v>
      </c>
      <c r="C24" s="64" t="s">
        <v>19</v>
      </c>
      <c r="D24" s="73">
        <v>1983</v>
      </c>
      <c r="E24" s="73" t="s">
        <v>110</v>
      </c>
      <c r="F24" s="73">
        <v>13</v>
      </c>
      <c r="G24" s="76" t="s">
        <v>403</v>
      </c>
      <c r="H24" s="68" t="s">
        <v>8</v>
      </c>
      <c r="I24" s="77">
        <v>1.251875E-2</v>
      </c>
      <c r="J24" s="77">
        <v>2.5986226851851854E-2</v>
      </c>
      <c r="K24" s="77">
        <v>4.6093634259259254E-2</v>
      </c>
      <c r="L24" s="77">
        <v>6.7311921296296304E-2</v>
      </c>
      <c r="M24" s="79">
        <v>8.0797453703703712E-2</v>
      </c>
      <c r="N24" s="61">
        <f t="shared" si="0"/>
        <v>784</v>
      </c>
      <c r="O24" s="64"/>
      <c r="P24" s="64"/>
    </row>
    <row r="25" spans="1:16" x14ac:dyDescent="0.3">
      <c r="A25" s="74">
        <v>19</v>
      </c>
      <c r="B25" s="75">
        <v>84</v>
      </c>
      <c r="C25" s="64" t="s">
        <v>404</v>
      </c>
      <c r="D25" s="73">
        <v>1989</v>
      </c>
      <c r="E25" s="73" t="s">
        <v>117</v>
      </c>
      <c r="F25" s="73">
        <v>2</v>
      </c>
      <c r="G25" s="76" t="s">
        <v>65</v>
      </c>
      <c r="H25" s="68" t="s">
        <v>8</v>
      </c>
      <c r="I25" s="77">
        <v>1.2206597222222221E-2</v>
      </c>
      <c r="J25" s="77">
        <v>2.5599189814814818E-2</v>
      </c>
      <c r="K25" s="77">
        <v>4.6022685185185187E-2</v>
      </c>
      <c r="L25" s="77">
        <v>6.7980787037037041E-2</v>
      </c>
      <c r="M25" s="79">
        <v>8.0867476851851847E-2</v>
      </c>
      <c r="N25" s="61">
        <f t="shared" si="0"/>
        <v>783</v>
      </c>
      <c r="O25" s="64"/>
      <c r="P25" s="64"/>
    </row>
    <row r="26" spans="1:16" x14ac:dyDescent="0.3">
      <c r="A26" s="74">
        <v>20</v>
      </c>
      <c r="B26" s="75">
        <v>68</v>
      </c>
      <c r="C26" s="64" t="s">
        <v>147</v>
      </c>
      <c r="D26" s="73">
        <v>1981</v>
      </c>
      <c r="E26" s="73" t="s">
        <v>110</v>
      </c>
      <c r="F26" s="73">
        <v>14</v>
      </c>
      <c r="G26" s="76" t="s">
        <v>405</v>
      </c>
      <c r="H26" s="68" t="s">
        <v>8</v>
      </c>
      <c r="I26" s="77">
        <v>1.2775578703703704E-2</v>
      </c>
      <c r="J26" s="77">
        <v>2.6121874999999999E-2</v>
      </c>
      <c r="K26" s="77">
        <v>4.6184837962962966E-2</v>
      </c>
      <c r="L26" s="77">
        <v>6.8079166666666677E-2</v>
      </c>
      <c r="M26" s="79">
        <v>8.151423611111111E-2</v>
      </c>
      <c r="N26" s="61">
        <f t="shared" si="0"/>
        <v>777</v>
      </c>
      <c r="O26" s="64"/>
      <c r="P26" s="64"/>
    </row>
    <row r="27" spans="1:16" x14ac:dyDescent="0.3">
      <c r="A27" s="74">
        <v>21</v>
      </c>
      <c r="B27" s="75">
        <v>42</v>
      </c>
      <c r="C27" s="64" t="s">
        <v>145</v>
      </c>
      <c r="D27" s="73">
        <v>1985</v>
      </c>
      <c r="E27" s="73" t="s">
        <v>110</v>
      </c>
      <c r="F27" s="73">
        <v>15</v>
      </c>
      <c r="G27" s="76" t="s">
        <v>56</v>
      </c>
      <c r="H27" s="68" t="s">
        <v>8</v>
      </c>
      <c r="I27" s="77">
        <v>1.2954282407407406E-2</v>
      </c>
      <c r="J27" s="77">
        <v>2.6920486111111114E-2</v>
      </c>
      <c r="K27" s="77">
        <v>4.6757754629629632E-2</v>
      </c>
      <c r="L27" s="77">
        <v>6.7907754629629627E-2</v>
      </c>
      <c r="M27" s="79">
        <v>8.2405092592592599E-2</v>
      </c>
      <c r="N27" s="61">
        <f t="shared" si="0"/>
        <v>768</v>
      </c>
      <c r="O27" s="64"/>
      <c r="P27" s="64"/>
    </row>
    <row r="28" spans="1:16" s="21" customFormat="1" ht="24.75" customHeight="1" x14ac:dyDescent="0.3">
      <c r="A28" s="74">
        <v>22</v>
      </c>
      <c r="B28" s="75">
        <v>74</v>
      </c>
      <c r="C28" s="64" t="s">
        <v>24</v>
      </c>
      <c r="D28" s="80">
        <v>1962</v>
      </c>
      <c r="E28" s="80" t="s">
        <v>112</v>
      </c>
      <c r="F28" s="73">
        <v>3</v>
      </c>
      <c r="G28" s="81" t="s">
        <v>123</v>
      </c>
      <c r="H28" s="68" t="s">
        <v>140</v>
      </c>
      <c r="I28" s="77">
        <v>1.3061111111111112E-2</v>
      </c>
      <c r="J28" s="77">
        <v>2.6332638888888885E-2</v>
      </c>
      <c r="K28" s="77">
        <v>4.6624421296296292E-2</v>
      </c>
      <c r="L28" s="77">
        <v>6.8463078703703703E-2</v>
      </c>
      <c r="M28" s="79">
        <v>8.2736226851851849E-2</v>
      </c>
      <c r="N28" s="61">
        <f t="shared" si="0"/>
        <v>765</v>
      </c>
      <c r="O28" s="64"/>
      <c r="P28" s="64"/>
    </row>
    <row r="29" spans="1:16" x14ac:dyDescent="0.3">
      <c r="A29" s="74">
        <v>23</v>
      </c>
      <c r="B29" s="75">
        <v>69</v>
      </c>
      <c r="C29" s="64" t="s">
        <v>25</v>
      </c>
      <c r="D29" s="80">
        <v>1960</v>
      </c>
      <c r="E29" s="80" t="s">
        <v>112</v>
      </c>
      <c r="F29" s="73">
        <v>4</v>
      </c>
      <c r="G29" s="81" t="s">
        <v>148</v>
      </c>
      <c r="H29" s="68" t="s">
        <v>8</v>
      </c>
      <c r="I29" s="77">
        <v>1.2935995370370372E-2</v>
      </c>
      <c r="J29" s="77">
        <v>2.6927546296296293E-2</v>
      </c>
      <c r="K29" s="77">
        <v>4.7697453703703707E-2</v>
      </c>
      <c r="L29" s="77">
        <v>6.9361111111111109E-2</v>
      </c>
      <c r="M29" s="79">
        <v>8.2834143518518519E-2</v>
      </c>
      <c r="N29" s="61">
        <f t="shared" si="0"/>
        <v>764</v>
      </c>
      <c r="O29" s="64"/>
      <c r="P29" s="64"/>
    </row>
    <row r="30" spans="1:16" x14ac:dyDescent="0.3">
      <c r="A30" s="74">
        <v>24</v>
      </c>
      <c r="B30" s="75">
        <v>77</v>
      </c>
      <c r="C30" s="64" t="s">
        <v>26</v>
      </c>
      <c r="D30" s="73">
        <v>1974</v>
      </c>
      <c r="E30" s="73" t="s">
        <v>115</v>
      </c>
      <c r="F30" s="73">
        <v>3</v>
      </c>
      <c r="G30" s="76" t="s">
        <v>61</v>
      </c>
      <c r="H30" s="68" t="s">
        <v>8</v>
      </c>
      <c r="I30" s="77">
        <v>1.2146527777777777E-2</v>
      </c>
      <c r="J30" s="77">
        <v>2.5568287037037039E-2</v>
      </c>
      <c r="K30" s="64"/>
      <c r="L30" s="77">
        <v>6.967650462962964E-2</v>
      </c>
      <c r="M30" s="79">
        <v>8.32380787037037E-2</v>
      </c>
      <c r="N30" s="61">
        <f t="shared" si="0"/>
        <v>761</v>
      </c>
      <c r="O30" s="64"/>
      <c r="P30" s="64"/>
    </row>
    <row r="31" spans="1:16" x14ac:dyDescent="0.3">
      <c r="A31" s="74">
        <v>25</v>
      </c>
      <c r="B31" s="75">
        <v>75</v>
      </c>
      <c r="C31" s="64" t="s">
        <v>64</v>
      </c>
      <c r="D31" s="73">
        <v>1986</v>
      </c>
      <c r="E31" s="73" t="s">
        <v>110</v>
      </c>
      <c r="F31" s="73">
        <v>16</v>
      </c>
      <c r="G31" s="76" t="s">
        <v>62</v>
      </c>
      <c r="H31" s="68" t="s">
        <v>8</v>
      </c>
      <c r="I31" s="77">
        <v>1.2527314814814812E-2</v>
      </c>
      <c r="J31" s="77">
        <v>2.5784606481481481E-2</v>
      </c>
      <c r="K31" s="77"/>
      <c r="L31" s="77"/>
      <c r="M31" s="79">
        <v>8.3404050925925913E-2</v>
      </c>
      <c r="N31" s="61">
        <f t="shared" si="0"/>
        <v>759</v>
      </c>
      <c r="O31" s="64"/>
      <c r="P31" s="64"/>
    </row>
    <row r="32" spans="1:16" x14ac:dyDescent="0.3">
      <c r="A32" s="74">
        <v>26</v>
      </c>
      <c r="B32" s="75">
        <v>23</v>
      </c>
      <c r="C32" s="64" t="s">
        <v>43</v>
      </c>
      <c r="D32" s="73">
        <v>1986</v>
      </c>
      <c r="E32" s="73" t="s">
        <v>110</v>
      </c>
      <c r="F32" s="73">
        <v>17</v>
      </c>
      <c r="G32" s="76" t="s">
        <v>120</v>
      </c>
      <c r="H32" s="68" t="s">
        <v>8</v>
      </c>
      <c r="I32" s="77">
        <v>1.3617939814814815E-2</v>
      </c>
      <c r="J32" s="77">
        <v>2.8202777777777781E-2</v>
      </c>
      <c r="K32" s="77">
        <v>4.7662384259259262E-2</v>
      </c>
      <c r="L32" s="77">
        <v>6.7872222222222223E-2</v>
      </c>
      <c r="M32" s="79">
        <v>8.3484490740740727E-2</v>
      </c>
      <c r="N32" s="61">
        <f t="shared" si="0"/>
        <v>759</v>
      </c>
      <c r="O32" s="64"/>
      <c r="P32" s="64"/>
    </row>
    <row r="33" spans="1:16" x14ac:dyDescent="0.3">
      <c r="A33" s="74">
        <v>27</v>
      </c>
      <c r="B33" s="75">
        <v>30</v>
      </c>
      <c r="C33" s="64" t="s">
        <v>406</v>
      </c>
      <c r="D33" s="73">
        <v>1980</v>
      </c>
      <c r="E33" s="73" t="s">
        <v>110</v>
      </c>
      <c r="F33" s="73">
        <v>18</v>
      </c>
      <c r="G33" s="76" t="s">
        <v>56</v>
      </c>
      <c r="H33" s="68" t="s">
        <v>28</v>
      </c>
      <c r="I33" s="77">
        <v>1.3139467592592593E-2</v>
      </c>
      <c r="J33" s="77">
        <v>2.7525810185185184E-2</v>
      </c>
      <c r="K33" s="77">
        <v>4.689525462962963E-2</v>
      </c>
      <c r="L33" s="77">
        <v>6.8919444444444436E-2</v>
      </c>
      <c r="M33" s="79">
        <v>8.348472222222221E-2</v>
      </c>
      <c r="N33" s="61">
        <f t="shared" si="0"/>
        <v>759</v>
      </c>
      <c r="O33" s="64"/>
      <c r="P33" s="64"/>
    </row>
    <row r="34" spans="1:16" x14ac:dyDescent="0.3">
      <c r="A34" s="74">
        <v>28</v>
      </c>
      <c r="B34" s="75">
        <v>80</v>
      </c>
      <c r="C34" s="64" t="s">
        <v>407</v>
      </c>
      <c r="D34" s="73">
        <v>1969</v>
      </c>
      <c r="E34" s="73" t="s">
        <v>115</v>
      </c>
      <c r="F34" s="73">
        <v>4</v>
      </c>
      <c r="G34" s="76" t="s">
        <v>56</v>
      </c>
      <c r="H34" s="68" t="s">
        <v>8</v>
      </c>
      <c r="I34" s="77">
        <v>1.306400462962963E-2</v>
      </c>
      <c r="J34" s="77">
        <v>2.7671643518518519E-2</v>
      </c>
      <c r="K34" s="77">
        <v>4.7591782407407413E-2</v>
      </c>
      <c r="L34" s="77">
        <v>6.9623958333333333E-2</v>
      </c>
      <c r="M34" s="79">
        <v>8.4054050925925924E-2</v>
      </c>
      <c r="N34" s="61">
        <f t="shared" si="0"/>
        <v>753</v>
      </c>
      <c r="O34" s="64"/>
      <c r="P34" s="64"/>
    </row>
    <row r="35" spans="1:16" s="21" customFormat="1" ht="24.75" customHeight="1" x14ac:dyDescent="0.3">
      <c r="A35" s="74">
        <v>29</v>
      </c>
      <c r="B35" s="75">
        <v>82</v>
      </c>
      <c r="C35" s="64" t="s">
        <v>141</v>
      </c>
      <c r="D35" s="80">
        <v>1981</v>
      </c>
      <c r="E35" s="80" t="s">
        <v>110</v>
      </c>
      <c r="F35" s="73">
        <v>19</v>
      </c>
      <c r="G35" s="81" t="s">
        <v>56</v>
      </c>
      <c r="H35" s="68" t="s">
        <v>28</v>
      </c>
      <c r="I35" s="77">
        <v>1.2817592592592594E-2</v>
      </c>
      <c r="J35" s="77">
        <v>2.5973379629629628E-2</v>
      </c>
      <c r="K35" s="77">
        <v>4.7671180555555553E-2</v>
      </c>
      <c r="L35" s="77">
        <v>7.1517129629629625E-2</v>
      </c>
      <c r="M35" s="79">
        <v>8.5696296296296284E-2</v>
      </c>
      <c r="N35" s="61">
        <f t="shared" si="0"/>
        <v>739</v>
      </c>
      <c r="O35" s="64"/>
      <c r="P35" s="64"/>
    </row>
    <row r="36" spans="1:16" x14ac:dyDescent="0.3">
      <c r="A36" s="74">
        <v>30</v>
      </c>
      <c r="B36" s="75">
        <v>21</v>
      </c>
      <c r="C36" s="64" t="s">
        <v>408</v>
      </c>
      <c r="D36" s="73">
        <v>1961</v>
      </c>
      <c r="E36" s="73" t="s">
        <v>112</v>
      </c>
      <c r="F36" s="73">
        <v>5</v>
      </c>
      <c r="G36" s="76" t="s">
        <v>409</v>
      </c>
      <c r="H36" s="68" t="s">
        <v>121</v>
      </c>
      <c r="I36" s="77">
        <v>1.3620486111111109E-2</v>
      </c>
      <c r="J36" s="77">
        <v>2.9755902777777777E-2</v>
      </c>
      <c r="K36" s="77">
        <v>5.0380787037037043E-2</v>
      </c>
      <c r="L36" s="77">
        <v>7.1695486111111109E-2</v>
      </c>
      <c r="M36" s="78">
        <v>8.6153587962962963E-2</v>
      </c>
      <c r="N36" s="61">
        <f t="shared" si="0"/>
        <v>735</v>
      </c>
      <c r="O36" s="64"/>
      <c r="P36" s="64"/>
    </row>
    <row r="37" spans="1:16" x14ac:dyDescent="0.3">
      <c r="A37" s="74">
        <v>31</v>
      </c>
      <c r="B37" s="75">
        <v>49</v>
      </c>
      <c r="C37" s="64" t="s">
        <v>410</v>
      </c>
      <c r="D37" s="73">
        <v>1987</v>
      </c>
      <c r="E37" s="73" t="s">
        <v>110</v>
      </c>
      <c r="F37" s="73">
        <v>20</v>
      </c>
      <c r="G37" s="76" t="s">
        <v>56</v>
      </c>
      <c r="H37" s="68" t="s">
        <v>8</v>
      </c>
      <c r="I37" s="77">
        <v>1.4488194444444444E-2</v>
      </c>
      <c r="J37" s="77">
        <v>3.0524074074074075E-2</v>
      </c>
      <c r="K37" s="77">
        <v>5.0061921296296295E-2</v>
      </c>
      <c r="L37" s="77">
        <v>7.1118749999999994E-2</v>
      </c>
      <c r="M37" s="79">
        <v>8.6210532407407406E-2</v>
      </c>
      <c r="N37" s="61">
        <f t="shared" si="0"/>
        <v>735</v>
      </c>
      <c r="O37" s="64"/>
      <c r="P37" s="64"/>
    </row>
    <row r="38" spans="1:16" x14ac:dyDescent="0.3">
      <c r="A38" s="74">
        <v>32</v>
      </c>
      <c r="B38" s="75">
        <v>46</v>
      </c>
      <c r="C38" s="64" t="s">
        <v>411</v>
      </c>
      <c r="D38" s="73">
        <v>1987</v>
      </c>
      <c r="E38" s="73" t="s">
        <v>110</v>
      </c>
      <c r="F38" s="73">
        <v>21</v>
      </c>
      <c r="G38" s="76" t="s">
        <v>412</v>
      </c>
      <c r="H38" s="68" t="s">
        <v>8</v>
      </c>
      <c r="I38" s="77">
        <v>1.3752083333333333E-2</v>
      </c>
      <c r="J38" s="77">
        <v>2.8879166666666664E-2</v>
      </c>
      <c r="K38" s="77">
        <v>4.9517245370370368E-2</v>
      </c>
      <c r="L38" s="77">
        <v>7.2247337962962968E-2</v>
      </c>
      <c r="M38" s="79">
        <v>8.772523148148148E-2</v>
      </c>
      <c r="N38" s="61">
        <f t="shared" si="0"/>
        <v>722</v>
      </c>
      <c r="O38" s="64"/>
      <c r="P38" s="64"/>
    </row>
    <row r="39" spans="1:16" x14ac:dyDescent="0.3">
      <c r="A39" s="74">
        <v>33</v>
      </c>
      <c r="B39" s="75">
        <v>39</v>
      </c>
      <c r="C39" s="64" t="s">
        <v>131</v>
      </c>
      <c r="D39" s="80">
        <v>1973</v>
      </c>
      <c r="E39" s="80" t="s">
        <v>115</v>
      </c>
      <c r="F39" s="73">
        <v>5</v>
      </c>
      <c r="G39" s="81" t="s">
        <v>130</v>
      </c>
      <c r="H39" s="68" t="s">
        <v>8</v>
      </c>
      <c r="I39" s="77">
        <v>1.358900462962963E-2</v>
      </c>
      <c r="J39" s="77">
        <v>2.8139930555555557E-2</v>
      </c>
      <c r="K39" s="77">
        <v>5.0728472222222216E-2</v>
      </c>
      <c r="L39" s="77">
        <v>7.3533796296296292E-2</v>
      </c>
      <c r="M39" s="79">
        <v>8.8087847222222224E-2</v>
      </c>
      <c r="N39" s="61">
        <f t="shared" si="0"/>
        <v>719</v>
      </c>
      <c r="O39" s="64"/>
      <c r="P39" s="64"/>
    </row>
    <row r="40" spans="1:16" x14ac:dyDescent="0.3">
      <c r="A40" s="74">
        <v>34</v>
      </c>
      <c r="B40" s="75">
        <v>11</v>
      </c>
      <c r="C40" s="64" t="s">
        <v>144</v>
      </c>
      <c r="D40" s="73">
        <v>1986</v>
      </c>
      <c r="E40" s="73" t="s">
        <v>110</v>
      </c>
      <c r="F40" s="73">
        <v>22</v>
      </c>
      <c r="G40" s="76" t="s">
        <v>62</v>
      </c>
      <c r="H40" s="68" t="s">
        <v>8</v>
      </c>
      <c r="I40" s="77">
        <v>1.3249884259259258E-2</v>
      </c>
      <c r="J40" s="77">
        <v>2.8095717592592592E-2</v>
      </c>
      <c r="K40" s="77">
        <v>4.9753240740740744E-2</v>
      </c>
      <c r="L40" s="77">
        <v>7.2284490740740739E-2</v>
      </c>
      <c r="M40" s="79">
        <v>8.8128009259259246E-2</v>
      </c>
      <c r="N40" s="61">
        <f t="shared" si="0"/>
        <v>719</v>
      </c>
      <c r="O40" s="64"/>
      <c r="P40" s="64"/>
    </row>
    <row r="41" spans="1:16" x14ac:dyDescent="0.3">
      <c r="A41" s="74">
        <v>35</v>
      </c>
      <c r="B41" s="75">
        <v>48</v>
      </c>
      <c r="C41" s="64" t="s">
        <v>413</v>
      </c>
      <c r="D41" s="73">
        <v>1986</v>
      </c>
      <c r="E41" s="73" t="s">
        <v>110</v>
      </c>
      <c r="F41" s="73">
        <v>23</v>
      </c>
      <c r="G41" s="76" t="s">
        <v>414</v>
      </c>
      <c r="H41" s="68" t="s">
        <v>415</v>
      </c>
      <c r="I41" s="77">
        <v>1.4300347222222223E-2</v>
      </c>
      <c r="J41" s="77">
        <v>2.9221064814814814E-2</v>
      </c>
      <c r="K41" s="77">
        <v>5.0525347222222218E-2</v>
      </c>
      <c r="L41" s="77">
        <v>7.3760416666666676E-2</v>
      </c>
      <c r="M41" s="79">
        <v>8.8453009259259252E-2</v>
      </c>
      <c r="N41" s="61">
        <f t="shared" si="0"/>
        <v>716</v>
      </c>
      <c r="O41" s="64"/>
      <c r="P41" s="64"/>
    </row>
    <row r="42" spans="1:16" s="21" customFormat="1" ht="24.75" customHeight="1" x14ac:dyDescent="0.3">
      <c r="A42" s="74">
        <v>36</v>
      </c>
      <c r="B42" s="75">
        <v>47</v>
      </c>
      <c r="C42" s="64" t="s">
        <v>146</v>
      </c>
      <c r="D42" s="80">
        <v>1991</v>
      </c>
      <c r="E42" s="80" t="s">
        <v>110</v>
      </c>
      <c r="F42" s="73">
        <v>24</v>
      </c>
      <c r="G42" s="81" t="s">
        <v>416</v>
      </c>
      <c r="H42" s="68" t="s">
        <v>8</v>
      </c>
      <c r="I42" s="77">
        <v>1.4252430555555555E-2</v>
      </c>
      <c r="J42" s="77">
        <v>2.8437615740740742E-2</v>
      </c>
      <c r="K42" s="77">
        <v>5.0362384259259263E-2</v>
      </c>
      <c r="L42" s="77">
        <v>7.4107060185185189E-2</v>
      </c>
      <c r="M42" s="79">
        <v>8.9290162037037032E-2</v>
      </c>
      <c r="N42" s="61">
        <f t="shared" si="0"/>
        <v>709</v>
      </c>
      <c r="O42" s="64"/>
      <c r="P42" s="64"/>
    </row>
    <row r="43" spans="1:16" x14ac:dyDescent="0.3">
      <c r="A43" s="74">
        <v>37</v>
      </c>
      <c r="B43" s="75">
        <v>44</v>
      </c>
      <c r="C43" s="64" t="s">
        <v>126</v>
      </c>
      <c r="D43" s="68">
        <v>1982</v>
      </c>
      <c r="E43" s="68" t="s">
        <v>110</v>
      </c>
      <c r="F43" s="73">
        <v>25</v>
      </c>
      <c r="G43" s="64" t="s">
        <v>183</v>
      </c>
      <c r="H43" s="68" t="s">
        <v>8</v>
      </c>
      <c r="I43" s="77">
        <v>1.3745138888888888E-2</v>
      </c>
      <c r="J43" s="77">
        <v>2.9182407407407407E-2</v>
      </c>
      <c r="K43" s="77">
        <v>5.1723958333333341E-2</v>
      </c>
      <c r="L43" s="77">
        <v>7.5037847222222218E-2</v>
      </c>
      <c r="M43" s="78">
        <v>8.9808217592592596E-2</v>
      </c>
      <c r="N43" s="61">
        <f t="shared" si="0"/>
        <v>705</v>
      </c>
      <c r="O43" s="64"/>
      <c r="P43" s="64"/>
    </row>
    <row r="44" spans="1:16" x14ac:dyDescent="0.3">
      <c r="A44" s="74">
        <v>38</v>
      </c>
      <c r="B44" s="75">
        <v>8</v>
      </c>
      <c r="C44" s="64" t="s">
        <v>139</v>
      </c>
      <c r="D44" s="80">
        <v>1953</v>
      </c>
      <c r="E44" s="80" t="s">
        <v>124</v>
      </c>
      <c r="F44" s="73">
        <v>1</v>
      </c>
      <c r="G44" s="81" t="s">
        <v>138</v>
      </c>
      <c r="H44" s="68" t="s">
        <v>417</v>
      </c>
      <c r="I44" s="77">
        <v>1.388946759259259E-2</v>
      </c>
      <c r="J44" s="77">
        <v>2.9130555555555559E-2</v>
      </c>
      <c r="K44" s="77">
        <v>5.1292245370370367E-2</v>
      </c>
      <c r="L44" s="77">
        <v>7.4378587962962969E-2</v>
      </c>
      <c r="M44" s="79">
        <v>9.0402662037037049E-2</v>
      </c>
      <c r="N44" s="61">
        <f t="shared" si="0"/>
        <v>700</v>
      </c>
      <c r="O44" s="64"/>
      <c r="P44" s="64"/>
    </row>
    <row r="45" spans="1:16" x14ac:dyDescent="0.3">
      <c r="A45" s="74">
        <v>39</v>
      </c>
      <c r="B45" s="75">
        <v>32</v>
      </c>
      <c r="C45" s="64" t="s">
        <v>134</v>
      </c>
      <c r="D45" s="73">
        <v>1975</v>
      </c>
      <c r="E45" s="73" t="s">
        <v>115</v>
      </c>
      <c r="F45" s="73">
        <v>6</v>
      </c>
      <c r="G45" s="76" t="s">
        <v>130</v>
      </c>
      <c r="H45" s="68" t="s">
        <v>8</v>
      </c>
      <c r="I45" s="77">
        <v>1.4018518518518519E-2</v>
      </c>
      <c r="J45" s="77">
        <v>2.8298148148148145E-2</v>
      </c>
      <c r="K45" s="77">
        <v>5.0667245370370373E-2</v>
      </c>
      <c r="L45" s="77">
        <v>7.4945370370370371E-2</v>
      </c>
      <c r="M45" s="79">
        <v>9.0690277777777772E-2</v>
      </c>
      <c r="N45" s="61">
        <f t="shared" si="0"/>
        <v>698</v>
      </c>
      <c r="O45" s="64"/>
      <c r="P45" s="64"/>
    </row>
    <row r="46" spans="1:16" x14ac:dyDescent="0.3">
      <c r="A46" s="74">
        <v>40</v>
      </c>
      <c r="B46" s="75">
        <v>62</v>
      </c>
      <c r="C46" s="64" t="s">
        <v>418</v>
      </c>
      <c r="D46" s="80">
        <v>1979</v>
      </c>
      <c r="E46" s="80" t="s">
        <v>110</v>
      </c>
      <c r="F46" s="73">
        <v>26</v>
      </c>
      <c r="G46" s="81" t="s">
        <v>419</v>
      </c>
      <c r="H46" s="68" t="s">
        <v>420</v>
      </c>
      <c r="I46" s="77">
        <v>1.366238425925926E-2</v>
      </c>
      <c r="J46" s="77">
        <v>2.9175347222222228E-2</v>
      </c>
      <c r="K46" s="77">
        <v>4.9743402777777779E-2</v>
      </c>
      <c r="L46" s="77">
        <v>7.259756944444444E-2</v>
      </c>
      <c r="M46" s="79">
        <v>9.0791898148148142E-2</v>
      </c>
      <c r="N46" s="61">
        <f t="shared" si="0"/>
        <v>697</v>
      </c>
      <c r="O46" s="64"/>
      <c r="P46" s="64"/>
    </row>
    <row r="47" spans="1:16" x14ac:dyDescent="0.3">
      <c r="A47" s="74">
        <v>41</v>
      </c>
      <c r="B47" s="75">
        <v>29</v>
      </c>
      <c r="C47" s="64" t="s">
        <v>421</v>
      </c>
      <c r="D47" s="73">
        <v>1979</v>
      </c>
      <c r="E47" s="73" t="s">
        <v>110</v>
      </c>
      <c r="F47" s="73">
        <v>27</v>
      </c>
      <c r="G47" s="76" t="s">
        <v>56</v>
      </c>
      <c r="H47" s="68" t="s">
        <v>8</v>
      </c>
      <c r="I47" s="77">
        <v>1.3352314814814815E-2</v>
      </c>
      <c r="J47" s="77">
        <v>2.7692129629629626E-2</v>
      </c>
      <c r="K47" s="77">
        <v>4.9330902777777776E-2</v>
      </c>
      <c r="L47" s="77">
        <v>7.4638078703703703E-2</v>
      </c>
      <c r="M47" s="79">
        <v>9.0849074074074068E-2</v>
      </c>
      <c r="N47" s="61">
        <f t="shared" si="0"/>
        <v>697</v>
      </c>
      <c r="O47" s="64"/>
      <c r="P47" s="64"/>
    </row>
    <row r="48" spans="1:16" x14ac:dyDescent="0.3">
      <c r="A48" s="74">
        <v>42</v>
      </c>
      <c r="B48" s="75">
        <v>85</v>
      </c>
      <c r="C48" s="64" t="s">
        <v>422</v>
      </c>
      <c r="D48" s="73">
        <v>1992</v>
      </c>
      <c r="E48" s="73" t="s">
        <v>110</v>
      </c>
      <c r="F48" s="73">
        <v>28</v>
      </c>
      <c r="G48" s="76" t="s">
        <v>56</v>
      </c>
      <c r="H48" s="68" t="s">
        <v>8</v>
      </c>
      <c r="I48" s="77">
        <v>1.4189814814814815E-2</v>
      </c>
      <c r="J48" s="77">
        <v>2.8663310185185184E-2</v>
      </c>
      <c r="K48" s="77">
        <v>5.1477199074074075E-2</v>
      </c>
      <c r="L48" s="77">
        <v>7.6558912037037033E-2</v>
      </c>
      <c r="M48" s="79">
        <v>9.1023379629629628E-2</v>
      </c>
      <c r="N48" s="61">
        <f t="shared" si="0"/>
        <v>696</v>
      </c>
      <c r="O48" s="64"/>
      <c r="P48" s="64"/>
    </row>
    <row r="49" spans="1:16" x14ac:dyDescent="0.3">
      <c r="A49" s="74">
        <v>43</v>
      </c>
      <c r="B49" s="75">
        <v>9</v>
      </c>
      <c r="C49" s="64" t="s">
        <v>423</v>
      </c>
      <c r="D49" s="73">
        <v>1986</v>
      </c>
      <c r="E49" s="73" t="s">
        <v>110</v>
      </c>
      <c r="F49" s="73">
        <v>29</v>
      </c>
      <c r="G49" s="76" t="s">
        <v>56</v>
      </c>
      <c r="H49" s="68" t="s">
        <v>424</v>
      </c>
      <c r="I49" s="77">
        <v>1.3591319444444444E-2</v>
      </c>
      <c r="J49" s="77">
        <v>2.8118981481481481E-2</v>
      </c>
      <c r="K49" s="77">
        <v>5.0901157407407409E-2</v>
      </c>
      <c r="L49" s="77">
        <v>7.526203703703703E-2</v>
      </c>
      <c r="M49" s="79">
        <v>9.1308912037037046E-2</v>
      </c>
      <c r="N49" s="61">
        <f t="shared" si="0"/>
        <v>694</v>
      </c>
      <c r="O49" s="64"/>
      <c r="P49" s="64"/>
    </row>
    <row r="50" spans="1:16" x14ac:dyDescent="0.3">
      <c r="A50" s="74">
        <v>44</v>
      </c>
      <c r="B50" s="75">
        <v>15</v>
      </c>
      <c r="C50" s="64" t="s">
        <v>425</v>
      </c>
      <c r="D50" s="73">
        <v>1981</v>
      </c>
      <c r="E50" s="73" t="s">
        <v>110</v>
      </c>
      <c r="F50" s="73">
        <v>30</v>
      </c>
      <c r="G50" s="76" t="s">
        <v>62</v>
      </c>
      <c r="H50" s="68" t="s">
        <v>8</v>
      </c>
      <c r="I50" s="77">
        <v>1.4010532407407407E-2</v>
      </c>
      <c r="J50" s="77">
        <v>2.8896643518518519E-2</v>
      </c>
      <c r="K50" s="77">
        <v>5.1415509259259258E-2</v>
      </c>
      <c r="L50" s="77">
        <v>7.525023148148148E-2</v>
      </c>
      <c r="M50" s="79">
        <v>9.1979629629629633E-2</v>
      </c>
      <c r="N50" s="61">
        <f t="shared" si="0"/>
        <v>688</v>
      </c>
      <c r="O50" s="64"/>
      <c r="P50" s="64"/>
    </row>
    <row r="51" spans="1:16" x14ac:dyDescent="0.3">
      <c r="A51" s="74">
        <v>45</v>
      </c>
      <c r="B51" s="75">
        <v>55</v>
      </c>
      <c r="C51" s="64" t="s">
        <v>426</v>
      </c>
      <c r="D51" s="73">
        <v>1977</v>
      </c>
      <c r="E51" s="73" t="s">
        <v>115</v>
      </c>
      <c r="F51" s="73">
        <v>7</v>
      </c>
      <c r="G51" s="76" t="s">
        <v>62</v>
      </c>
      <c r="H51" s="68" t="s">
        <v>8</v>
      </c>
      <c r="I51" s="77">
        <v>1.3861111111111111E-2</v>
      </c>
      <c r="J51" s="77">
        <v>2.8579282407407411E-2</v>
      </c>
      <c r="K51" s="77">
        <v>5.0949537037037036E-2</v>
      </c>
      <c r="L51" s="77">
        <v>7.5777199074074084E-2</v>
      </c>
      <c r="M51" s="79">
        <v>9.1982986111111109E-2</v>
      </c>
      <c r="N51" s="61">
        <f t="shared" si="0"/>
        <v>688</v>
      </c>
      <c r="O51" s="64"/>
      <c r="P51" s="64"/>
    </row>
    <row r="52" spans="1:16" x14ac:dyDescent="0.3">
      <c r="A52" s="74">
        <v>46</v>
      </c>
      <c r="B52" s="75">
        <v>54</v>
      </c>
      <c r="C52" s="64" t="s">
        <v>427</v>
      </c>
      <c r="D52" s="80">
        <v>1956</v>
      </c>
      <c r="E52" s="80" t="s">
        <v>124</v>
      </c>
      <c r="F52" s="73">
        <v>2</v>
      </c>
      <c r="G52" s="81" t="s">
        <v>125</v>
      </c>
      <c r="H52" s="68" t="s">
        <v>8</v>
      </c>
      <c r="I52" s="77">
        <v>1.8509143518518519E-2</v>
      </c>
      <c r="J52" s="77">
        <v>3.7873148148148149E-2</v>
      </c>
      <c r="K52" s="68"/>
      <c r="L52" s="77">
        <v>7.1887962962962959E-2</v>
      </c>
      <c r="M52" s="79">
        <v>9.2072106481481494E-2</v>
      </c>
      <c r="N52" s="61">
        <f t="shared" si="0"/>
        <v>688</v>
      </c>
      <c r="O52" s="64"/>
      <c r="P52" s="64"/>
    </row>
    <row r="53" spans="1:16" x14ac:dyDescent="0.3">
      <c r="A53" s="74">
        <v>47</v>
      </c>
      <c r="B53" s="75">
        <v>34</v>
      </c>
      <c r="C53" s="64" t="s">
        <v>428</v>
      </c>
      <c r="D53" s="73">
        <v>1989</v>
      </c>
      <c r="E53" s="73" t="s">
        <v>110</v>
      </c>
      <c r="F53" s="73">
        <v>31</v>
      </c>
      <c r="G53" s="76" t="s">
        <v>127</v>
      </c>
      <c r="H53" s="68" t="s">
        <v>8</v>
      </c>
      <c r="I53" s="77">
        <v>1.4252314814814815E-2</v>
      </c>
      <c r="J53" s="77">
        <v>3.0073379629629627E-2</v>
      </c>
      <c r="K53" s="77">
        <v>5.2303587962962965E-2</v>
      </c>
      <c r="L53" s="77">
        <v>7.5824768518518507E-2</v>
      </c>
      <c r="M53" s="79">
        <v>9.238877314814814E-2</v>
      </c>
      <c r="N53" s="61">
        <f t="shared" si="0"/>
        <v>685</v>
      </c>
      <c r="O53" s="64"/>
      <c r="P53" s="64"/>
    </row>
    <row r="54" spans="1:16" x14ac:dyDescent="0.3">
      <c r="A54" s="74">
        <v>48</v>
      </c>
      <c r="B54" s="75">
        <v>28</v>
      </c>
      <c r="C54" s="64" t="s">
        <v>132</v>
      </c>
      <c r="D54" s="80">
        <v>1971</v>
      </c>
      <c r="E54" s="80" t="s">
        <v>115</v>
      </c>
      <c r="F54" s="73">
        <v>8</v>
      </c>
      <c r="G54" s="81" t="s">
        <v>56</v>
      </c>
      <c r="H54" s="68" t="s">
        <v>8</v>
      </c>
      <c r="I54" s="77">
        <v>1.3672222222222223E-2</v>
      </c>
      <c r="J54" s="77">
        <v>2.8558449074074076E-2</v>
      </c>
      <c r="K54" s="77">
        <v>4.9878009259259261E-2</v>
      </c>
      <c r="L54" s="77">
        <v>7.4634606481481472E-2</v>
      </c>
      <c r="M54" s="79">
        <v>9.4558333333333341E-2</v>
      </c>
      <c r="N54" s="61">
        <f t="shared" si="0"/>
        <v>670</v>
      </c>
      <c r="O54" s="64"/>
      <c r="P54" s="64"/>
    </row>
    <row r="55" spans="1:16" x14ac:dyDescent="0.3">
      <c r="A55" s="74">
        <v>49</v>
      </c>
      <c r="B55" s="75">
        <v>81</v>
      </c>
      <c r="C55" s="64" t="s">
        <v>429</v>
      </c>
      <c r="D55" s="73">
        <v>1975</v>
      </c>
      <c r="E55" s="73" t="s">
        <v>122</v>
      </c>
      <c r="F55" s="73">
        <v>1</v>
      </c>
      <c r="G55" s="76" t="s">
        <v>430</v>
      </c>
      <c r="H55" s="68" t="s">
        <v>8</v>
      </c>
      <c r="I55" s="77">
        <v>1.5250115740740741E-2</v>
      </c>
      <c r="J55" s="77">
        <v>3.2192013888888885E-2</v>
      </c>
      <c r="K55" s="77">
        <v>5.4224305555555553E-2</v>
      </c>
      <c r="L55" s="77">
        <v>7.7637731481481481E-2</v>
      </c>
      <c r="M55" s="79">
        <v>9.5175462962962962E-2</v>
      </c>
      <c r="N55" s="61">
        <f t="shared" si="0"/>
        <v>665</v>
      </c>
      <c r="O55" s="64"/>
      <c r="P55" s="64"/>
    </row>
    <row r="56" spans="1:16" x14ac:dyDescent="0.3">
      <c r="A56" s="74">
        <v>50</v>
      </c>
      <c r="B56" s="75">
        <v>89</v>
      </c>
      <c r="C56" s="64" t="s">
        <v>431</v>
      </c>
      <c r="D56" s="73">
        <v>1981</v>
      </c>
      <c r="E56" s="73" t="s">
        <v>110</v>
      </c>
      <c r="F56" s="73">
        <v>32</v>
      </c>
      <c r="G56" s="76" t="s">
        <v>432</v>
      </c>
      <c r="H56" s="68" t="s">
        <v>8</v>
      </c>
      <c r="I56" s="77">
        <v>1.3409490740740741E-2</v>
      </c>
      <c r="J56" s="77">
        <v>2.7999537037037035E-2</v>
      </c>
      <c r="K56" s="77">
        <v>5.4798263888888893E-2</v>
      </c>
      <c r="L56" s="77">
        <v>8.3271296296296302E-2</v>
      </c>
      <c r="M56" s="79">
        <v>9.7779050925925926E-2</v>
      </c>
      <c r="N56" s="61">
        <f t="shared" si="0"/>
        <v>648</v>
      </c>
      <c r="O56" s="64"/>
      <c r="P56" s="64"/>
    </row>
    <row r="57" spans="1:16" x14ac:dyDescent="0.3">
      <c r="A57" s="74">
        <v>51</v>
      </c>
      <c r="B57" s="75">
        <v>79</v>
      </c>
      <c r="C57" s="64" t="s">
        <v>433</v>
      </c>
      <c r="D57" s="80">
        <v>1981</v>
      </c>
      <c r="E57" s="80" t="s">
        <v>110</v>
      </c>
      <c r="F57" s="73">
        <v>33</v>
      </c>
      <c r="G57" s="81" t="s">
        <v>434</v>
      </c>
      <c r="H57" s="68" t="s">
        <v>8</v>
      </c>
      <c r="I57" s="77">
        <v>1.5045601851851852E-2</v>
      </c>
      <c r="J57" s="77">
        <v>3.1773032407407406E-2</v>
      </c>
      <c r="K57" s="77">
        <v>5.6132638888888892E-2</v>
      </c>
      <c r="L57" s="77">
        <v>8.0853472222222222E-2</v>
      </c>
      <c r="M57" s="79">
        <v>9.7849652777777782E-2</v>
      </c>
      <c r="N57" s="61">
        <f t="shared" si="0"/>
        <v>647</v>
      </c>
      <c r="O57" s="64"/>
      <c r="P57" s="64"/>
    </row>
    <row r="58" spans="1:16" x14ac:dyDescent="0.3">
      <c r="A58" s="74">
        <v>52</v>
      </c>
      <c r="B58" s="75">
        <v>16</v>
      </c>
      <c r="C58" s="64" t="s">
        <v>128</v>
      </c>
      <c r="D58" s="73">
        <v>1984</v>
      </c>
      <c r="E58" s="73" t="s">
        <v>110</v>
      </c>
      <c r="F58" s="73">
        <v>34</v>
      </c>
      <c r="G58" s="76" t="s">
        <v>56</v>
      </c>
      <c r="H58" s="68" t="s">
        <v>8</v>
      </c>
      <c r="I58" s="77">
        <v>1.6664699074074075E-2</v>
      </c>
      <c r="J58" s="77">
        <v>3.3144444444444442E-2</v>
      </c>
      <c r="K58" s="77">
        <v>5.4735416666666668E-2</v>
      </c>
      <c r="L58" s="77">
        <v>8.0255671296296294E-2</v>
      </c>
      <c r="M58" s="79">
        <v>9.8062152777777786E-2</v>
      </c>
      <c r="N58" s="61">
        <f t="shared" si="0"/>
        <v>646</v>
      </c>
      <c r="O58" s="64"/>
      <c r="P58" s="64"/>
    </row>
    <row r="59" spans="1:16" x14ac:dyDescent="0.3">
      <c r="A59" s="74">
        <v>53</v>
      </c>
      <c r="B59" s="75">
        <v>60</v>
      </c>
      <c r="C59" s="64" t="s">
        <v>186</v>
      </c>
      <c r="D59" s="73">
        <v>1984</v>
      </c>
      <c r="E59" s="73" t="s">
        <v>117</v>
      </c>
      <c r="F59" s="73">
        <v>3</v>
      </c>
      <c r="G59" s="76" t="s">
        <v>435</v>
      </c>
      <c r="H59" s="68" t="s">
        <v>8</v>
      </c>
      <c r="I59" s="77">
        <v>1.464988425925926E-2</v>
      </c>
      <c r="J59" s="77">
        <v>3.053888888888889E-2</v>
      </c>
      <c r="K59" s="77">
        <v>5.5531944444444446E-2</v>
      </c>
      <c r="L59" s="77">
        <v>8.2772337962962961E-2</v>
      </c>
      <c r="M59" s="79">
        <v>9.8498379629629637E-2</v>
      </c>
      <c r="N59" s="61">
        <f t="shared" si="0"/>
        <v>643</v>
      </c>
      <c r="O59" s="64"/>
      <c r="P59" s="64"/>
    </row>
    <row r="60" spans="1:16" x14ac:dyDescent="0.3">
      <c r="A60" s="74">
        <v>54</v>
      </c>
      <c r="B60" s="75">
        <v>17</v>
      </c>
      <c r="C60" s="64" t="s">
        <v>436</v>
      </c>
      <c r="D60" s="73">
        <v>1991</v>
      </c>
      <c r="E60" s="73" t="s">
        <v>110</v>
      </c>
      <c r="F60" s="73">
        <v>35</v>
      </c>
      <c r="G60" s="76" t="s">
        <v>437</v>
      </c>
      <c r="H60" s="68" t="s">
        <v>28</v>
      </c>
      <c r="I60" s="77">
        <v>1.433321759259259E-2</v>
      </c>
      <c r="J60" s="77">
        <v>3.0019328703703704E-2</v>
      </c>
      <c r="K60" s="77">
        <v>5.4341782407407412E-2</v>
      </c>
      <c r="L60" s="77">
        <v>8.179282407407408E-2</v>
      </c>
      <c r="M60" s="79">
        <v>9.9620254629629632E-2</v>
      </c>
      <c r="N60" s="61">
        <f t="shared" si="0"/>
        <v>636</v>
      </c>
      <c r="O60" s="64"/>
      <c r="P60" s="64"/>
    </row>
    <row r="61" spans="1:16" x14ac:dyDescent="0.3">
      <c r="A61" s="74">
        <v>55</v>
      </c>
      <c r="B61" s="75">
        <v>63</v>
      </c>
      <c r="C61" s="64" t="s">
        <v>133</v>
      </c>
      <c r="D61" s="73">
        <v>1971</v>
      </c>
      <c r="E61" s="73" t="s">
        <v>115</v>
      </c>
      <c r="F61" s="73">
        <v>9</v>
      </c>
      <c r="G61" s="76" t="s">
        <v>155</v>
      </c>
      <c r="H61" s="68" t="s">
        <v>28</v>
      </c>
      <c r="I61" s="77">
        <v>1.5497453703703703E-2</v>
      </c>
      <c r="J61" s="77">
        <v>3.2579745370370373E-2</v>
      </c>
      <c r="K61" s="77">
        <v>5.5578124999999999E-2</v>
      </c>
      <c r="L61" s="77">
        <v>8.1065046296296295E-2</v>
      </c>
      <c r="M61" s="79">
        <v>0.10039456018518518</v>
      </c>
      <c r="N61" s="61">
        <f t="shared" si="0"/>
        <v>631</v>
      </c>
      <c r="O61" s="64"/>
      <c r="P61" s="64"/>
    </row>
    <row r="62" spans="1:16" x14ac:dyDescent="0.3">
      <c r="A62" s="74">
        <v>56</v>
      </c>
      <c r="B62" s="75">
        <v>88</v>
      </c>
      <c r="C62" s="64" t="s">
        <v>438</v>
      </c>
      <c r="D62" s="80">
        <v>1994</v>
      </c>
      <c r="E62" s="80" t="s">
        <v>110</v>
      </c>
      <c r="F62" s="73">
        <v>36</v>
      </c>
      <c r="G62" s="81" t="s">
        <v>354</v>
      </c>
      <c r="H62" s="68" t="s">
        <v>8</v>
      </c>
      <c r="I62" s="77">
        <v>1.2720601851851853E-2</v>
      </c>
      <c r="J62" s="77">
        <v>2.6525231481481479E-2</v>
      </c>
      <c r="K62" s="77">
        <v>5.1862847222222223E-2</v>
      </c>
      <c r="L62" s="77">
        <v>8.296631944444445E-2</v>
      </c>
      <c r="M62" s="79">
        <v>0.10107291666666667</v>
      </c>
      <c r="N62" s="61">
        <f t="shared" si="0"/>
        <v>627</v>
      </c>
      <c r="O62" s="64"/>
      <c r="P62" s="64"/>
    </row>
    <row r="63" spans="1:16" x14ac:dyDescent="0.3">
      <c r="A63" s="74">
        <v>57</v>
      </c>
      <c r="B63" s="75">
        <v>76</v>
      </c>
      <c r="C63" s="64" t="s">
        <v>232</v>
      </c>
      <c r="D63" s="73">
        <v>1967</v>
      </c>
      <c r="E63" s="73" t="s">
        <v>112</v>
      </c>
      <c r="F63" s="73">
        <v>6</v>
      </c>
      <c r="G63" s="76" t="s">
        <v>439</v>
      </c>
      <c r="H63" s="68" t="s">
        <v>60</v>
      </c>
      <c r="I63" s="77">
        <v>1.4978935185185185E-2</v>
      </c>
      <c r="J63" s="77">
        <v>3.0909722222222224E-2</v>
      </c>
      <c r="K63" s="77">
        <v>5.6498495370370362E-2</v>
      </c>
      <c r="L63" s="77">
        <v>8.5354166666666675E-2</v>
      </c>
      <c r="M63" s="79">
        <v>0.10160856481481483</v>
      </c>
      <c r="N63" s="61">
        <f t="shared" si="0"/>
        <v>623</v>
      </c>
      <c r="O63" s="64"/>
      <c r="P63" s="64"/>
    </row>
    <row r="64" spans="1:16" x14ac:dyDescent="0.3">
      <c r="A64" s="74">
        <v>58</v>
      </c>
      <c r="B64" s="75">
        <v>40</v>
      </c>
      <c r="C64" s="64" t="s">
        <v>440</v>
      </c>
      <c r="D64" s="80">
        <v>1991</v>
      </c>
      <c r="E64" s="80" t="s">
        <v>110</v>
      </c>
      <c r="F64" s="73">
        <v>37</v>
      </c>
      <c r="G64" s="81" t="s">
        <v>56</v>
      </c>
      <c r="H64" s="68" t="s">
        <v>8</v>
      </c>
      <c r="I64" s="77">
        <v>1.5860879629629631E-2</v>
      </c>
      <c r="J64" s="77">
        <v>3.2079282407407407E-2</v>
      </c>
      <c r="K64" s="77">
        <v>5.6946527777777776E-2</v>
      </c>
      <c r="L64" s="77">
        <v>8.435011574074075E-2</v>
      </c>
      <c r="M64" s="79">
        <v>0.10216539351851851</v>
      </c>
      <c r="N64" s="61">
        <f t="shared" si="0"/>
        <v>620</v>
      </c>
      <c r="O64" s="64"/>
      <c r="P64" s="64"/>
    </row>
    <row r="65" spans="1:16" x14ac:dyDescent="0.3">
      <c r="A65" s="74">
        <v>59</v>
      </c>
      <c r="B65" s="75">
        <v>78</v>
      </c>
      <c r="C65" s="64" t="s">
        <v>441</v>
      </c>
      <c r="D65" s="80">
        <v>1982</v>
      </c>
      <c r="E65" s="80" t="s">
        <v>110</v>
      </c>
      <c r="F65" s="73">
        <v>38</v>
      </c>
      <c r="G65" s="81" t="s">
        <v>434</v>
      </c>
      <c r="H65" s="68" t="s">
        <v>8</v>
      </c>
      <c r="I65" s="77">
        <v>1.4461226851851852E-2</v>
      </c>
      <c r="J65" s="77">
        <v>2.9370486111111111E-2</v>
      </c>
      <c r="K65" s="77">
        <v>5.6265162037037041E-2</v>
      </c>
      <c r="L65" s="77">
        <v>8.5694791666666659E-2</v>
      </c>
      <c r="M65" s="79">
        <v>0.10338576388888888</v>
      </c>
      <c r="N65" s="61">
        <f t="shared" si="0"/>
        <v>613</v>
      </c>
      <c r="O65" s="64"/>
      <c r="P65" s="64"/>
    </row>
    <row r="66" spans="1:16" x14ac:dyDescent="0.3">
      <c r="A66" s="74">
        <v>60</v>
      </c>
      <c r="B66" s="75">
        <v>70</v>
      </c>
      <c r="C66" s="64" t="s">
        <v>22</v>
      </c>
      <c r="D66" s="73">
        <v>1983</v>
      </c>
      <c r="E66" s="73" t="s">
        <v>117</v>
      </c>
      <c r="F66" s="73">
        <v>4</v>
      </c>
      <c r="G66" s="76" t="s">
        <v>111</v>
      </c>
      <c r="H66" s="68" t="s">
        <v>8</v>
      </c>
      <c r="I66" s="77">
        <v>1.5763773148148148E-2</v>
      </c>
      <c r="J66" s="77">
        <v>3.3840624999999999E-2</v>
      </c>
      <c r="K66" s="77">
        <v>5.8150925925925932E-2</v>
      </c>
      <c r="L66" s="77">
        <v>8.3999884259259264E-2</v>
      </c>
      <c r="M66" s="79">
        <v>0.10359664351851851</v>
      </c>
      <c r="N66" s="61">
        <f t="shared" si="0"/>
        <v>611</v>
      </c>
      <c r="O66" s="64"/>
      <c r="P66" s="64"/>
    </row>
    <row r="67" spans="1:16" x14ac:dyDescent="0.3">
      <c r="A67" s="74">
        <v>61</v>
      </c>
      <c r="B67" s="75">
        <v>45</v>
      </c>
      <c r="C67" s="64" t="s">
        <v>442</v>
      </c>
      <c r="D67" s="80">
        <v>1986</v>
      </c>
      <c r="E67" s="80" t="s">
        <v>110</v>
      </c>
      <c r="F67" s="73">
        <v>39</v>
      </c>
      <c r="G67" s="81" t="s">
        <v>56</v>
      </c>
      <c r="H67" s="68" t="s">
        <v>8</v>
      </c>
      <c r="I67" s="77">
        <v>1.4075462962962963E-2</v>
      </c>
      <c r="J67" s="77">
        <v>2.9642129629629629E-2</v>
      </c>
      <c r="K67" s="77">
        <v>5.5761342592592598E-2</v>
      </c>
      <c r="L67" s="77">
        <v>8.8087731481481482E-2</v>
      </c>
      <c r="M67" s="79">
        <v>0.10460659722222222</v>
      </c>
      <c r="N67" s="61">
        <f t="shared" si="0"/>
        <v>605</v>
      </c>
      <c r="O67" s="64"/>
      <c r="P67" s="64"/>
    </row>
    <row r="68" spans="1:16" x14ac:dyDescent="0.3">
      <c r="A68" s="74">
        <v>62</v>
      </c>
      <c r="B68" s="75">
        <v>22</v>
      </c>
      <c r="C68" s="64" t="s">
        <v>205</v>
      </c>
      <c r="D68" s="73">
        <v>1971</v>
      </c>
      <c r="E68" s="73" t="s">
        <v>122</v>
      </c>
      <c r="F68" s="73">
        <v>2</v>
      </c>
      <c r="G68" s="76" t="s">
        <v>155</v>
      </c>
      <c r="H68" s="68" t="s">
        <v>28</v>
      </c>
      <c r="I68" s="77">
        <v>1.5450347222222223E-2</v>
      </c>
      <c r="J68" s="77">
        <v>3.2215162037037039E-2</v>
      </c>
      <c r="K68" s="77">
        <v>6.079606481481481E-2</v>
      </c>
      <c r="L68" s="77">
        <v>8.972534722222221E-2</v>
      </c>
      <c r="M68" s="79">
        <v>0.10785324074074075</v>
      </c>
      <c r="N68" s="61">
        <f t="shared" si="0"/>
        <v>587</v>
      </c>
      <c r="O68" s="64"/>
      <c r="P68" s="64"/>
    </row>
    <row r="69" spans="1:16" x14ac:dyDescent="0.3">
      <c r="A69" s="74">
        <v>63</v>
      </c>
      <c r="B69" s="75">
        <v>35</v>
      </c>
      <c r="C69" s="64" t="s">
        <v>443</v>
      </c>
      <c r="D69" s="73">
        <v>1989</v>
      </c>
      <c r="E69" s="73" t="s">
        <v>110</v>
      </c>
      <c r="F69" s="73">
        <v>40</v>
      </c>
      <c r="G69" s="76" t="s">
        <v>56</v>
      </c>
      <c r="H69" s="68" t="s">
        <v>8</v>
      </c>
      <c r="I69" s="77">
        <v>1.6999884259259256E-2</v>
      </c>
      <c r="J69" s="77">
        <v>3.5621296296296297E-2</v>
      </c>
      <c r="K69" s="77">
        <v>6.3433680555555552E-2</v>
      </c>
      <c r="L69" s="77">
        <v>9.3935532407407416E-2</v>
      </c>
      <c r="M69" s="79">
        <v>0.11461226851851852</v>
      </c>
      <c r="N69" s="61">
        <f t="shared" si="0"/>
        <v>553</v>
      </c>
      <c r="O69" s="64"/>
      <c r="P69" s="64"/>
    </row>
    <row r="70" spans="1:16" ht="15" thickBot="1" x14ac:dyDescent="0.35">
      <c r="A70" s="74">
        <v>64</v>
      </c>
      <c r="B70" s="75">
        <v>57</v>
      </c>
      <c r="C70" s="64" t="s">
        <v>444</v>
      </c>
      <c r="D70" s="73">
        <v>1990</v>
      </c>
      <c r="E70" s="73" t="s">
        <v>110</v>
      </c>
      <c r="F70" s="73">
        <v>41</v>
      </c>
      <c r="G70" s="76" t="s">
        <v>445</v>
      </c>
      <c r="H70" s="68" t="s">
        <v>446</v>
      </c>
      <c r="I70" s="77">
        <v>1.5910532407407408E-2</v>
      </c>
      <c r="J70" s="77">
        <v>3.6052314814814815E-2</v>
      </c>
      <c r="K70" s="77">
        <v>6.1996064814814816E-2</v>
      </c>
      <c r="L70" s="77">
        <v>9.5051504629629635E-2</v>
      </c>
      <c r="M70" s="79">
        <v>0.11883460648148148</v>
      </c>
      <c r="N70" s="62">
        <f t="shared" si="0"/>
        <v>533</v>
      </c>
      <c r="O70" s="64"/>
      <c r="P70" s="64"/>
    </row>
    <row r="71" spans="1:16" x14ac:dyDescent="0.3">
      <c r="A71" s="74"/>
      <c r="B71" s="75"/>
      <c r="C71" s="64"/>
      <c r="D71" s="73"/>
      <c r="E71" s="73"/>
      <c r="F71" s="73"/>
      <c r="G71" s="76"/>
      <c r="H71" s="68"/>
      <c r="I71" s="77"/>
      <c r="J71" s="77"/>
      <c r="K71" s="77"/>
      <c r="L71" s="77"/>
      <c r="M71" s="79"/>
      <c r="N71" s="30"/>
      <c r="O71" s="64"/>
      <c r="P71" s="64"/>
    </row>
    <row r="72" spans="1:16" x14ac:dyDescent="0.3">
      <c r="A72" s="74" t="s">
        <v>118</v>
      </c>
      <c r="B72" s="75">
        <v>51</v>
      </c>
      <c r="C72" s="64" t="s">
        <v>17</v>
      </c>
      <c r="D72" s="73">
        <v>1985</v>
      </c>
      <c r="E72" s="73" t="s">
        <v>110</v>
      </c>
      <c r="F72" s="73"/>
      <c r="G72" s="76" t="s">
        <v>62</v>
      </c>
      <c r="H72" s="68" t="s">
        <v>8</v>
      </c>
      <c r="I72" s="77">
        <v>1.4182060185185185E-2</v>
      </c>
      <c r="J72" s="77">
        <v>2.9242129629629628E-2</v>
      </c>
      <c r="K72" s="77">
        <v>5.0058101851851854E-2</v>
      </c>
      <c r="L72" s="77" t="s">
        <v>56</v>
      </c>
      <c r="M72" s="79">
        <v>5.0058101851851854E-2</v>
      </c>
      <c r="N72" s="30"/>
      <c r="O72" s="64"/>
      <c r="P72" s="64"/>
    </row>
    <row r="73" spans="1:16" x14ac:dyDescent="0.3">
      <c r="A73" s="74" t="s">
        <v>118</v>
      </c>
      <c r="B73" s="75">
        <v>64</v>
      </c>
      <c r="C73" s="64" t="s">
        <v>42</v>
      </c>
      <c r="D73" s="73">
        <v>1978</v>
      </c>
      <c r="E73" s="73" t="s">
        <v>110</v>
      </c>
      <c r="F73" s="73"/>
      <c r="G73" s="76" t="s">
        <v>153</v>
      </c>
      <c r="H73" s="68" t="s">
        <v>8</v>
      </c>
      <c r="I73" s="77">
        <v>1.4361458333333332E-2</v>
      </c>
      <c r="J73" s="77">
        <v>3.0925925925925926E-2</v>
      </c>
      <c r="K73" s="77">
        <v>5.4115856481481484E-2</v>
      </c>
      <c r="L73" s="77" t="s">
        <v>56</v>
      </c>
      <c r="M73" s="79">
        <v>5.4115856481481484E-2</v>
      </c>
      <c r="N73" s="30"/>
      <c r="O73" s="64"/>
      <c r="P73" s="64"/>
    </row>
    <row r="74" spans="1:16" x14ac:dyDescent="0.3">
      <c r="A74" s="74" t="s">
        <v>118</v>
      </c>
      <c r="B74" s="75">
        <v>66</v>
      </c>
      <c r="C74" s="64" t="s">
        <v>447</v>
      </c>
      <c r="D74" s="73">
        <v>1981</v>
      </c>
      <c r="E74" s="73" t="s">
        <v>117</v>
      </c>
      <c r="F74" s="73"/>
      <c r="G74" s="76" t="s">
        <v>56</v>
      </c>
      <c r="H74" s="68" t="s">
        <v>8</v>
      </c>
      <c r="I74" s="77">
        <v>1.5251851851851852E-2</v>
      </c>
      <c r="J74" s="77">
        <v>3.1958101851851849E-2</v>
      </c>
      <c r="K74" s="77" t="s">
        <v>56</v>
      </c>
      <c r="L74" s="77" t="s">
        <v>56</v>
      </c>
      <c r="M74" s="79">
        <v>3.1958101851851849E-2</v>
      </c>
      <c r="N74" s="30"/>
      <c r="O74" s="64"/>
      <c r="P74" s="64"/>
    </row>
    <row r="75" spans="1:16" x14ac:dyDescent="0.3">
      <c r="A75" s="74"/>
      <c r="B75" s="75"/>
      <c r="C75" s="64"/>
      <c r="D75" s="73"/>
      <c r="E75" s="73"/>
      <c r="F75" s="73"/>
      <c r="G75" s="76"/>
      <c r="H75" s="68"/>
      <c r="I75" s="77"/>
      <c r="J75" s="77"/>
      <c r="K75" s="77"/>
      <c r="L75" s="77"/>
      <c r="M75" s="79"/>
      <c r="N75" s="30"/>
      <c r="O75" s="64"/>
      <c r="P75" s="64"/>
    </row>
    <row r="76" spans="1:16" x14ac:dyDescent="0.3">
      <c r="A76" s="74" t="s">
        <v>89</v>
      </c>
      <c r="B76" s="75">
        <v>5</v>
      </c>
      <c r="C76" s="64" t="s">
        <v>113</v>
      </c>
      <c r="D76" s="73">
        <v>1978</v>
      </c>
      <c r="E76" s="73" t="s">
        <v>110</v>
      </c>
      <c r="F76" s="73"/>
      <c r="G76" s="76" t="s">
        <v>56</v>
      </c>
      <c r="H76" s="68" t="s">
        <v>28</v>
      </c>
      <c r="I76" s="77" t="s">
        <v>56</v>
      </c>
      <c r="J76" s="77" t="s">
        <v>56</v>
      </c>
      <c r="K76" s="77" t="s">
        <v>56</v>
      </c>
      <c r="L76" s="77" t="s">
        <v>56</v>
      </c>
      <c r="M76" s="79" t="s">
        <v>56</v>
      </c>
      <c r="N76" s="30"/>
      <c r="O76" s="64"/>
      <c r="P76" s="64"/>
    </row>
    <row r="77" spans="1:16" x14ac:dyDescent="0.3">
      <c r="A77" s="74" t="s">
        <v>89</v>
      </c>
      <c r="B77" s="75">
        <v>61</v>
      </c>
      <c r="C77" s="64" t="s">
        <v>137</v>
      </c>
      <c r="D77" s="80">
        <v>1973</v>
      </c>
      <c r="E77" s="80" t="s">
        <v>115</v>
      </c>
      <c r="F77" s="73"/>
      <c r="G77" s="81" t="s">
        <v>136</v>
      </c>
      <c r="H77" s="68" t="s">
        <v>135</v>
      </c>
      <c r="I77" s="77" t="s">
        <v>56</v>
      </c>
      <c r="J77" s="77" t="s">
        <v>56</v>
      </c>
      <c r="K77" s="77" t="s">
        <v>56</v>
      </c>
      <c r="L77" s="77" t="s">
        <v>56</v>
      </c>
      <c r="M77" s="79" t="s">
        <v>56</v>
      </c>
      <c r="N77" s="30"/>
      <c r="O77" s="64"/>
      <c r="P77" s="64"/>
    </row>
    <row r="78" spans="1:16" x14ac:dyDescent="0.3">
      <c r="A78" s="74" t="s">
        <v>89</v>
      </c>
      <c r="B78" s="75">
        <v>33</v>
      </c>
      <c r="C78" s="64" t="s">
        <v>158</v>
      </c>
      <c r="D78" s="80">
        <v>1985</v>
      </c>
      <c r="E78" s="80" t="s">
        <v>110</v>
      </c>
      <c r="F78" s="73"/>
      <c r="G78" s="81" t="s">
        <v>157</v>
      </c>
      <c r="H78" s="68" t="s">
        <v>156</v>
      </c>
      <c r="I78" s="77" t="s">
        <v>56</v>
      </c>
      <c r="J78" s="77" t="s">
        <v>56</v>
      </c>
      <c r="K78" s="77" t="s">
        <v>56</v>
      </c>
      <c r="L78" s="77" t="s">
        <v>56</v>
      </c>
      <c r="M78" s="79" t="s">
        <v>56</v>
      </c>
      <c r="N78" s="30"/>
      <c r="O78" s="64"/>
      <c r="P78" s="64"/>
    </row>
    <row r="79" spans="1:16" x14ac:dyDescent="0.3">
      <c r="A79" s="74" t="s">
        <v>89</v>
      </c>
      <c r="B79" s="75">
        <v>36</v>
      </c>
      <c r="C79" s="64" t="s">
        <v>448</v>
      </c>
      <c r="D79" s="73">
        <v>1978</v>
      </c>
      <c r="E79" s="73" t="s">
        <v>110</v>
      </c>
      <c r="F79" s="73"/>
      <c r="G79" s="76" t="s">
        <v>56</v>
      </c>
      <c r="H79" s="68" t="s">
        <v>8</v>
      </c>
      <c r="I79" s="77" t="s">
        <v>56</v>
      </c>
      <c r="J79" s="77" t="s">
        <v>56</v>
      </c>
      <c r="K79" s="77" t="s">
        <v>56</v>
      </c>
      <c r="L79" s="77" t="s">
        <v>56</v>
      </c>
      <c r="M79" s="79" t="s">
        <v>56</v>
      </c>
      <c r="N79" s="30"/>
      <c r="O79" s="64"/>
      <c r="P79" s="64"/>
    </row>
    <row r="80" spans="1:16" x14ac:dyDescent="0.3">
      <c r="A80" s="74" t="s">
        <v>89</v>
      </c>
      <c r="B80" s="75">
        <v>37</v>
      </c>
      <c r="C80" s="64" t="s">
        <v>13</v>
      </c>
      <c r="D80" s="73">
        <v>1985</v>
      </c>
      <c r="E80" s="73" t="s">
        <v>110</v>
      </c>
      <c r="F80" s="73"/>
      <c r="G80" s="76" t="s">
        <v>449</v>
      </c>
      <c r="H80" s="68" t="s">
        <v>8</v>
      </c>
      <c r="I80" s="77" t="s">
        <v>56</v>
      </c>
      <c r="J80" s="77" t="s">
        <v>56</v>
      </c>
      <c r="K80" s="77" t="s">
        <v>56</v>
      </c>
      <c r="L80" s="77" t="s">
        <v>56</v>
      </c>
      <c r="M80" s="79" t="s">
        <v>56</v>
      </c>
      <c r="N80" s="30"/>
      <c r="O80" s="64"/>
      <c r="P80" s="64"/>
    </row>
    <row r="81" spans="1:16" x14ac:dyDescent="0.3">
      <c r="A81" s="74" t="s">
        <v>89</v>
      </c>
      <c r="B81" s="75">
        <v>67</v>
      </c>
      <c r="C81" s="64" t="s">
        <v>450</v>
      </c>
      <c r="D81" s="73">
        <v>1967</v>
      </c>
      <c r="E81" s="73" t="s">
        <v>112</v>
      </c>
      <c r="F81" s="73"/>
      <c r="G81" s="76" t="s">
        <v>56</v>
      </c>
      <c r="H81" s="68" t="s">
        <v>8</v>
      </c>
      <c r="I81" s="77" t="s">
        <v>56</v>
      </c>
      <c r="J81" s="77" t="s">
        <v>56</v>
      </c>
      <c r="K81" s="77" t="s">
        <v>56</v>
      </c>
      <c r="L81" s="77" t="s">
        <v>56</v>
      </c>
      <c r="M81" s="79" t="s">
        <v>56</v>
      </c>
      <c r="N81" s="30"/>
      <c r="O81" s="64"/>
      <c r="P81" s="64"/>
    </row>
    <row r="82" spans="1:16" x14ac:dyDescent="0.3">
      <c r="A82" s="74" t="s">
        <v>89</v>
      </c>
      <c r="B82" s="75">
        <v>41</v>
      </c>
      <c r="C82" s="64" t="s">
        <v>230</v>
      </c>
      <c r="D82" s="73">
        <v>1951</v>
      </c>
      <c r="E82" s="73" t="s">
        <v>124</v>
      </c>
      <c r="F82" s="73"/>
      <c r="G82" s="76" t="s">
        <v>56</v>
      </c>
      <c r="H82" s="68" t="s">
        <v>227</v>
      </c>
      <c r="I82" s="77" t="s">
        <v>56</v>
      </c>
      <c r="J82" s="77" t="s">
        <v>56</v>
      </c>
      <c r="K82" s="77" t="s">
        <v>56</v>
      </c>
      <c r="L82" s="77" t="s">
        <v>56</v>
      </c>
      <c r="M82" s="79" t="s">
        <v>56</v>
      </c>
      <c r="N82" s="30"/>
      <c r="O82" s="64"/>
      <c r="P82" s="64"/>
    </row>
    <row r="83" spans="1:16" x14ac:dyDescent="0.3">
      <c r="A83" s="74" t="s">
        <v>89</v>
      </c>
      <c r="B83" s="75">
        <v>4</v>
      </c>
      <c r="C83" s="64" t="s">
        <v>45</v>
      </c>
      <c r="D83" s="80">
        <v>1981</v>
      </c>
      <c r="E83" s="80" t="s">
        <v>117</v>
      </c>
      <c r="F83" s="73"/>
      <c r="G83" s="81" t="s">
        <v>451</v>
      </c>
      <c r="H83" s="68" t="s">
        <v>8</v>
      </c>
      <c r="I83" s="77" t="s">
        <v>56</v>
      </c>
      <c r="J83" s="77" t="s">
        <v>56</v>
      </c>
      <c r="K83" s="77" t="s">
        <v>56</v>
      </c>
      <c r="L83" s="77" t="s">
        <v>56</v>
      </c>
      <c r="M83" s="79" t="s">
        <v>56</v>
      </c>
      <c r="N83" s="30"/>
      <c r="O83" s="64"/>
      <c r="P83" s="64"/>
    </row>
    <row r="84" spans="1:16" x14ac:dyDescent="0.3">
      <c r="A84" s="74" t="s">
        <v>89</v>
      </c>
      <c r="B84" s="75">
        <v>18</v>
      </c>
      <c r="C84" s="64" t="s">
        <v>139</v>
      </c>
      <c r="D84" s="80">
        <v>1953</v>
      </c>
      <c r="E84" s="80" t="s">
        <v>110</v>
      </c>
      <c r="F84" s="73"/>
      <c r="G84" s="81" t="s">
        <v>452</v>
      </c>
      <c r="H84" s="68" t="s">
        <v>417</v>
      </c>
      <c r="I84" s="77" t="s">
        <v>56</v>
      </c>
      <c r="J84" s="77" t="s">
        <v>56</v>
      </c>
      <c r="K84" s="77" t="s">
        <v>56</v>
      </c>
      <c r="L84" s="77" t="s">
        <v>56</v>
      </c>
      <c r="M84" s="79" t="s">
        <v>56</v>
      </c>
      <c r="N84" s="30"/>
      <c r="O84" s="64"/>
      <c r="P84" s="64"/>
    </row>
    <row r="85" spans="1:16" x14ac:dyDescent="0.3">
      <c r="A85" s="74" t="s">
        <v>89</v>
      </c>
      <c r="B85" s="75">
        <v>24</v>
      </c>
      <c r="C85" s="64" t="s">
        <v>143</v>
      </c>
      <c r="D85" s="73">
        <v>1982</v>
      </c>
      <c r="E85" s="73" t="s">
        <v>110</v>
      </c>
      <c r="F85" s="73"/>
      <c r="G85" s="76" t="s">
        <v>62</v>
      </c>
      <c r="H85" s="68" t="s">
        <v>8</v>
      </c>
      <c r="I85" s="77" t="s">
        <v>56</v>
      </c>
      <c r="J85" s="77" t="s">
        <v>56</v>
      </c>
      <c r="K85" s="77" t="s">
        <v>56</v>
      </c>
      <c r="L85" s="77" t="s">
        <v>56</v>
      </c>
      <c r="M85" s="79" t="s">
        <v>56</v>
      </c>
      <c r="N85" s="30"/>
      <c r="O85" s="64"/>
      <c r="P85" s="64"/>
    </row>
    <row r="86" spans="1:16" x14ac:dyDescent="0.3">
      <c r="A86" s="74" t="s">
        <v>89</v>
      </c>
      <c r="B86" s="75">
        <v>13</v>
      </c>
      <c r="C86" s="64" t="s">
        <v>453</v>
      </c>
      <c r="D86" s="73">
        <v>1981</v>
      </c>
      <c r="E86" s="73" t="s">
        <v>117</v>
      </c>
      <c r="F86" s="73"/>
      <c r="G86" s="76" t="s">
        <v>150</v>
      </c>
      <c r="H86" s="68" t="s">
        <v>8</v>
      </c>
      <c r="I86" s="77" t="s">
        <v>56</v>
      </c>
      <c r="J86" s="77" t="s">
        <v>56</v>
      </c>
      <c r="K86" s="77" t="s">
        <v>56</v>
      </c>
      <c r="L86" s="77" t="s">
        <v>56</v>
      </c>
      <c r="M86" s="79" t="s">
        <v>56</v>
      </c>
      <c r="N86" s="30"/>
      <c r="O86" s="64"/>
      <c r="P86" s="64"/>
    </row>
    <row r="87" spans="1:16" x14ac:dyDescent="0.3">
      <c r="A87" s="74" t="s">
        <v>89</v>
      </c>
      <c r="B87" s="75">
        <v>73</v>
      </c>
      <c r="C87" s="64" t="s">
        <v>454</v>
      </c>
      <c r="D87" s="73">
        <v>1989</v>
      </c>
      <c r="E87" s="73" t="s">
        <v>110</v>
      </c>
      <c r="F87" s="73"/>
      <c r="G87" s="76" t="s">
        <v>154</v>
      </c>
      <c r="H87" s="68" t="s">
        <v>8</v>
      </c>
      <c r="I87" s="77" t="s">
        <v>56</v>
      </c>
      <c r="J87" s="77" t="s">
        <v>56</v>
      </c>
      <c r="K87" s="77" t="s">
        <v>56</v>
      </c>
      <c r="L87" s="77" t="s">
        <v>56</v>
      </c>
      <c r="M87" s="79" t="s">
        <v>56</v>
      </c>
      <c r="N87" s="30"/>
      <c r="O87" s="64"/>
      <c r="P87" s="64"/>
    </row>
    <row r="88" spans="1:16" x14ac:dyDescent="0.3">
      <c r="A88" s="74" t="s">
        <v>89</v>
      </c>
      <c r="B88" s="75">
        <v>87</v>
      </c>
      <c r="C88" s="64" t="s">
        <v>455</v>
      </c>
      <c r="D88" s="73">
        <v>1979</v>
      </c>
      <c r="E88" s="73" t="s">
        <v>110</v>
      </c>
      <c r="F88" s="73"/>
      <c r="G88" s="76" t="s">
        <v>456</v>
      </c>
      <c r="H88" s="68" t="s">
        <v>8</v>
      </c>
      <c r="I88" s="77" t="s">
        <v>56</v>
      </c>
      <c r="J88" s="77" t="s">
        <v>56</v>
      </c>
      <c r="K88" s="77" t="s">
        <v>56</v>
      </c>
      <c r="L88" s="77" t="s">
        <v>56</v>
      </c>
      <c r="M88" s="79" t="s">
        <v>56</v>
      </c>
      <c r="N88" s="30"/>
      <c r="O88" s="64"/>
      <c r="P88" s="64"/>
    </row>
    <row r="89" spans="1:16" x14ac:dyDescent="0.3">
      <c r="A89" s="74" t="s">
        <v>89</v>
      </c>
      <c r="B89" s="75">
        <v>86</v>
      </c>
      <c r="C89" s="64" t="s">
        <v>457</v>
      </c>
      <c r="D89" s="73">
        <v>1974</v>
      </c>
      <c r="E89" s="73" t="s">
        <v>115</v>
      </c>
      <c r="F89" s="73"/>
      <c r="G89" s="76" t="s">
        <v>456</v>
      </c>
      <c r="H89" s="68" t="s">
        <v>8</v>
      </c>
      <c r="I89" s="77" t="s">
        <v>56</v>
      </c>
      <c r="J89" s="77" t="s">
        <v>56</v>
      </c>
      <c r="K89" s="77" t="s">
        <v>56</v>
      </c>
      <c r="L89" s="77" t="s">
        <v>56</v>
      </c>
      <c r="M89" s="79" t="s">
        <v>56</v>
      </c>
      <c r="N89" s="30"/>
      <c r="O89" s="64"/>
      <c r="P89" s="64"/>
    </row>
    <row r="90" spans="1:16" x14ac:dyDescent="0.3">
      <c r="A90" s="74" t="s">
        <v>89</v>
      </c>
      <c r="B90" s="75">
        <v>1</v>
      </c>
      <c r="C90" s="64" t="s">
        <v>116</v>
      </c>
      <c r="D90" s="73">
        <v>1980</v>
      </c>
      <c r="E90" s="73" t="s">
        <v>110</v>
      </c>
      <c r="F90" s="73"/>
      <c r="G90" s="76" t="s">
        <v>56</v>
      </c>
      <c r="H90" s="68" t="s">
        <v>28</v>
      </c>
      <c r="I90" s="77" t="s">
        <v>56</v>
      </c>
      <c r="J90" s="77" t="s">
        <v>56</v>
      </c>
      <c r="K90" s="77" t="s">
        <v>56</v>
      </c>
      <c r="L90" s="77" t="s">
        <v>56</v>
      </c>
      <c r="M90" s="79" t="s">
        <v>56</v>
      </c>
      <c r="N90" s="30"/>
      <c r="O90" s="64"/>
      <c r="P90" s="64"/>
    </row>
    <row r="91" spans="1:16" x14ac:dyDescent="0.3">
      <c r="A91" s="74" t="s">
        <v>89</v>
      </c>
      <c r="B91" s="75">
        <v>27</v>
      </c>
      <c r="C91" s="64" t="s">
        <v>206</v>
      </c>
      <c r="D91" s="80">
        <v>1983</v>
      </c>
      <c r="E91" s="80" t="s">
        <v>110</v>
      </c>
      <c r="F91" s="73"/>
      <c r="G91" s="81" t="s">
        <v>458</v>
      </c>
      <c r="H91" s="68" t="s">
        <v>114</v>
      </c>
      <c r="I91" s="77" t="s">
        <v>56</v>
      </c>
      <c r="J91" s="77" t="s">
        <v>56</v>
      </c>
      <c r="K91" s="77" t="s">
        <v>56</v>
      </c>
      <c r="L91" s="77" t="s">
        <v>56</v>
      </c>
      <c r="M91" s="79" t="s">
        <v>56</v>
      </c>
      <c r="N91" s="30"/>
      <c r="O91" s="64"/>
      <c r="P91" s="64"/>
    </row>
    <row r="92" spans="1:16" x14ac:dyDescent="0.3">
      <c r="A92" s="74" t="s">
        <v>89</v>
      </c>
      <c r="B92" s="75">
        <v>43</v>
      </c>
      <c r="C92" s="64" t="s">
        <v>142</v>
      </c>
      <c r="D92" s="80">
        <v>1985</v>
      </c>
      <c r="E92" s="80" t="s">
        <v>110</v>
      </c>
      <c r="F92" s="73"/>
      <c r="G92" s="81" t="s">
        <v>56</v>
      </c>
      <c r="H92" s="68" t="s">
        <v>8</v>
      </c>
      <c r="I92" s="77" t="s">
        <v>56</v>
      </c>
      <c r="J92" s="77" t="s">
        <v>56</v>
      </c>
      <c r="K92" s="77" t="s">
        <v>56</v>
      </c>
      <c r="L92" s="77" t="s">
        <v>56</v>
      </c>
      <c r="M92" s="79" t="s">
        <v>56</v>
      </c>
      <c r="N92" s="30"/>
      <c r="O92" s="64"/>
      <c r="P92" s="64"/>
    </row>
    <row r="93" spans="1:16" x14ac:dyDescent="0.3">
      <c r="A93" s="74" t="s">
        <v>89</v>
      </c>
      <c r="B93" s="75">
        <v>20</v>
      </c>
      <c r="C93" s="64" t="s">
        <v>459</v>
      </c>
      <c r="D93" s="73">
        <v>1976</v>
      </c>
      <c r="E93" s="73" t="s">
        <v>122</v>
      </c>
      <c r="F93" s="73"/>
      <c r="G93" s="76" t="s">
        <v>56</v>
      </c>
      <c r="H93" s="68" t="s">
        <v>8</v>
      </c>
      <c r="I93" s="77" t="s">
        <v>56</v>
      </c>
      <c r="J93" s="77" t="s">
        <v>56</v>
      </c>
      <c r="K93" s="77" t="s">
        <v>56</v>
      </c>
      <c r="L93" s="77" t="s">
        <v>56</v>
      </c>
      <c r="M93" s="79" t="s">
        <v>56</v>
      </c>
      <c r="N93" s="30"/>
      <c r="O93" s="64"/>
      <c r="P93" s="64"/>
    </row>
    <row r="94" spans="1:16" x14ac:dyDescent="0.3">
      <c r="A94" s="74" t="s">
        <v>89</v>
      </c>
      <c r="B94" s="75">
        <v>19</v>
      </c>
      <c r="C94" s="64" t="s">
        <v>460</v>
      </c>
      <c r="D94" s="73">
        <v>1973</v>
      </c>
      <c r="E94" s="73" t="s">
        <v>115</v>
      </c>
      <c r="F94" s="73"/>
      <c r="G94" s="76" t="s">
        <v>56</v>
      </c>
      <c r="H94" s="68" t="s">
        <v>8</v>
      </c>
      <c r="I94" s="77" t="s">
        <v>56</v>
      </c>
      <c r="J94" s="77" t="s">
        <v>56</v>
      </c>
      <c r="K94" s="77" t="s">
        <v>56</v>
      </c>
      <c r="L94" s="77" t="s">
        <v>56</v>
      </c>
      <c r="M94" s="79" t="s">
        <v>56</v>
      </c>
      <c r="N94" s="30"/>
      <c r="O94" s="64"/>
      <c r="P94" s="64"/>
    </row>
    <row r="95" spans="1:16" x14ac:dyDescent="0.3">
      <c r="A95" s="74" t="s">
        <v>89</v>
      </c>
      <c r="B95" s="75">
        <v>14</v>
      </c>
      <c r="C95" s="64" t="s">
        <v>41</v>
      </c>
      <c r="D95" s="73">
        <v>1977</v>
      </c>
      <c r="E95" s="73" t="s">
        <v>115</v>
      </c>
      <c r="F95" s="73"/>
      <c r="G95" s="76" t="s">
        <v>461</v>
      </c>
      <c r="H95" s="68" t="s">
        <v>8</v>
      </c>
      <c r="I95" s="77" t="s">
        <v>56</v>
      </c>
      <c r="J95" s="77" t="s">
        <v>56</v>
      </c>
      <c r="K95" s="77" t="s">
        <v>56</v>
      </c>
      <c r="L95" s="77" t="s">
        <v>56</v>
      </c>
      <c r="M95" s="79" t="s">
        <v>56</v>
      </c>
      <c r="N95" s="30"/>
      <c r="O95" s="64"/>
      <c r="P95" s="64"/>
    </row>
    <row r="96" spans="1:16" x14ac:dyDescent="0.3">
      <c r="A96" s="74" t="s">
        <v>89</v>
      </c>
      <c r="B96" s="75">
        <v>26</v>
      </c>
      <c r="C96" s="64" t="s">
        <v>462</v>
      </c>
      <c r="D96" s="73">
        <v>1973</v>
      </c>
      <c r="E96" s="73" t="s">
        <v>115</v>
      </c>
      <c r="F96" s="73"/>
      <c r="G96" s="76" t="s">
        <v>463</v>
      </c>
      <c r="H96" s="68" t="s">
        <v>8</v>
      </c>
      <c r="I96" s="77" t="s">
        <v>56</v>
      </c>
      <c r="J96" s="77" t="s">
        <v>56</v>
      </c>
      <c r="K96" s="77" t="s">
        <v>56</v>
      </c>
      <c r="L96" s="77" t="s">
        <v>56</v>
      </c>
      <c r="M96" s="79" t="s">
        <v>56</v>
      </c>
      <c r="N96" s="30"/>
      <c r="O96" s="64"/>
      <c r="P96" s="64"/>
    </row>
    <row r="97" spans="1:16" x14ac:dyDescent="0.3">
      <c r="A97" s="73"/>
      <c r="B97" s="75"/>
      <c r="C97" s="64"/>
      <c r="D97" s="73"/>
      <c r="E97" s="73"/>
      <c r="F97" s="73"/>
      <c r="G97" s="76"/>
      <c r="H97" s="68"/>
      <c r="I97" s="77"/>
      <c r="J97" s="77"/>
      <c r="K97" s="77"/>
      <c r="L97" s="77"/>
      <c r="M97" s="79"/>
      <c r="N97" s="30"/>
      <c r="O97" s="64"/>
      <c r="P97" s="64"/>
    </row>
    <row r="98" spans="1:16" x14ac:dyDescent="0.3">
      <c r="N98" s="30"/>
    </row>
    <row r="99" spans="1:16" x14ac:dyDescent="0.3">
      <c r="N99" s="30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1" workbookViewId="0">
      <selection activeCell="L9" sqref="L9"/>
    </sheetView>
  </sheetViews>
  <sheetFormatPr defaultColWidth="9.109375" defaultRowHeight="14.4" x14ac:dyDescent="0.3"/>
  <cols>
    <col min="1" max="1" width="8.5546875" style="87" customWidth="1"/>
    <col min="2" max="2" width="9.6640625" style="31" customWidth="1"/>
    <col min="3" max="3" width="26.88671875" style="31" customWidth="1"/>
    <col min="4" max="4" width="33.5546875" style="31" customWidth="1"/>
    <col min="5" max="5" width="10.33203125" style="94" customWidth="1"/>
    <col min="6" max="8" width="12.109375" style="31" customWidth="1"/>
    <col min="9" max="9" width="18.44140625" style="31" customWidth="1"/>
    <col min="10" max="10" width="13.6640625" style="31" customWidth="1"/>
    <col min="11" max="11" width="12.109375" style="31" customWidth="1"/>
    <col min="12" max="12" width="20.6640625" style="31" customWidth="1"/>
    <col min="13" max="13" width="12.109375" style="31" customWidth="1"/>
    <col min="14" max="16384" width="9.109375" style="31"/>
  </cols>
  <sheetData>
    <row r="1" spans="1:13" ht="15.6" x14ac:dyDescent="0.3">
      <c r="A1" s="83" t="s">
        <v>520</v>
      </c>
      <c r="B1" s="84"/>
    </row>
    <row r="2" spans="1:13" ht="15.6" x14ac:dyDescent="0.3">
      <c r="A2" s="84" t="s">
        <v>521</v>
      </c>
    </row>
    <row r="3" spans="1:13" ht="15.6" x14ac:dyDescent="0.3">
      <c r="A3" s="84"/>
    </row>
    <row r="4" spans="1:13" ht="17.399999999999999" x14ac:dyDescent="0.3">
      <c r="A4" s="85" t="s">
        <v>522</v>
      </c>
      <c r="B4" s="86"/>
    </row>
    <row r="6" spans="1:13" ht="15.6" x14ac:dyDescent="0.3">
      <c r="A6" s="84" t="s">
        <v>523</v>
      </c>
    </row>
    <row r="7" spans="1:13" ht="15.75" customHeight="1" x14ac:dyDescent="0.3">
      <c r="A7" s="128" t="s">
        <v>1</v>
      </c>
      <c r="B7" s="130" t="s">
        <v>190</v>
      </c>
      <c r="C7" s="130" t="s">
        <v>525</v>
      </c>
      <c r="D7" s="130" t="s">
        <v>27</v>
      </c>
      <c r="E7" s="95" t="s">
        <v>526</v>
      </c>
      <c r="F7" s="132" t="s">
        <v>527</v>
      </c>
      <c r="G7" s="133"/>
    </row>
    <row r="8" spans="1:13" ht="15.6" x14ac:dyDescent="0.3">
      <c r="A8" s="129"/>
      <c r="B8" s="131"/>
      <c r="C8" s="131"/>
      <c r="D8" s="131"/>
      <c r="E8" s="96" t="s">
        <v>528</v>
      </c>
      <c r="F8" s="88" t="s">
        <v>177</v>
      </c>
      <c r="G8" s="88" t="s">
        <v>529</v>
      </c>
      <c r="L8" s="103" t="s">
        <v>524</v>
      </c>
      <c r="M8" s="103" t="s">
        <v>0</v>
      </c>
    </row>
    <row r="9" spans="1:13" ht="15" customHeight="1" x14ac:dyDescent="0.3">
      <c r="A9" s="134">
        <v>1</v>
      </c>
      <c r="B9" s="136">
        <v>150</v>
      </c>
      <c r="C9" s="138" t="s">
        <v>530</v>
      </c>
      <c r="D9" s="138"/>
      <c r="E9" s="140">
        <v>4.5486111111111109E-3</v>
      </c>
      <c r="F9" s="89" t="s">
        <v>531</v>
      </c>
      <c r="G9" s="89" t="s">
        <v>532</v>
      </c>
      <c r="I9" s="1"/>
      <c r="L9" s="99" t="str">
        <f t="shared" ref="L9" si="0">IFERROR(RIGHT(C9,(LEN(C9)-FIND(" ",C9,1)))&amp;" "&amp;(LEFT(C9,(FIND(" ",C9,1)-1))),"")</f>
        <v>Vijus Kašuba</v>
      </c>
      <c r="M9" s="100">
        <f>IFERROR(ROUND($E$35/E9*700,0),"")</f>
        <v>566</v>
      </c>
    </row>
    <row r="10" spans="1:13" ht="15" customHeight="1" x14ac:dyDescent="0.3">
      <c r="A10" s="135"/>
      <c r="B10" s="137"/>
      <c r="C10" s="139"/>
      <c r="D10" s="139"/>
      <c r="E10" s="141"/>
      <c r="F10" s="90" t="s">
        <v>531</v>
      </c>
      <c r="G10" s="90" t="s">
        <v>533</v>
      </c>
      <c r="I10" s="1"/>
      <c r="L10" s="99" t="str">
        <f t="shared" ref="L10:L73" si="1">IFERROR(RIGHT(C10,(LEN(C10)-FIND(" ",C10,1)))&amp;" "&amp;(LEFT(C10,(FIND(" ",C10,1)-1))),"")</f>
        <v/>
      </c>
      <c r="M10" s="100" t="str">
        <f t="shared" ref="M10:M57" si="2">IFERROR(ROUND($E$35/E10*700,0),"")</f>
        <v/>
      </c>
    </row>
    <row r="11" spans="1:13" ht="15" customHeight="1" x14ac:dyDescent="0.3">
      <c r="A11" s="134">
        <v>2</v>
      </c>
      <c r="B11" s="136">
        <v>168</v>
      </c>
      <c r="C11" s="138" t="s">
        <v>534</v>
      </c>
      <c r="D11" s="138" t="s">
        <v>535</v>
      </c>
      <c r="E11" s="140">
        <v>4.7685185185185183E-3</v>
      </c>
      <c r="F11" s="89" t="s">
        <v>536</v>
      </c>
      <c r="G11" s="89" t="s">
        <v>537</v>
      </c>
      <c r="I11" s="1"/>
      <c r="L11" s="99" t="str">
        <f t="shared" si="1"/>
        <v>Elijus Kenstavičius</v>
      </c>
      <c r="M11" s="100">
        <f t="shared" si="2"/>
        <v>540</v>
      </c>
    </row>
    <row r="12" spans="1:13" ht="15" customHeight="1" x14ac:dyDescent="0.3">
      <c r="A12" s="135"/>
      <c r="B12" s="137"/>
      <c r="C12" s="139"/>
      <c r="D12" s="139"/>
      <c r="E12" s="141"/>
      <c r="F12" s="90" t="s">
        <v>536</v>
      </c>
      <c r="G12" s="90" t="s">
        <v>538</v>
      </c>
      <c r="I12" s="1"/>
      <c r="L12" s="99" t="str">
        <f t="shared" si="1"/>
        <v/>
      </c>
      <c r="M12" s="100" t="str">
        <f t="shared" si="2"/>
        <v/>
      </c>
    </row>
    <row r="13" spans="1:13" ht="15" customHeight="1" x14ac:dyDescent="0.3">
      <c r="A13" s="134">
        <v>3</v>
      </c>
      <c r="B13" s="136">
        <v>170</v>
      </c>
      <c r="C13" s="138" t="s">
        <v>539</v>
      </c>
      <c r="D13" s="138" t="s">
        <v>540</v>
      </c>
      <c r="E13" s="140">
        <v>4.8541666666666672E-3</v>
      </c>
      <c r="F13" s="89" t="s">
        <v>541</v>
      </c>
      <c r="G13" s="89" t="s">
        <v>542</v>
      </c>
      <c r="I13" s="1"/>
      <c r="L13" s="99" t="str">
        <f t="shared" si="1"/>
        <v>Matas Kvietkauskas</v>
      </c>
      <c r="M13" s="100">
        <f t="shared" si="2"/>
        <v>531</v>
      </c>
    </row>
    <row r="14" spans="1:13" ht="15" customHeight="1" x14ac:dyDescent="0.3">
      <c r="A14" s="135"/>
      <c r="B14" s="137"/>
      <c r="C14" s="139"/>
      <c r="D14" s="139"/>
      <c r="E14" s="141"/>
      <c r="F14" s="90" t="s">
        <v>541</v>
      </c>
      <c r="G14" s="90" t="s">
        <v>543</v>
      </c>
      <c r="I14" s="1"/>
      <c r="L14" s="99" t="str">
        <f t="shared" si="1"/>
        <v/>
      </c>
      <c r="M14" s="100" t="str">
        <f t="shared" si="2"/>
        <v/>
      </c>
    </row>
    <row r="15" spans="1:13" ht="15" customHeight="1" x14ac:dyDescent="0.3">
      <c r="A15" s="134">
        <v>4</v>
      </c>
      <c r="B15" s="136">
        <v>176</v>
      </c>
      <c r="C15" s="138" t="s">
        <v>544</v>
      </c>
      <c r="D15" s="138" t="s">
        <v>545</v>
      </c>
      <c r="E15" s="140">
        <v>4.9537037037037041E-3</v>
      </c>
      <c r="F15" s="89" t="s">
        <v>546</v>
      </c>
      <c r="G15" s="89" t="s">
        <v>547</v>
      </c>
      <c r="I15" s="1"/>
      <c r="L15" s="99" t="str">
        <f t="shared" si="1"/>
        <v>Aronas Stepanovas</v>
      </c>
      <c r="M15" s="100">
        <f t="shared" si="2"/>
        <v>520</v>
      </c>
    </row>
    <row r="16" spans="1:13" ht="15" customHeight="1" x14ac:dyDescent="0.3">
      <c r="A16" s="135"/>
      <c r="B16" s="137"/>
      <c r="C16" s="139"/>
      <c r="D16" s="139"/>
      <c r="E16" s="141"/>
      <c r="F16" s="90" t="s">
        <v>546</v>
      </c>
      <c r="G16" s="90" t="s">
        <v>548</v>
      </c>
      <c r="I16" s="1"/>
      <c r="L16" s="99" t="str">
        <f t="shared" si="1"/>
        <v/>
      </c>
      <c r="M16" s="100" t="str">
        <f t="shared" si="2"/>
        <v/>
      </c>
    </row>
    <row r="17" spans="1:13" ht="15" customHeight="1" x14ac:dyDescent="0.3">
      <c r="A17" s="134">
        <v>5</v>
      </c>
      <c r="B17" s="136">
        <v>179</v>
      </c>
      <c r="C17" s="138" t="s">
        <v>549</v>
      </c>
      <c r="D17" s="138"/>
      <c r="E17" s="140">
        <v>4.9699074074074073E-3</v>
      </c>
      <c r="F17" s="89" t="s">
        <v>550</v>
      </c>
      <c r="G17" s="89" t="s">
        <v>551</v>
      </c>
      <c r="I17" s="1"/>
      <c r="L17" s="99" t="str">
        <f t="shared" si="1"/>
        <v>Kristijonas Bekatipis</v>
      </c>
      <c r="M17" s="100">
        <f t="shared" si="2"/>
        <v>518</v>
      </c>
    </row>
    <row r="18" spans="1:13" ht="15" customHeight="1" x14ac:dyDescent="0.3">
      <c r="A18" s="135"/>
      <c r="B18" s="137"/>
      <c r="C18" s="139"/>
      <c r="D18" s="139"/>
      <c r="E18" s="141"/>
      <c r="F18" s="90" t="s">
        <v>550</v>
      </c>
      <c r="G18" s="90" t="s">
        <v>552</v>
      </c>
      <c r="I18" s="1"/>
      <c r="L18" s="99" t="str">
        <f t="shared" si="1"/>
        <v/>
      </c>
      <c r="M18" s="100" t="str">
        <f t="shared" si="2"/>
        <v/>
      </c>
    </row>
    <row r="19" spans="1:13" ht="15" customHeight="1" x14ac:dyDescent="0.3">
      <c r="A19" s="134">
        <v>6</v>
      </c>
      <c r="B19" s="136">
        <v>169</v>
      </c>
      <c r="C19" s="138" t="s">
        <v>553</v>
      </c>
      <c r="D19" s="138" t="s">
        <v>535</v>
      </c>
      <c r="E19" s="140">
        <v>5.246527777777777E-3</v>
      </c>
      <c r="F19" s="89" t="s">
        <v>554</v>
      </c>
      <c r="G19" s="89" t="s">
        <v>555</v>
      </c>
      <c r="I19" s="1"/>
      <c r="L19" s="99" t="str">
        <f t="shared" si="1"/>
        <v>Kristupas Kenstavičius</v>
      </c>
      <c r="M19" s="100">
        <f t="shared" si="2"/>
        <v>491</v>
      </c>
    </row>
    <row r="20" spans="1:13" ht="15" customHeight="1" x14ac:dyDescent="0.3">
      <c r="A20" s="135"/>
      <c r="B20" s="137"/>
      <c r="C20" s="139"/>
      <c r="D20" s="139"/>
      <c r="E20" s="141"/>
      <c r="F20" s="90" t="s">
        <v>554</v>
      </c>
      <c r="G20" s="90" t="s">
        <v>556</v>
      </c>
      <c r="I20" s="1"/>
      <c r="L20" s="99" t="str">
        <f t="shared" si="1"/>
        <v/>
      </c>
      <c r="M20" s="100" t="str">
        <f t="shared" si="2"/>
        <v/>
      </c>
    </row>
    <row r="21" spans="1:13" ht="15" customHeight="1" x14ac:dyDescent="0.3">
      <c r="A21" s="134">
        <v>7</v>
      </c>
      <c r="B21" s="136">
        <v>165</v>
      </c>
      <c r="C21" s="138" t="s">
        <v>557</v>
      </c>
      <c r="D21" s="138" t="s">
        <v>558</v>
      </c>
      <c r="E21" s="140">
        <v>5.3657407407407404E-3</v>
      </c>
      <c r="F21" s="89" t="s">
        <v>559</v>
      </c>
      <c r="G21" s="89" t="s">
        <v>560</v>
      </c>
      <c r="I21" s="1"/>
      <c r="L21" s="99" t="str">
        <f t="shared" si="1"/>
        <v>Klāvs Dūzis</v>
      </c>
      <c r="M21" s="100">
        <f t="shared" si="2"/>
        <v>480</v>
      </c>
    </row>
    <row r="22" spans="1:13" ht="15" customHeight="1" x14ac:dyDescent="0.3">
      <c r="A22" s="135"/>
      <c r="B22" s="137"/>
      <c r="C22" s="139"/>
      <c r="D22" s="139"/>
      <c r="E22" s="141"/>
      <c r="F22" s="90" t="s">
        <v>559</v>
      </c>
      <c r="G22" s="90" t="s">
        <v>561</v>
      </c>
      <c r="I22" s="1"/>
      <c r="L22" s="99" t="str">
        <f t="shared" si="1"/>
        <v/>
      </c>
      <c r="M22" s="100" t="str">
        <f t="shared" si="2"/>
        <v/>
      </c>
    </row>
    <row r="23" spans="1:13" ht="15" customHeight="1" x14ac:dyDescent="0.3">
      <c r="A23" s="84"/>
      <c r="L23" s="99" t="str">
        <f t="shared" si="1"/>
        <v/>
      </c>
      <c r="M23" s="100" t="str">
        <f t="shared" si="2"/>
        <v/>
      </c>
    </row>
    <row r="24" spans="1:13" ht="15" customHeight="1" x14ac:dyDescent="0.3">
      <c r="A24" s="84" t="s">
        <v>562</v>
      </c>
      <c r="L24" s="99" t="str">
        <f t="shared" si="1"/>
        <v/>
      </c>
      <c r="M24" s="100" t="str">
        <f t="shared" si="2"/>
        <v/>
      </c>
    </row>
    <row r="25" spans="1:13" ht="15" customHeight="1" x14ac:dyDescent="0.3">
      <c r="A25" s="128" t="s">
        <v>1</v>
      </c>
      <c r="B25" s="130" t="s">
        <v>190</v>
      </c>
      <c r="C25" s="130" t="s">
        <v>525</v>
      </c>
      <c r="D25" s="130" t="s">
        <v>27</v>
      </c>
      <c r="E25" s="95" t="s">
        <v>526</v>
      </c>
      <c r="F25" s="132" t="s">
        <v>527</v>
      </c>
      <c r="G25" s="133"/>
      <c r="L25" s="99" t="str">
        <f t="shared" si="1"/>
        <v/>
      </c>
      <c r="M25" s="100" t="str">
        <f t="shared" si="2"/>
        <v/>
      </c>
    </row>
    <row r="26" spans="1:13" ht="15" customHeight="1" x14ac:dyDescent="0.3">
      <c r="A26" s="129"/>
      <c r="B26" s="131"/>
      <c r="C26" s="131"/>
      <c r="D26" s="131"/>
      <c r="E26" s="96" t="s">
        <v>528</v>
      </c>
      <c r="F26" s="88" t="s">
        <v>177</v>
      </c>
      <c r="G26" s="88" t="s">
        <v>529</v>
      </c>
      <c r="L26" s="99" t="str">
        <f t="shared" si="1"/>
        <v/>
      </c>
      <c r="M26" s="100" t="str">
        <f t="shared" si="2"/>
        <v/>
      </c>
    </row>
    <row r="27" spans="1:13" ht="15" customHeight="1" x14ac:dyDescent="0.3">
      <c r="A27" s="134">
        <v>1</v>
      </c>
      <c r="B27" s="136">
        <v>164</v>
      </c>
      <c r="C27" s="138" t="s">
        <v>563</v>
      </c>
      <c r="D27" s="138" t="s">
        <v>564</v>
      </c>
      <c r="E27" s="140">
        <v>4.2384259259259259E-3</v>
      </c>
      <c r="F27" s="89" t="s">
        <v>565</v>
      </c>
      <c r="G27" s="89" t="s">
        <v>566</v>
      </c>
      <c r="L27" s="99" t="str">
        <f t="shared" si="1"/>
        <v>Leonid Bondarchuk</v>
      </c>
      <c r="M27" s="100">
        <f t="shared" si="2"/>
        <v>608</v>
      </c>
    </row>
    <row r="28" spans="1:13" ht="15" customHeight="1" x14ac:dyDescent="0.3">
      <c r="A28" s="135"/>
      <c r="B28" s="137"/>
      <c r="C28" s="139"/>
      <c r="D28" s="139"/>
      <c r="E28" s="141"/>
      <c r="F28" s="90" t="s">
        <v>565</v>
      </c>
      <c r="G28" s="90" t="s">
        <v>567</v>
      </c>
      <c r="L28" s="99" t="str">
        <f t="shared" si="1"/>
        <v/>
      </c>
      <c r="M28" s="100" t="str">
        <f t="shared" si="2"/>
        <v/>
      </c>
    </row>
    <row r="29" spans="1:13" ht="15" customHeight="1" x14ac:dyDescent="0.3">
      <c r="A29" s="134">
        <v>2</v>
      </c>
      <c r="B29" s="136">
        <v>161</v>
      </c>
      <c r="C29" s="138" t="s">
        <v>568</v>
      </c>
      <c r="D29" s="138" t="s">
        <v>569</v>
      </c>
      <c r="E29" s="140">
        <v>4.6712962962962958E-3</v>
      </c>
      <c r="F29" s="89" t="s">
        <v>570</v>
      </c>
      <c r="G29" s="89" t="s">
        <v>571</v>
      </c>
      <c r="L29" s="99" t="str">
        <f t="shared" si="1"/>
        <v>Kristo Ausmees</v>
      </c>
      <c r="M29" s="100">
        <f t="shared" si="2"/>
        <v>552</v>
      </c>
    </row>
    <row r="30" spans="1:13" ht="15" customHeight="1" x14ac:dyDescent="0.3">
      <c r="A30" s="135"/>
      <c r="B30" s="137"/>
      <c r="C30" s="139"/>
      <c r="D30" s="139"/>
      <c r="E30" s="141"/>
      <c r="F30" s="90" t="s">
        <v>570</v>
      </c>
      <c r="G30" s="90" t="s">
        <v>572</v>
      </c>
      <c r="L30" s="99" t="str">
        <f t="shared" si="1"/>
        <v/>
      </c>
      <c r="M30" s="100" t="str">
        <f t="shared" si="2"/>
        <v/>
      </c>
    </row>
    <row r="31" spans="1:13" ht="15" customHeight="1" x14ac:dyDescent="0.3">
      <c r="A31" s="83"/>
      <c r="L31" s="99" t="str">
        <f t="shared" si="1"/>
        <v/>
      </c>
      <c r="M31" s="100" t="str">
        <f t="shared" si="2"/>
        <v/>
      </c>
    </row>
    <row r="32" spans="1:13" ht="15" customHeight="1" x14ac:dyDescent="0.3">
      <c r="A32" s="84" t="s">
        <v>573</v>
      </c>
      <c r="L32" s="99" t="str">
        <f t="shared" si="1"/>
        <v/>
      </c>
      <c r="M32" s="100" t="str">
        <f t="shared" si="2"/>
        <v/>
      </c>
    </row>
    <row r="33" spans="1:13" ht="15" customHeight="1" x14ac:dyDescent="0.3">
      <c r="A33" s="128" t="s">
        <v>1</v>
      </c>
      <c r="B33" s="130" t="s">
        <v>190</v>
      </c>
      <c r="C33" s="130" t="s">
        <v>525</v>
      </c>
      <c r="D33" s="130" t="s">
        <v>27</v>
      </c>
      <c r="E33" s="95" t="s">
        <v>526</v>
      </c>
      <c r="F33" s="132" t="s">
        <v>527</v>
      </c>
      <c r="G33" s="133"/>
      <c r="L33" s="99" t="str">
        <f t="shared" si="1"/>
        <v/>
      </c>
      <c r="M33" s="100" t="str">
        <f t="shared" si="2"/>
        <v/>
      </c>
    </row>
    <row r="34" spans="1:13" ht="15" customHeight="1" x14ac:dyDescent="0.3">
      <c r="A34" s="129"/>
      <c r="B34" s="131"/>
      <c r="C34" s="131"/>
      <c r="D34" s="131"/>
      <c r="E34" s="96" t="s">
        <v>528</v>
      </c>
      <c r="F34" s="88" t="s">
        <v>177</v>
      </c>
      <c r="G34" s="88" t="s">
        <v>529</v>
      </c>
      <c r="L34" s="99" t="str">
        <f t="shared" si="1"/>
        <v/>
      </c>
      <c r="M34" s="100" t="str">
        <f t="shared" si="2"/>
        <v/>
      </c>
    </row>
    <row r="35" spans="1:13" ht="15" customHeight="1" x14ac:dyDescent="0.3">
      <c r="A35" s="134">
        <v>1</v>
      </c>
      <c r="B35" s="136">
        <v>167</v>
      </c>
      <c r="C35" s="138" t="s">
        <v>574</v>
      </c>
      <c r="D35" s="138" t="s">
        <v>575</v>
      </c>
      <c r="E35" s="140">
        <v>3.6805555555555554E-3</v>
      </c>
      <c r="F35" s="89" t="s">
        <v>576</v>
      </c>
      <c r="G35" s="89" t="s">
        <v>577</v>
      </c>
      <c r="L35" s="99" t="str">
        <f t="shared" si="1"/>
        <v>Kristina Jakovleva</v>
      </c>
      <c r="M35" s="100">
        <f t="shared" si="2"/>
        <v>700</v>
      </c>
    </row>
    <row r="36" spans="1:13" ht="15" customHeight="1" x14ac:dyDescent="0.3">
      <c r="A36" s="135"/>
      <c r="B36" s="137"/>
      <c r="C36" s="139"/>
      <c r="D36" s="139"/>
      <c r="E36" s="141"/>
      <c r="F36" s="90" t="s">
        <v>576</v>
      </c>
      <c r="G36" s="90" t="s">
        <v>578</v>
      </c>
      <c r="L36" s="99" t="str">
        <f t="shared" si="1"/>
        <v/>
      </c>
      <c r="M36" s="100" t="str">
        <f t="shared" si="2"/>
        <v/>
      </c>
    </row>
    <row r="37" spans="1:13" ht="15" customHeight="1" x14ac:dyDescent="0.3">
      <c r="A37" s="134">
        <v>2</v>
      </c>
      <c r="B37" s="136">
        <v>166</v>
      </c>
      <c r="C37" s="138" t="s">
        <v>579</v>
      </c>
      <c r="D37" s="138" t="s">
        <v>60</v>
      </c>
      <c r="E37" s="140">
        <v>3.7962962962962963E-3</v>
      </c>
      <c r="F37" s="89" t="s">
        <v>580</v>
      </c>
      <c r="G37" s="89" t="s">
        <v>581</v>
      </c>
      <c r="L37" s="99" t="str">
        <f t="shared" si="1"/>
        <v>Rugilė Girštautaitė</v>
      </c>
      <c r="M37" s="100">
        <f t="shared" si="2"/>
        <v>679</v>
      </c>
    </row>
    <row r="38" spans="1:13" ht="15" customHeight="1" x14ac:dyDescent="0.3">
      <c r="A38" s="135"/>
      <c r="B38" s="137"/>
      <c r="C38" s="139"/>
      <c r="D38" s="139"/>
      <c r="E38" s="141"/>
      <c r="F38" s="90" t="s">
        <v>580</v>
      </c>
      <c r="G38" s="90" t="s">
        <v>582</v>
      </c>
      <c r="L38" s="99" t="str">
        <f t="shared" si="1"/>
        <v/>
      </c>
      <c r="M38" s="100" t="str">
        <f t="shared" si="2"/>
        <v/>
      </c>
    </row>
    <row r="39" spans="1:13" ht="15" customHeight="1" x14ac:dyDescent="0.3">
      <c r="A39" s="134">
        <v>3</v>
      </c>
      <c r="B39" s="136">
        <v>171</v>
      </c>
      <c r="C39" s="138" t="s">
        <v>583</v>
      </c>
      <c r="D39" s="138" t="s">
        <v>545</v>
      </c>
      <c r="E39" s="140">
        <v>4.4062499999999996E-3</v>
      </c>
      <c r="F39" s="89" t="s">
        <v>584</v>
      </c>
      <c r="G39" s="89" t="s">
        <v>585</v>
      </c>
      <c r="L39" s="99" t="str">
        <f t="shared" si="1"/>
        <v>Margarita Mackevičiūtė</v>
      </c>
      <c r="M39" s="100">
        <f t="shared" si="2"/>
        <v>585</v>
      </c>
    </row>
    <row r="40" spans="1:13" ht="15" customHeight="1" x14ac:dyDescent="0.3">
      <c r="A40" s="135"/>
      <c r="B40" s="137"/>
      <c r="C40" s="139"/>
      <c r="D40" s="139"/>
      <c r="E40" s="141"/>
      <c r="F40" s="90" t="s">
        <v>584</v>
      </c>
      <c r="G40" s="90" t="s">
        <v>586</v>
      </c>
      <c r="L40" s="99" t="str">
        <f t="shared" si="1"/>
        <v/>
      </c>
      <c r="M40" s="100" t="str">
        <f t="shared" si="2"/>
        <v/>
      </c>
    </row>
    <row r="41" spans="1:13" ht="15" customHeight="1" x14ac:dyDescent="0.3">
      <c r="A41" s="134">
        <v>4</v>
      </c>
      <c r="B41" s="136">
        <v>172</v>
      </c>
      <c r="C41" s="138" t="s">
        <v>587</v>
      </c>
      <c r="D41" s="138" t="s">
        <v>588</v>
      </c>
      <c r="E41" s="140">
        <v>4.5000000000000005E-3</v>
      </c>
      <c r="F41" s="89" t="s">
        <v>589</v>
      </c>
      <c r="G41" s="89" t="s">
        <v>590</v>
      </c>
      <c r="L41" s="99" t="str">
        <f t="shared" si="1"/>
        <v>Ernesta Paškevičiūtė</v>
      </c>
      <c r="M41" s="100">
        <f t="shared" si="2"/>
        <v>573</v>
      </c>
    </row>
    <row r="42" spans="1:13" ht="15" customHeight="1" x14ac:dyDescent="0.3">
      <c r="A42" s="135"/>
      <c r="B42" s="137"/>
      <c r="C42" s="139"/>
      <c r="D42" s="139"/>
      <c r="E42" s="141"/>
      <c r="F42" s="91">
        <v>1.2273148148148148E-3</v>
      </c>
      <c r="G42" s="91">
        <v>3.2734953703703706E-3</v>
      </c>
      <c r="L42" s="99" t="str">
        <f t="shared" si="1"/>
        <v/>
      </c>
      <c r="M42" s="100" t="str">
        <f t="shared" si="2"/>
        <v/>
      </c>
    </row>
    <row r="43" spans="1:13" ht="15" customHeight="1" x14ac:dyDescent="0.3">
      <c r="A43" s="134">
        <v>5</v>
      </c>
      <c r="B43" s="136">
        <v>177</v>
      </c>
      <c r="C43" s="138" t="s">
        <v>591</v>
      </c>
      <c r="D43" s="138" t="s">
        <v>545</v>
      </c>
      <c r="E43" s="140">
        <v>5.2928240740740739E-3</v>
      </c>
      <c r="F43" s="89" t="s">
        <v>592</v>
      </c>
      <c r="G43" s="89" t="s">
        <v>593</v>
      </c>
      <c r="L43" s="99" t="str">
        <f t="shared" si="1"/>
        <v>Urtė Šukytė</v>
      </c>
      <c r="M43" s="100">
        <f t="shared" si="2"/>
        <v>487</v>
      </c>
    </row>
    <row r="44" spans="1:13" ht="15" customHeight="1" x14ac:dyDescent="0.3">
      <c r="A44" s="135"/>
      <c r="B44" s="137"/>
      <c r="C44" s="139"/>
      <c r="D44" s="139"/>
      <c r="E44" s="141"/>
      <c r="F44" s="90" t="s">
        <v>592</v>
      </c>
      <c r="G44" s="90" t="s">
        <v>594</v>
      </c>
      <c r="L44" s="99" t="str">
        <f t="shared" si="1"/>
        <v/>
      </c>
      <c r="M44" s="100" t="str">
        <f t="shared" si="2"/>
        <v/>
      </c>
    </row>
    <row r="45" spans="1:13" ht="15" customHeight="1" x14ac:dyDescent="0.3">
      <c r="A45" s="134">
        <v>6</v>
      </c>
      <c r="B45" s="136">
        <v>180</v>
      </c>
      <c r="C45" s="138" t="s">
        <v>595</v>
      </c>
      <c r="D45" s="138"/>
      <c r="E45" s="140">
        <v>5.5567129629629638E-3</v>
      </c>
      <c r="F45" s="89" t="s">
        <v>596</v>
      </c>
      <c r="G45" s="89" t="s">
        <v>597</v>
      </c>
      <c r="L45" s="99" t="str">
        <f t="shared" si="1"/>
        <v>Ugnė Raudonytė</v>
      </c>
      <c r="M45" s="100">
        <f t="shared" si="2"/>
        <v>464</v>
      </c>
    </row>
    <row r="46" spans="1:13" ht="15" customHeight="1" x14ac:dyDescent="0.3">
      <c r="A46" s="135"/>
      <c r="B46" s="137"/>
      <c r="C46" s="139"/>
      <c r="D46" s="139"/>
      <c r="E46" s="141"/>
      <c r="F46" s="90" t="s">
        <v>596</v>
      </c>
      <c r="G46" s="90" t="s">
        <v>598</v>
      </c>
      <c r="L46" s="99" t="str">
        <f t="shared" si="1"/>
        <v/>
      </c>
      <c r="M46" s="100" t="str">
        <f t="shared" si="2"/>
        <v/>
      </c>
    </row>
    <row r="47" spans="1:13" ht="15" customHeight="1" x14ac:dyDescent="0.3">
      <c r="A47" s="134">
        <v>7</v>
      </c>
      <c r="B47" s="136">
        <v>174</v>
      </c>
      <c r="C47" s="138" t="s">
        <v>599</v>
      </c>
      <c r="D47" s="138" t="s">
        <v>545</v>
      </c>
      <c r="E47" s="140">
        <v>5.6863425925925927E-3</v>
      </c>
      <c r="F47" s="89" t="s">
        <v>600</v>
      </c>
      <c r="G47" s="89" t="s">
        <v>601</v>
      </c>
      <c r="L47" s="99" t="str">
        <f t="shared" si="1"/>
        <v>Laura Šimonytė</v>
      </c>
      <c r="M47" s="100">
        <f t="shared" si="2"/>
        <v>453</v>
      </c>
    </row>
    <row r="48" spans="1:13" ht="15" customHeight="1" x14ac:dyDescent="0.3">
      <c r="A48" s="135"/>
      <c r="B48" s="137"/>
      <c r="C48" s="139"/>
      <c r="D48" s="139"/>
      <c r="E48" s="141"/>
      <c r="F48" s="90" t="s">
        <v>600</v>
      </c>
      <c r="G48" s="90" t="s">
        <v>602</v>
      </c>
      <c r="L48" s="99" t="str">
        <f t="shared" si="1"/>
        <v/>
      </c>
      <c r="M48" s="100" t="str">
        <f t="shared" si="2"/>
        <v/>
      </c>
    </row>
    <row r="49" spans="1:13" ht="15" customHeight="1" x14ac:dyDescent="0.3">
      <c r="A49" s="134">
        <v>8</v>
      </c>
      <c r="B49" s="136">
        <v>175</v>
      </c>
      <c r="C49" s="138" t="s">
        <v>603</v>
      </c>
      <c r="D49" s="138" t="s">
        <v>545</v>
      </c>
      <c r="E49" s="140">
        <v>6.5289351851851854E-3</v>
      </c>
      <c r="F49" s="89" t="s">
        <v>604</v>
      </c>
      <c r="G49" s="89" t="s">
        <v>605</v>
      </c>
      <c r="L49" s="99" t="str">
        <f t="shared" si="1"/>
        <v>Ugnė Stepanova</v>
      </c>
      <c r="M49" s="100">
        <f t="shared" si="2"/>
        <v>395</v>
      </c>
    </row>
    <row r="50" spans="1:13" ht="15" customHeight="1" x14ac:dyDescent="0.3">
      <c r="A50" s="135"/>
      <c r="B50" s="137"/>
      <c r="C50" s="139"/>
      <c r="D50" s="139"/>
      <c r="E50" s="141"/>
      <c r="F50" s="90" t="s">
        <v>604</v>
      </c>
      <c r="G50" s="90" t="s">
        <v>606</v>
      </c>
      <c r="L50" s="99" t="str">
        <f t="shared" si="1"/>
        <v/>
      </c>
      <c r="M50" s="100" t="str">
        <f t="shared" si="2"/>
        <v/>
      </c>
    </row>
    <row r="51" spans="1:13" ht="15" customHeight="1" x14ac:dyDescent="0.3">
      <c r="A51" s="84"/>
      <c r="L51" s="99" t="str">
        <f t="shared" si="1"/>
        <v/>
      </c>
      <c r="M51" s="100" t="str">
        <f t="shared" si="2"/>
        <v/>
      </c>
    </row>
    <row r="52" spans="1:13" ht="15" customHeight="1" x14ac:dyDescent="0.3">
      <c r="A52" s="84" t="s">
        <v>607</v>
      </c>
      <c r="L52" s="99" t="str">
        <f t="shared" si="1"/>
        <v/>
      </c>
      <c r="M52" s="100" t="str">
        <f t="shared" si="2"/>
        <v/>
      </c>
    </row>
    <row r="53" spans="1:13" ht="15" customHeight="1" x14ac:dyDescent="0.3">
      <c r="A53" s="128" t="s">
        <v>1</v>
      </c>
      <c r="B53" s="130" t="s">
        <v>190</v>
      </c>
      <c r="C53" s="130" t="s">
        <v>525</v>
      </c>
      <c r="D53" s="130" t="s">
        <v>27</v>
      </c>
      <c r="E53" s="95" t="s">
        <v>526</v>
      </c>
      <c r="F53" s="132" t="s">
        <v>527</v>
      </c>
      <c r="G53" s="133"/>
      <c r="L53" s="99" t="str">
        <f t="shared" si="1"/>
        <v/>
      </c>
      <c r="M53" s="100" t="str">
        <f t="shared" si="2"/>
        <v/>
      </c>
    </row>
    <row r="54" spans="1:13" ht="15" customHeight="1" x14ac:dyDescent="0.3">
      <c r="A54" s="129"/>
      <c r="B54" s="131"/>
      <c r="C54" s="131"/>
      <c r="D54" s="131"/>
      <c r="E54" s="96" t="s">
        <v>528</v>
      </c>
      <c r="F54" s="88" t="s">
        <v>177</v>
      </c>
      <c r="G54" s="88" t="s">
        <v>529</v>
      </c>
      <c r="L54" s="99" t="str">
        <f t="shared" si="1"/>
        <v/>
      </c>
      <c r="M54" s="100" t="str">
        <f t="shared" si="2"/>
        <v/>
      </c>
    </row>
    <row r="55" spans="1:13" ht="15" customHeight="1" x14ac:dyDescent="0.3">
      <c r="A55" s="134">
        <v>1</v>
      </c>
      <c r="B55" s="136">
        <v>163</v>
      </c>
      <c r="C55" s="138" t="s">
        <v>608</v>
      </c>
      <c r="D55" s="138" t="s">
        <v>564</v>
      </c>
      <c r="E55" s="140">
        <v>5.4143518518518516E-3</v>
      </c>
      <c r="F55" s="89" t="s">
        <v>609</v>
      </c>
      <c r="G55" s="89" t="s">
        <v>610</v>
      </c>
      <c r="L55" s="99" t="str">
        <f t="shared" si="1"/>
        <v>Jelena Bondarchuk</v>
      </c>
      <c r="M55" s="100">
        <f t="shared" si="2"/>
        <v>476</v>
      </c>
    </row>
    <row r="56" spans="1:13" ht="15" customHeight="1" x14ac:dyDescent="0.3">
      <c r="A56" s="135"/>
      <c r="B56" s="137"/>
      <c r="C56" s="139"/>
      <c r="D56" s="139"/>
      <c r="E56" s="141"/>
      <c r="F56" s="90" t="s">
        <v>609</v>
      </c>
      <c r="G56" s="90" t="s">
        <v>611</v>
      </c>
      <c r="L56" s="101" t="str">
        <f t="shared" si="1"/>
        <v/>
      </c>
      <c r="M56" s="102" t="str">
        <f t="shared" si="2"/>
        <v/>
      </c>
    </row>
    <row r="57" spans="1:13" ht="15" customHeight="1" x14ac:dyDescent="0.3">
      <c r="A57" s="83"/>
      <c r="L57" s="1" t="str">
        <f t="shared" si="1"/>
        <v/>
      </c>
      <c r="M57" s="31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5" t="s">
        <v>612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4" t="s">
        <v>613</v>
      </c>
      <c r="L62" s="1" t="str">
        <f t="shared" si="1"/>
        <v/>
      </c>
    </row>
    <row r="63" spans="1:13" ht="15" customHeight="1" x14ac:dyDescent="0.3">
      <c r="A63" s="128" t="s">
        <v>1</v>
      </c>
      <c r="B63" s="130" t="s">
        <v>190</v>
      </c>
      <c r="C63" s="130" t="s">
        <v>525</v>
      </c>
      <c r="D63" s="130" t="s">
        <v>27</v>
      </c>
      <c r="E63" s="95" t="s">
        <v>526</v>
      </c>
      <c r="F63" s="132" t="s">
        <v>527</v>
      </c>
      <c r="G63" s="142"/>
      <c r="H63" s="142"/>
      <c r="I63" s="142"/>
      <c r="J63" s="133"/>
      <c r="L63" s="1" t="str">
        <f t="shared" si="1"/>
        <v/>
      </c>
    </row>
    <row r="64" spans="1:13" ht="15" customHeight="1" x14ac:dyDescent="0.3">
      <c r="A64" s="129"/>
      <c r="B64" s="131"/>
      <c r="C64" s="131"/>
      <c r="D64" s="131"/>
      <c r="E64" s="96" t="s">
        <v>528</v>
      </c>
      <c r="F64" s="88" t="s">
        <v>177</v>
      </c>
      <c r="G64" s="88" t="s">
        <v>614</v>
      </c>
      <c r="H64" s="88" t="s">
        <v>615</v>
      </c>
      <c r="I64" s="88" t="s">
        <v>614</v>
      </c>
      <c r="J64" s="88" t="s">
        <v>529</v>
      </c>
      <c r="L64" s="103" t="s">
        <v>524</v>
      </c>
      <c r="M64" s="103" t="s">
        <v>0</v>
      </c>
    </row>
    <row r="65" spans="1:13" ht="15" customHeight="1" x14ac:dyDescent="0.3">
      <c r="A65" s="134">
        <v>1</v>
      </c>
      <c r="B65" s="136">
        <v>135</v>
      </c>
      <c r="C65" s="138" t="s">
        <v>616</v>
      </c>
      <c r="D65" s="138" t="s">
        <v>617</v>
      </c>
      <c r="E65" s="140">
        <v>1.778009259259259E-2</v>
      </c>
      <c r="F65" s="89" t="s">
        <v>618</v>
      </c>
      <c r="G65" s="89" t="s">
        <v>619</v>
      </c>
      <c r="H65" s="89" t="s">
        <v>620</v>
      </c>
      <c r="I65" s="89" t="s">
        <v>621</v>
      </c>
      <c r="J65" s="89" t="s">
        <v>622</v>
      </c>
      <c r="L65" s="97" t="str">
        <f t="shared" ref="L65" si="3">IFERROR(RIGHT(C65,(LEN(C65)-FIND(" ",C65,1)))&amp;" "&amp;(LEFT(C65,(FIND(" ",C65,1)-1))),"")</f>
        <v>Jaroslavs Orbidāns</v>
      </c>
      <c r="M65" s="98">
        <f>IFERROR(ROUND($E$119/E65*800,0),"")</f>
        <v>645</v>
      </c>
    </row>
    <row r="66" spans="1:13" ht="15" customHeight="1" x14ac:dyDescent="0.3">
      <c r="A66" s="135"/>
      <c r="B66" s="137"/>
      <c r="C66" s="139"/>
      <c r="D66" s="139"/>
      <c r="E66" s="141"/>
      <c r="F66" s="90" t="s">
        <v>618</v>
      </c>
      <c r="G66" s="90" t="s">
        <v>623</v>
      </c>
      <c r="H66" s="90" t="s">
        <v>624</v>
      </c>
      <c r="I66" s="90" t="s">
        <v>625</v>
      </c>
      <c r="J66" s="90" t="s">
        <v>626</v>
      </c>
      <c r="L66" s="99" t="str">
        <f t="shared" si="1"/>
        <v/>
      </c>
      <c r="M66" s="100" t="str">
        <f t="shared" ref="M66:M129" si="4">IFERROR(ROUND($E$119/E66*800,0),"")</f>
        <v/>
      </c>
    </row>
    <row r="67" spans="1:13" ht="15" customHeight="1" x14ac:dyDescent="0.3">
      <c r="A67" s="134">
        <v>2</v>
      </c>
      <c r="B67" s="136">
        <v>134</v>
      </c>
      <c r="C67" s="138" t="s">
        <v>627</v>
      </c>
      <c r="D67" s="138" t="s">
        <v>63</v>
      </c>
      <c r="E67" s="140">
        <v>2.1047453703703704E-2</v>
      </c>
      <c r="F67" s="89" t="s">
        <v>628</v>
      </c>
      <c r="G67" s="89" t="s">
        <v>629</v>
      </c>
      <c r="H67" s="89" t="s">
        <v>630</v>
      </c>
      <c r="I67" s="89" t="s">
        <v>631</v>
      </c>
      <c r="J67" s="89" t="s">
        <v>632</v>
      </c>
      <c r="L67" s="99" t="str">
        <f t="shared" si="1"/>
        <v>Erikas Murauskas</v>
      </c>
      <c r="M67" s="100">
        <f t="shared" si="4"/>
        <v>545</v>
      </c>
    </row>
    <row r="68" spans="1:13" ht="15" customHeight="1" x14ac:dyDescent="0.3">
      <c r="A68" s="135"/>
      <c r="B68" s="137"/>
      <c r="C68" s="139"/>
      <c r="D68" s="139"/>
      <c r="E68" s="141"/>
      <c r="F68" s="90" t="s">
        <v>628</v>
      </c>
      <c r="G68" s="90" t="s">
        <v>633</v>
      </c>
      <c r="H68" s="90" t="s">
        <v>634</v>
      </c>
      <c r="I68" s="90" t="s">
        <v>635</v>
      </c>
      <c r="J68" s="90" t="s">
        <v>636</v>
      </c>
      <c r="L68" s="99" t="str">
        <f t="shared" si="1"/>
        <v/>
      </c>
      <c r="M68" s="100" t="str">
        <f t="shared" si="4"/>
        <v/>
      </c>
    </row>
    <row r="69" spans="1:13" ht="15" customHeight="1" x14ac:dyDescent="0.3">
      <c r="A69" s="83"/>
      <c r="L69" s="99" t="str">
        <f t="shared" si="1"/>
        <v/>
      </c>
      <c r="M69" s="100" t="str">
        <f t="shared" si="4"/>
        <v/>
      </c>
    </row>
    <row r="70" spans="1:13" ht="15" customHeight="1" x14ac:dyDescent="0.3">
      <c r="A70" s="84" t="s">
        <v>637</v>
      </c>
      <c r="L70" s="99" t="str">
        <f t="shared" si="1"/>
        <v/>
      </c>
      <c r="M70" s="100" t="str">
        <f t="shared" si="4"/>
        <v/>
      </c>
    </row>
    <row r="71" spans="1:13" ht="15" customHeight="1" x14ac:dyDescent="0.3">
      <c r="A71" s="128" t="s">
        <v>1</v>
      </c>
      <c r="B71" s="130" t="s">
        <v>190</v>
      </c>
      <c r="C71" s="130" t="s">
        <v>525</v>
      </c>
      <c r="D71" s="130" t="s">
        <v>27</v>
      </c>
      <c r="E71" s="95" t="s">
        <v>526</v>
      </c>
      <c r="F71" s="132" t="s">
        <v>527</v>
      </c>
      <c r="G71" s="142"/>
      <c r="H71" s="142"/>
      <c r="I71" s="142"/>
      <c r="J71" s="133"/>
      <c r="L71" s="99" t="str">
        <f t="shared" si="1"/>
        <v/>
      </c>
      <c r="M71" s="100" t="str">
        <f t="shared" si="4"/>
        <v/>
      </c>
    </row>
    <row r="72" spans="1:13" ht="15" customHeight="1" x14ac:dyDescent="0.3">
      <c r="A72" s="129"/>
      <c r="B72" s="131"/>
      <c r="C72" s="131"/>
      <c r="D72" s="131"/>
      <c r="E72" s="96" t="s">
        <v>528</v>
      </c>
      <c r="F72" s="88" t="s">
        <v>177</v>
      </c>
      <c r="G72" s="88" t="s">
        <v>614</v>
      </c>
      <c r="H72" s="88" t="s">
        <v>615</v>
      </c>
      <c r="I72" s="88" t="s">
        <v>614</v>
      </c>
      <c r="J72" s="88" t="s">
        <v>529</v>
      </c>
      <c r="L72" s="99" t="str">
        <f t="shared" si="1"/>
        <v/>
      </c>
      <c r="M72" s="100" t="str">
        <f t="shared" si="4"/>
        <v/>
      </c>
    </row>
    <row r="73" spans="1:13" ht="15" customHeight="1" x14ac:dyDescent="0.3">
      <c r="A73" s="134">
        <v>1</v>
      </c>
      <c r="B73" s="136">
        <v>128</v>
      </c>
      <c r="C73" s="138" t="s">
        <v>638</v>
      </c>
      <c r="D73" s="138" t="s">
        <v>558</v>
      </c>
      <c r="E73" s="140">
        <v>1.754398148148148E-2</v>
      </c>
      <c r="F73" s="89" t="s">
        <v>639</v>
      </c>
      <c r="G73" s="89" t="s">
        <v>640</v>
      </c>
      <c r="H73" s="89" t="s">
        <v>641</v>
      </c>
      <c r="I73" s="89" t="s">
        <v>642</v>
      </c>
      <c r="J73" s="89" t="s">
        <v>643</v>
      </c>
      <c r="L73" s="99" t="str">
        <f t="shared" si="1"/>
        <v>Beate Jansone</v>
      </c>
      <c r="M73" s="100">
        <f t="shared" si="4"/>
        <v>654</v>
      </c>
    </row>
    <row r="74" spans="1:13" ht="15" customHeight="1" x14ac:dyDescent="0.3">
      <c r="A74" s="135"/>
      <c r="B74" s="137"/>
      <c r="C74" s="139"/>
      <c r="D74" s="139"/>
      <c r="E74" s="141"/>
      <c r="F74" s="90" t="s">
        <v>639</v>
      </c>
      <c r="G74" s="90" t="s">
        <v>644</v>
      </c>
      <c r="H74" s="90" t="s">
        <v>645</v>
      </c>
      <c r="I74" s="90" t="s">
        <v>646</v>
      </c>
      <c r="J74" s="90" t="s">
        <v>647</v>
      </c>
      <c r="L74" s="99" t="str">
        <f t="shared" ref="L74:L137" si="5">IFERROR(RIGHT(C74,(LEN(C74)-FIND(" ",C74,1)))&amp;" "&amp;(LEFT(C74,(FIND(" ",C74,1)-1))),"")</f>
        <v/>
      </c>
      <c r="M74" s="100" t="str">
        <f t="shared" si="4"/>
        <v/>
      </c>
    </row>
    <row r="75" spans="1:13" ht="15" customHeight="1" x14ac:dyDescent="0.3">
      <c r="A75" s="134">
        <v>2</v>
      </c>
      <c r="B75" s="136">
        <v>121</v>
      </c>
      <c r="C75" s="138" t="s">
        <v>648</v>
      </c>
      <c r="D75" s="138" t="s">
        <v>649</v>
      </c>
      <c r="E75" s="140">
        <v>1.9521990740740743E-2</v>
      </c>
      <c r="F75" s="89" t="s">
        <v>650</v>
      </c>
      <c r="G75" s="89" t="s">
        <v>651</v>
      </c>
      <c r="H75" s="89" t="s">
        <v>652</v>
      </c>
      <c r="I75" s="89" t="s">
        <v>653</v>
      </c>
      <c r="J75" s="89" t="s">
        <v>654</v>
      </c>
      <c r="L75" s="99" t="str">
        <f t="shared" si="5"/>
        <v>Karolīna Bulko</v>
      </c>
      <c r="M75" s="100">
        <f t="shared" si="4"/>
        <v>588</v>
      </c>
    </row>
    <row r="76" spans="1:13" ht="15" customHeight="1" x14ac:dyDescent="0.3">
      <c r="A76" s="135"/>
      <c r="B76" s="137"/>
      <c r="C76" s="139"/>
      <c r="D76" s="139"/>
      <c r="E76" s="141"/>
      <c r="F76" s="90" t="s">
        <v>650</v>
      </c>
      <c r="G76" s="90" t="s">
        <v>655</v>
      </c>
      <c r="H76" s="90" t="s">
        <v>656</v>
      </c>
      <c r="I76" s="90" t="s">
        <v>657</v>
      </c>
      <c r="J76" s="90" t="s">
        <v>658</v>
      </c>
      <c r="L76" s="99" t="str">
        <f t="shared" si="5"/>
        <v/>
      </c>
      <c r="M76" s="100" t="str">
        <f t="shared" si="4"/>
        <v/>
      </c>
    </row>
    <row r="77" spans="1:13" ht="15" customHeight="1" x14ac:dyDescent="0.3">
      <c r="A77" s="83"/>
      <c r="L77" s="99" t="str">
        <f t="shared" si="5"/>
        <v/>
      </c>
      <c r="M77" s="100" t="str">
        <f t="shared" si="4"/>
        <v/>
      </c>
    </row>
    <row r="78" spans="1:13" ht="15" customHeight="1" x14ac:dyDescent="0.3">
      <c r="A78" s="84" t="s">
        <v>659</v>
      </c>
      <c r="L78" s="99" t="str">
        <f t="shared" si="5"/>
        <v/>
      </c>
      <c r="M78" s="100" t="str">
        <f t="shared" si="4"/>
        <v/>
      </c>
    </row>
    <row r="79" spans="1:13" ht="15" customHeight="1" x14ac:dyDescent="0.3">
      <c r="A79" s="128" t="s">
        <v>1</v>
      </c>
      <c r="B79" s="130" t="s">
        <v>190</v>
      </c>
      <c r="C79" s="130" t="s">
        <v>525</v>
      </c>
      <c r="D79" s="130" t="s">
        <v>27</v>
      </c>
      <c r="E79" s="95" t="s">
        <v>526</v>
      </c>
      <c r="F79" s="132" t="s">
        <v>527</v>
      </c>
      <c r="G79" s="142"/>
      <c r="H79" s="142"/>
      <c r="I79" s="142"/>
      <c r="J79" s="133"/>
      <c r="L79" s="99" t="str">
        <f t="shared" si="5"/>
        <v/>
      </c>
      <c r="M79" s="100" t="str">
        <f t="shared" si="4"/>
        <v/>
      </c>
    </row>
    <row r="80" spans="1:13" ht="15" customHeight="1" x14ac:dyDescent="0.3">
      <c r="A80" s="129"/>
      <c r="B80" s="131"/>
      <c r="C80" s="131"/>
      <c r="D80" s="131"/>
      <c r="E80" s="96" t="s">
        <v>528</v>
      </c>
      <c r="F80" s="88" t="s">
        <v>177</v>
      </c>
      <c r="G80" s="88" t="s">
        <v>614</v>
      </c>
      <c r="H80" s="88" t="s">
        <v>615</v>
      </c>
      <c r="I80" s="88" t="s">
        <v>614</v>
      </c>
      <c r="J80" s="88" t="s">
        <v>529</v>
      </c>
      <c r="L80" s="99" t="str">
        <f t="shared" si="5"/>
        <v/>
      </c>
      <c r="M80" s="100" t="str">
        <f t="shared" si="4"/>
        <v/>
      </c>
    </row>
    <row r="81" spans="1:13" ht="15" customHeight="1" x14ac:dyDescent="0.3">
      <c r="A81" s="134">
        <v>1</v>
      </c>
      <c r="B81" s="136">
        <v>131</v>
      </c>
      <c r="C81" s="138" t="s">
        <v>660</v>
      </c>
      <c r="D81" s="138" t="s">
        <v>661</v>
      </c>
      <c r="E81" s="140">
        <v>1.5877314814814813E-2</v>
      </c>
      <c r="F81" s="89" t="s">
        <v>662</v>
      </c>
      <c r="G81" s="89" t="s">
        <v>663</v>
      </c>
      <c r="H81" s="89" t="s">
        <v>664</v>
      </c>
      <c r="I81" s="89" t="s">
        <v>665</v>
      </c>
      <c r="J81" s="89" t="s">
        <v>666</v>
      </c>
      <c r="L81" s="99" t="str">
        <f t="shared" si="5"/>
        <v>Miks Meijers</v>
      </c>
      <c r="M81" s="100">
        <f t="shared" si="4"/>
        <v>722</v>
      </c>
    </row>
    <row r="82" spans="1:13" ht="15" customHeight="1" x14ac:dyDescent="0.3">
      <c r="A82" s="135"/>
      <c r="B82" s="137"/>
      <c r="C82" s="139"/>
      <c r="D82" s="139"/>
      <c r="E82" s="141"/>
      <c r="F82" s="90" t="s">
        <v>662</v>
      </c>
      <c r="G82" s="90" t="s">
        <v>667</v>
      </c>
      <c r="H82" s="90" t="s">
        <v>668</v>
      </c>
      <c r="I82" s="90" t="s">
        <v>669</v>
      </c>
      <c r="J82" s="90" t="s">
        <v>670</v>
      </c>
      <c r="L82" s="99" t="str">
        <f t="shared" si="5"/>
        <v/>
      </c>
      <c r="M82" s="100" t="str">
        <f t="shared" si="4"/>
        <v/>
      </c>
    </row>
    <row r="83" spans="1:13" ht="15" customHeight="1" x14ac:dyDescent="0.3">
      <c r="A83" s="134">
        <v>2</v>
      </c>
      <c r="B83" s="136">
        <v>143</v>
      </c>
      <c r="C83" s="138" t="s">
        <v>671</v>
      </c>
      <c r="D83" s="138" t="s">
        <v>672</v>
      </c>
      <c r="E83" s="140">
        <v>1.6315972222222221E-2</v>
      </c>
      <c r="F83" s="89" t="s">
        <v>673</v>
      </c>
      <c r="G83" s="89" t="s">
        <v>674</v>
      </c>
      <c r="H83" s="89" t="s">
        <v>675</v>
      </c>
      <c r="I83" s="89" t="s">
        <v>676</v>
      </c>
      <c r="J83" s="89" t="s">
        <v>677</v>
      </c>
      <c r="L83" s="99" t="str">
        <f t="shared" si="5"/>
        <v>Gert Martin Savitsch</v>
      </c>
      <c r="M83" s="100">
        <f t="shared" si="4"/>
        <v>703</v>
      </c>
    </row>
    <row r="84" spans="1:13" ht="15" customHeight="1" x14ac:dyDescent="0.3">
      <c r="A84" s="135"/>
      <c r="B84" s="137"/>
      <c r="C84" s="139"/>
      <c r="D84" s="139"/>
      <c r="E84" s="141"/>
      <c r="F84" s="90" t="s">
        <v>673</v>
      </c>
      <c r="G84" s="90" t="s">
        <v>678</v>
      </c>
      <c r="H84" s="90" t="s">
        <v>679</v>
      </c>
      <c r="I84" s="90" t="s">
        <v>680</v>
      </c>
      <c r="J84" s="90" t="s">
        <v>681</v>
      </c>
      <c r="L84" s="99" t="str">
        <f t="shared" si="5"/>
        <v/>
      </c>
      <c r="M84" s="100" t="str">
        <f t="shared" si="4"/>
        <v/>
      </c>
    </row>
    <row r="85" spans="1:13" ht="15" customHeight="1" x14ac:dyDescent="0.3">
      <c r="A85" s="134">
        <v>3</v>
      </c>
      <c r="B85" s="136">
        <v>116</v>
      </c>
      <c r="C85" s="138" t="s">
        <v>682</v>
      </c>
      <c r="D85" s="138" t="s">
        <v>683</v>
      </c>
      <c r="E85" s="140">
        <v>1.6815972222222222E-2</v>
      </c>
      <c r="F85" s="89" t="s">
        <v>684</v>
      </c>
      <c r="G85" s="89" t="s">
        <v>685</v>
      </c>
      <c r="H85" s="89" t="s">
        <v>686</v>
      </c>
      <c r="I85" s="89" t="s">
        <v>687</v>
      </c>
      <c r="J85" s="89" t="s">
        <v>688</v>
      </c>
      <c r="L85" s="99" t="str">
        <f t="shared" si="5"/>
        <v>Valerijs Barinovs</v>
      </c>
      <c r="M85" s="100">
        <f t="shared" si="4"/>
        <v>682</v>
      </c>
    </row>
    <row r="86" spans="1:13" ht="15" customHeight="1" x14ac:dyDescent="0.3">
      <c r="A86" s="135"/>
      <c r="B86" s="137"/>
      <c r="C86" s="139"/>
      <c r="D86" s="139"/>
      <c r="E86" s="141"/>
      <c r="F86" s="90" t="s">
        <v>684</v>
      </c>
      <c r="G86" s="90" t="s">
        <v>689</v>
      </c>
      <c r="H86" s="90" t="s">
        <v>690</v>
      </c>
      <c r="I86" s="90" t="s">
        <v>691</v>
      </c>
      <c r="J86" s="90" t="s">
        <v>692</v>
      </c>
      <c r="L86" s="99" t="str">
        <f t="shared" si="5"/>
        <v/>
      </c>
      <c r="M86" s="100" t="str">
        <f t="shared" si="4"/>
        <v/>
      </c>
    </row>
    <row r="87" spans="1:13" ht="15" customHeight="1" x14ac:dyDescent="0.3">
      <c r="A87" s="134">
        <v>4</v>
      </c>
      <c r="B87" s="136">
        <v>136</v>
      </c>
      <c r="C87" s="138" t="s">
        <v>693</v>
      </c>
      <c r="D87" s="138" t="s">
        <v>617</v>
      </c>
      <c r="E87" s="140">
        <v>1.6898148148148148E-2</v>
      </c>
      <c r="F87" s="89" t="s">
        <v>694</v>
      </c>
      <c r="G87" s="89" t="s">
        <v>695</v>
      </c>
      <c r="H87" s="89" t="s">
        <v>696</v>
      </c>
      <c r="I87" s="89" t="s">
        <v>697</v>
      </c>
      <c r="J87" s="89" t="s">
        <v>698</v>
      </c>
      <c r="L87" s="99" t="str">
        <f t="shared" si="5"/>
        <v>Roberts Orbidāns</v>
      </c>
      <c r="M87" s="100">
        <f t="shared" si="4"/>
        <v>679</v>
      </c>
    </row>
    <row r="88" spans="1:13" ht="15" customHeight="1" x14ac:dyDescent="0.3">
      <c r="A88" s="135"/>
      <c r="B88" s="137"/>
      <c r="C88" s="139"/>
      <c r="D88" s="139"/>
      <c r="E88" s="141"/>
      <c r="F88" s="90" t="s">
        <v>694</v>
      </c>
      <c r="G88" s="90" t="s">
        <v>699</v>
      </c>
      <c r="H88" s="90" t="s">
        <v>700</v>
      </c>
      <c r="I88" s="90" t="s">
        <v>701</v>
      </c>
      <c r="J88" s="90" t="s">
        <v>702</v>
      </c>
      <c r="L88" s="99" t="str">
        <f t="shared" si="5"/>
        <v/>
      </c>
      <c r="M88" s="100" t="str">
        <f t="shared" si="4"/>
        <v/>
      </c>
    </row>
    <row r="89" spans="1:13" ht="15" customHeight="1" x14ac:dyDescent="0.3">
      <c r="A89" s="134">
        <v>5</v>
      </c>
      <c r="B89" s="136">
        <v>112</v>
      </c>
      <c r="C89" s="138" t="s">
        <v>703</v>
      </c>
      <c r="D89" s="138" t="s">
        <v>558</v>
      </c>
      <c r="E89" s="140">
        <v>1.7673611111111109E-2</v>
      </c>
      <c r="F89" s="89" t="s">
        <v>704</v>
      </c>
      <c r="G89" s="89" t="s">
        <v>705</v>
      </c>
      <c r="H89" s="89" t="s">
        <v>706</v>
      </c>
      <c r="I89" s="89" t="s">
        <v>707</v>
      </c>
      <c r="J89" s="89" t="s">
        <v>708</v>
      </c>
      <c r="L89" s="99" t="str">
        <f t="shared" si="5"/>
        <v>Elijs Aleksejevs</v>
      </c>
      <c r="M89" s="100">
        <f t="shared" si="4"/>
        <v>649</v>
      </c>
    </row>
    <row r="90" spans="1:13" ht="15" customHeight="1" x14ac:dyDescent="0.3">
      <c r="A90" s="135"/>
      <c r="B90" s="137"/>
      <c r="C90" s="139"/>
      <c r="D90" s="139"/>
      <c r="E90" s="141"/>
      <c r="F90" s="90" t="s">
        <v>704</v>
      </c>
      <c r="G90" s="90" t="s">
        <v>709</v>
      </c>
      <c r="H90" s="90" t="s">
        <v>710</v>
      </c>
      <c r="I90" s="90" t="s">
        <v>711</v>
      </c>
      <c r="J90" s="90" t="s">
        <v>712</v>
      </c>
      <c r="L90" s="99" t="str">
        <f t="shared" si="5"/>
        <v/>
      </c>
      <c r="M90" s="100" t="str">
        <f t="shared" si="4"/>
        <v/>
      </c>
    </row>
    <row r="91" spans="1:13" ht="15" customHeight="1" x14ac:dyDescent="0.3">
      <c r="A91" s="134">
        <v>6</v>
      </c>
      <c r="B91" s="136">
        <v>114</v>
      </c>
      <c r="C91" s="138" t="s">
        <v>713</v>
      </c>
      <c r="D91" s="138" t="s">
        <v>558</v>
      </c>
      <c r="E91" s="140">
        <v>1.7916666666666668E-2</v>
      </c>
      <c r="F91" s="89" t="s">
        <v>714</v>
      </c>
      <c r="G91" s="89" t="s">
        <v>715</v>
      </c>
      <c r="H91" s="89" t="s">
        <v>716</v>
      </c>
      <c r="I91" s="89" t="s">
        <v>717</v>
      </c>
      <c r="J91" s="89" t="s">
        <v>718</v>
      </c>
      <c r="L91" s="99" t="str">
        <f t="shared" si="5"/>
        <v>Pauls Apšenieks</v>
      </c>
      <c r="M91" s="100">
        <f t="shared" si="4"/>
        <v>640</v>
      </c>
    </row>
    <row r="92" spans="1:13" ht="15" customHeight="1" x14ac:dyDescent="0.3">
      <c r="A92" s="135"/>
      <c r="B92" s="137"/>
      <c r="C92" s="139"/>
      <c r="D92" s="139"/>
      <c r="E92" s="141"/>
      <c r="F92" s="90" t="s">
        <v>714</v>
      </c>
      <c r="G92" s="90" t="s">
        <v>719</v>
      </c>
      <c r="H92" s="90" t="s">
        <v>720</v>
      </c>
      <c r="I92" s="90" t="s">
        <v>721</v>
      </c>
      <c r="J92" s="90" t="s">
        <v>722</v>
      </c>
      <c r="L92" s="99" t="str">
        <f t="shared" si="5"/>
        <v/>
      </c>
      <c r="M92" s="100" t="str">
        <f t="shared" si="4"/>
        <v/>
      </c>
    </row>
    <row r="93" spans="1:13" ht="15" customHeight="1" x14ac:dyDescent="0.3">
      <c r="A93" s="134">
        <v>7</v>
      </c>
      <c r="B93" s="136">
        <v>140</v>
      </c>
      <c r="C93" s="138" t="s">
        <v>723</v>
      </c>
      <c r="D93" s="138" t="s">
        <v>535</v>
      </c>
      <c r="E93" s="140">
        <v>1.8126157407407407E-2</v>
      </c>
      <c r="F93" s="89" t="s">
        <v>724</v>
      </c>
      <c r="G93" s="89" t="s">
        <v>725</v>
      </c>
      <c r="H93" s="89" t="s">
        <v>726</v>
      </c>
      <c r="I93" s="89" t="s">
        <v>727</v>
      </c>
      <c r="J93" s="89" t="s">
        <v>728</v>
      </c>
      <c r="L93" s="99" t="str">
        <f t="shared" si="5"/>
        <v>Zigmas Reisas</v>
      </c>
      <c r="M93" s="100">
        <f t="shared" si="4"/>
        <v>633</v>
      </c>
    </row>
    <row r="94" spans="1:13" ht="15" customHeight="1" x14ac:dyDescent="0.3">
      <c r="A94" s="135"/>
      <c r="B94" s="137"/>
      <c r="C94" s="139"/>
      <c r="D94" s="139"/>
      <c r="E94" s="141"/>
      <c r="F94" s="90" t="s">
        <v>724</v>
      </c>
      <c r="G94" s="90" t="s">
        <v>729</v>
      </c>
      <c r="H94" s="90" t="s">
        <v>730</v>
      </c>
      <c r="I94" s="90" t="s">
        <v>731</v>
      </c>
      <c r="J94" s="90" t="s">
        <v>732</v>
      </c>
      <c r="L94" s="99" t="str">
        <f t="shared" si="5"/>
        <v/>
      </c>
      <c r="M94" s="100" t="str">
        <f t="shared" si="4"/>
        <v/>
      </c>
    </row>
    <row r="95" spans="1:13" ht="15" customHeight="1" x14ac:dyDescent="0.3">
      <c r="A95" s="134">
        <v>8</v>
      </c>
      <c r="B95" s="136">
        <v>111</v>
      </c>
      <c r="C95" s="138" t="s">
        <v>733</v>
      </c>
      <c r="D95" s="138" t="s">
        <v>569</v>
      </c>
      <c r="E95" s="140">
        <v>1.9001157407407408E-2</v>
      </c>
      <c r="F95" s="89" t="s">
        <v>734</v>
      </c>
      <c r="G95" s="89" t="s">
        <v>735</v>
      </c>
      <c r="H95" s="89" t="s">
        <v>736</v>
      </c>
      <c r="I95" s="89" t="s">
        <v>737</v>
      </c>
      <c r="J95" s="89" t="s">
        <v>738</v>
      </c>
      <c r="L95" s="99" t="str">
        <f t="shared" si="5"/>
        <v>Ausmees Aaron</v>
      </c>
      <c r="M95" s="100">
        <f t="shared" si="4"/>
        <v>604</v>
      </c>
    </row>
    <row r="96" spans="1:13" ht="15" customHeight="1" x14ac:dyDescent="0.3">
      <c r="A96" s="135"/>
      <c r="B96" s="137"/>
      <c r="C96" s="139"/>
      <c r="D96" s="139"/>
      <c r="E96" s="141"/>
      <c r="F96" s="90" t="s">
        <v>734</v>
      </c>
      <c r="G96" s="90" t="s">
        <v>739</v>
      </c>
      <c r="H96" s="90" t="s">
        <v>740</v>
      </c>
      <c r="I96" s="90" t="s">
        <v>741</v>
      </c>
      <c r="J96" s="90" t="s">
        <v>742</v>
      </c>
      <c r="L96" s="99" t="str">
        <f t="shared" si="5"/>
        <v/>
      </c>
      <c r="M96" s="100" t="str">
        <f t="shared" si="4"/>
        <v/>
      </c>
    </row>
    <row r="97" spans="1:13" ht="15" customHeight="1" x14ac:dyDescent="0.3">
      <c r="A97" s="134">
        <v>9</v>
      </c>
      <c r="B97" s="136">
        <v>149</v>
      </c>
      <c r="C97" s="138" t="s">
        <v>743</v>
      </c>
      <c r="D97" s="138" t="s">
        <v>535</v>
      </c>
      <c r="E97" s="140">
        <v>2.1123842592592593E-2</v>
      </c>
      <c r="F97" s="89" t="s">
        <v>704</v>
      </c>
      <c r="G97" s="89" t="s">
        <v>744</v>
      </c>
      <c r="H97" s="89" t="s">
        <v>745</v>
      </c>
      <c r="I97" s="89" t="s">
        <v>746</v>
      </c>
      <c r="J97" s="89" t="s">
        <v>747</v>
      </c>
      <c r="L97" s="99" t="str">
        <f t="shared" si="5"/>
        <v>Nikita Žukas</v>
      </c>
      <c r="M97" s="100">
        <f t="shared" si="4"/>
        <v>543</v>
      </c>
    </row>
    <row r="98" spans="1:13" ht="15" customHeight="1" x14ac:dyDescent="0.3">
      <c r="A98" s="135"/>
      <c r="B98" s="137"/>
      <c r="C98" s="139"/>
      <c r="D98" s="139"/>
      <c r="E98" s="141"/>
      <c r="F98" s="90" t="s">
        <v>704</v>
      </c>
      <c r="G98" s="90" t="s">
        <v>748</v>
      </c>
      <c r="H98" s="90" t="s">
        <v>749</v>
      </c>
      <c r="I98" s="90" t="s">
        <v>750</v>
      </c>
      <c r="J98" s="90" t="s">
        <v>751</v>
      </c>
      <c r="L98" s="99" t="str">
        <f t="shared" si="5"/>
        <v/>
      </c>
      <c r="M98" s="100" t="str">
        <f t="shared" si="4"/>
        <v/>
      </c>
    </row>
    <row r="99" spans="1:13" ht="15" customHeight="1" x14ac:dyDescent="0.3">
      <c r="A99" s="83"/>
      <c r="L99" s="99" t="str">
        <f t="shared" si="5"/>
        <v/>
      </c>
      <c r="M99" s="100" t="str">
        <f t="shared" si="4"/>
        <v/>
      </c>
    </row>
    <row r="100" spans="1:13" ht="15" customHeight="1" x14ac:dyDescent="0.3">
      <c r="A100" s="84" t="s">
        <v>752</v>
      </c>
      <c r="L100" s="99" t="str">
        <f t="shared" si="5"/>
        <v/>
      </c>
      <c r="M100" s="100" t="str">
        <f t="shared" si="4"/>
        <v/>
      </c>
    </row>
    <row r="101" spans="1:13" ht="15" customHeight="1" x14ac:dyDescent="0.3">
      <c r="A101" s="128" t="s">
        <v>1</v>
      </c>
      <c r="B101" s="130" t="s">
        <v>190</v>
      </c>
      <c r="C101" s="130" t="s">
        <v>525</v>
      </c>
      <c r="D101" s="130" t="s">
        <v>27</v>
      </c>
      <c r="E101" s="95" t="s">
        <v>526</v>
      </c>
      <c r="F101" s="132" t="s">
        <v>527</v>
      </c>
      <c r="G101" s="142"/>
      <c r="H101" s="142"/>
      <c r="I101" s="142"/>
      <c r="J101" s="133"/>
      <c r="L101" s="99" t="str">
        <f t="shared" si="5"/>
        <v/>
      </c>
      <c r="M101" s="100" t="str">
        <f t="shared" si="4"/>
        <v/>
      </c>
    </row>
    <row r="102" spans="1:13" ht="15" customHeight="1" x14ac:dyDescent="0.3">
      <c r="A102" s="129"/>
      <c r="B102" s="131"/>
      <c r="C102" s="131"/>
      <c r="D102" s="131"/>
      <c r="E102" s="96" t="s">
        <v>528</v>
      </c>
      <c r="F102" s="88" t="s">
        <v>177</v>
      </c>
      <c r="G102" s="88" t="s">
        <v>614</v>
      </c>
      <c r="H102" s="88" t="s">
        <v>615</v>
      </c>
      <c r="I102" s="88" t="s">
        <v>614</v>
      </c>
      <c r="J102" s="88" t="s">
        <v>529</v>
      </c>
      <c r="L102" s="99" t="str">
        <f t="shared" si="5"/>
        <v/>
      </c>
      <c r="M102" s="100" t="str">
        <f t="shared" si="4"/>
        <v/>
      </c>
    </row>
    <row r="103" spans="1:13" ht="15" customHeight="1" x14ac:dyDescent="0.3">
      <c r="A103" s="134">
        <v>1</v>
      </c>
      <c r="B103" s="136">
        <v>119</v>
      </c>
      <c r="C103" s="138" t="s">
        <v>753</v>
      </c>
      <c r="D103" s="138" t="s">
        <v>558</v>
      </c>
      <c r="E103" s="140">
        <v>1.590625E-2</v>
      </c>
      <c r="F103" s="89" t="s">
        <v>754</v>
      </c>
      <c r="G103" s="89" t="s">
        <v>755</v>
      </c>
      <c r="H103" s="89" t="s">
        <v>756</v>
      </c>
      <c r="I103" s="89" t="s">
        <v>757</v>
      </c>
      <c r="J103" s="89" t="s">
        <v>758</v>
      </c>
      <c r="L103" s="99" t="str">
        <f t="shared" si="5"/>
        <v>Beāte Bula</v>
      </c>
      <c r="M103" s="100">
        <f t="shared" si="4"/>
        <v>721</v>
      </c>
    </row>
    <row r="104" spans="1:13" ht="15" customHeight="1" x14ac:dyDescent="0.3">
      <c r="A104" s="135"/>
      <c r="B104" s="137"/>
      <c r="C104" s="139"/>
      <c r="D104" s="139"/>
      <c r="E104" s="141"/>
      <c r="F104" s="90" t="s">
        <v>754</v>
      </c>
      <c r="G104" s="90" t="s">
        <v>759</v>
      </c>
      <c r="H104" s="90" t="s">
        <v>760</v>
      </c>
      <c r="I104" s="90" t="s">
        <v>761</v>
      </c>
      <c r="J104" s="90" t="s">
        <v>762</v>
      </c>
      <c r="L104" s="99" t="str">
        <f t="shared" si="5"/>
        <v/>
      </c>
      <c r="M104" s="100" t="str">
        <f t="shared" si="4"/>
        <v/>
      </c>
    </row>
    <row r="105" spans="1:13" ht="15" customHeight="1" x14ac:dyDescent="0.3">
      <c r="A105" s="134">
        <v>2</v>
      </c>
      <c r="B105" s="136">
        <v>138</v>
      </c>
      <c r="C105" s="138" t="s">
        <v>763</v>
      </c>
      <c r="D105" s="138" t="s">
        <v>540</v>
      </c>
      <c r="E105" s="140">
        <v>1.6254629629629629E-2</v>
      </c>
      <c r="F105" s="89" t="s">
        <v>764</v>
      </c>
      <c r="G105" s="89" t="s">
        <v>765</v>
      </c>
      <c r="H105" s="89" t="s">
        <v>766</v>
      </c>
      <c r="I105" s="89" t="s">
        <v>767</v>
      </c>
      <c r="J105" s="89" t="s">
        <v>768</v>
      </c>
      <c r="L105" s="99" t="str">
        <f t="shared" si="5"/>
        <v>Smiltė Plytnykaitė</v>
      </c>
      <c r="M105" s="100">
        <f t="shared" si="4"/>
        <v>706</v>
      </c>
    </row>
    <row r="106" spans="1:13" ht="15" customHeight="1" x14ac:dyDescent="0.3">
      <c r="A106" s="135"/>
      <c r="B106" s="137"/>
      <c r="C106" s="139"/>
      <c r="D106" s="139"/>
      <c r="E106" s="141"/>
      <c r="F106" s="90" t="s">
        <v>764</v>
      </c>
      <c r="G106" s="90" t="s">
        <v>769</v>
      </c>
      <c r="H106" s="90" t="s">
        <v>770</v>
      </c>
      <c r="I106" s="90" t="s">
        <v>771</v>
      </c>
      <c r="J106" s="90" t="s">
        <v>772</v>
      </c>
      <c r="L106" s="99" t="str">
        <f t="shared" si="5"/>
        <v/>
      </c>
      <c r="M106" s="100" t="str">
        <f t="shared" si="4"/>
        <v/>
      </c>
    </row>
    <row r="107" spans="1:13" ht="15" customHeight="1" x14ac:dyDescent="0.3">
      <c r="A107" s="134">
        <v>3</v>
      </c>
      <c r="B107" s="136">
        <v>132</v>
      </c>
      <c r="C107" s="138" t="s">
        <v>773</v>
      </c>
      <c r="D107" s="138" t="s">
        <v>774</v>
      </c>
      <c r="E107" s="140">
        <v>1.7388888888888888E-2</v>
      </c>
      <c r="F107" s="89" t="s">
        <v>775</v>
      </c>
      <c r="G107" s="89" t="s">
        <v>776</v>
      </c>
      <c r="H107" s="89" t="s">
        <v>777</v>
      </c>
      <c r="I107" s="89" t="s">
        <v>778</v>
      </c>
      <c r="J107" s="89" t="s">
        <v>779</v>
      </c>
      <c r="L107" s="99" t="str">
        <f t="shared" si="5"/>
        <v>Hanna-marleen Mõtsnik</v>
      </c>
      <c r="M107" s="100">
        <f t="shared" si="4"/>
        <v>660</v>
      </c>
    </row>
    <row r="108" spans="1:13" ht="15" customHeight="1" x14ac:dyDescent="0.3">
      <c r="A108" s="135"/>
      <c r="B108" s="137"/>
      <c r="C108" s="139"/>
      <c r="D108" s="139"/>
      <c r="E108" s="141"/>
      <c r="F108" s="90" t="s">
        <v>775</v>
      </c>
      <c r="G108" s="90" t="s">
        <v>780</v>
      </c>
      <c r="H108" s="90" t="s">
        <v>781</v>
      </c>
      <c r="I108" s="90" t="s">
        <v>782</v>
      </c>
      <c r="J108" s="90" t="s">
        <v>783</v>
      </c>
      <c r="L108" s="99" t="str">
        <f t="shared" si="5"/>
        <v/>
      </c>
      <c r="M108" s="100" t="str">
        <f t="shared" si="4"/>
        <v/>
      </c>
    </row>
    <row r="109" spans="1:13" ht="15" customHeight="1" x14ac:dyDescent="0.3">
      <c r="A109" s="134">
        <v>4</v>
      </c>
      <c r="B109" s="136">
        <v>133</v>
      </c>
      <c r="C109" s="138" t="s">
        <v>784</v>
      </c>
      <c r="D109" s="138" t="s">
        <v>774</v>
      </c>
      <c r="E109" s="140">
        <v>1.7790509259259259E-2</v>
      </c>
      <c r="F109" s="89" t="s">
        <v>785</v>
      </c>
      <c r="G109" s="89" t="s">
        <v>786</v>
      </c>
      <c r="H109" s="89" t="s">
        <v>787</v>
      </c>
      <c r="I109" s="89" t="s">
        <v>788</v>
      </c>
      <c r="J109" s="89" t="s">
        <v>789</v>
      </c>
      <c r="L109" s="99" t="str">
        <f t="shared" si="5"/>
        <v>Kirke Mõtsnik</v>
      </c>
      <c r="M109" s="100">
        <f t="shared" si="4"/>
        <v>645</v>
      </c>
    </row>
    <row r="110" spans="1:13" ht="15" customHeight="1" x14ac:dyDescent="0.3">
      <c r="A110" s="135"/>
      <c r="B110" s="137"/>
      <c r="C110" s="139"/>
      <c r="D110" s="139"/>
      <c r="E110" s="141"/>
      <c r="F110" s="90" t="s">
        <v>785</v>
      </c>
      <c r="G110" s="90" t="s">
        <v>790</v>
      </c>
      <c r="H110" s="90" t="s">
        <v>791</v>
      </c>
      <c r="I110" s="90" t="s">
        <v>792</v>
      </c>
      <c r="J110" s="90" t="s">
        <v>793</v>
      </c>
      <c r="L110" s="99" t="str">
        <f t="shared" si="5"/>
        <v/>
      </c>
      <c r="M110" s="100" t="str">
        <f t="shared" si="4"/>
        <v/>
      </c>
    </row>
    <row r="111" spans="1:13" ht="15" customHeight="1" x14ac:dyDescent="0.3">
      <c r="A111" s="134">
        <v>5</v>
      </c>
      <c r="B111" s="136">
        <v>113</v>
      </c>
      <c r="C111" s="138" t="s">
        <v>794</v>
      </c>
      <c r="D111" s="138" t="s">
        <v>558</v>
      </c>
      <c r="E111" s="140">
        <v>1.8754629629629632E-2</v>
      </c>
      <c r="F111" s="89" t="s">
        <v>795</v>
      </c>
      <c r="G111" s="89" t="s">
        <v>796</v>
      </c>
      <c r="H111" s="89" t="s">
        <v>797</v>
      </c>
      <c r="I111" s="89" t="s">
        <v>798</v>
      </c>
      <c r="J111" s="89" t="s">
        <v>799</v>
      </c>
      <c r="L111" s="99" t="str">
        <f t="shared" si="5"/>
        <v>Anna Apšeniece</v>
      </c>
      <c r="M111" s="100">
        <f t="shared" si="4"/>
        <v>612</v>
      </c>
    </row>
    <row r="112" spans="1:13" ht="15" customHeight="1" x14ac:dyDescent="0.3">
      <c r="A112" s="135"/>
      <c r="B112" s="137"/>
      <c r="C112" s="139"/>
      <c r="D112" s="139"/>
      <c r="E112" s="141"/>
      <c r="F112" s="90" t="s">
        <v>795</v>
      </c>
      <c r="G112" s="90" t="s">
        <v>800</v>
      </c>
      <c r="H112" s="90" t="s">
        <v>801</v>
      </c>
      <c r="I112" s="90" t="s">
        <v>802</v>
      </c>
      <c r="J112" s="90" t="s">
        <v>803</v>
      </c>
      <c r="L112" s="99" t="str">
        <f t="shared" si="5"/>
        <v/>
      </c>
      <c r="M112" s="100" t="str">
        <f t="shared" si="4"/>
        <v/>
      </c>
    </row>
    <row r="113" spans="1:13" ht="15" customHeight="1" x14ac:dyDescent="0.3">
      <c r="A113" s="134">
        <v>6</v>
      </c>
      <c r="B113" s="136">
        <v>115</v>
      </c>
      <c r="C113" s="138" t="s">
        <v>804</v>
      </c>
      <c r="D113" s="138" t="s">
        <v>588</v>
      </c>
      <c r="E113" s="140">
        <v>1.9939814814814816E-2</v>
      </c>
      <c r="F113" s="89" t="s">
        <v>805</v>
      </c>
      <c r="G113" s="89" t="s">
        <v>806</v>
      </c>
      <c r="H113" s="89" t="s">
        <v>807</v>
      </c>
      <c r="I113" s="89" t="s">
        <v>808</v>
      </c>
      <c r="J113" s="89" t="s">
        <v>809</v>
      </c>
      <c r="L113" s="99" t="str">
        <f t="shared" si="5"/>
        <v>Milda Ažusenytė</v>
      </c>
      <c r="M113" s="100">
        <f t="shared" si="4"/>
        <v>575</v>
      </c>
    </row>
    <row r="114" spans="1:13" ht="15" customHeight="1" x14ac:dyDescent="0.3">
      <c r="A114" s="135"/>
      <c r="B114" s="137"/>
      <c r="C114" s="139"/>
      <c r="D114" s="139"/>
      <c r="E114" s="141"/>
      <c r="F114" s="90" t="s">
        <v>805</v>
      </c>
      <c r="G114" s="90" t="s">
        <v>810</v>
      </c>
      <c r="H114" s="90" t="s">
        <v>811</v>
      </c>
      <c r="I114" s="90" t="s">
        <v>812</v>
      </c>
      <c r="J114" s="90" t="s">
        <v>813</v>
      </c>
      <c r="L114" s="99" t="str">
        <f t="shared" si="5"/>
        <v/>
      </c>
      <c r="M114" s="100" t="str">
        <f t="shared" si="4"/>
        <v/>
      </c>
    </row>
    <row r="115" spans="1:13" ht="15" customHeight="1" x14ac:dyDescent="0.3">
      <c r="A115" s="83"/>
      <c r="L115" s="99" t="str">
        <f t="shared" si="5"/>
        <v/>
      </c>
      <c r="M115" s="100" t="str">
        <f t="shared" si="4"/>
        <v/>
      </c>
    </row>
    <row r="116" spans="1:13" ht="15" customHeight="1" x14ac:dyDescent="0.3">
      <c r="A116" s="84" t="s">
        <v>814</v>
      </c>
      <c r="L116" s="99" t="str">
        <f t="shared" si="5"/>
        <v/>
      </c>
      <c r="M116" s="100" t="str">
        <f t="shared" si="4"/>
        <v/>
      </c>
    </row>
    <row r="117" spans="1:13" ht="15" customHeight="1" x14ac:dyDescent="0.3">
      <c r="A117" s="128" t="s">
        <v>1</v>
      </c>
      <c r="B117" s="130" t="s">
        <v>190</v>
      </c>
      <c r="C117" s="130" t="s">
        <v>525</v>
      </c>
      <c r="D117" s="130" t="s">
        <v>27</v>
      </c>
      <c r="E117" s="95" t="s">
        <v>526</v>
      </c>
      <c r="F117" s="132" t="s">
        <v>527</v>
      </c>
      <c r="G117" s="142"/>
      <c r="H117" s="142"/>
      <c r="I117" s="142"/>
      <c r="J117" s="133"/>
      <c r="L117" s="99" t="str">
        <f t="shared" si="5"/>
        <v/>
      </c>
      <c r="M117" s="100" t="str">
        <f t="shared" si="4"/>
        <v/>
      </c>
    </row>
    <row r="118" spans="1:13" ht="15" customHeight="1" x14ac:dyDescent="0.3">
      <c r="A118" s="129"/>
      <c r="B118" s="131"/>
      <c r="C118" s="131"/>
      <c r="D118" s="131"/>
      <c r="E118" s="96" t="s">
        <v>528</v>
      </c>
      <c r="F118" s="88" t="s">
        <v>177</v>
      </c>
      <c r="G118" s="88" t="s">
        <v>614</v>
      </c>
      <c r="H118" s="88" t="s">
        <v>615</v>
      </c>
      <c r="I118" s="88" t="s">
        <v>614</v>
      </c>
      <c r="J118" s="88" t="s">
        <v>529</v>
      </c>
      <c r="L118" s="99" t="str">
        <f t="shared" si="5"/>
        <v/>
      </c>
      <c r="M118" s="100" t="str">
        <f t="shared" si="4"/>
        <v/>
      </c>
    </row>
    <row r="119" spans="1:13" ht="15" customHeight="1" x14ac:dyDescent="0.3">
      <c r="A119" s="134">
        <v>1</v>
      </c>
      <c r="B119" s="136">
        <v>124</v>
      </c>
      <c r="C119" s="138" t="s">
        <v>815</v>
      </c>
      <c r="D119" s="138" t="s">
        <v>558</v>
      </c>
      <c r="E119" s="140">
        <v>1.433912037037037E-2</v>
      </c>
      <c r="F119" s="89" t="s">
        <v>816</v>
      </c>
      <c r="G119" s="89" t="s">
        <v>817</v>
      </c>
      <c r="H119" s="89" t="s">
        <v>818</v>
      </c>
      <c r="I119" s="89" t="s">
        <v>819</v>
      </c>
      <c r="J119" s="89" t="s">
        <v>820</v>
      </c>
      <c r="L119" s="99" t="str">
        <f t="shared" si="5"/>
        <v>Kristaps Dūzis</v>
      </c>
      <c r="M119" s="100">
        <f t="shared" si="4"/>
        <v>800</v>
      </c>
    </row>
    <row r="120" spans="1:13" ht="15" customHeight="1" x14ac:dyDescent="0.3">
      <c r="A120" s="135"/>
      <c r="B120" s="137"/>
      <c r="C120" s="139"/>
      <c r="D120" s="139"/>
      <c r="E120" s="141"/>
      <c r="F120" s="90" t="s">
        <v>816</v>
      </c>
      <c r="G120" s="90" t="s">
        <v>821</v>
      </c>
      <c r="H120" s="90" t="s">
        <v>822</v>
      </c>
      <c r="I120" s="90" t="s">
        <v>823</v>
      </c>
      <c r="J120" s="90" t="s">
        <v>824</v>
      </c>
      <c r="L120" s="99" t="str">
        <f t="shared" si="5"/>
        <v/>
      </c>
      <c r="M120" s="100" t="str">
        <f t="shared" si="4"/>
        <v/>
      </c>
    </row>
    <row r="121" spans="1:13" ht="15" customHeight="1" x14ac:dyDescent="0.3">
      <c r="A121" s="134">
        <v>2</v>
      </c>
      <c r="B121" s="136">
        <v>126</v>
      </c>
      <c r="C121" s="138" t="s">
        <v>825</v>
      </c>
      <c r="D121" s="138" t="s">
        <v>558</v>
      </c>
      <c r="E121" s="140">
        <v>1.4938657407407407E-2</v>
      </c>
      <c r="F121" s="89" t="s">
        <v>826</v>
      </c>
      <c r="G121" s="89" t="s">
        <v>827</v>
      </c>
      <c r="H121" s="89" t="s">
        <v>828</v>
      </c>
      <c r="I121" s="89" t="s">
        <v>829</v>
      </c>
      <c r="J121" s="89" t="s">
        <v>830</v>
      </c>
      <c r="L121" s="99" t="str">
        <f t="shared" si="5"/>
        <v>Elvins Freijs</v>
      </c>
      <c r="M121" s="100">
        <f t="shared" si="4"/>
        <v>768</v>
      </c>
    </row>
    <row r="122" spans="1:13" ht="15" customHeight="1" x14ac:dyDescent="0.3">
      <c r="A122" s="135"/>
      <c r="B122" s="137"/>
      <c r="C122" s="139"/>
      <c r="D122" s="139"/>
      <c r="E122" s="141"/>
      <c r="F122" s="90" t="s">
        <v>826</v>
      </c>
      <c r="G122" s="90" t="s">
        <v>821</v>
      </c>
      <c r="H122" s="90" t="s">
        <v>831</v>
      </c>
      <c r="I122" s="90" t="s">
        <v>832</v>
      </c>
      <c r="J122" s="90" t="s">
        <v>833</v>
      </c>
      <c r="L122" s="99" t="str">
        <f t="shared" si="5"/>
        <v/>
      </c>
      <c r="M122" s="100" t="str">
        <f t="shared" si="4"/>
        <v/>
      </c>
    </row>
    <row r="123" spans="1:13" ht="15" customHeight="1" x14ac:dyDescent="0.3">
      <c r="A123" s="134">
        <v>3</v>
      </c>
      <c r="B123" s="136">
        <v>141</v>
      </c>
      <c r="C123" s="138" t="s">
        <v>834</v>
      </c>
      <c r="D123" s="138" t="s">
        <v>588</v>
      </c>
      <c r="E123" s="140">
        <v>1.4957175925925928E-2</v>
      </c>
      <c r="F123" s="89" t="s">
        <v>835</v>
      </c>
      <c r="G123" s="89" t="s">
        <v>836</v>
      </c>
      <c r="H123" s="89" t="s">
        <v>837</v>
      </c>
      <c r="I123" s="89" t="s">
        <v>838</v>
      </c>
      <c r="J123" s="89" t="s">
        <v>839</v>
      </c>
      <c r="L123" s="99" t="str">
        <f t="shared" si="5"/>
        <v>Kristupas Rimkus</v>
      </c>
      <c r="M123" s="100">
        <f t="shared" si="4"/>
        <v>767</v>
      </c>
    </row>
    <row r="124" spans="1:13" ht="15" customHeight="1" x14ac:dyDescent="0.3">
      <c r="A124" s="135"/>
      <c r="B124" s="137"/>
      <c r="C124" s="139"/>
      <c r="D124" s="139"/>
      <c r="E124" s="141"/>
      <c r="F124" s="90" t="s">
        <v>835</v>
      </c>
      <c r="G124" s="90" t="s">
        <v>840</v>
      </c>
      <c r="H124" s="90" t="s">
        <v>841</v>
      </c>
      <c r="I124" s="90" t="s">
        <v>842</v>
      </c>
      <c r="J124" s="90" t="s">
        <v>843</v>
      </c>
      <c r="L124" s="99" t="str">
        <f t="shared" si="5"/>
        <v/>
      </c>
      <c r="M124" s="100" t="str">
        <f t="shared" si="4"/>
        <v/>
      </c>
    </row>
    <row r="125" spans="1:13" ht="15" customHeight="1" x14ac:dyDescent="0.3">
      <c r="A125" s="134">
        <v>4</v>
      </c>
      <c r="B125" s="136">
        <v>122</v>
      </c>
      <c r="C125" s="138" t="s">
        <v>844</v>
      </c>
      <c r="D125" s="138" t="s">
        <v>683</v>
      </c>
      <c r="E125" s="140">
        <v>1.5184027777777777E-2</v>
      </c>
      <c r="F125" s="89" t="s">
        <v>845</v>
      </c>
      <c r="G125" s="89" t="s">
        <v>846</v>
      </c>
      <c r="H125" s="89" t="s">
        <v>847</v>
      </c>
      <c r="I125" s="89" t="s">
        <v>848</v>
      </c>
      <c r="J125" s="89" t="s">
        <v>849</v>
      </c>
      <c r="L125" s="99" t="str">
        <f t="shared" si="5"/>
        <v>Valerijs Čurgelis</v>
      </c>
      <c r="M125" s="100">
        <f t="shared" si="4"/>
        <v>755</v>
      </c>
    </row>
    <row r="126" spans="1:13" ht="15" customHeight="1" x14ac:dyDescent="0.3">
      <c r="A126" s="135"/>
      <c r="B126" s="137"/>
      <c r="C126" s="139"/>
      <c r="D126" s="139"/>
      <c r="E126" s="141"/>
      <c r="F126" s="90" t="s">
        <v>845</v>
      </c>
      <c r="G126" s="90" t="s">
        <v>850</v>
      </c>
      <c r="H126" s="90" t="s">
        <v>851</v>
      </c>
      <c r="I126" s="90" t="s">
        <v>852</v>
      </c>
      <c r="J126" s="90" t="s">
        <v>853</v>
      </c>
      <c r="L126" s="99" t="str">
        <f t="shared" si="5"/>
        <v/>
      </c>
      <c r="M126" s="100" t="str">
        <f t="shared" si="4"/>
        <v/>
      </c>
    </row>
    <row r="127" spans="1:13" ht="15" customHeight="1" x14ac:dyDescent="0.3">
      <c r="A127" s="134">
        <v>5</v>
      </c>
      <c r="B127" s="136">
        <v>123</v>
      </c>
      <c r="C127" s="138" t="s">
        <v>854</v>
      </c>
      <c r="D127" s="138" t="s">
        <v>545</v>
      </c>
      <c r="E127" s="140">
        <v>1.5296296296296296E-2</v>
      </c>
      <c r="F127" s="89" t="s">
        <v>855</v>
      </c>
      <c r="G127" s="89" t="s">
        <v>856</v>
      </c>
      <c r="H127" s="89" t="s">
        <v>857</v>
      </c>
      <c r="I127" s="89" t="s">
        <v>858</v>
      </c>
      <c r="J127" s="89" t="s">
        <v>859</v>
      </c>
      <c r="L127" s="99" t="str">
        <f t="shared" si="5"/>
        <v>Pijus Dapkus</v>
      </c>
      <c r="M127" s="100">
        <f t="shared" si="4"/>
        <v>750</v>
      </c>
    </row>
    <row r="128" spans="1:13" ht="15" customHeight="1" x14ac:dyDescent="0.3">
      <c r="A128" s="135"/>
      <c r="B128" s="137"/>
      <c r="C128" s="139"/>
      <c r="D128" s="139"/>
      <c r="E128" s="141"/>
      <c r="F128" s="90" t="s">
        <v>855</v>
      </c>
      <c r="G128" s="90" t="s">
        <v>860</v>
      </c>
      <c r="H128" s="90" t="s">
        <v>861</v>
      </c>
      <c r="I128" s="90" t="s">
        <v>862</v>
      </c>
      <c r="J128" s="90" t="s">
        <v>863</v>
      </c>
      <c r="L128" s="99" t="str">
        <f t="shared" si="5"/>
        <v/>
      </c>
      <c r="M128" s="100" t="str">
        <f t="shared" si="4"/>
        <v/>
      </c>
    </row>
    <row r="129" spans="1:13" ht="15" customHeight="1" x14ac:dyDescent="0.3">
      <c r="A129" s="134">
        <v>6</v>
      </c>
      <c r="B129" s="136">
        <v>118</v>
      </c>
      <c r="C129" s="138" t="s">
        <v>864</v>
      </c>
      <c r="D129" s="138" t="s">
        <v>564</v>
      </c>
      <c r="E129" s="140">
        <v>1.5969907407407408E-2</v>
      </c>
      <c r="F129" s="89" t="s">
        <v>865</v>
      </c>
      <c r="G129" s="89" t="s">
        <v>866</v>
      </c>
      <c r="H129" s="89" t="s">
        <v>867</v>
      </c>
      <c r="I129" s="89" t="s">
        <v>868</v>
      </c>
      <c r="J129" s="89" t="s">
        <v>869</v>
      </c>
      <c r="L129" s="99" t="str">
        <f t="shared" si="5"/>
        <v>Ivan Bondarchuk</v>
      </c>
      <c r="M129" s="100">
        <f t="shared" si="4"/>
        <v>718</v>
      </c>
    </row>
    <row r="130" spans="1:13" ht="15" customHeight="1" x14ac:dyDescent="0.3">
      <c r="A130" s="135"/>
      <c r="B130" s="137"/>
      <c r="C130" s="139"/>
      <c r="D130" s="139"/>
      <c r="E130" s="141"/>
      <c r="F130" s="90" t="s">
        <v>865</v>
      </c>
      <c r="G130" s="90" t="s">
        <v>870</v>
      </c>
      <c r="H130" s="90" t="s">
        <v>871</v>
      </c>
      <c r="I130" s="90" t="s">
        <v>872</v>
      </c>
      <c r="J130" s="90" t="s">
        <v>873</v>
      </c>
      <c r="L130" s="99" t="str">
        <f t="shared" si="5"/>
        <v/>
      </c>
      <c r="M130" s="100" t="str">
        <f t="shared" ref="M130:M158" si="6">IFERROR(ROUND($E$119/E130*800,0),"")</f>
        <v/>
      </c>
    </row>
    <row r="131" spans="1:13" ht="15" customHeight="1" x14ac:dyDescent="0.3">
      <c r="A131" s="134">
        <v>7</v>
      </c>
      <c r="B131" s="136">
        <v>127</v>
      </c>
      <c r="C131" s="138" t="s">
        <v>874</v>
      </c>
      <c r="D131" s="138" t="s">
        <v>649</v>
      </c>
      <c r="E131" s="140">
        <v>1.6204861111111111E-2</v>
      </c>
      <c r="F131" s="89" t="s">
        <v>875</v>
      </c>
      <c r="G131" s="89" t="s">
        <v>876</v>
      </c>
      <c r="H131" s="89" t="s">
        <v>877</v>
      </c>
      <c r="I131" s="89" t="s">
        <v>878</v>
      </c>
      <c r="J131" s="89" t="s">
        <v>879</v>
      </c>
      <c r="L131" s="99" t="str">
        <f t="shared" si="5"/>
        <v>Niks Aksels Janovičs</v>
      </c>
      <c r="M131" s="100">
        <f t="shared" si="6"/>
        <v>708</v>
      </c>
    </row>
    <row r="132" spans="1:13" ht="15" customHeight="1" x14ac:dyDescent="0.3">
      <c r="A132" s="135"/>
      <c r="B132" s="137"/>
      <c r="C132" s="139"/>
      <c r="D132" s="139"/>
      <c r="E132" s="141"/>
      <c r="F132" s="90" t="s">
        <v>875</v>
      </c>
      <c r="G132" s="90" t="s">
        <v>880</v>
      </c>
      <c r="H132" s="90" t="s">
        <v>881</v>
      </c>
      <c r="I132" s="90" t="s">
        <v>882</v>
      </c>
      <c r="J132" s="90" t="s">
        <v>883</v>
      </c>
      <c r="L132" s="99" t="str">
        <f t="shared" si="5"/>
        <v/>
      </c>
      <c r="M132" s="100" t="str">
        <f t="shared" si="6"/>
        <v/>
      </c>
    </row>
    <row r="133" spans="1:13" ht="15" customHeight="1" x14ac:dyDescent="0.3">
      <c r="A133" s="134">
        <v>8</v>
      </c>
      <c r="B133" s="136">
        <v>120</v>
      </c>
      <c r="C133" s="138" t="s">
        <v>884</v>
      </c>
      <c r="D133" s="138" t="s">
        <v>649</v>
      </c>
      <c r="E133" s="140">
        <v>1.7854166666666667E-2</v>
      </c>
      <c r="F133" s="89" t="s">
        <v>885</v>
      </c>
      <c r="G133" s="89" t="s">
        <v>886</v>
      </c>
      <c r="H133" s="89" t="s">
        <v>887</v>
      </c>
      <c r="I133" s="89" t="s">
        <v>888</v>
      </c>
      <c r="J133" s="89" t="s">
        <v>889</v>
      </c>
      <c r="L133" s="99" t="str">
        <f t="shared" si="5"/>
        <v>Andriāns Bulko</v>
      </c>
      <c r="M133" s="100">
        <f t="shared" si="6"/>
        <v>642</v>
      </c>
    </row>
    <row r="134" spans="1:13" ht="15" customHeight="1" x14ac:dyDescent="0.3">
      <c r="A134" s="135"/>
      <c r="B134" s="137"/>
      <c r="C134" s="139"/>
      <c r="D134" s="139"/>
      <c r="E134" s="141"/>
      <c r="F134" s="90" t="s">
        <v>885</v>
      </c>
      <c r="G134" s="90" t="s">
        <v>890</v>
      </c>
      <c r="H134" s="90" t="s">
        <v>891</v>
      </c>
      <c r="I134" s="90" t="s">
        <v>892</v>
      </c>
      <c r="J134" s="90" t="s">
        <v>893</v>
      </c>
      <c r="L134" s="99" t="str">
        <f t="shared" si="5"/>
        <v/>
      </c>
      <c r="M134" s="100" t="str">
        <f t="shared" si="6"/>
        <v/>
      </c>
    </row>
    <row r="135" spans="1:13" ht="15" customHeight="1" x14ac:dyDescent="0.3">
      <c r="A135" s="134">
        <v>9</v>
      </c>
      <c r="B135" s="136">
        <v>142</v>
      </c>
      <c r="C135" s="138" t="s">
        <v>894</v>
      </c>
      <c r="D135" s="138" t="s">
        <v>535</v>
      </c>
      <c r="E135" s="140">
        <v>1.8890046296296297E-2</v>
      </c>
      <c r="F135" s="89" t="s">
        <v>895</v>
      </c>
      <c r="G135" s="89" t="s">
        <v>896</v>
      </c>
      <c r="H135" s="89" t="s">
        <v>897</v>
      </c>
      <c r="I135" s="89" t="s">
        <v>898</v>
      </c>
      <c r="J135" s="89" t="s">
        <v>899</v>
      </c>
      <c r="L135" s="99" t="str">
        <f t="shared" si="5"/>
        <v>Linas Šakalys</v>
      </c>
      <c r="M135" s="100">
        <f t="shared" si="6"/>
        <v>607</v>
      </c>
    </row>
    <row r="136" spans="1:13" ht="15" customHeight="1" x14ac:dyDescent="0.3">
      <c r="A136" s="135"/>
      <c r="B136" s="137"/>
      <c r="C136" s="139"/>
      <c r="D136" s="139"/>
      <c r="E136" s="141"/>
      <c r="F136" s="90" t="s">
        <v>895</v>
      </c>
      <c r="G136" s="90" t="s">
        <v>900</v>
      </c>
      <c r="H136" s="90" t="s">
        <v>901</v>
      </c>
      <c r="I136" s="90" t="s">
        <v>902</v>
      </c>
      <c r="J136" s="90" t="s">
        <v>903</v>
      </c>
      <c r="L136" s="99" t="str">
        <f t="shared" si="5"/>
        <v/>
      </c>
      <c r="M136" s="100" t="str">
        <f t="shared" si="6"/>
        <v/>
      </c>
    </row>
    <row r="137" spans="1:13" ht="15" customHeight="1" x14ac:dyDescent="0.3">
      <c r="A137" s="83"/>
      <c r="L137" s="99" t="str">
        <f t="shared" si="5"/>
        <v/>
      </c>
      <c r="M137" s="100" t="str">
        <f t="shared" si="6"/>
        <v/>
      </c>
    </row>
    <row r="138" spans="1:13" ht="15" customHeight="1" x14ac:dyDescent="0.3">
      <c r="A138" s="84" t="s">
        <v>904</v>
      </c>
      <c r="L138" s="99" t="str">
        <f t="shared" ref="L138:L201" si="7">IFERROR(RIGHT(C138,(LEN(C138)-FIND(" ",C138,1)))&amp;" "&amp;(LEFT(C138,(FIND(" ",C138,1)-1))),"")</f>
        <v/>
      </c>
      <c r="M138" s="100" t="str">
        <f t="shared" si="6"/>
        <v/>
      </c>
    </row>
    <row r="139" spans="1:13" ht="15" customHeight="1" x14ac:dyDescent="0.3">
      <c r="A139" s="128" t="s">
        <v>1</v>
      </c>
      <c r="B139" s="130" t="s">
        <v>190</v>
      </c>
      <c r="C139" s="130" t="s">
        <v>525</v>
      </c>
      <c r="D139" s="130" t="s">
        <v>27</v>
      </c>
      <c r="E139" s="95" t="s">
        <v>526</v>
      </c>
      <c r="F139" s="132" t="s">
        <v>527</v>
      </c>
      <c r="G139" s="142"/>
      <c r="H139" s="142"/>
      <c r="I139" s="142"/>
      <c r="J139" s="133"/>
      <c r="L139" s="99" t="str">
        <f t="shared" si="7"/>
        <v/>
      </c>
      <c r="M139" s="100" t="str">
        <f t="shared" si="6"/>
        <v/>
      </c>
    </row>
    <row r="140" spans="1:13" ht="15" customHeight="1" x14ac:dyDescent="0.3">
      <c r="A140" s="129"/>
      <c r="B140" s="131"/>
      <c r="C140" s="131"/>
      <c r="D140" s="131"/>
      <c r="E140" s="96" t="s">
        <v>528</v>
      </c>
      <c r="F140" s="88" t="s">
        <v>177</v>
      </c>
      <c r="G140" s="88" t="s">
        <v>614</v>
      </c>
      <c r="H140" s="88" t="s">
        <v>615</v>
      </c>
      <c r="I140" s="88" t="s">
        <v>614</v>
      </c>
      <c r="J140" s="88" t="s">
        <v>529</v>
      </c>
      <c r="L140" s="99" t="str">
        <f t="shared" si="7"/>
        <v/>
      </c>
      <c r="M140" s="100" t="str">
        <f t="shared" si="6"/>
        <v/>
      </c>
    </row>
    <row r="141" spans="1:13" ht="15" customHeight="1" x14ac:dyDescent="0.3">
      <c r="A141" s="134">
        <v>1</v>
      </c>
      <c r="B141" s="136">
        <v>145</v>
      </c>
      <c r="C141" s="138" t="s">
        <v>905</v>
      </c>
      <c r="D141" s="138" t="s">
        <v>545</v>
      </c>
      <c r="E141" s="140">
        <v>1.5200231481481481E-2</v>
      </c>
      <c r="F141" s="89" t="s">
        <v>906</v>
      </c>
      <c r="G141" s="89" t="s">
        <v>907</v>
      </c>
      <c r="H141" s="89" t="s">
        <v>908</v>
      </c>
      <c r="I141" s="89" t="s">
        <v>909</v>
      </c>
      <c r="J141" s="89" t="s">
        <v>910</v>
      </c>
      <c r="L141" s="99" t="str">
        <f t="shared" si="7"/>
        <v>Brigita Šniukštaitė</v>
      </c>
      <c r="M141" s="100">
        <f t="shared" si="6"/>
        <v>755</v>
      </c>
    </row>
    <row r="142" spans="1:13" ht="15" customHeight="1" x14ac:dyDescent="0.3">
      <c r="A142" s="135"/>
      <c r="B142" s="137"/>
      <c r="C142" s="139"/>
      <c r="D142" s="139"/>
      <c r="E142" s="141"/>
      <c r="F142" s="90" t="s">
        <v>906</v>
      </c>
      <c r="G142" s="90" t="s">
        <v>911</v>
      </c>
      <c r="H142" s="90" t="s">
        <v>912</v>
      </c>
      <c r="I142" s="90" t="s">
        <v>913</v>
      </c>
      <c r="J142" s="90" t="s">
        <v>914</v>
      </c>
      <c r="L142" s="99" t="str">
        <f t="shared" si="7"/>
        <v/>
      </c>
      <c r="M142" s="100" t="str">
        <f t="shared" si="6"/>
        <v/>
      </c>
    </row>
    <row r="143" spans="1:13" ht="15" customHeight="1" x14ac:dyDescent="0.3">
      <c r="A143" s="134">
        <v>2</v>
      </c>
      <c r="B143" s="136">
        <v>137</v>
      </c>
      <c r="C143" s="138" t="s">
        <v>915</v>
      </c>
      <c r="D143" s="138" t="s">
        <v>545</v>
      </c>
      <c r="E143" s="140">
        <v>1.5318287037037038E-2</v>
      </c>
      <c r="F143" s="89" t="s">
        <v>875</v>
      </c>
      <c r="G143" s="89" t="s">
        <v>916</v>
      </c>
      <c r="H143" s="89" t="s">
        <v>917</v>
      </c>
      <c r="I143" s="89" t="s">
        <v>918</v>
      </c>
      <c r="J143" s="89" t="s">
        <v>919</v>
      </c>
      <c r="L143" s="99" t="str">
        <f t="shared" si="7"/>
        <v>Ugnė Paurytė</v>
      </c>
      <c r="M143" s="100">
        <f t="shared" si="6"/>
        <v>749</v>
      </c>
    </row>
    <row r="144" spans="1:13" ht="15" customHeight="1" x14ac:dyDescent="0.3">
      <c r="A144" s="135"/>
      <c r="B144" s="137"/>
      <c r="C144" s="139"/>
      <c r="D144" s="139"/>
      <c r="E144" s="141"/>
      <c r="F144" s="90" t="s">
        <v>875</v>
      </c>
      <c r="G144" s="90" t="s">
        <v>920</v>
      </c>
      <c r="H144" s="90" t="s">
        <v>921</v>
      </c>
      <c r="I144" s="90" t="s">
        <v>922</v>
      </c>
      <c r="J144" s="90" t="s">
        <v>923</v>
      </c>
      <c r="L144" s="99" t="str">
        <f t="shared" si="7"/>
        <v/>
      </c>
      <c r="M144" s="100" t="str">
        <f t="shared" si="6"/>
        <v/>
      </c>
    </row>
    <row r="145" spans="1:13" ht="15" customHeight="1" x14ac:dyDescent="0.3">
      <c r="A145" s="134">
        <v>3</v>
      </c>
      <c r="B145" s="136">
        <v>125</v>
      </c>
      <c r="C145" s="138" t="s">
        <v>924</v>
      </c>
      <c r="D145" s="138" t="s">
        <v>558</v>
      </c>
      <c r="E145" s="140">
        <v>1.5467592592592594E-2</v>
      </c>
      <c r="F145" s="89" t="s">
        <v>925</v>
      </c>
      <c r="G145" s="89" t="s">
        <v>926</v>
      </c>
      <c r="H145" s="89" t="s">
        <v>927</v>
      </c>
      <c r="I145" s="89" t="s">
        <v>928</v>
      </c>
      <c r="J145" s="89" t="s">
        <v>929</v>
      </c>
      <c r="L145" s="99" t="str">
        <f t="shared" si="7"/>
        <v>Linda Eihmane</v>
      </c>
      <c r="M145" s="100">
        <f t="shared" si="6"/>
        <v>742</v>
      </c>
    </row>
    <row r="146" spans="1:13" ht="15" customHeight="1" x14ac:dyDescent="0.3">
      <c r="A146" s="135"/>
      <c r="B146" s="137"/>
      <c r="C146" s="139"/>
      <c r="D146" s="139"/>
      <c r="E146" s="141"/>
      <c r="F146" s="90" t="s">
        <v>925</v>
      </c>
      <c r="G146" s="90" t="s">
        <v>930</v>
      </c>
      <c r="H146" s="90" t="s">
        <v>931</v>
      </c>
      <c r="I146" s="90" t="s">
        <v>932</v>
      </c>
      <c r="J146" s="90" t="s">
        <v>933</v>
      </c>
      <c r="L146" s="99" t="str">
        <f t="shared" si="7"/>
        <v/>
      </c>
      <c r="M146" s="100" t="str">
        <f t="shared" si="6"/>
        <v/>
      </c>
    </row>
    <row r="147" spans="1:13" ht="15" customHeight="1" x14ac:dyDescent="0.3">
      <c r="A147" s="134">
        <v>4</v>
      </c>
      <c r="B147" s="136">
        <v>117</v>
      </c>
      <c r="C147" s="138" t="s">
        <v>934</v>
      </c>
      <c r="D147" s="138" t="s">
        <v>588</v>
      </c>
      <c r="E147" s="140">
        <v>1.5846064814814816E-2</v>
      </c>
      <c r="F147" s="89" t="s">
        <v>935</v>
      </c>
      <c r="G147" s="89" t="s">
        <v>936</v>
      </c>
      <c r="H147" s="89" t="s">
        <v>937</v>
      </c>
      <c r="I147" s="89" t="s">
        <v>938</v>
      </c>
      <c r="J147" s="89" t="s">
        <v>939</v>
      </c>
      <c r="L147" s="99" t="str">
        <f t="shared" si="7"/>
        <v>Deimantė Barzdenytė</v>
      </c>
      <c r="M147" s="100">
        <f t="shared" si="6"/>
        <v>724</v>
      </c>
    </row>
    <row r="148" spans="1:13" ht="15" customHeight="1" x14ac:dyDescent="0.3">
      <c r="A148" s="135"/>
      <c r="B148" s="137"/>
      <c r="C148" s="139"/>
      <c r="D148" s="139"/>
      <c r="E148" s="141"/>
      <c r="F148" s="90" t="s">
        <v>935</v>
      </c>
      <c r="G148" s="90" t="s">
        <v>911</v>
      </c>
      <c r="H148" s="90" t="s">
        <v>940</v>
      </c>
      <c r="I148" s="90" t="s">
        <v>941</v>
      </c>
      <c r="J148" s="90" t="s">
        <v>942</v>
      </c>
      <c r="L148" s="99" t="str">
        <f t="shared" si="7"/>
        <v/>
      </c>
      <c r="M148" s="100" t="str">
        <f t="shared" si="6"/>
        <v/>
      </c>
    </row>
    <row r="149" spans="1:13" ht="15" customHeight="1" x14ac:dyDescent="0.3">
      <c r="A149" s="134">
        <v>5</v>
      </c>
      <c r="B149" s="136">
        <v>146</v>
      </c>
      <c r="C149" s="138" t="s">
        <v>943</v>
      </c>
      <c r="D149" s="138" t="s">
        <v>535</v>
      </c>
      <c r="E149" s="140">
        <v>1.6224537037037037E-2</v>
      </c>
      <c r="F149" s="89" t="s">
        <v>895</v>
      </c>
      <c r="G149" s="89" t="s">
        <v>944</v>
      </c>
      <c r="H149" s="89" t="s">
        <v>945</v>
      </c>
      <c r="I149" s="89" t="s">
        <v>946</v>
      </c>
      <c r="J149" s="89" t="s">
        <v>947</v>
      </c>
      <c r="L149" s="99" t="str">
        <f t="shared" si="7"/>
        <v>Emilė Steponėnaitė</v>
      </c>
      <c r="M149" s="100">
        <f t="shared" si="6"/>
        <v>707</v>
      </c>
    </row>
    <row r="150" spans="1:13" ht="15" customHeight="1" x14ac:dyDescent="0.3">
      <c r="A150" s="135"/>
      <c r="B150" s="137"/>
      <c r="C150" s="139"/>
      <c r="D150" s="139"/>
      <c r="E150" s="141"/>
      <c r="F150" s="90" t="s">
        <v>895</v>
      </c>
      <c r="G150" s="90" t="s">
        <v>948</v>
      </c>
      <c r="H150" s="90" t="s">
        <v>949</v>
      </c>
      <c r="I150" s="90" t="s">
        <v>950</v>
      </c>
      <c r="J150" s="90" t="s">
        <v>951</v>
      </c>
      <c r="L150" s="99" t="str">
        <f t="shared" si="7"/>
        <v/>
      </c>
      <c r="M150" s="100" t="str">
        <f t="shared" si="6"/>
        <v/>
      </c>
    </row>
    <row r="151" spans="1:13" ht="15" customHeight="1" x14ac:dyDescent="0.3">
      <c r="A151" s="134">
        <v>6</v>
      </c>
      <c r="B151" s="136">
        <v>144</v>
      </c>
      <c r="C151" s="138" t="s">
        <v>952</v>
      </c>
      <c r="D151" s="138" t="s">
        <v>672</v>
      </c>
      <c r="E151" s="140">
        <v>1.6724537037037034E-2</v>
      </c>
      <c r="F151" s="89" t="s">
        <v>953</v>
      </c>
      <c r="G151" s="89" t="s">
        <v>954</v>
      </c>
      <c r="H151" s="89" t="s">
        <v>955</v>
      </c>
      <c r="I151" s="89" t="s">
        <v>956</v>
      </c>
      <c r="J151" s="89" t="s">
        <v>957</v>
      </c>
      <c r="L151" s="99" t="str">
        <f t="shared" si="7"/>
        <v>Grete Maria Savitsch</v>
      </c>
      <c r="M151" s="100">
        <f t="shared" si="6"/>
        <v>686</v>
      </c>
    </row>
    <row r="152" spans="1:13" ht="15" customHeight="1" x14ac:dyDescent="0.3">
      <c r="A152" s="135"/>
      <c r="B152" s="137"/>
      <c r="C152" s="139"/>
      <c r="D152" s="139"/>
      <c r="E152" s="141"/>
      <c r="F152" s="90" t="s">
        <v>953</v>
      </c>
      <c r="G152" s="90" t="s">
        <v>958</v>
      </c>
      <c r="H152" s="90" t="s">
        <v>959</v>
      </c>
      <c r="I152" s="90" t="s">
        <v>960</v>
      </c>
      <c r="J152" s="90" t="s">
        <v>961</v>
      </c>
      <c r="L152" s="99" t="str">
        <f t="shared" si="7"/>
        <v/>
      </c>
      <c r="M152" s="100" t="str">
        <f t="shared" si="6"/>
        <v/>
      </c>
    </row>
    <row r="153" spans="1:13" ht="15" customHeight="1" x14ac:dyDescent="0.3">
      <c r="A153" s="134">
        <v>7</v>
      </c>
      <c r="B153" s="136">
        <v>147</v>
      </c>
      <c r="C153" s="138" t="s">
        <v>962</v>
      </c>
      <c r="D153" s="138" t="s">
        <v>963</v>
      </c>
      <c r="E153" s="140">
        <v>1.6927083333333332E-2</v>
      </c>
      <c r="F153" s="89" t="s">
        <v>714</v>
      </c>
      <c r="G153" s="89" t="s">
        <v>964</v>
      </c>
      <c r="H153" s="89" t="s">
        <v>965</v>
      </c>
      <c r="I153" s="89" t="s">
        <v>966</v>
      </c>
      <c r="J153" s="89" t="s">
        <v>967</v>
      </c>
      <c r="L153" s="99" t="str">
        <f t="shared" si="7"/>
        <v>Hanna-liisa Värik</v>
      </c>
      <c r="M153" s="100">
        <f t="shared" si="6"/>
        <v>678</v>
      </c>
    </row>
    <row r="154" spans="1:13" ht="15" customHeight="1" x14ac:dyDescent="0.3">
      <c r="A154" s="135"/>
      <c r="B154" s="137"/>
      <c r="C154" s="139"/>
      <c r="D154" s="139"/>
      <c r="E154" s="141"/>
      <c r="F154" s="90" t="s">
        <v>714</v>
      </c>
      <c r="G154" s="90" t="s">
        <v>968</v>
      </c>
      <c r="H154" s="90" t="s">
        <v>969</v>
      </c>
      <c r="I154" s="90" t="s">
        <v>970</v>
      </c>
      <c r="J154" s="90" t="s">
        <v>971</v>
      </c>
      <c r="L154" s="99" t="str">
        <f t="shared" si="7"/>
        <v/>
      </c>
      <c r="M154" s="100" t="str">
        <f t="shared" si="6"/>
        <v/>
      </c>
    </row>
    <row r="155" spans="1:13" ht="15" customHeight="1" x14ac:dyDescent="0.3">
      <c r="A155" s="134">
        <v>8</v>
      </c>
      <c r="B155" s="136">
        <v>130</v>
      </c>
      <c r="C155" s="138" t="s">
        <v>972</v>
      </c>
      <c r="D155" s="138" t="s">
        <v>973</v>
      </c>
      <c r="E155" s="140">
        <v>1.7702546296296296E-2</v>
      </c>
      <c r="F155" s="89" t="s">
        <v>974</v>
      </c>
      <c r="G155" s="89" t="s">
        <v>975</v>
      </c>
      <c r="H155" s="89" t="s">
        <v>976</v>
      </c>
      <c r="I155" s="89" t="s">
        <v>977</v>
      </c>
      <c r="J155" s="89" t="s">
        <v>978</v>
      </c>
      <c r="L155" s="99" t="str">
        <f t="shared" si="7"/>
        <v>Marta KÜbar</v>
      </c>
      <c r="M155" s="100">
        <f t="shared" si="6"/>
        <v>648</v>
      </c>
    </row>
    <row r="156" spans="1:13" ht="15" customHeight="1" x14ac:dyDescent="0.3">
      <c r="A156" s="135"/>
      <c r="B156" s="137"/>
      <c r="C156" s="139"/>
      <c r="D156" s="139"/>
      <c r="E156" s="141"/>
      <c r="F156" s="90" t="s">
        <v>974</v>
      </c>
      <c r="G156" s="90" t="s">
        <v>979</v>
      </c>
      <c r="H156" s="90" t="s">
        <v>980</v>
      </c>
      <c r="I156" s="90" t="s">
        <v>981</v>
      </c>
      <c r="J156" s="90" t="s">
        <v>982</v>
      </c>
      <c r="L156" s="99" t="str">
        <f t="shared" si="7"/>
        <v/>
      </c>
      <c r="M156" s="100" t="str">
        <f t="shared" si="6"/>
        <v/>
      </c>
    </row>
    <row r="157" spans="1:13" ht="15" customHeight="1" x14ac:dyDescent="0.3">
      <c r="A157" s="134">
        <v>9</v>
      </c>
      <c r="B157" s="136">
        <v>129</v>
      </c>
      <c r="C157" s="138" t="s">
        <v>983</v>
      </c>
      <c r="D157" s="138" t="s">
        <v>588</v>
      </c>
      <c r="E157" s="140">
        <v>1.9164351851851853E-2</v>
      </c>
      <c r="F157" s="89" t="s">
        <v>984</v>
      </c>
      <c r="G157" s="89" t="s">
        <v>985</v>
      </c>
      <c r="H157" s="89" t="s">
        <v>986</v>
      </c>
      <c r="I157" s="89" t="s">
        <v>987</v>
      </c>
      <c r="J157" s="89" t="s">
        <v>988</v>
      </c>
      <c r="L157" s="99" t="str">
        <f t="shared" si="7"/>
        <v>Smiltė Kartanaitė</v>
      </c>
      <c r="M157" s="100">
        <f t="shared" si="6"/>
        <v>599</v>
      </c>
    </row>
    <row r="158" spans="1:13" ht="15" customHeight="1" x14ac:dyDescent="0.3">
      <c r="A158" s="135"/>
      <c r="B158" s="137"/>
      <c r="C158" s="139"/>
      <c r="D158" s="139"/>
      <c r="E158" s="141"/>
      <c r="F158" s="90" t="s">
        <v>984</v>
      </c>
      <c r="G158" s="90" t="s">
        <v>989</v>
      </c>
      <c r="H158" s="90" t="s">
        <v>990</v>
      </c>
      <c r="I158" s="90" t="s">
        <v>991</v>
      </c>
      <c r="J158" s="90" t="s">
        <v>992</v>
      </c>
      <c r="L158" s="101" t="str">
        <f t="shared" si="7"/>
        <v/>
      </c>
      <c r="M158" s="102" t="str">
        <f t="shared" si="6"/>
        <v/>
      </c>
    </row>
    <row r="159" spans="1:13" ht="15" customHeight="1" x14ac:dyDescent="0.3">
      <c r="A159" s="83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5" t="s">
        <v>993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92"/>
      <c r="L163" s="1" t="str">
        <f t="shared" si="7"/>
        <v/>
      </c>
    </row>
    <row r="164" spans="1:13" ht="15.6" x14ac:dyDescent="0.3">
      <c r="A164" s="93" t="s">
        <v>994</v>
      </c>
      <c r="L164" s="1" t="str">
        <f t="shared" si="7"/>
        <v/>
      </c>
    </row>
    <row r="165" spans="1:13" ht="15.6" x14ac:dyDescent="0.3">
      <c r="A165" s="130" t="s">
        <v>1</v>
      </c>
      <c r="B165" s="130" t="s">
        <v>190</v>
      </c>
      <c r="C165" s="130" t="s">
        <v>525</v>
      </c>
      <c r="D165" s="130" t="s">
        <v>27</v>
      </c>
      <c r="E165" s="95" t="s">
        <v>526</v>
      </c>
      <c r="F165" s="132" t="s">
        <v>527</v>
      </c>
      <c r="G165" s="142"/>
      <c r="H165" s="142"/>
      <c r="I165" s="142"/>
      <c r="J165" s="133"/>
      <c r="L165" s="1" t="str">
        <f t="shared" si="7"/>
        <v/>
      </c>
    </row>
    <row r="166" spans="1:13" ht="15.6" x14ac:dyDescent="0.3">
      <c r="A166" s="131"/>
      <c r="B166" s="131"/>
      <c r="C166" s="131"/>
      <c r="D166" s="131"/>
      <c r="E166" s="96" t="s">
        <v>528</v>
      </c>
      <c r="F166" s="88" t="s">
        <v>177</v>
      </c>
      <c r="G166" s="88" t="s">
        <v>614</v>
      </c>
      <c r="H166" s="88" t="s">
        <v>615</v>
      </c>
      <c r="I166" s="88" t="s">
        <v>614</v>
      </c>
      <c r="J166" s="88" t="s">
        <v>529</v>
      </c>
      <c r="L166" s="103" t="s">
        <v>524</v>
      </c>
      <c r="M166" s="103" t="s">
        <v>0</v>
      </c>
    </row>
    <row r="167" spans="1:13" ht="15.6" x14ac:dyDescent="0.3">
      <c r="A167" s="136">
        <v>1</v>
      </c>
      <c r="B167" s="136">
        <v>68</v>
      </c>
      <c r="C167" s="138" t="s">
        <v>995</v>
      </c>
      <c r="D167" s="138" t="s">
        <v>683</v>
      </c>
      <c r="E167" s="140">
        <v>2.6334490740740738E-2</v>
      </c>
      <c r="F167" s="89" t="s">
        <v>996</v>
      </c>
      <c r="G167" s="89" t="s">
        <v>997</v>
      </c>
      <c r="H167" s="89" t="s">
        <v>998</v>
      </c>
      <c r="I167" s="89" t="s">
        <v>999</v>
      </c>
      <c r="J167" s="89" t="s">
        <v>1000</v>
      </c>
      <c r="L167" s="97" t="str">
        <f t="shared" ref="L167:L170" si="8">IFERROR(RIGHT(C167,(LEN(C167)-FIND(" ",C167,1)))&amp;" "&amp;(LEFT(C167,(FIND(" ",C167,1)-1))),"")</f>
        <v>Sandis Kornijenko</v>
      </c>
      <c r="M167" s="98">
        <f>IFERROR(ROUND($E$203/E167*900,0),"")</f>
        <v>830</v>
      </c>
    </row>
    <row r="168" spans="1:13" ht="15.6" x14ac:dyDescent="0.3">
      <c r="A168" s="137"/>
      <c r="B168" s="137"/>
      <c r="C168" s="139"/>
      <c r="D168" s="139"/>
      <c r="E168" s="141"/>
      <c r="F168" s="90" t="s">
        <v>996</v>
      </c>
      <c r="G168" s="90" t="s">
        <v>1001</v>
      </c>
      <c r="H168" s="90" t="s">
        <v>1002</v>
      </c>
      <c r="I168" s="90" t="s">
        <v>1003</v>
      </c>
      <c r="J168" s="90" t="s">
        <v>1004</v>
      </c>
      <c r="L168" s="99" t="str">
        <f t="shared" si="8"/>
        <v/>
      </c>
      <c r="M168" s="100" t="str">
        <f t="shared" ref="M168:M231" si="9">IFERROR(ROUND($E$203/E168*900,0),"")</f>
        <v/>
      </c>
    </row>
    <row r="169" spans="1:13" ht="15.6" x14ac:dyDescent="0.3">
      <c r="A169" s="136">
        <v>2</v>
      </c>
      <c r="B169" s="136">
        <v>71</v>
      </c>
      <c r="C169" s="138" t="s">
        <v>1005</v>
      </c>
      <c r="D169" s="138" t="s">
        <v>1006</v>
      </c>
      <c r="E169" s="140">
        <v>2.7434027777777783E-2</v>
      </c>
      <c r="F169" s="89" t="s">
        <v>1007</v>
      </c>
      <c r="G169" s="89" t="s">
        <v>1008</v>
      </c>
      <c r="H169" s="89" t="s">
        <v>1009</v>
      </c>
      <c r="I169" s="89" t="s">
        <v>1010</v>
      </c>
      <c r="J169" s="89" t="s">
        <v>1011</v>
      </c>
      <c r="L169" s="99" t="str">
        <f t="shared" si="8"/>
        <v>Ander Markus Kroon</v>
      </c>
      <c r="M169" s="100">
        <f t="shared" si="9"/>
        <v>796</v>
      </c>
    </row>
    <row r="170" spans="1:13" ht="15.6" x14ac:dyDescent="0.3">
      <c r="A170" s="137"/>
      <c r="B170" s="137"/>
      <c r="C170" s="139"/>
      <c r="D170" s="139"/>
      <c r="E170" s="141"/>
      <c r="F170" s="90" t="s">
        <v>1007</v>
      </c>
      <c r="G170" s="90" t="s">
        <v>1012</v>
      </c>
      <c r="H170" s="90" t="s">
        <v>1013</v>
      </c>
      <c r="I170" s="90" t="s">
        <v>1014</v>
      </c>
      <c r="J170" s="90" t="s">
        <v>1015</v>
      </c>
      <c r="L170" s="99" t="str">
        <f t="shared" si="8"/>
        <v/>
      </c>
      <c r="M170" s="100" t="str">
        <f t="shared" si="9"/>
        <v/>
      </c>
    </row>
    <row r="171" spans="1:13" ht="15.6" x14ac:dyDescent="0.3">
      <c r="A171" s="136">
        <v>3</v>
      </c>
      <c r="B171" s="136">
        <v>54</v>
      </c>
      <c r="C171" s="138" t="s">
        <v>1016</v>
      </c>
      <c r="D171" s="138" t="s">
        <v>558</v>
      </c>
      <c r="E171" s="140">
        <v>2.7642361111111111E-2</v>
      </c>
      <c r="F171" s="89" t="s">
        <v>1017</v>
      </c>
      <c r="G171" s="89" t="s">
        <v>1018</v>
      </c>
      <c r="H171" s="89" t="s">
        <v>1019</v>
      </c>
      <c r="I171" s="89" t="s">
        <v>1020</v>
      </c>
      <c r="J171" s="89" t="s">
        <v>1021</v>
      </c>
      <c r="L171" s="99" t="str">
        <f t="shared" si="7"/>
        <v>Pauls Audzēvičs</v>
      </c>
      <c r="M171" s="100">
        <f t="shared" si="9"/>
        <v>790</v>
      </c>
    </row>
    <row r="172" spans="1:13" ht="15.6" x14ac:dyDescent="0.3">
      <c r="A172" s="137"/>
      <c r="B172" s="137"/>
      <c r="C172" s="139"/>
      <c r="D172" s="139"/>
      <c r="E172" s="141"/>
      <c r="F172" s="90" t="s">
        <v>1017</v>
      </c>
      <c r="G172" s="90" t="s">
        <v>1022</v>
      </c>
      <c r="H172" s="90" t="s">
        <v>1023</v>
      </c>
      <c r="I172" s="90" t="s">
        <v>1024</v>
      </c>
      <c r="J172" s="90" t="s">
        <v>1025</v>
      </c>
      <c r="L172" s="99" t="str">
        <f t="shared" si="7"/>
        <v/>
      </c>
      <c r="M172" s="100" t="str">
        <f t="shared" si="9"/>
        <v/>
      </c>
    </row>
    <row r="173" spans="1:13" ht="15.6" x14ac:dyDescent="0.3">
      <c r="A173" s="136">
        <v>4</v>
      </c>
      <c r="B173" s="136">
        <v>90</v>
      </c>
      <c r="C173" s="138" t="s">
        <v>1026</v>
      </c>
      <c r="D173" s="138" t="s">
        <v>683</v>
      </c>
      <c r="E173" s="140">
        <v>2.7771990740740743E-2</v>
      </c>
      <c r="F173" s="89" t="s">
        <v>1027</v>
      </c>
      <c r="G173" s="89" t="s">
        <v>1028</v>
      </c>
      <c r="H173" s="89" t="s">
        <v>1029</v>
      </c>
      <c r="I173" s="89" t="s">
        <v>1030</v>
      </c>
      <c r="J173" s="89" t="s">
        <v>1031</v>
      </c>
      <c r="L173" s="99" t="str">
        <f t="shared" si="7"/>
        <v>Matvejs Suharževskis</v>
      </c>
      <c r="M173" s="100">
        <f t="shared" si="9"/>
        <v>787</v>
      </c>
    </row>
    <row r="174" spans="1:13" ht="15.6" x14ac:dyDescent="0.3">
      <c r="A174" s="137"/>
      <c r="B174" s="137"/>
      <c r="C174" s="139"/>
      <c r="D174" s="139"/>
      <c r="E174" s="141"/>
      <c r="F174" s="90" t="s">
        <v>1027</v>
      </c>
      <c r="G174" s="90" t="s">
        <v>1032</v>
      </c>
      <c r="H174" s="90" t="s">
        <v>1033</v>
      </c>
      <c r="I174" s="90" t="s">
        <v>1034</v>
      </c>
      <c r="J174" s="90" t="s">
        <v>1035</v>
      </c>
      <c r="L174" s="99" t="str">
        <f t="shared" si="7"/>
        <v/>
      </c>
      <c r="M174" s="100" t="str">
        <f t="shared" si="9"/>
        <v/>
      </c>
    </row>
    <row r="175" spans="1:13" ht="15.6" x14ac:dyDescent="0.3">
      <c r="A175" s="136">
        <v>5</v>
      </c>
      <c r="B175" s="136">
        <v>52</v>
      </c>
      <c r="C175" s="138" t="s">
        <v>1036</v>
      </c>
      <c r="D175" s="138" t="s">
        <v>588</v>
      </c>
      <c r="E175" s="140">
        <v>2.9072916666666667E-2</v>
      </c>
      <c r="F175" s="89" t="s">
        <v>1037</v>
      </c>
      <c r="G175" s="89" t="s">
        <v>1038</v>
      </c>
      <c r="H175" s="89" t="s">
        <v>1039</v>
      </c>
      <c r="I175" s="89" t="s">
        <v>1040</v>
      </c>
      <c r="J175" s="89" t="s">
        <v>1041</v>
      </c>
      <c r="L175" s="99" t="str">
        <f t="shared" si="7"/>
        <v>Kasparas Apkievičius</v>
      </c>
      <c r="M175" s="100">
        <f t="shared" si="9"/>
        <v>752</v>
      </c>
    </row>
    <row r="176" spans="1:13" ht="15.6" x14ac:dyDescent="0.3">
      <c r="A176" s="137"/>
      <c r="B176" s="137"/>
      <c r="C176" s="139"/>
      <c r="D176" s="139"/>
      <c r="E176" s="141"/>
      <c r="F176" s="90" t="s">
        <v>1037</v>
      </c>
      <c r="G176" s="90" t="s">
        <v>1042</v>
      </c>
      <c r="H176" s="90" t="s">
        <v>1043</v>
      </c>
      <c r="I176" s="90" t="s">
        <v>1044</v>
      </c>
      <c r="J176" s="90" t="s">
        <v>1045</v>
      </c>
      <c r="L176" s="99" t="str">
        <f t="shared" si="7"/>
        <v/>
      </c>
      <c r="M176" s="100" t="str">
        <f t="shared" si="9"/>
        <v/>
      </c>
    </row>
    <row r="177" spans="1:13" ht="15.6" x14ac:dyDescent="0.3">
      <c r="A177" s="136">
        <v>6</v>
      </c>
      <c r="B177" s="136">
        <v>64</v>
      </c>
      <c r="C177" s="138" t="s">
        <v>1046</v>
      </c>
      <c r="D177" s="138" t="s">
        <v>588</v>
      </c>
      <c r="E177" s="140">
        <v>3.1515046296296298E-2</v>
      </c>
      <c r="F177" s="89" t="s">
        <v>1047</v>
      </c>
      <c r="G177" s="89" t="s">
        <v>1048</v>
      </c>
      <c r="H177" s="89" t="s">
        <v>1049</v>
      </c>
      <c r="I177" s="89" t="s">
        <v>1050</v>
      </c>
      <c r="J177" s="89" t="s">
        <v>1051</v>
      </c>
      <c r="L177" s="99" t="str">
        <f t="shared" si="7"/>
        <v>Titas Jakštas</v>
      </c>
      <c r="M177" s="100">
        <f t="shared" si="9"/>
        <v>693</v>
      </c>
    </row>
    <row r="178" spans="1:13" ht="15.6" x14ac:dyDescent="0.3">
      <c r="A178" s="137"/>
      <c r="B178" s="137"/>
      <c r="C178" s="139"/>
      <c r="D178" s="139"/>
      <c r="E178" s="141"/>
      <c r="F178" s="90" t="s">
        <v>1047</v>
      </c>
      <c r="G178" s="90" t="s">
        <v>1052</v>
      </c>
      <c r="H178" s="90" t="s">
        <v>1053</v>
      </c>
      <c r="I178" s="90" t="s">
        <v>1054</v>
      </c>
      <c r="J178" s="90" t="s">
        <v>1055</v>
      </c>
      <c r="L178" s="99" t="str">
        <f t="shared" si="7"/>
        <v/>
      </c>
      <c r="M178" s="100" t="str">
        <f t="shared" si="9"/>
        <v/>
      </c>
    </row>
    <row r="179" spans="1:13" ht="15.6" x14ac:dyDescent="0.3">
      <c r="A179" s="136">
        <v>7</v>
      </c>
      <c r="B179" s="136">
        <v>66</v>
      </c>
      <c r="C179" s="138" t="s">
        <v>1056</v>
      </c>
      <c r="D179" s="138" t="s">
        <v>588</v>
      </c>
      <c r="E179" s="140">
        <v>3.3263888888888891E-2</v>
      </c>
      <c r="F179" s="89" t="s">
        <v>1057</v>
      </c>
      <c r="G179" s="89" t="s">
        <v>1058</v>
      </c>
      <c r="H179" s="89" t="s">
        <v>1059</v>
      </c>
      <c r="I179" s="89" t="s">
        <v>1060</v>
      </c>
      <c r="J179" s="89" t="s">
        <v>1061</v>
      </c>
      <c r="L179" s="99" t="str">
        <f t="shared" si="7"/>
        <v>Titas Kartanas</v>
      </c>
      <c r="M179" s="100">
        <f t="shared" si="9"/>
        <v>657</v>
      </c>
    </row>
    <row r="180" spans="1:13" ht="15.6" x14ac:dyDescent="0.3">
      <c r="A180" s="137"/>
      <c r="B180" s="137"/>
      <c r="C180" s="139"/>
      <c r="D180" s="139"/>
      <c r="E180" s="141"/>
      <c r="F180" s="90" t="s">
        <v>1057</v>
      </c>
      <c r="G180" s="90" t="s">
        <v>1032</v>
      </c>
      <c r="H180" s="90" t="s">
        <v>1062</v>
      </c>
      <c r="I180" s="90" t="s">
        <v>1063</v>
      </c>
      <c r="J180" s="90" t="s">
        <v>1064</v>
      </c>
      <c r="L180" s="99" t="str">
        <f t="shared" si="7"/>
        <v/>
      </c>
      <c r="M180" s="100" t="str">
        <f t="shared" si="9"/>
        <v/>
      </c>
    </row>
    <row r="181" spans="1:13" ht="15.6" x14ac:dyDescent="0.3">
      <c r="A181" s="136">
        <v>8</v>
      </c>
      <c r="B181" s="136">
        <v>69</v>
      </c>
      <c r="C181" s="138" t="s">
        <v>1065</v>
      </c>
      <c r="D181" s="138" t="s">
        <v>588</v>
      </c>
      <c r="E181" s="140">
        <v>3.3288194444444447E-2</v>
      </c>
      <c r="F181" s="89" t="s">
        <v>1066</v>
      </c>
      <c r="G181" s="89" t="s">
        <v>1067</v>
      </c>
      <c r="H181" s="89" t="s">
        <v>1068</v>
      </c>
      <c r="I181" s="89" t="s">
        <v>1069</v>
      </c>
      <c r="J181" s="89" t="s">
        <v>1070</v>
      </c>
      <c r="L181" s="99" t="str">
        <f t="shared" si="7"/>
        <v>Rokas Kovoliūnas</v>
      </c>
      <c r="M181" s="100">
        <f t="shared" si="9"/>
        <v>656</v>
      </c>
    </row>
    <row r="182" spans="1:13" ht="15.6" x14ac:dyDescent="0.3">
      <c r="A182" s="137"/>
      <c r="B182" s="137"/>
      <c r="C182" s="139"/>
      <c r="D182" s="139"/>
      <c r="E182" s="141"/>
      <c r="F182" s="90" t="s">
        <v>1066</v>
      </c>
      <c r="G182" s="90" t="s">
        <v>1071</v>
      </c>
      <c r="H182" s="90" t="s">
        <v>1072</v>
      </c>
      <c r="I182" s="90" t="s">
        <v>1073</v>
      </c>
      <c r="J182" s="90" t="s">
        <v>1074</v>
      </c>
      <c r="L182" s="99" t="str">
        <f t="shared" si="7"/>
        <v/>
      </c>
      <c r="M182" s="100" t="str">
        <f t="shared" si="9"/>
        <v/>
      </c>
    </row>
    <row r="183" spans="1:13" ht="15.6" x14ac:dyDescent="0.3">
      <c r="A183" s="136">
        <v>9</v>
      </c>
      <c r="B183" s="136">
        <v>60</v>
      </c>
      <c r="C183" s="138" t="s">
        <v>1075</v>
      </c>
      <c r="D183" s="138" t="s">
        <v>535</v>
      </c>
      <c r="E183" s="140">
        <v>3.3820601851851852E-2</v>
      </c>
      <c r="F183" s="89" t="s">
        <v>1076</v>
      </c>
      <c r="G183" s="89" t="s">
        <v>1077</v>
      </c>
      <c r="H183" s="89" t="s">
        <v>1078</v>
      </c>
      <c r="I183" s="89" t="s">
        <v>1079</v>
      </c>
      <c r="J183" s="89" t="s">
        <v>1080</v>
      </c>
      <c r="L183" s="99" t="str">
        <f t="shared" si="7"/>
        <v>Tomas Dambrauskas</v>
      </c>
      <c r="M183" s="100">
        <f t="shared" si="9"/>
        <v>646</v>
      </c>
    </row>
    <row r="184" spans="1:13" ht="15.6" x14ac:dyDescent="0.3">
      <c r="A184" s="137"/>
      <c r="B184" s="137"/>
      <c r="C184" s="139"/>
      <c r="D184" s="139"/>
      <c r="E184" s="141"/>
      <c r="F184" s="90" t="s">
        <v>1076</v>
      </c>
      <c r="G184" s="90" t="s">
        <v>1081</v>
      </c>
      <c r="H184" s="90" t="s">
        <v>1082</v>
      </c>
      <c r="I184" s="90" t="s">
        <v>1083</v>
      </c>
      <c r="J184" s="90" t="s">
        <v>1084</v>
      </c>
      <c r="L184" s="99" t="str">
        <f t="shared" si="7"/>
        <v/>
      </c>
      <c r="M184" s="100" t="str">
        <f t="shared" si="9"/>
        <v/>
      </c>
    </row>
    <row r="185" spans="1:13" ht="15.6" x14ac:dyDescent="0.3">
      <c r="A185" s="136"/>
      <c r="B185" s="136">
        <v>88</v>
      </c>
      <c r="C185" s="138" t="s">
        <v>1085</v>
      </c>
      <c r="D185" s="138" t="s">
        <v>683</v>
      </c>
      <c r="E185" s="140" t="s">
        <v>1086</v>
      </c>
      <c r="F185" s="89" t="s">
        <v>1087</v>
      </c>
      <c r="G185" s="89" t="s">
        <v>1088</v>
      </c>
      <c r="H185" s="89" t="s">
        <v>1089</v>
      </c>
      <c r="I185" s="89" t="s">
        <v>1090</v>
      </c>
      <c r="J185" s="89" t="s">
        <v>1091</v>
      </c>
      <c r="L185" s="99" t="str">
        <f t="shared" si="7"/>
        <v>Daņila Proščinko</v>
      </c>
      <c r="M185" s="100" t="str">
        <f t="shared" si="9"/>
        <v/>
      </c>
    </row>
    <row r="186" spans="1:13" ht="15.6" x14ac:dyDescent="0.3">
      <c r="A186" s="137"/>
      <c r="B186" s="137"/>
      <c r="C186" s="139"/>
      <c r="D186" s="139"/>
      <c r="E186" s="141"/>
      <c r="F186" s="90" t="s">
        <v>1087</v>
      </c>
      <c r="G186" s="90" t="s">
        <v>1092</v>
      </c>
      <c r="H186" s="90" t="s">
        <v>1093</v>
      </c>
      <c r="I186" s="90" t="s">
        <v>1094</v>
      </c>
      <c r="J186" s="90" t="s">
        <v>1095</v>
      </c>
      <c r="L186" s="99" t="str">
        <f t="shared" si="7"/>
        <v/>
      </c>
      <c r="M186" s="100" t="str">
        <f t="shared" si="9"/>
        <v/>
      </c>
    </row>
    <row r="187" spans="1:13" ht="15.6" x14ac:dyDescent="0.3">
      <c r="A187" s="92"/>
      <c r="L187" s="99" t="str">
        <f t="shared" si="7"/>
        <v/>
      </c>
      <c r="M187" s="100" t="str">
        <f t="shared" si="9"/>
        <v/>
      </c>
    </row>
    <row r="188" spans="1:13" ht="15.6" x14ac:dyDescent="0.3">
      <c r="A188" s="93" t="s">
        <v>1096</v>
      </c>
      <c r="L188" s="99" t="str">
        <f t="shared" si="7"/>
        <v/>
      </c>
      <c r="M188" s="100" t="str">
        <f t="shared" si="9"/>
        <v/>
      </c>
    </row>
    <row r="189" spans="1:13" ht="15.6" x14ac:dyDescent="0.3">
      <c r="A189" s="130" t="s">
        <v>1</v>
      </c>
      <c r="B189" s="130" t="s">
        <v>190</v>
      </c>
      <c r="C189" s="130" t="s">
        <v>525</v>
      </c>
      <c r="D189" s="130" t="s">
        <v>27</v>
      </c>
      <c r="E189" s="95" t="s">
        <v>526</v>
      </c>
      <c r="F189" s="132" t="s">
        <v>527</v>
      </c>
      <c r="G189" s="142"/>
      <c r="H189" s="142"/>
      <c r="I189" s="142"/>
      <c r="J189" s="133"/>
      <c r="L189" s="99" t="str">
        <f t="shared" si="7"/>
        <v/>
      </c>
      <c r="M189" s="100" t="str">
        <f t="shared" si="9"/>
        <v/>
      </c>
    </row>
    <row r="190" spans="1:13" ht="15.6" x14ac:dyDescent="0.3">
      <c r="A190" s="131"/>
      <c r="B190" s="131"/>
      <c r="C190" s="131"/>
      <c r="D190" s="131"/>
      <c r="E190" s="96" t="s">
        <v>528</v>
      </c>
      <c r="F190" s="88" t="s">
        <v>177</v>
      </c>
      <c r="G190" s="88" t="s">
        <v>614</v>
      </c>
      <c r="H190" s="88" t="s">
        <v>615</v>
      </c>
      <c r="I190" s="88" t="s">
        <v>614</v>
      </c>
      <c r="J190" s="88" t="s">
        <v>529</v>
      </c>
      <c r="L190" s="99" t="str">
        <f t="shared" si="7"/>
        <v/>
      </c>
      <c r="M190" s="100" t="str">
        <f t="shared" si="9"/>
        <v/>
      </c>
    </row>
    <row r="191" spans="1:13" ht="15.6" x14ac:dyDescent="0.3">
      <c r="A191" s="136">
        <v>1</v>
      </c>
      <c r="B191" s="136">
        <v>58</v>
      </c>
      <c r="C191" s="138" t="s">
        <v>1097</v>
      </c>
      <c r="D191" s="138" t="s">
        <v>564</v>
      </c>
      <c r="E191" s="140">
        <v>2.9071759259259256E-2</v>
      </c>
      <c r="F191" s="89" t="s">
        <v>1098</v>
      </c>
      <c r="G191" s="89" t="s">
        <v>1099</v>
      </c>
      <c r="H191" s="89" t="s">
        <v>1100</v>
      </c>
      <c r="I191" s="89" t="s">
        <v>1101</v>
      </c>
      <c r="J191" s="89" t="s">
        <v>1102</v>
      </c>
      <c r="L191" s="99" t="str">
        <f t="shared" si="7"/>
        <v>Maria Bondarchuk</v>
      </c>
      <c r="M191" s="100">
        <f t="shared" si="9"/>
        <v>752</v>
      </c>
    </row>
    <row r="192" spans="1:13" ht="15.6" x14ac:dyDescent="0.3">
      <c r="A192" s="137"/>
      <c r="B192" s="137"/>
      <c r="C192" s="139"/>
      <c r="D192" s="139"/>
      <c r="E192" s="141"/>
      <c r="F192" s="90" t="s">
        <v>1098</v>
      </c>
      <c r="G192" s="90" t="s">
        <v>1103</v>
      </c>
      <c r="H192" s="90" t="s">
        <v>1104</v>
      </c>
      <c r="I192" s="90" t="s">
        <v>1105</v>
      </c>
      <c r="J192" s="90" t="s">
        <v>1106</v>
      </c>
      <c r="L192" s="99" t="str">
        <f t="shared" si="7"/>
        <v/>
      </c>
      <c r="M192" s="100" t="str">
        <f t="shared" si="9"/>
        <v/>
      </c>
    </row>
    <row r="193" spans="1:13" ht="15.6" x14ac:dyDescent="0.3">
      <c r="A193" s="136">
        <v>2</v>
      </c>
      <c r="B193" s="136">
        <v>79</v>
      </c>
      <c r="C193" s="138" t="s">
        <v>1107</v>
      </c>
      <c r="D193" s="138" t="s">
        <v>545</v>
      </c>
      <c r="E193" s="140">
        <v>3.0327546296296293E-2</v>
      </c>
      <c r="F193" s="89" t="s">
        <v>1108</v>
      </c>
      <c r="G193" s="89" t="s">
        <v>1109</v>
      </c>
      <c r="H193" s="89" t="s">
        <v>1110</v>
      </c>
      <c r="I193" s="89" t="s">
        <v>1111</v>
      </c>
      <c r="J193" s="89" t="s">
        <v>1112</v>
      </c>
      <c r="L193" s="99" t="str">
        <f t="shared" si="7"/>
        <v>Beatričė Vinciūnaitė</v>
      </c>
      <c r="M193" s="100">
        <f t="shared" si="9"/>
        <v>721</v>
      </c>
    </row>
    <row r="194" spans="1:13" ht="15.6" x14ac:dyDescent="0.3">
      <c r="A194" s="137"/>
      <c r="B194" s="137"/>
      <c r="C194" s="139"/>
      <c r="D194" s="139"/>
      <c r="E194" s="141"/>
      <c r="F194" s="90" t="s">
        <v>1108</v>
      </c>
      <c r="G194" s="90" t="s">
        <v>1113</v>
      </c>
      <c r="H194" s="90" t="s">
        <v>1114</v>
      </c>
      <c r="I194" s="90" t="s">
        <v>1115</v>
      </c>
      <c r="J194" s="90" t="s">
        <v>1116</v>
      </c>
      <c r="L194" s="99" t="str">
        <f t="shared" si="7"/>
        <v/>
      </c>
      <c r="M194" s="100" t="str">
        <f t="shared" si="9"/>
        <v/>
      </c>
    </row>
    <row r="195" spans="1:13" ht="15.6" x14ac:dyDescent="0.3">
      <c r="A195" s="136">
        <v>3</v>
      </c>
      <c r="B195" s="136">
        <v>73</v>
      </c>
      <c r="C195" s="138" t="s">
        <v>1117</v>
      </c>
      <c r="D195" s="138" t="s">
        <v>973</v>
      </c>
      <c r="E195" s="140">
        <v>3.177199074074074E-2</v>
      </c>
      <c r="F195" s="89" t="s">
        <v>1118</v>
      </c>
      <c r="G195" s="89" t="s">
        <v>1119</v>
      </c>
      <c r="H195" s="89" t="s">
        <v>1120</v>
      </c>
      <c r="I195" s="89" t="s">
        <v>1121</v>
      </c>
      <c r="J195" s="89" t="s">
        <v>1122</v>
      </c>
      <c r="L195" s="99" t="str">
        <f t="shared" si="7"/>
        <v>Paula KÜbar</v>
      </c>
      <c r="M195" s="100">
        <f t="shared" si="9"/>
        <v>688</v>
      </c>
    </row>
    <row r="196" spans="1:13" ht="15.6" x14ac:dyDescent="0.3">
      <c r="A196" s="137"/>
      <c r="B196" s="137"/>
      <c r="C196" s="139"/>
      <c r="D196" s="139"/>
      <c r="E196" s="141"/>
      <c r="F196" s="90" t="s">
        <v>1118</v>
      </c>
      <c r="G196" s="90" t="s">
        <v>1123</v>
      </c>
      <c r="H196" s="90" t="s">
        <v>1124</v>
      </c>
      <c r="I196" s="90" t="s">
        <v>1125</v>
      </c>
      <c r="J196" s="90" t="s">
        <v>1126</v>
      </c>
      <c r="L196" s="99" t="str">
        <f t="shared" si="7"/>
        <v/>
      </c>
      <c r="M196" s="100" t="str">
        <f t="shared" si="9"/>
        <v/>
      </c>
    </row>
    <row r="197" spans="1:13" ht="15.6" x14ac:dyDescent="0.3">
      <c r="A197" s="136">
        <v>4</v>
      </c>
      <c r="B197" s="136">
        <v>96</v>
      </c>
      <c r="C197" s="138" t="s">
        <v>1127</v>
      </c>
      <c r="D197" s="138"/>
      <c r="E197" s="140">
        <v>3.4814814814814812E-2</v>
      </c>
      <c r="F197" s="89" t="s">
        <v>1128</v>
      </c>
      <c r="G197" s="89" t="s">
        <v>1129</v>
      </c>
      <c r="H197" s="89" t="s">
        <v>1130</v>
      </c>
      <c r="I197" s="89" t="s">
        <v>1131</v>
      </c>
      <c r="J197" s="89" t="s">
        <v>1132</v>
      </c>
      <c r="L197" s="99" t="str">
        <f t="shared" si="7"/>
        <v>Gustė Rimšaitė</v>
      </c>
      <c r="M197" s="100">
        <f t="shared" si="9"/>
        <v>628</v>
      </c>
    </row>
    <row r="198" spans="1:13" ht="15.6" x14ac:dyDescent="0.3">
      <c r="A198" s="137"/>
      <c r="B198" s="137"/>
      <c r="C198" s="139"/>
      <c r="D198" s="139"/>
      <c r="E198" s="141"/>
      <c r="F198" s="90" t="s">
        <v>1128</v>
      </c>
      <c r="G198" s="90" t="s">
        <v>1133</v>
      </c>
      <c r="H198" s="90" t="s">
        <v>1134</v>
      </c>
      <c r="I198" s="90" t="s">
        <v>1135</v>
      </c>
      <c r="J198" s="90" t="s">
        <v>1136</v>
      </c>
      <c r="L198" s="99" t="str">
        <f t="shared" si="7"/>
        <v/>
      </c>
      <c r="M198" s="100" t="str">
        <f t="shared" si="9"/>
        <v/>
      </c>
    </row>
    <row r="199" spans="1:13" ht="15.6" x14ac:dyDescent="0.3">
      <c r="A199" s="92"/>
      <c r="L199" s="99" t="str">
        <f t="shared" si="7"/>
        <v/>
      </c>
      <c r="M199" s="100" t="str">
        <f t="shared" si="9"/>
        <v/>
      </c>
    </row>
    <row r="200" spans="1:13" ht="15.6" x14ac:dyDescent="0.3">
      <c r="A200" s="93" t="s">
        <v>1137</v>
      </c>
      <c r="L200" s="99" t="str">
        <f t="shared" si="7"/>
        <v/>
      </c>
      <c r="M200" s="100" t="str">
        <f t="shared" si="9"/>
        <v/>
      </c>
    </row>
    <row r="201" spans="1:13" ht="15.6" x14ac:dyDescent="0.3">
      <c r="A201" s="130" t="s">
        <v>1</v>
      </c>
      <c r="B201" s="130" t="s">
        <v>190</v>
      </c>
      <c r="C201" s="130" t="s">
        <v>525</v>
      </c>
      <c r="D201" s="130" t="s">
        <v>27</v>
      </c>
      <c r="E201" s="95" t="s">
        <v>526</v>
      </c>
      <c r="F201" s="132" t="s">
        <v>527</v>
      </c>
      <c r="G201" s="142"/>
      <c r="H201" s="142"/>
      <c r="I201" s="142"/>
      <c r="J201" s="133"/>
      <c r="L201" s="99" t="str">
        <f t="shared" si="7"/>
        <v/>
      </c>
      <c r="M201" s="100" t="str">
        <f t="shared" si="9"/>
        <v/>
      </c>
    </row>
    <row r="202" spans="1:13" ht="15.6" x14ac:dyDescent="0.3">
      <c r="A202" s="131"/>
      <c r="B202" s="131"/>
      <c r="C202" s="131"/>
      <c r="D202" s="131"/>
      <c r="E202" s="96" t="s">
        <v>528</v>
      </c>
      <c r="F202" s="88" t="s">
        <v>177</v>
      </c>
      <c r="G202" s="88" t="s">
        <v>614</v>
      </c>
      <c r="H202" s="88" t="s">
        <v>615</v>
      </c>
      <c r="I202" s="88" t="s">
        <v>614</v>
      </c>
      <c r="J202" s="88" t="s">
        <v>529</v>
      </c>
      <c r="L202" s="99" t="str">
        <f t="shared" ref="L202:L265" si="10">IFERROR(RIGHT(C202,(LEN(C202)-FIND(" ",C202,1)))&amp;" "&amp;(LEFT(C202,(FIND(" ",C202,1)-1))),"")</f>
        <v/>
      </c>
      <c r="M202" s="100" t="str">
        <f t="shared" si="9"/>
        <v/>
      </c>
    </row>
    <row r="203" spans="1:13" ht="15.6" x14ac:dyDescent="0.3">
      <c r="A203" s="136">
        <v>1</v>
      </c>
      <c r="B203" s="136">
        <v>61</v>
      </c>
      <c r="C203" s="138" t="s">
        <v>1138</v>
      </c>
      <c r="D203" s="138" t="s">
        <v>683</v>
      </c>
      <c r="E203" s="140">
        <v>2.4278935185185185E-2</v>
      </c>
      <c r="F203" s="89" t="s">
        <v>1139</v>
      </c>
      <c r="G203" s="89" t="s">
        <v>1140</v>
      </c>
      <c r="H203" s="89" t="s">
        <v>1141</v>
      </c>
      <c r="I203" s="89" t="s">
        <v>1142</v>
      </c>
      <c r="J203" s="89" t="s">
        <v>1143</v>
      </c>
      <c r="L203" s="99" t="str">
        <f t="shared" si="10"/>
        <v>Artjoms Gajevskis</v>
      </c>
      <c r="M203" s="100">
        <f t="shared" si="9"/>
        <v>900</v>
      </c>
    </row>
    <row r="204" spans="1:13" ht="15.6" x14ac:dyDescent="0.3">
      <c r="A204" s="137"/>
      <c r="B204" s="137"/>
      <c r="C204" s="139"/>
      <c r="D204" s="139"/>
      <c r="E204" s="141"/>
      <c r="F204" s="90" t="s">
        <v>1139</v>
      </c>
      <c r="G204" s="90" t="s">
        <v>1144</v>
      </c>
      <c r="H204" s="90" t="s">
        <v>1145</v>
      </c>
      <c r="I204" s="90" t="s">
        <v>1146</v>
      </c>
      <c r="J204" s="90" t="s">
        <v>1147</v>
      </c>
      <c r="L204" s="99" t="str">
        <f t="shared" si="10"/>
        <v/>
      </c>
      <c r="M204" s="100" t="str">
        <f t="shared" si="9"/>
        <v/>
      </c>
    </row>
    <row r="205" spans="1:13" ht="15.6" x14ac:dyDescent="0.3">
      <c r="A205" s="136">
        <v>2</v>
      </c>
      <c r="B205" s="136">
        <v>87</v>
      </c>
      <c r="C205" s="138" t="s">
        <v>1148</v>
      </c>
      <c r="D205" s="138" t="s">
        <v>588</v>
      </c>
      <c r="E205" s="140">
        <v>2.4444444444444446E-2</v>
      </c>
      <c r="F205" s="89" t="s">
        <v>1149</v>
      </c>
      <c r="G205" s="89" t="s">
        <v>783</v>
      </c>
      <c r="H205" s="89" t="s">
        <v>1150</v>
      </c>
      <c r="I205" s="89" t="s">
        <v>1151</v>
      </c>
      <c r="J205" s="89" t="s">
        <v>1152</v>
      </c>
      <c r="L205" s="99" t="str">
        <f t="shared" si="10"/>
        <v>Lukas Prokopavičius</v>
      </c>
      <c r="M205" s="100">
        <f t="shared" si="9"/>
        <v>894</v>
      </c>
    </row>
    <row r="206" spans="1:13" ht="15.6" x14ac:dyDescent="0.3">
      <c r="A206" s="137"/>
      <c r="B206" s="137"/>
      <c r="C206" s="139"/>
      <c r="D206" s="139"/>
      <c r="E206" s="141"/>
      <c r="F206" s="90" t="s">
        <v>1149</v>
      </c>
      <c r="G206" s="90" t="s">
        <v>1153</v>
      </c>
      <c r="H206" s="90" t="s">
        <v>1154</v>
      </c>
      <c r="I206" s="90" t="s">
        <v>1155</v>
      </c>
      <c r="J206" s="90" t="s">
        <v>1156</v>
      </c>
      <c r="L206" s="99" t="str">
        <f t="shared" si="10"/>
        <v/>
      </c>
      <c r="M206" s="100" t="str">
        <f t="shared" si="9"/>
        <v/>
      </c>
    </row>
    <row r="207" spans="1:13" ht="15.6" x14ac:dyDescent="0.3">
      <c r="A207" s="136">
        <v>3</v>
      </c>
      <c r="B207" s="136">
        <v>53</v>
      </c>
      <c r="C207" s="138" t="s">
        <v>1157</v>
      </c>
      <c r="D207" s="138" t="s">
        <v>558</v>
      </c>
      <c r="E207" s="140">
        <v>2.6641203703703705E-2</v>
      </c>
      <c r="F207" s="89" t="s">
        <v>1158</v>
      </c>
      <c r="G207" s="89" t="s">
        <v>1159</v>
      </c>
      <c r="H207" s="89" t="s">
        <v>1160</v>
      </c>
      <c r="I207" s="89" t="s">
        <v>1161</v>
      </c>
      <c r="J207" s="89" t="s">
        <v>1162</v>
      </c>
      <c r="L207" s="99" t="str">
        <f t="shared" si="10"/>
        <v>Jēkabs Audzēvičs</v>
      </c>
      <c r="M207" s="100">
        <f t="shared" si="9"/>
        <v>820</v>
      </c>
    </row>
    <row r="208" spans="1:13" ht="15.6" x14ac:dyDescent="0.3">
      <c r="A208" s="137"/>
      <c r="B208" s="137"/>
      <c r="C208" s="139"/>
      <c r="D208" s="139"/>
      <c r="E208" s="141"/>
      <c r="F208" s="90" t="s">
        <v>1158</v>
      </c>
      <c r="G208" s="90" t="s">
        <v>1163</v>
      </c>
      <c r="H208" s="90" t="s">
        <v>1164</v>
      </c>
      <c r="I208" s="90" t="s">
        <v>1165</v>
      </c>
      <c r="J208" s="90" t="s">
        <v>1166</v>
      </c>
      <c r="L208" s="99" t="str">
        <f t="shared" si="10"/>
        <v/>
      </c>
      <c r="M208" s="100" t="str">
        <f t="shared" si="9"/>
        <v/>
      </c>
    </row>
    <row r="209" spans="1:13" ht="15.6" x14ac:dyDescent="0.3">
      <c r="A209" s="136">
        <v>4</v>
      </c>
      <c r="B209" s="136">
        <v>55</v>
      </c>
      <c r="C209" s="138" t="s">
        <v>1167</v>
      </c>
      <c r="D209" s="138" t="s">
        <v>588</v>
      </c>
      <c r="E209" s="140">
        <v>2.7594907407407405E-2</v>
      </c>
      <c r="F209" s="89" t="s">
        <v>1168</v>
      </c>
      <c r="G209" s="89" t="s">
        <v>1169</v>
      </c>
      <c r="H209" s="89" t="s">
        <v>1170</v>
      </c>
      <c r="I209" s="89" t="s">
        <v>1171</v>
      </c>
      <c r="J209" s="89" t="s">
        <v>1172</v>
      </c>
      <c r="L209" s="99" t="str">
        <f t="shared" si="10"/>
        <v>Matas Barzdenys</v>
      </c>
      <c r="M209" s="100">
        <f t="shared" si="9"/>
        <v>792</v>
      </c>
    </row>
    <row r="210" spans="1:13" ht="15.6" x14ac:dyDescent="0.3">
      <c r="A210" s="137"/>
      <c r="B210" s="137"/>
      <c r="C210" s="139"/>
      <c r="D210" s="139"/>
      <c r="E210" s="141"/>
      <c r="F210" s="90" t="s">
        <v>1168</v>
      </c>
      <c r="G210" s="90" t="s">
        <v>1173</v>
      </c>
      <c r="H210" s="90" t="s">
        <v>1174</v>
      </c>
      <c r="I210" s="90" t="s">
        <v>1175</v>
      </c>
      <c r="J210" s="90" t="s">
        <v>1176</v>
      </c>
      <c r="L210" s="99" t="str">
        <f t="shared" si="10"/>
        <v/>
      </c>
      <c r="M210" s="100" t="str">
        <f t="shared" si="9"/>
        <v/>
      </c>
    </row>
    <row r="211" spans="1:13" ht="15.6" x14ac:dyDescent="0.3">
      <c r="A211" s="136">
        <v>5</v>
      </c>
      <c r="B211" s="136">
        <v>76</v>
      </c>
      <c r="C211" s="138" t="s">
        <v>1177</v>
      </c>
      <c r="D211" s="138" t="s">
        <v>973</v>
      </c>
      <c r="E211" s="140">
        <v>2.7951388888888887E-2</v>
      </c>
      <c r="F211" s="89" t="s">
        <v>1178</v>
      </c>
      <c r="G211" s="89" t="s">
        <v>1179</v>
      </c>
      <c r="H211" s="89" t="s">
        <v>1180</v>
      </c>
      <c r="I211" s="89" t="s">
        <v>1181</v>
      </c>
      <c r="J211" s="89" t="s">
        <v>1182</v>
      </c>
      <c r="L211" s="99" t="str">
        <f t="shared" si="10"/>
        <v>Ragnar Lelle</v>
      </c>
      <c r="M211" s="100">
        <f t="shared" si="9"/>
        <v>782</v>
      </c>
    </row>
    <row r="212" spans="1:13" ht="15.6" x14ac:dyDescent="0.3">
      <c r="A212" s="137"/>
      <c r="B212" s="137"/>
      <c r="C212" s="139"/>
      <c r="D212" s="139"/>
      <c r="E212" s="141"/>
      <c r="F212" s="90" t="s">
        <v>1178</v>
      </c>
      <c r="G212" s="90" t="s">
        <v>1183</v>
      </c>
      <c r="H212" s="90" t="s">
        <v>1184</v>
      </c>
      <c r="I212" s="90" t="s">
        <v>1185</v>
      </c>
      <c r="J212" s="90" t="s">
        <v>1186</v>
      </c>
      <c r="L212" s="99" t="str">
        <f t="shared" si="10"/>
        <v/>
      </c>
      <c r="M212" s="100" t="str">
        <f t="shared" si="9"/>
        <v/>
      </c>
    </row>
    <row r="213" spans="1:13" ht="15.6" x14ac:dyDescent="0.3">
      <c r="A213" s="136">
        <v>6</v>
      </c>
      <c r="B213" s="136">
        <v>92</v>
      </c>
      <c r="C213" s="138" t="s">
        <v>1187</v>
      </c>
      <c r="D213" s="138" t="s">
        <v>558</v>
      </c>
      <c r="E213" s="140">
        <v>2.802199074074074E-2</v>
      </c>
      <c r="F213" s="89" t="s">
        <v>1188</v>
      </c>
      <c r="G213" s="89" t="s">
        <v>1189</v>
      </c>
      <c r="H213" s="89" t="s">
        <v>1190</v>
      </c>
      <c r="I213" s="89" t="s">
        <v>1191</v>
      </c>
      <c r="J213" s="89" t="s">
        <v>1192</v>
      </c>
      <c r="L213" s="99" t="str">
        <f t="shared" si="10"/>
        <v>Markuss Ubavičs</v>
      </c>
      <c r="M213" s="100">
        <f t="shared" si="9"/>
        <v>780</v>
      </c>
    </row>
    <row r="214" spans="1:13" ht="15.6" x14ac:dyDescent="0.3">
      <c r="A214" s="137"/>
      <c r="B214" s="137"/>
      <c r="C214" s="139"/>
      <c r="D214" s="139"/>
      <c r="E214" s="141"/>
      <c r="F214" s="90" t="s">
        <v>1188</v>
      </c>
      <c r="G214" s="90" t="s">
        <v>1193</v>
      </c>
      <c r="H214" s="90" t="s">
        <v>1194</v>
      </c>
      <c r="I214" s="90" t="s">
        <v>1195</v>
      </c>
      <c r="J214" s="90" t="s">
        <v>1196</v>
      </c>
      <c r="L214" s="99" t="str">
        <f t="shared" si="10"/>
        <v/>
      </c>
      <c r="M214" s="100" t="str">
        <f t="shared" si="9"/>
        <v/>
      </c>
    </row>
    <row r="215" spans="1:13" ht="15.6" x14ac:dyDescent="0.3">
      <c r="A215" s="136">
        <v>7</v>
      </c>
      <c r="B215" s="136">
        <v>65</v>
      </c>
      <c r="C215" s="138" t="s">
        <v>1197</v>
      </c>
      <c r="D215" s="138" t="s">
        <v>588</v>
      </c>
      <c r="E215" s="140">
        <v>2.8233796296296295E-2</v>
      </c>
      <c r="F215" s="89" t="s">
        <v>1198</v>
      </c>
      <c r="G215" s="89" t="s">
        <v>1199</v>
      </c>
      <c r="H215" s="89" t="s">
        <v>1200</v>
      </c>
      <c r="I215" s="89" t="s">
        <v>1201</v>
      </c>
      <c r="J215" s="89" t="s">
        <v>1202</v>
      </c>
      <c r="L215" s="99" t="str">
        <f t="shared" si="10"/>
        <v>Dainius Kanaporis</v>
      </c>
      <c r="M215" s="100">
        <f t="shared" si="9"/>
        <v>774</v>
      </c>
    </row>
    <row r="216" spans="1:13" ht="15.6" x14ac:dyDescent="0.3">
      <c r="A216" s="137"/>
      <c r="B216" s="137"/>
      <c r="C216" s="139"/>
      <c r="D216" s="139"/>
      <c r="E216" s="141"/>
      <c r="F216" s="90" t="s">
        <v>1198</v>
      </c>
      <c r="G216" s="90" t="s">
        <v>1203</v>
      </c>
      <c r="H216" s="90" t="s">
        <v>1204</v>
      </c>
      <c r="I216" s="90" t="s">
        <v>1175</v>
      </c>
      <c r="J216" s="90" t="s">
        <v>1205</v>
      </c>
      <c r="L216" s="99" t="str">
        <f t="shared" si="10"/>
        <v/>
      </c>
      <c r="M216" s="100" t="str">
        <f t="shared" si="9"/>
        <v/>
      </c>
    </row>
    <row r="217" spans="1:13" ht="15.6" x14ac:dyDescent="0.3">
      <c r="A217" s="136">
        <v>8</v>
      </c>
      <c r="B217" s="136">
        <v>81</v>
      </c>
      <c r="C217" s="138" t="s">
        <v>1206</v>
      </c>
      <c r="D217" s="138" t="s">
        <v>588</v>
      </c>
      <c r="E217" s="140">
        <v>3.042708333333333E-2</v>
      </c>
      <c r="F217" s="89" t="s">
        <v>1207</v>
      </c>
      <c r="G217" s="89" t="s">
        <v>1208</v>
      </c>
      <c r="H217" s="89" t="s">
        <v>1209</v>
      </c>
      <c r="I217" s="89" t="s">
        <v>1210</v>
      </c>
      <c r="J217" s="89" t="s">
        <v>1211</v>
      </c>
      <c r="L217" s="99" t="str">
        <f t="shared" si="10"/>
        <v>Justas Mažeika</v>
      </c>
      <c r="M217" s="100">
        <f t="shared" si="9"/>
        <v>718</v>
      </c>
    </row>
    <row r="218" spans="1:13" ht="15.6" x14ac:dyDescent="0.3">
      <c r="A218" s="137"/>
      <c r="B218" s="137"/>
      <c r="C218" s="139"/>
      <c r="D218" s="139"/>
      <c r="E218" s="141"/>
      <c r="F218" s="90" t="s">
        <v>1207</v>
      </c>
      <c r="G218" s="90" t="s">
        <v>1212</v>
      </c>
      <c r="H218" s="90" t="s">
        <v>1213</v>
      </c>
      <c r="I218" s="90" t="s">
        <v>1214</v>
      </c>
      <c r="J218" s="90" t="s">
        <v>1215</v>
      </c>
      <c r="L218" s="99" t="str">
        <f t="shared" si="10"/>
        <v/>
      </c>
      <c r="M218" s="100" t="str">
        <f t="shared" si="9"/>
        <v/>
      </c>
    </row>
    <row r="219" spans="1:13" ht="15.6" x14ac:dyDescent="0.3">
      <c r="A219" s="92"/>
      <c r="L219" s="99" t="str">
        <f t="shared" si="10"/>
        <v/>
      </c>
      <c r="M219" s="100" t="str">
        <f t="shared" si="9"/>
        <v/>
      </c>
    </row>
    <row r="220" spans="1:13" ht="15.6" x14ac:dyDescent="0.3">
      <c r="A220" s="93" t="s">
        <v>1216</v>
      </c>
      <c r="L220" s="99" t="str">
        <f t="shared" si="10"/>
        <v/>
      </c>
      <c r="M220" s="100" t="str">
        <f t="shared" si="9"/>
        <v/>
      </c>
    </row>
    <row r="221" spans="1:13" ht="15.6" x14ac:dyDescent="0.3">
      <c r="A221" s="130" t="s">
        <v>1</v>
      </c>
      <c r="B221" s="130" t="s">
        <v>190</v>
      </c>
      <c r="C221" s="130" t="s">
        <v>525</v>
      </c>
      <c r="D221" s="130" t="s">
        <v>27</v>
      </c>
      <c r="E221" s="95" t="s">
        <v>526</v>
      </c>
      <c r="F221" s="132" t="s">
        <v>527</v>
      </c>
      <c r="G221" s="142"/>
      <c r="H221" s="142"/>
      <c r="I221" s="142"/>
      <c r="J221" s="133"/>
      <c r="L221" s="99" t="str">
        <f t="shared" si="10"/>
        <v/>
      </c>
      <c r="M221" s="100" t="str">
        <f t="shared" si="9"/>
        <v/>
      </c>
    </row>
    <row r="222" spans="1:13" ht="15.6" x14ac:dyDescent="0.3">
      <c r="A222" s="131"/>
      <c r="B222" s="131"/>
      <c r="C222" s="131"/>
      <c r="D222" s="131"/>
      <c r="E222" s="96" t="s">
        <v>528</v>
      </c>
      <c r="F222" s="88" t="s">
        <v>177</v>
      </c>
      <c r="G222" s="88" t="s">
        <v>614</v>
      </c>
      <c r="H222" s="88" t="s">
        <v>615</v>
      </c>
      <c r="I222" s="88" t="s">
        <v>614</v>
      </c>
      <c r="J222" s="88" t="s">
        <v>529</v>
      </c>
      <c r="L222" s="99" t="str">
        <f t="shared" si="10"/>
        <v/>
      </c>
      <c r="M222" s="100" t="str">
        <f t="shared" si="9"/>
        <v/>
      </c>
    </row>
    <row r="223" spans="1:13" ht="15.6" x14ac:dyDescent="0.3">
      <c r="A223" s="136">
        <v>1</v>
      </c>
      <c r="B223" s="136">
        <v>91</v>
      </c>
      <c r="C223" s="138" t="s">
        <v>1217</v>
      </c>
      <c r="D223" s="138" t="s">
        <v>588</v>
      </c>
      <c r="E223" s="140">
        <v>2.5297453703703704E-2</v>
      </c>
      <c r="F223" s="89" t="s">
        <v>1218</v>
      </c>
      <c r="G223" s="89" t="s">
        <v>1219</v>
      </c>
      <c r="H223" s="89" t="s">
        <v>1220</v>
      </c>
      <c r="I223" s="89" t="s">
        <v>1221</v>
      </c>
      <c r="J223" s="89" t="s">
        <v>1222</v>
      </c>
      <c r="L223" s="99" t="str">
        <f t="shared" si="10"/>
        <v>Evelina Tomkevičiūtė</v>
      </c>
      <c r="M223" s="100">
        <f t="shared" si="9"/>
        <v>864</v>
      </c>
    </row>
    <row r="224" spans="1:13" ht="15.6" x14ac:dyDescent="0.3">
      <c r="A224" s="137"/>
      <c r="B224" s="137"/>
      <c r="C224" s="139"/>
      <c r="D224" s="139"/>
      <c r="E224" s="141"/>
      <c r="F224" s="90" t="s">
        <v>1218</v>
      </c>
      <c r="G224" s="90" t="s">
        <v>1223</v>
      </c>
      <c r="H224" s="90" t="s">
        <v>1224</v>
      </c>
      <c r="I224" s="90" t="s">
        <v>1225</v>
      </c>
      <c r="J224" s="90" t="s">
        <v>1226</v>
      </c>
      <c r="L224" s="99" t="str">
        <f t="shared" si="10"/>
        <v/>
      </c>
      <c r="M224" s="100" t="str">
        <f t="shared" si="9"/>
        <v/>
      </c>
    </row>
    <row r="225" spans="1:13" ht="15.6" x14ac:dyDescent="0.3">
      <c r="A225" s="136">
        <v>2</v>
      </c>
      <c r="B225" s="136">
        <v>75</v>
      </c>
      <c r="C225" s="138" t="s">
        <v>1227</v>
      </c>
      <c r="D225" s="138" t="s">
        <v>558</v>
      </c>
      <c r="E225" s="140">
        <v>2.6650462962962963E-2</v>
      </c>
      <c r="F225" s="89" t="s">
        <v>1228</v>
      </c>
      <c r="G225" s="89" t="s">
        <v>1229</v>
      </c>
      <c r="H225" s="89" t="s">
        <v>1230</v>
      </c>
      <c r="I225" s="89" t="s">
        <v>1231</v>
      </c>
      <c r="J225" s="89" t="s">
        <v>1232</v>
      </c>
      <c r="L225" s="99" t="str">
        <f t="shared" si="10"/>
        <v>Daniela Leitane</v>
      </c>
      <c r="M225" s="100">
        <f t="shared" si="9"/>
        <v>820</v>
      </c>
    </row>
    <row r="226" spans="1:13" ht="15.6" x14ac:dyDescent="0.3">
      <c r="A226" s="137"/>
      <c r="B226" s="137"/>
      <c r="C226" s="139"/>
      <c r="D226" s="139"/>
      <c r="E226" s="141"/>
      <c r="F226" s="90" t="s">
        <v>1228</v>
      </c>
      <c r="G226" s="90" t="s">
        <v>1233</v>
      </c>
      <c r="H226" s="90" t="s">
        <v>1234</v>
      </c>
      <c r="I226" s="90" t="s">
        <v>1235</v>
      </c>
      <c r="J226" s="90" t="s">
        <v>1236</v>
      </c>
      <c r="L226" s="99" t="str">
        <f t="shared" si="10"/>
        <v/>
      </c>
      <c r="M226" s="100" t="str">
        <f t="shared" si="9"/>
        <v/>
      </c>
    </row>
    <row r="227" spans="1:13" ht="15.6" x14ac:dyDescent="0.3">
      <c r="A227" s="136">
        <v>3</v>
      </c>
      <c r="B227" s="136">
        <v>83</v>
      </c>
      <c r="C227" s="138" t="s">
        <v>1237</v>
      </c>
      <c r="D227" s="138" t="s">
        <v>545</v>
      </c>
      <c r="E227" s="140">
        <v>2.8680555555555553E-2</v>
      </c>
      <c r="F227" s="89" t="s">
        <v>1238</v>
      </c>
      <c r="G227" s="89" t="s">
        <v>1239</v>
      </c>
      <c r="H227" s="89" t="s">
        <v>1240</v>
      </c>
      <c r="I227" s="89" t="s">
        <v>1241</v>
      </c>
      <c r="J227" s="89" t="s">
        <v>1242</v>
      </c>
      <c r="L227" s="99" t="str">
        <f t="shared" si="10"/>
        <v>Unė Narkūnaitė</v>
      </c>
      <c r="M227" s="100">
        <f t="shared" si="9"/>
        <v>762</v>
      </c>
    </row>
    <row r="228" spans="1:13" ht="15.6" x14ac:dyDescent="0.3">
      <c r="A228" s="137"/>
      <c r="B228" s="137"/>
      <c r="C228" s="139"/>
      <c r="D228" s="139"/>
      <c r="E228" s="141"/>
      <c r="F228" s="90" t="s">
        <v>1238</v>
      </c>
      <c r="G228" s="90" t="s">
        <v>1243</v>
      </c>
      <c r="H228" s="90" t="s">
        <v>1244</v>
      </c>
      <c r="I228" s="90" t="s">
        <v>1245</v>
      </c>
      <c r="J228" s="90" t="s">
        <v>1246</v>
      </c>
      <c r="L228" s="99" t="str">
        <f t="shared" si="10"/>
        <v/>
      </c>
      <c r="M228" s="100" t="str">
        <f t="shared" si="9"/>
        <v/>
      </c>
    </row>
    <row r="229" spans="1:13" ht="15.6" x14ac:dyDescent="0.3">
      <c r="A229" s="136">
        <v>4</v>
      </c>
      <c r="B229" s="136">
        <v>84</v>
      </c>
      <c r="C229" s="138" t="s">
        <v>1247</v>
      </c>
      <c r="D229" s="138" t="s">
        <v>545</v>
      </c>
      <c r="E229" s="140">
        <v>2.8900462962962961E-2</v>
      </c>
      <c r="F229" s="89" t="s">
        <v>1248</v>
      </c>
      <c r="G229" s="89" t="s">
        <v>1249</v>
      </c>
      <c r="H229" s="89" t="s">
        <v>1250</v>
      </c>
      <c r="I229" s="89" t="s">
        <v>1251</v>
      </c>
      <c r="J229" s="89" t="s">
        <v>1252</v>
      </c>
      <c r="L229" s="99" t="str">
        <f t="shared" si="10"/>
        <v>Viltė Narkūnaitė</v>
      </c>
      <c r="M229" s="100">
        <f t="shared" si="9"/>
        <v>756</v>
      </c>
    </row>
    <row r="230" spans="1:13" ht="15.6" x14ac:dyDescent="0.3">
      <c r="A230" s="137"/>
      <c r="B230" s="137"/>
      <c r="C230" s="139"/>
      <c r="D230" s="139"/>
      <c r="E230" s="141"/>
      <c r="F230" s="90" t="s">
        <v>1248</v>
      </c>
      <c r="G230" s="90" t="s">
        <v>1253</v>
      </c>
      <c r="H230" s="90" t="s">
        <v>1254</v>
      </c>
      <c r="I230" s="90" t="s">
        <v>1255</v>
      </c>
      <c r="J230" s="90" t="s">
        <v>1256</v>
      </c>
      <c r="L230" s="99" t="str">
        <f t="shared" si="10"/>
        <v/>
      </c>
      <c r="M230" s="100" t="str">
        <f t="shared" si="9"/>
        <v/>
      </c>
    </row>
    <row r="231" spans="1:13" ht="15.6" x14ac:dyDescent="0.3">
      <c r="A231" s="136">
        <v>5</v>
      </c>
      <c r="B231" s="136">
        <v>80</v>
      </c>
      <c r="C231" s="138" t="s">
        <v>1257</v>
      </c>
      <c r="D231" s="138" t="s">
        <v>588</v>
      </c>
      <c r="E231" s="140">
        <v>2.9329861111111109E-2</v>
      </c>
      <c r="F231" s="89" t="s">
        <v>1258</v>
      </c>
      <c r="G231" s="89" t="s">
        <v>1259</v>
      </c>
      <c r="H231" s="89" t="s">
        <v>1260</v>
      </c>
      <c r="I231" s="89" t="s">
        <v>1261</v>
      </c>
      <c r="J231" s="89" t="s">
        <v>1262</v>
      </c>
      <c r="L231" s="99" t="str">
        <f t="shared" si="10"/>
        <v>Karolina Lukšytė</v>
      </c>
      <c r="M231" s="100">
        <f t="shared" si="9"/>
        <v>745</v>
      </c>
    </row>
    <row r="232" spans="1:13" ht="15.6" x14ac:dyDescent="0.3">
      <c r="A232" s="137"/>
      <c r="B232" s="137"/>
      <c r="C232" s="139"/>
      <c r="D232" s="139"/>
      <c r="E232" s="141"/>
      <c r="F232" s="90" t="s">
        <v>1258</v>
      </c>
      <c r="G232" s="90" t="s">
        <v>1263</v>
      </c>
      <c r="H232" s="90" t="s">
        <v>1264</v>
      </c>
      <c r="I232" s="90" t="s">
        <v>1265</v>
      </c>
      <c r="J232" s="90" t="s">
        <v>1266</v>
      </c>
      <c r="L232" s="99" t="str">
        <f t="shared" si="10"/>
        <v/>
      </c>
      <c r="M232" s="100" t="str">
        <f t="shared" ref="M232:M292" si="11">IFERROR(ROUND($E$203/E232*900,0),"")</f>
        <v/>
      </c>
    </row>
    <row r="233" spans="1:13" ht="15.6" x14ac:dyDescent="0.3">
      <c r="A233" s="136">
        <v>6</v>
      </c>
      <c r="B233" s="136">
        <v>89</v>
      </c>
      <c r="C233" s="138" t="s">
        <v>1267</v>
      </c>
      <c r="D233" s="138" t="s">
        <v>558</v>
      </c>
      <c r="E233" s="140">
        <v>3.0675925925925926E-2</v>
      </c>
      <c r="F233" s="89" t="s">
        <v>1238</v>
      </c>
      <c r="G233" s="89" t="s">
        <v>1268</v>
      </c>
      <c r="H233" s="89" t="s">
        <v>1269</v>
      </c>
      <c r="I233" s="89" t="s">
        <v>1270</v>
      </c>
      <c r="J233" s="89" t="s">
        <v>1271</v>
      </c>
      <c r="L233" s="99" t="str">
        <f t="shared" si="10"/>
        <v>Linda Siliņa</v>
      </c>
      <c r="M233" s="100">
        <f t="shared" si="11"/>
        <v>712</v>
      </c>
    </row>
    <row r="234" spans="1:13" ht="15.6" x14ac:dyDescent="0.3">
      <c r="A234" s="137"/>
      <c r="B234" s="137"/>
      <c r="C234" s="139"/>
      <c r="D234" s="139"/>
      <c r="E234" s="141"/>
      <c r="F234" s="90" t="s">
        <v>1238</v>
      </c>
      <c r="G234" s="90" t="s">
        <v>1272</v>
      </c>
      <c r="H234" s="90" t="s">
        <v>1273</v>
      </c>
      <c r="I234" s="90" t="s">
        <v>1274</v>
      </c>
      <c r="J234" s="90" t="s">
        <v>1275</v>
      </c>
      <c r="L234" s="99" t="str">
        <f t="shared" si="10"/>
        <v/>
      </c>
      <c r="M234" s="100" t="str">
        <f t="shared" si="11"/>
        <v/>
      </c>
    </row>
    <row r="235" spans="1:13" ht="15.6" x14ac:dyDescent="0.3">
      <c r="A235" s="136">
        <v>7</v>
      </c>
      <c r="B235" s="136">
        <v>77</v>
      </c>
      <c r="C235" s="138" t="s">
        <v>1276</v>
      </c>
      <c r="D235" s="138" t="s">
        <v>973</v>
      </c>
      <c r="E235" s="140">
        <v>3.0842592592592592E-2</v>
      </c>
      <c r="F235" s="89" t="s">
        <v>1277</v>
      </c>
      <c r="G235" s="89" t="s">
        <v>1278</v>
      </c>
      <c r="H235" s="89" t="s">
        <v>1279</v>
      </c>
      <c r="I235" s="89" t="s">
        <v>1280</v>
      </c>
      <c r="J235" s="89" t="s">
        <v>1281</v>
      </c>
      <c r="L235" s="99" t="str">
        <f t="shared" si="10"/>
        <v>Raileen Lelle</v>
      </c>
      <c r="M235" s="100">
        <f t="shared" si="11"/>
        <v>708</v>
      </c>
    </row>
    <row r="236" spans="1:13" ht="15.6" x14ac:dyDescent="0.3">
      <c r="A236" s="137"/>
      <c r="B236" s="137"/>
      <c r="C236" s="139"/>
      <c r="D236" s="139"/>
      <c r="E236" s="141"/>
      <c r="F236" s="90" t="s">
        <v>1277</v>
      </c>
      <c r="G236" s="90" t="s">
        <v>1282</v>
      </c>
      <c r="H236" s="90" t="s">
        <v>1283</v>
      </c>
      <c r="I236" s="90" t="s">
        <v>1284</v>
      </c>
      <c r="J236" s="90" t="s">
        <v>1285</v>
      </c>
      <c r="L236" s="99" t="str">
        <f t="shared" si="10"/>
        <v/>
      </c>
      <c r="M236" s="100" t="str">
        <f t="shared" si="11"/>
        <v/>
      </c>
    </row>
    <row r="237" spans="1:13" ht="15.6" x14ac:dyDescent="0.3">
      <c r="A237" s="92"/>
      <c r="L237" s="99" t="str">
        <f t="shared" si="10"/>
        <v/>
      </c>
      <c r="M237" s="100" t="str">
        <f t="shared" si="11"/>
        <v/>
      </c>
    </row>
    <row r="238" spans="1:13" ht="15.6" x14ac:dyDescent="0.3">
      <c r="A238" s="93" t="s">
        <v>1286</v>
      </c>
      <c r="L238" s="99" t="str">
        <f t="shared" si="10"/>
        <v/>
      </c>
      <c r="M238" s="100" t="str">
        <f t="shared" si="11"/>
        <v/>
      </c>
    </row>
    <row r="239" spans="1:13" ht="15.6" x14ac:dyDescent="0.3">
      <c r="A239" s="130" t="s">
        <v>1</v>
      </c>
      <c r="B239" s="130" t="s">
        <v>190</v>
      </c>
      <c r="C239" s="130" t="s">
        <v>525</v>
      </c>
      <c r="D239" s="130" t="s">
        <v>27</v>
      </c>
      <c r="E239" s="95" t="s">
        <v>526</v>
      </c>
      <c r="F239" s="132" t="s">
        <v>527</v>
      </c>
      <c r="G239" s="142"/>
      <c r="H239" s="142"/>
      <c r="I239" s="142"/>
      <c r="J239" s="133"/>
      <c r="L239" s="99" t="str">
        <f t="shared" si="10"/>
        <v/>
      </c>
      <c r="M239" s="100" t="str">
        <f t="shared" si="11"/>
        <v/>
      </c>
    </row>
    <row r="240" spans="1:13" ht="15.6" x14ac:dyDescent="0.3">
      <c r="A240" s="131"/>
      <c r="B240" s="131"/>
      <c r="C240" s="131"/>
      <c r="D240" s="131"/>
      <c r="E240" s="96" t="s">
        <v>528</v>
      </c>
      <c r="F240" s="88" t="s">
        <v>177</v>
      </c>
      <c r="G240" s="88" t="s">
        <v>614</v>
      </c>
      <c r="H240" s="88" t="s">
        <v>615</v>
      </c>
      <c r="I240" s="88" t="s">
        <v>614</v>
      </c>
      <c r="J240" s="88" t="s">
        <v>529</v>
      </c>
      <c r="L240" s="99" t="str">
        <f t="shared" si="10"/>
        <v/>
      </c>
      <c r="M240" s="100" t="str">
        <f t="shared" si="11"/>
        <v/>
      </c>
    </row>
    <row r="241" spans="1:13" ht="15.6" x14ac:dyDescent="0.3">
      <c r="A241" s="136">
        <v>1</v>
      </c>
      <c r="B241" s="136">
        <v>57</v>
      </c>
      <c r="C241" s="138" t="s">
        <v>563</v>
      </c>
      <c r="D241" s="138" t="s">
        <v>564</v>
      </c>
      <c r="E241" s="140">
        <v>2.9070601851851851E-2</v>
      </c>
      <c r="F241" s="89" t="s">
        <v>1287</v>
      </c>
      <c r="G241" s="89" t="s">
        <v>1288</v>
      </c>
      <c r="H241" s="89" t="s">
        <v>1289</v>
      </c>
      <c r="I241" s="89" t="s">
        <v>1290</v>
      </c>
      <c r="J241" s="89" t="s">
        <v>1291</v>
      </c>
      <c r="L241" s="99" t="str">
        <f t="shared" si="10"/>
        <v>Leonid Bondarchuk</v>
      </c>
      <c r="M241" s="100">
        <f t="shared" si="11"/>
        <v>752</v>
      </c>
    </row>
    <row r="242" spans="1:13" ht="15.6" x14ac:dyDescent="0.3">
      <c r="A242" s="137"/>
      <c r="B242" s="137"/>
      <c r="C242" s="139"/>
      <c r="D242" s="139"/>
      <c r="E242" s="141"/>
      <c r="F242" s="90" t="s">
        <v>1287</v>
      </c>
      <c r="G242" s="90" t="s">
        <v>1292</v>
      </c>
      <c r="H242" s="90" t="s">
        <v>1293</v>
      </c>
      <c r="I242" s="90" t="s">
        <v>1294</v>
      </c>
      <c r="J242" s="90" t="s">
        <v>1295</v>
      </c>
      <c r="L242" s="99" t="str">
        <f t="shared" si="10"/>
        <v/>
      </c>
      <c r="M242" s="100" t="str">
        <f t="shared" si="11"/>
        <v/>
      </c>
    </row>
    <row r="243" spans="1:13" ht="15.6" x14ac:dyDescent="0.3">
      <c r="A243" s="136">
        <v>2</v>
      </c>
      <c r="B243" s="136">
        <v>74</v>
      </c>
      <c r="C243" s="138" t="s">
        <v>1296</v>
      </c>
      <c r="D243" s="138" t="s">
        <v>1297</v>
      </c>
      <c r="E243" s="140">
        <v>3.0046296296296297E-2</v>
      </c>
      <c r="F243" s="89" t="s">
        <v>1298</v>
      </c>
      <c r="G243" s="89" t="s">
        <v>1299</v>
      </c>
      <c r="H243" s="89" t="s">
        <v>1300</v>
      </c>
      <c r="I243" s="89" t="s">
        <v>1301</v>
      </c>
      <c r="J243" s="89" t="s">
        <v>1302</v>
      </c>
      <c r="L243" s="99" t="str">
        <f t="shared" si="10"/>
        <v>Paulius Kurlavičius</v>
      </c>
      <c r="M243" s="100">
        <f t="shared" si="11"/>
        <v>727</v>
      </c>
    </row>
    <row r="244" spans="1:13" ht="15.6" x14ac:dyDescent="0.3">
      <c r="A244" s="137"/>
      <c r="B244" s="137"/>
      <c r="C244" s="139"/>
      <c r="D244" s="139"/>
      <c r="E244" s="141"/>
      <c r="F244" s="90" t="s">
        <v>1298</v>
      </c>
      <c r="G244" s="90" t="s">
        <v>1303</v>
      </c>
      <c r="H244" s="90" t="s">
        <v>1304</v>
      </c>
      <c r="I244" s="90" t="s">
        <v>1305</v>
      </c>
      <c r="J244" s="90" t="s">
        <v>1306</v>
      </c>
      <c r="L244" s="99" t="str">
        <f t="shared" si="10"/>
        <v/>
      </c>
      <c r="M244" s="100" t="str">
        <f t="shared" si="11"/>
        <v/>
      </c>
    </row>
    <row r="245" spans="1:13" ht="15.6" x14ac:dyDescent="0.3">
      <c r="A245" s="136">
        <v>3</v>
      </c>
      <c r="B245" s="136">
        <v>78</v>
      </c>
      <c r="C245" s="138" t="s">
        <v>1307</v>
      </c>
      <c r="D245" s="138" t="s">
        <v>973</v>
      </c>
      <c r="E245" s="140">
        <v>3.2093750000000004E-2</v>
      </c>
      <c r="F245" s="89" t="s">
        <v>1308</v>
      </c>
      <c r="G245" s="89" t="s">
        <v>1309</v>
      </c>
      <c r="H245" s="89" t="s">
        <v>1310</v>
      </c>
      <c r="I245" s="89" t="s">
        <v>1311</v>
      </c>
      <c r="J245" s="89" t="s">
        <v>1312</v>
      </c>
      <c r="L245" s="99" t="str">
        <f t="shared" si="10"/>
        <v>Rain Lelle</v>
      </c>
      <c r="M245" s="100">
        <f t="shared" si="11"/>
        <v>681</v>
      </c>
    </row>
    <row r="246" spans="1:13" ht="15.6" x14ac:dyDescent="0.3">
      <c r="A246" s="137"/>
      <c r="B246" s="137"/>
      <c r="C246" s="139"/>
      <c r="D246" s="139"/>
      <c r="E246" s="141"/>
      <c r="F246" s="90" t="s">
        <v>1308</v>
      </c>
      <c r="G246" s="90" t="s">
        <v>1313</v>
      </c>
      <c r="H246" s="90" t="s">
        <v>1314</v>
      </c>
      <c r="I246" s="90" t="s">
        <v>1315</v>
      </c>
      <c r="J246" s="90" t="s">
        <v>1316</v>
      </c>
      <c r="L246" s="99" t="str">
        <f t="shared" si="10"/>
        <v/>
      </c>
      <c r="M246" s="100" t="str">
        <f t="shared" si="11"/>
        <v/>
      </c>
    </row>
    <row r="247" spans="1:13" ht="15.6" x14ac:dyDescent="0.3">
      <c r="A247" s="92"/>
      <c r="L247" s="99" t="str">
        <f t="shared" si="10"/>
        <v/>
      </c>
      <c r="M247" s="100" t="str">
        <f t="shared" si="11"/>
        <v/>
      </c>
    </row>
    <row r="248" spans="1:13" ht="15.6" x14ac:dyDescent="0.3">
      <c r="A248" s="93" t="s">
        <v>1317</v>
      </c>
      <c r="L248" s="99" t="str">
        <f t="shared" si="10"/>
        <v/>
      </c>
      <c r="M248" s="100" t="str">
        <f t="shared" si="11"/>
        <v/>
      </c>
    </row>
    <row r="249" spans="1:13" ht="15.6" x14ac:dyDescent="0.3">
      <c r="A249" s="130" t="s">
        <v>1</v>
      </c>
      <c r="B249" s="130" t="s">
        <v>190</v>
      </c>
      <c r="C249" s="130" t="s">
        <v>525</v>
      </c>
      <c r="D249" s="130" t="s">
        <v>27</v>
      </c>
      <c r="E249" s="95" t="s">
        <v>526</v>
      </c>
      <c r="F249" s="132" t="s">
        <v>527</v>
      </c>
      <c r="G249" s="142"/>
      <c r="H249" s="142"/>
      <c r="I249" s="142"/>
      <c r="J249" s="133"/>
      <c r="L249" s="99" t="str">
        <f t="shared" si="10"/>
        <v/>
      </c>
      <c r="M249" s="100" t="str">
        <f t="shared" si="11"/>
        <v/>
      </c>
    </row>
    <row r="250" spans="1:13" ht="15.6" x14ac:dyDescent="0.3">
      <c r="A250" s="131"/>
      <c r="B250" s="131"/>
      <c r="C250" s="131"/>
      <c r="D250" s="131"/>
      <c r="E250" s="96" t="s">
        <v>528</v>
      </c>
      <c r="F250" s="88" t="s">
        <v>177</v>
      </c>
      <c r="G250" s="88" t="s">
        <v>614</v>
      </c>
      <c r="H250" s="88" t="s">
        <v>615</v>
      </c>
      <c r="I250" s="88" t="s">
        <v>614</v>
      </c>
      <c r="J250" s="88" t="s">
        <v>529</v>
      </c>
      <c r="L250" s="99" t="str">
        <f t="shared" si="10"/>
        <v/>
      </c>
      <c r="M250" s="100" t="str">
        <f t="shared" si="11"/>
        <v/>
      </c>
    </row>
    <row r="251" spans="1:13" ht="15.6" x14ac:dyDescent="0.3">
      <c r="A251" s="136">
        <v>1</v>
      </c>
      <c r="B251" s="136">
        <v>97</v>
      </c>
      <c r="C251" s="138" t="s">
        <v>1318</v>
      </c>
      <c r="D251" s="138" t="s">
        <v>1319</v>
      </c>
      <c r="E251" s="140">
        <v>3.2027777777777773E-2</v>
      </c>
      <c r="F251" s="89" t="s">
        <v>1320</v>
      </c>
      <c r="G251" s="89" t="s">
        <v>1321</v>
      </c>
      <c r="H251" s="89" t="s">
        <v>1322</v>
      </c>
      <c r="I251" s="89" t="s">
        <v>1323</v>
      </c>
      <c r="J251" s="89" t="s">
        <v>1324</v>
      </c>
      <c r="L251" s="99" t="str">
        <f t="shared" si="10"/>
        <v>Aveli Tattar</v>
      </c>
      <c r="M251" s="100">
        <f t="shared" si="11"/>
        <v>682</v>
      </c>
    </row>
    <row r="252" spans="1:13" ht="15.6" x14ac:dyDescent="0.3">
      <c r="A252" s="137"/>
      <c r="B252" s="137"/>
      <c r="C252" s="139"/>
      <c r="D252" s="139"/>
      <c r="E252" s="141"/>
      <c r="F252" s="90" t="s">
        <v>1320</v>
      </c>
      <c r="G252" s="90" t="s">
        <v>1325</v>
      </c>
      <c r="H252" s="90" t="s">
        <v>1326</v>
      </c>
      <c r="I252" s="90" t="s">
        <v>1327</v>
      </c>
      <c r="J252" s="90" t="s">
        <v>1328</v>
      </c>
      <c r="L252" s="99" t="str">
        <f t="shared" si="10"/>
        <v/>
      </c>
      <c r="M252" s="100" t="str">
        <f t="shared" si="11"/>
        <v/>
      </c>
    </row>
    <row r="253" spans="1:13" ht="15.6" x14ac:dyDescent="0.3">
      <c r="A253" s="136">
        <v>2</v>
      </c>
      <c r="B253" s="136">
        <v>98</v>
      </c>
      <c r="C253" s="138" t="s">
        <v>1329</v>
      </c>
      <c r="D253" s="138" t="s">
        <v>1319</v>
      </c>
      <c r="E253" s="140">
        <v>3.3201388888888891E-2</v>
      </c>
      <c r="F253" s="89" t="s">
        <v>1330</v>
      </c>
      <c r="G253" s="89" t="s">
        <v>1331</v>
      </c>
      <c r="H253" s="89" t="s">
        <v>1332</v>
      </c>
      <c r="I253" s="89" t="s">
        <v>1333</v>
      </c>
      <c r="J253" s="89" t="s">
        <v>1334</v>
      </c>
      <c r="L253" s="99" t="str">
        <f t="shared" si="10"/>
        <v>Kaja Tattar</v>
      </c>
      <c r="M253" s="100">
        <f t="shared" si="11"/>
        <v>658</v>
      </c>
    </row>
    <row r="254" spans="1:13" ht="15.6" x14ac:dyDescent="0.3">
      <c r="A254" s="137"/>
      <c r="B254" s="137"/>
      <c r="C254" s="139"/>
      <c r="D254" s="139"/>
      <c r="E254" s="141"/>
      <c r="F254" s="90" t="s">
        <v>1330</v>
      </c>
      <c r="G254" s="90" t="s">
        <v>1335</v>
      </c>
      <c r="H254" s="90" t="s">
        <v>1336</v>
      </c>
      <c r="I254" s="90" t="s">
        <v>1337</v>
      </c>
      <c r="J254" s="90" t="s">
        <v>1338</v>
      </c>
      <c r="L254" s="99" t="str">
        <f t="shared" si="10"/>
        <v/>
      </c>
      <c r="M254" s="100" t="str">
        <f t="shared" si="11"/>
        <v/>
      </c>
    </row>
    <row r="255" spans="1:13" ht="15.6" x14ac:dyDescent="0.3">
      <c r="A255" s="136">
        <v>3</v>
      </c>
      <c r="B255" s="136">
        <v>56</v>
      </c>
      <c r="C255" s="138" t="s">
        <v>608</v>
      </c>
      <c r="D255" s="138" t="s">
        <v>564</v>
      </c>
      <c r="E255" s="140">
        <v>3.4037037037037039E-2</v>
      </c>
      <c r="F255" s="89" t="s">
        <v>1339</v>
      </c>
      <c r="G255" s="89" t="s">
        <v>1340</v>
      </c>
      <c r="H255" s="89" t="s">
        <v>1341</v>
      </c>
      <c r="I255" s="89" t="s">
        <v>1342</v>
      </c>
      <c r="J255" s="89" t="s">
        <v>1343</v>
      </c>
      <c r="L255" s="99" t="str">
        <f t="shared" si="10"/>
        <v>Jelena Bondarchuk</v>
      </c>
      <c r="M255" s="100">
        <f t="shared" si="11"/>
        <v>642</v>
      </c>
    </row>
    <row r="256" spans="1:13" ht="15.6" x14ac:dyDescent="0.3">
      <c r="A256" s="137"/>
      <c r="B256" s="137"/>
      <c r="C256" s="139"/>
      <c r="D256" s="139"/>
      <c r="E256" s="141"/>
      <c r="F256" s="90" t="s">
        <v>1339</v>
      </c>
      <c r="G256" s="90" t="s">
        <v>1344</v>
      </c>
      <c r="H256" s="90" t="s">
        <v>1345</v>
      </c>
      <c r="I256" s="90" t="s">
        <v>1346</v>
      </c>
      <c r="J256" s="90" t="s">
        <v>1347</v>
      </c>
      <c r="L256" s="99" t="str">
        <f t="shared" si="10"/>
        <v/>
      </c>
      <c r="M256" s="100" t="str">
        <f t="shared" si="11"/>
        <v/>
      </c>
    </row>
    <row r="257" spans="1:13" ht="15.6" x14ac:dyDescent="0.3">
      <c r="A257" s="136">
        <v>4</v>
      </c>
      <c r="B257" s="136">
        <v>95</v>
      </c>
      <c r="C257" s="138" t="s">
        <v>1348</v>
      </c>
      <c r="D257" s="138" t="s">
        <v>973</v>
      </c>
      <c r="E257" s="140">
        <v>3.645601851851852E-2</v>
      </c>
      <c r="F257" s="89" t="s">
        <v>1349</v>
      </c>
      <c r="G257" s="89" t="s">
        <v>1350</v>
      </c>
      <c r="H257" s="89" t="s">
        <v>1351</v>
      </c>
      <c r="I257" s="89" t="s">
        <v>1352</v>
      </c>
      <c r="J257" s="89" t="s">
        <v>1353</v>
      </c>
      <c r="L257" s="99" t="str">
        <f t="shared" si="10"/>
        <v>Anne Vaisma</v>
      </c>
      <c r="M257" s="100">
        <f t="shared" si="11"/>
        <v>599</v>
      </c>
    </row>
    <row r="258" spans="1:13" ht="15.6" x14ac:dyDescent="0.3">
      <c r="A258" s="137"/>
      <c r="B258" s="137"/>
      <c r="C258" s="139"/>
      <c r="D258" s="139"/>
      <c r="E258" s="141"/>
      <c r="F258" s="90" t="s">
        <v>1349</v>
      </c>
      <c r="G258" s="90" t="s">
        <v>1354</v>
      </c>
      <c r="H258" s="90" t="s">
        <v>1355</v>
      </c>
      <c r="I258" s="90" t="s">
        <v>1356</v>
      </c>
      <c r="J258" s="90" t="s">
        <v>1357</v>
      </c>
      <c r="L258" s="99" t="str">
        <f t="shared" si="10"/>
        <v/>
      </c>
      <c r="M258" s="100" t="str">
        <f t="shared" si="11"/>
        <v/>
      </c>
    </row>
    <row r="259" spans="1:13" ht="15.6" x14ac:dyDescent="0.3">
      <c r="A259" s="136">
        <v>5</v>
      </c>
      <c r="B259" s="136">
        <v>82</v>
      </c>
      <c r="C259" s="138" t="s">
        <v>1358</v>
      </c>
      <c r="D259" s="138" t="s">
        <v>1359</v>
      </c>
      <c r="E259" s="140">
        <v>3.7969907407407411E-2</v>
      </c>
      <c r="F259" s="89" t="s">
        <v>1360</v>
      </c>
      <c r="G259" s="89" t="s">
        <v>1361</v>
      </c>
      <c r="H259" s="89" t="s">
        <v>1362</v>
      </c>
      <c r="I259" s="89" t="s">
        <v>1363</v>
      </c>
      <c r="J259" s="89" t="s">
        <v>1364</v>
      </c>
      <c r="L259" s="99" t="str">
        <f t="shared" si="10"/>
        <v>Külli Mõtsnik</v>
      </c>
      <c r="M259" s="100">
        <f t="shared" si="11"/>
        <v>575</v>
      </c>
    </row>
    <row r="260" spans="1:13" ht="15.6" x14ac:dyDescent="0.3">
      <c r="A260" s="137"/>
      <c r="B260" s="137"/>
      <c r="C260" s="139"/>
      <c r="D260" s="139"/>
      <c r="E260" s="141"/>
      <c r="F260" s="90" t="s">
        <v>1360</v>
      </c>
      <c r="G260" s="90" t="s">
        <v>1365</v>
      </c>
      <c r="H260" s="90" t="s">
        <v>1366</v>
      </c>
      <c r="I260" s="90" t="s">
        <v>1367</v>
      </c>
      <c r="J260" s="90" t="s">
        <v>1368</v>
      </c>
      <c r="L260" s="99" t="str">
        <f t="shared" si="10"/>
        <v/>
      </c>
      <c r="M260" s="100" t="str">
        <f t="shared" si="11"/>
        <v/>
      </c>
    </row>
    <row r="261" spans="1:13" ht="15.6" x14ac:dyDescent="0.3">
      <c r="A261" s="92"/>
      <c r="L261" s="99" t="str">
        <f t="shared" si="10"/>
        <v/>
      </c>
      <c r="M261" s="100" t="str">
        <f t="shared" si="11"/>
        <v/>
      </c>
    </row>
    <row r="262" spans="1:13" ht="15.6" x14ac:dyDescent="0.3">
      <c r="A262" s="93" t="s">
        <v>1369</v>
      </c>
      <c r="L262" s="99" t="str">
        <f t="shared" si="10"/>
        <v/>
      </c>
      <c r="M262" s="100" t="str">
        <f t="shared" si="11"/>
        <v/>
      </c>
    </row>
    <row r="263" spans="1:13" ht="15.6" x14ac:dyDescent="0.3">
      <c r="A263" s="130" t="s">
        <v>1</v>
      </c>
      <c r="B263" s="130" t="s">
        <v>190</v>
      </c>
      <c r="C263" s="130" t="s">
        <v>525</v>
      </c>
      <c r="D263" s="130" t="s">
        <v>27</v>
      </c>
      <c r="E263" s="95" t="s">
        <v>526</v>
      </c>
      <c r="F263" s="132" t="s">
        <v>527</v>
      </c>
      <c r="G263" s="142"/>
      <c r="H263" s="142"/>
      <c r="I263" s="142"/>
      <c r="J263" s="133"/>
      <c r="L263" s="99" t="str">
        <f t="shared" si="10"/>
        <v/>
      </c>
      <c r="M263" s="100" t="str">
        <f t="shared" si="11"/>
        <v/>
      </c>
    </row>
    <row r="264" spans="1:13" ht="15.6" x14ac:dyDescent="0.3">
      <c r="A264" s="131"/>
      <c r="B264" s="131"/>
      <c r="C264" s="131"/>
      <c r="D264" s="131"/>
      <c r="E264" s="96" t="s">
        <v>528</v>
      </c>
      <c r="F264" s="88" t="s">
        <v>177</v>
      </c>
      <c r="G264" s="88" t="s">
        <v>614</v>
      </c>
      <c r="H264" s="88" t="s">
        <v>615</v>
      </c>
      <c r="I264" s="88" t="s">
        <v>614</v>
      </c>
      <c r="J264" s="88" t="s">
        <v>529</v>
      </c>
      <c r="L264" s="99" t="str">
        <f t="shared" si="10"/>
        <v/>
      </c>
      <c r="M264" s="100" t="str">
        <f t="shared" si="11"/>
        <v/>
      </c>
    </row>
    <row r="265" spans="1:13" ht="15.6" x14ac:dyDescent="0.3">
      <c r="A265" s="136">
        <v>1</v>
      </c>
      <c r="B265" s="136">
        <v>94</v>
      </c>
      <c r="C265" s="138" t="s">
        <v>1370</v>
      </c>
      <c r="D265" s="138" t="s">
        <v>683</v>
      </c>
      <c r="E265" s="140">
        <v>2.5995370370370367E-2</v>
      </c>
      <c r="F265" s="89" t="s">
        <v>1371</v>
      </c>
      <c r="G265" s="89" t="s">
        <v>1372</v>
      </c>
      <c r="H265" s="89" t="s">
        <v>1373</v>
      </c>
      <c r="I265" s="89" t="s">
        <v>1374</v>
      </c>
      <c r="J265" s="89" t="s">
        <v>1375</v>
      </c>
      <c r="L265" s="99" t="str">
        <f t="shared" si="10"/>
        <v>Aivars Uzuls</v>
      </c>
      <c r="M265" s="100">
        <f t="shared" si="11"/>
        <v>841</v>
      </c>
    </row>
    <row r="266" spans="1:13" ht="15.6" x14ac:dyDescent="0.3">
      <c r="A266" s="137"/>
      <c r="B266" s="137"/>
      <c r="C266" s="139"/>
      <c r="D266" s="139"/>
      <c r="E266" s="141"/>
      <c r="F266" s="90" t="s">
        <v>1371</v>
      </c>
      <c r="G266" s="90" t="s">
        <v>1376</v>
      </c>
      <c r="H266" s="90" t="s">
        <v>1377</v>
      </c>
      <c r="I266" s="90" t="s">
        <v>1378</v>
      </c>
      <c r="J266" s="90" t="s">
        <v>1379</v>
      </c>
      <c r="L266" s="99" t="str">
        <f t="shared" ref="L266:L329" si="12">IFERROR(RIGHT(C266,(LEN(C266)-FIND(" ",C266,1)))&amp;" "&amp;(LEFT(C266,(FIND(" ",C266,1)-1))),"")</f>
        <v/>
      </c>
      <c r="M266" s="100" t="str">
        <f t="shared" si="11"/>
        <v/>
      </c>
    </row>
    <row r="267" spans="1:13" ht="15.6" x14ac:dyDescent="0.3">
      <c r="A267" s="136">
        <v>2</v>
      </c>
      <c r="B267" s="136">
        <v>51</v>
      </c>
      <c r="C267" s="138" t="s">
        <v>1380</v>
      </c>
      <c r="D267" s="138" t="s">
        <v>1381</v>
      </c>
      <c r="E267" s="140">
        <v>2.8163194444444442E-2</v>
      </c>
      <c r="F267" s="89" t="s">
        <v>1382</v>
      </c>
      <c r="G267" s="89" t="s">
        <v>1383</v>
      </c>
      <c r="H267" s="89" t="s">
        <v>1384</v>
      </c>
      <c r="I267" s="89" t="s">
        <v>1385</v>
      </c>
      <c r="J267" s="89" t="s">
        <v>1386</v>
      </c>
      <c r="L267" s="99" t="str">
        <f t="shared" si="12"/>
        <v>Romutis Ančlauskas</v>
      </c>
      <c r="M267" s="100">
        <f t="shared" si="11"/>
        <v>776</v>
      </c>
    </row>
    <row r="268" spans="1:13" ht="15.6" x14ac:dyDescent="0.3">
      <c r="A268" s="137"/>
      <c r="B268" s="137"/>
      <c r="C268" s="139"/>
      <c r="D268" s="139"/>
      <c r="E268" s="141"/>
      <c r="F268" s="90" t="s">
        <v>1382</v>
      </c>
      <c r="G268" s="90" t="s">
        <v>1387</v>
      </c>
      <c r="H268" s="90" t="s">
        <v>1388</v>
      </c>
      <c r="I268" s="90" t="s">
        <v>1389</v>
      </c>
      <c r="J268" s="90" t="s">
        <v>1390</v>
      </c>
      <c r="L268" s="99" t="str">
        <f t="shared" si="12"/>
        <v/>
      </c>
      <c r="M268" s="100" t="str">
        <f t="shared" si="11"/>
        <v/>
      </c>
    </row>
    <row r="269" spans="1:13" ht="15.6" x14ac:dyDescent="0.3">
      <c r="A269" s="136">
        <v>3</v>
      </c>
      <c r="B269" s="136">
        <v>59</v>
      </c>
      <c r="C269" s="138" t="s">
        <v>1391</v>
      </c>
      <c r="D269" s="138" t="s">
        <v>588</v>
      </c>
      <c r="E269" s="140">
        <v>2.9119212962962961E-2</v>
      </c>
      <c r="F269" s="89" t="s">
        <v>1392</v>
      </c>
      <c r="G269" s="89" t="s">
        <v>1393</v>
      </c>
      <c r="H269" s="89" t="s">
        <v>1394</v>
      </c>
      <c r="I269" s="89" t="s">
        <v>1395</v>
      </c>
      <c r="J269" s="89" t="s">
        <v>1396</v>
      </c>
      <c r="L269" s="99" t="str">
        <f t="shared" si="12"/>
        <v>Virgilijus Buzas</v>
      </c>
      <c r="M269" s="100">
        <f t="shared" si="11"/>
        <v>750</v>
      </c>
    </row>
    <row r="270" spans="1:13" ht="15.6" x14ac:dyDescent="0.3">
      <c r="A270" s="137"/>
      <c r="B270" s="137"/>
      <c r="C270" s="139"/>
      <c r="D270" s="139"/>
      <c r="E270" s="141"/>
      <c r="F270" s="90" t="s">
        <v>1392</v>
      </c>
      <c r="G270" s="90" t="s">
        <v>1397</v>
      </c>
      <c r="H270" s="90" t="s">
        <v>1398</v>
      </c>
      <c r="I270" s="90" t="s">
        <v>1399</v>
      </c>
      <c r="J270" s="90" t="s">
        <v>1400</v>
      </c>
      <c r="L270" s="99" t="str">
        <f t="shared" si="12"/>
        <v/>
      </c>
      <c r="M270" s="100" t="str">
        <f t="shared" si="11"/>
        <v/>
      </c>
    </row>
    <row r="271" spans="1:13" ht="15.6" x14ac:dyDescent="0.3">
      <c r="A271" s="136">
        <v>4</v>
      </c>
      <c r="B271" s="136">
        <v>41</v>
      </c>
      <c r="C271" s="138" t="s">
        <v>1401</v>
      </c>
      <c r="D271" s="138" t="s">
        <v>1006</v>
      </c>
      <c r="E271" s="140">
        <v>2.9803240740740741E-2</v>
      </c>
      <c r="F271" s="89" t="s">
        <v>1360</v>
      </c>
      <c r="G271" s="89" t="s">
        <v>1402</v>
      </c>
      <c r="H271" s="89" t="s">
        <v>1403</v>
      </c>
      <c r="I271" s="89" t="s">
        <v>1404</v>
      </c>
      <c r="J271" s="89" t="s">
        <v>1405</v>
      </c>
      <c r="L271" s="99" t="str">
        <f t="shared" si="12"/>
        <v>Vjačeslavs Gajevskis</v>
      </c>
      <c r="M271" s="100">
        <f t="shared" si="11"/>
        <v>733</v>
      </c>
    </row>
    <row r="272" spans="1:13" ht="15.6" x14ac:dyDescent="0.3">
      <c r="A272" s="137"/>
      <c r="B272" s="137"/>
      <c r="C272" s="139"/>
      <c r="D272" s="139"/>
      <c r="E272" s="141"/>
      <c r="F272" s="90" t="s">
        <v>1360</v>
      </c>
      <c r="G272" s="90" t="s">
        <v>1406</v>
      </c>
      <c r="H272" s="90" t="s">
        <v>1407</v>
      </c>
      <c r="I272" s="90" t="s">
        <v>1408</v>
      </c>
      <c r="J272" s="90" t="s">
        <v>1409</v>
      </c>
      <c r="L272" s="99" t="str">
        <f t="shared" si="12"/>
        <v/>
      </c>
      <c r="M272" s="100" t="str">
        <f t="shared" si="11"/>
        <v/>
      </c>
    </row>
    <row r="273" spans="1:13" ht="15.6" x14ac:dyDescent="0.3">
      <c r="A273" s="92"/>
      <c r="L273" s="99" t="str">
        <f t="shared" si="12"/>
        <v/>
      </c>
      <c r="M273" s="100" t="str">
        <f t="shared" si="11"/>
        <v/>
      </c>
    </row>
    <row r="274" spans="1:13" ht="15.6" x14ac:dyDescent="0.3">
      <c r="A274" s="93" t="s">
        <v>1410</v>
      </c>
      <c r="L274" s="99" t="str">
        <f t="shared" si="12"/>
        <v/>
      </c>
      <c r="M274" s="100" t="str">
        <f t="shared" si="11"/>
        <v/>
      </c>
    </row>
    <row r="275" spans="1:13" ht="15.6" x14ac:dyDescent="0.3">
      <c r="A275" s="130" t="s">
        <v>1</v>
      </c>
      <c r="B275" s="130" t="s">
        <v>190</v>
      </c>
      <c r="C275" s="130" t="s">
        <v>525</v>
      </c>
      <c r="D275" s="130" t="s">
        <v>27</v>
      </c>
      <c r="E275" s="95" t="s">
        <v>526</v>
      </c>
      <c r="F275" s="132" t="s">
        <v>527</v>
      </c>
      <c r="G275" s="142"/>
      <c r="H275" s="142"/>
      <c r="I275" s="142"/>
      <c r="J275" s="133"/>
      <c r="L275" s="99" t="str">
        <f t="shared" si="12"/>
        <v/>
      </c>
      <c r="M275" s="100" t="str">
        <f t="shared" si="11"/>
        <v/>
      </c>
    </row>
    <row r="276" spans="1:13" ht="15.6" x14ac:dyDescent="0.3">
      <c r="A276" s="131"/>
      <c r="B276" s="131"/>
      <c r="C276" s="131"/>
      <c r="D276" s="131"/>
      <c r="E276" s="96" t="s">
        <v>528</v>
      </c>
      <c r="F276" s="88" t="s">
        <v>177</v>
      </c>
      <c r="G276" s="88" t="s">
        <v>614</v>
      </c>
      <c r="H276" s="88" t="s">
        <v>615</v>
      </c>
      <c r="I276" s="88" t="s">
        <v>614</v>
      </c>
      <c r="J276" s="88" t="s">
        <v>529</v>
      </c>
      <c r="L276" s="99" t="str">
        <f t="shared" si="12"/>
        <v/>
      </c>
      <c r="M276" s="100" t="str">
        <f t="shared" si="11"/>
        <v/>
      </c>
    </row>
    <row r="277" spans="1:13" ht="15.6" x14ac:dyDescent="0.3">
      <c r="A277" s="136">
        <v>1</v>
      </c>
      <c r="B277" s="136">
        <v>85</v>
      </c>
      <c r="C277" s="138" t="s">
        <v>1411</v>
      </c>
      <c r="D277" s="138" t="s">
        <v>1412</v>
      </c>
      <c r="E277" s="140">
        <v>3.9587962962962964E-2</v>
      </c>
      <c r="F277" s="89" t="s">
        <v>1413</v>
      </c>
      <c r="G277" s="89" t="s">
        <v>1414</v>
      </c>
      <c r="H277" s="89" t="s">
        <v>1415</v>
      </c>
      <c r="I277" s="89" t="s">
        <v>1416</v>
      </c>
      <c r="J277" s="89" t="s">
        <v>1417</v>
      </c>
      <c r="L277" s="99" t="str">
        <f t="shared" si="12"/>
        <v>Pille Nurmis</v>
      </c>
      <c r="M277" s="100">
        <f t="shared" si="11"/>
        <v>552</v>
      </c>
    </row>
    <row r="278" spans="1:13" ht="15.6" x14ac:dyDescent="0.3">
      <c r="A278" s="137"/>
      <c r="B278" s="137"/>
      <c r="C278" s="139"/>
      <c r="D278" s="139"/>
      <c r="E278" s="141"/>
      <c r="F278" s="90" t="s">
        <v>1413</v>
      </c>
      <c r="G278" s="90" t="s">
        <v>1418</v>
      </c>
      <c r="H278" s="90" t="s">
        <v>1419</v>
      </c>
      <c r="I278" s="90" t="s">
        <v>1420</v>
      </c>
      <c r="J278" s="90" t="s">
        <v>1421</v>
      </c>
      <c r="L278" s="99" t="str">
        <f t="shared" si="12"/>
        <v/>
      </c>
      <c r="M278" s="100" t="str">
        <f t="shared" si="11"/>
        <v/>
      </c>
    </row>
    <row r="279" spans="1:13" ht="15.6" x14ac:dyDescent="0.3">
      <c r="A279" s="92"/>
      <c r="L279" s="99" t="str">
        <f t="shared" si="12"/>
        <v/>
      </c>
      <c r="M279" s="100" t="str">
        <f t="shared" si="11"/>
        <v/>
      </c>
    </row>
    <row r="280" spans="1:13" ht="15.6" x14ac:dyDescent="0.3">
      <c r="A280" s="93" t="s">
        <v>1422</v>
      </c>
      <c r="L280" s="99" t="str">
        <f t="shared" si="12"/>
        <v/>
      </c>
      <c r="M280" s="100" t="str">
        <f t="shared" si="11"/>
        <v/>
      </c>
    </row>
    <row r="281" spans="1:13" ht="15.6" x14ac:dyDescent="0.3">
      <c r="A281" s="130" t="s">
        <v>1</v>
      </c>
      <c r="B281" s="130" t="s">
        <v>190</v>
      </c>
      <c r="C281" s="130" t="s">
        <v>525</v>
      </c>
      <c r="D281" s="130" t="s">
        <v>27</v>
      </c>
      <c r="E281" s="95" t="s">
        <v>526</v>
      </c>
      <c r="F281" s="132" t="s">
        <v>527</v>
      </c>
      <c r="G281" s="142"/>
      <c r="H281" s="142"/>
      <c r="I281" s="142"/>
      <c r="J281" s="133"/>
      <c r="L281" s="99" t="str">
        <f t="shared" si="12"/>
        <v/>
      </c>
      <c r="M281" s="100" t="str">
        <f t="shared" si="11"/>
        <v/>
      </c>
    </row>
    <row r="282" spans="1:13" ht="15.6" x14ac:dyDescent="0.3">
      <c r="A282" s="131"/>
      <c r="B282" s="131"/>
      <c r="C282" s="131"/>
      <c r="D282" s="131"/>
      <c r="E282" s="96" t="s">
        <v>528</v>
      </c>
      <c r="F282" s="88" t="s">
        <v>177</v>
      </c>
      <c r="G282" s="88" t="s">
        <v>614</v>
      </c>
      <c r="H282" s="88" t="s">
        <v>615</v>
      </c>
      <c r="I282" s="88" t="s">
        <v>614</v>
      </c>
      <c r="J282" s="88" t="s">
        <v>529</v>
      </c>
      <c r="L282" s="99" t="str">
        <f t="shared" si="12"/>
        <v/>
      </c>
      <c r="M282" s="100" t="str">
        <f t="shared" si="11"/>
        <v/>
      </c>
    </row>
    <row r="283" spans="1:13" ht="15.6" x14ac:dyDescent="0.3">
      <c r="A283" s="136">
        <v>1</v>
      </c>
      <c r="B283" s="136">
        <v>63</v>
      </c>
      <c r="C283" s="138" t="s">
        <v>1423</v>
      </c>
      <c r="D283" s="138" t="s">
        <v>1424</v>
      </c>
      <c r="E283" s="140">
        <v>2.7956018518518519E-2</v>
      </c>
      <c r="F283" s="89" t="s">
        <v>1425</v>
      </c>
      <c r="G283" s="89" t="s">
        <v>1426</v>
      </c>
      <c r="H283" s="89" t="s">
        <v>1427</v>
      </c>
      <c r="I283" s="89" t="s">
        <v>1428</v>
      </c>
      <c r="J283" s="89" t="s">
        <v>1429</v>
      </c>
      <c r="L283" s="99" t="str">
        <f t="shared" si="12"/>
        <v>Raimonds Garenciks</v>
      </c>
      <c r="M283" s="100">
        <f t="shared" si="11"/>
        <v>782</v>
      </c>
    </row>
    <row r="284" spans="1:13" ht="15.6" x14ac:dyDescent="0.3">
      <c r="A284" s="137"/>
      <c r="B284" s="137"/>
      <c r="C284" s="139"/>
      <c r="D284" s="139"/>
      <c r="E284" s="141"/>
      <c r="F284" s="90" t="s">
        <v>1425</v>
      </c>
      <c r="G284" s="90" t="s">
        <v>1430</v>
      </c>
      <c r="H284" s="90" t="s">
        <v>1431</v>
      </c>
      <c r="I284" s="90" t="s">
        <v>1432</v>
      </c>
      <c r="J284" s="90" t="s">
        <v>1433</v>
      </c>
      <c r="L284" s="99" t="str">
        <f t="shared" si="12"/>
        <v/>
      </c>
      <c r="M284" s="100" t="str">
        <f t="shared" si="11"/>
        <v/>
      </c>
    </row>
    <row r="285" spans="1:13" ht="15.6" x14ac:dyDescent="0.3">
      <c r="A285" s="136">
        <v>2</v>
      </c>
      <c r="B285" s="136">
        <v>72</v>
      </c>
      <c r="C285" s="138" t="s">
        <v>1434</v>
      </c>
      <c r="D285" s="138" t="s">
        <v>973</v>
      </c>
      <c r="E285" s="140">
        <v>4.1581018518518517E-2</v>
      </c>
      <c r="F285" s="89" t="s">
        <v>1435</v>
      </c>
      <c r="G285" s="89" t="s">
        <v>1436</v>
      </c>
      <c r="H285" s="89" t="s">
        <v>1437</v>
      </c>
      <c r="I285" s="89" t="s">
        <v>1438</v>
      </c>
      <c r="J285" s="89" t="s">
        <v>1439</v>
      </c>
      <c r="L285" s="99" t="str">
        <f t="shared" si="12"/>
        <v>Enn KÜbar</v>
      </c>
      <c r="M285" s="100">
        <f t="shared" si="11"/>
        <v>526</v>
      </c>
    </row>
    <row r="286" spans="1:13" ht="15.6" x14ac:dyDescent="0.3">
      <c r="A286" s="137"/>
      <c r="B286" s="137"/>
      <c r="C286" s="139"/>
      <c r="D286" s="139"/>
      <c r="E286" s="141"/>
      <c r="F286" s="90" t="s">
        <v>1435</v>
      </c>
      <c r="G286" s="90" t="s">
        <v>1440</v>
      </c>
      <c r="H286" s="90" t="s">
        <v>1441</v>
      </c>
      <c r="I286" s="90" t="s">
        <v>1442</v>
      </c>
      <c r="J286" s="90" t="s">
        <v>1443</v>
      </c>
      <c r="L286" s="99" t="str">
        <f t="shared" si="12"/>
        <v/>
      </c>
      <c r="M286" s="100" t="str">
        <f t="shared" si="11"/>
        <v/>
      </c>
    </row>
    <row r="287" spans="1:13" ht="15.6" x14ac:dyDescent="0.3">
      <c r="A287" s="92"/>
      <c r="L287" s="99" t="str">
        <f t="shared" si="12"/>
        <v/>
      </c>
      <c r="M287" s="100" t="str">
        <f t="shared" si="11"/>
        <v/>
      </c>
    </row>
    <row r="288" spans="1:13" ht="15.6" x14ac:dyDescent="0.3">
      <c r="A288" s="93" t="s">
        <v>1444</v>
      </c>
      <c r="L288" s="99" t="str">
        <f t="shared" si="12"/>
        <v/>
      </c>
      <c r="M288" s="100" t="str">
        <f t="shared" si="11"/>
        <v/>
      </c>
    </row>
    <row r="289" spans="1:13" ht="15.6" x14ac:dyDescent="0.3">
      <c r="A289" s="130" t="s">
        <v>1</v>
      </c>
      <c r="B289" s="130" t="s">
        <v>190</v>
      </c>
      <c r="C289" s="130" t="s">
        <v>525</v>
      </c>
      <c r="D289" s="130" t="s">
        <v>27</v>
      </c>
      <c r="E289" s="95" t="s">
        <v>526</v>
      </c>
      <c r="F289" s="132" t="s">
        <v>527</v>
      </c>
      <c r="G289" s="142"/>
      <c r="H289" s="142"/>
      <c r="I289" s="142"/>
      <c r="J289" s="133"/>
      <c r="L289" s="99" t="str">
        <f t="shared" si="12"/>
        <v/>
      </c>
      <c r="M289" s="100" t="str">
        <f t="shared" si="11"/>
        <v/>
      </c>
    </row>
    <row r="290" spans="1:13" ht="15.6" x14ac:dyDescent="0.3">
      <c r="A290" s="131"/>
      <c r="B290" s="131"/>
      <c r="C290" s="131"/>
      <c r="D290" s="131"/>
      <c r="E290" s="96" t="s">
        <v>528</v>
      </c>
      <c r="F290" s="88" t="s">
        <v>177</v>
      </c>
      <c r="G290" s="88" t="s">
        <v>614</v>
      </c>
      <c r="H290" s="88" t="s">
        <v>615</v>
      </c>
      <c r="I290" s="88" t="s">
        <v>614</v>
      </c>
      <c r="J290" s="88" t="s">
        <v>529</v>
      </c>
      <c r="L290" s="99" t="str">
        <f t="shared" si="12"/>
        <v/>
      </c>
      <c r="M290" s="100" t="str">
        <f t="shared" si="11"/>
        <v/>
      </c>
    </row>
    <row r="291" spans="1:13" ht="15.6" x14ac:dyDescent="0.3">
      <c r="A291" s="136">
        <v>1</v>
      </c>
      <c r="B291" s="136">
        <v>67</v>
      </c>
      <c r="C291" s="138" t="s">
        <v>1445</v>
      </c>
      <c r="D291" s="138" t="s">
        <v>1446</v>
      </c>
      <c r="E291" s="140">
        <v>4.0959490740740741E-2</v>
      </c>
      <c r="F291" s="89" t="s">
        <v>1447</v>
      </c>
      <c r="G291" s="89" t="s">
        <v>1448</v>
      </c>
      <c r="H291" s="89" t="s">
        <v>1449</v>
      </c>
      <c r="I291" s="89" t="s">
        <v>1450</v>
      </c>
      <c r="J291" s="89" t="s">
        <v>1451</v>
      </c>
      <c r="L291" s="99" t="str">
        <f t="shared" si="12"/>
        <v>Juozas Kieras</v>
      </c>
      <c r="M291" s="100">
        <f t="shared" si="11"/>
        <v>533</v>
      </c>
    </row>
    <row r="292" spans="1:13" ht="15.6" x14ac:dyDescent="0.3">
      <c r="A292" s="137"/>
      <c r="B292" s="137"/>
      <c r="C292" s="139"/>
      <c r="D292" s="139"/>
      <c r="E292" s="141"/>
      <c r="F292" s="90" t="s">
        <v>1447</v>
      </c>
      <c r="G292" s="90" t="s">
        <v>1452</v>
      </c>
      <c r="H292" s="90" t="s">
        <v>1453</v>
      </c>
      <c r="I292" s="90" t="s">
        <v>1454</v>
      </c>
      <c r="J292" s="90" t="s">
        <v>1455</v>
      </c>
      <c r="L292" s="101" t="str">
        <f t="shared" si="12"/>
        <v/>
      </c>
      <c r="M292" s="102" t="str">
        <f t="shared" si="11"/>
        <v/>
      </c>
    </row>
    <row r="293" spans="1:13" ht="15.6" x14ac:dyDescent="0.3">
      <c r="A293" s="92"/>
      <c r="L293" s="1" t="str">
        <f t="shared" si="12"/>
        <v/>
      </c>
    </row>
    <row r="294" spans="1:13" x14ac:dyDescent="0.3">
      <c r="A294" s="31"/>
      <c r="L294" s="1" t="str">
        <f t="shared" si="12"/>
        <v/>
      </c>
    </row>
    <row r="295" spans="1:13" x14ac:dyDescent="0.3">
      <c r="A295" s="31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5" t="s">
        <v>1456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4" t="s">
        <v>1457</v>
      </c>
      <c r="L299" s="1" t="str">
        <f t="shared" si="12"/>
        <v/>
      </c>
    </row>
    <row r="300" spans="1:13" ht="15.6" x14ac:dyDescent="0.3">
      <c r="A300" s="128" t="s">
        <v>1</v>
      </c>
      <c r="B300" s="130" t="s">
        <v>190</v>
      </c>
      <c r="C300" s="130" t="s">
        <v>525</v>
      </c>
      <c r="D300" s="130" t="s">
        <v>27</v>
      </c>
      <c r="E300" s="95" t="s">
        <v>526</v>
      </c>
      <c r="F300" s="132" t="s">
        <v>527</v>
      </c>
      <c r="G300" s="142"/>
      <c r="H300" s="142"/>
      <c r="I300" s="142"/>
      <c r="J300" s="133"/>
      <c r="L300" s="1" t="str">
        <f t="shared" si="12"/>
        <v/>
      </c>
    </row>
    <row r="301" spans="1:13" ht="15.6" x14ac:dyDescent="0.3">
      <c r="A301" s="129"/>
      <c r="B301" s="131"/>
      <c r="C301" s="131"/>
      <c r="D301" s="131"/>
      <c r="E301" s="96" t="s">
        <v>528</v>
      </c>
      <c r="F301" s="88" t="s">
        <v>177</v>
      </c>
      <c r="G301" s="88" t="s">
        <v>614</v>
      </c>
      <c r="H301" s="88" t="s">
        <v>615</v>
      </c>
      <c r="I301" s="88" t="s">
        <v>614</v>
      </c>
      <c r="J301" s="88" t="s">
        <v>529</v>
      </c>
      <c r="L301" s="104" t="s">
        <v>524</v>
      </c>
      <c r="M301" s="105" t="s">
        <v>0</v>
      </c>
    </row>
    <row r="302" spans="1:13" ht="15.6" x14ac:dyDescent="0.3">
      <c r="A302" s="134">
        <v>1</v>
      </c>
      <c r="B302" s="136">
        <v>37</v>
      </c>
      <c r="C302" s="138" t="s">
        <v>1458</v>
      </c>
      <c r="D302" s="138" t="s">
        <v>1459</v>
      </c>
      <c r="E302" s="140">
        <v>4.2107638888888889E-2</v>
      </c>
      <c r="F302" s="89" t="s">
        <v>1460</v>
      </c>
      <c r="G302" s="89" t="s">
        <v>1461</v>
      </c>
      <c r="H302" s="89" t="s">
        <v>1462</v>
      </c>
      <c r="I302" s="89" t="s">
        <v>1463</v>
      </c>
      <c r="J302" s="89" t="s">
        <v>1464</v>
      </c>
      <c r="L302" s="99" t="str">
        <f t="shared" si="12"/>
        <v>Alaksandr Vasiļevič</v>
      </c>
      <c r="M302" s="100">
        <f>IFERROR(ROUND($E$302/E302*1000,0),"")</f>
        <v>1000</v>
      </c>
    </row>
    <row r="303" spans="1:13" ht="15.6" x14ac:dyDescent="0.3">
      <c r="A303" s="135"/>
      <c r="B303" s="137"/>
      <c r="C303" s="139"/>
      <c r="D303" s="139"/>
      <c r="E303" s="141"/>
      <c r="F303" s="90" t="s">
        <v>1460</v>
      </c>
      <c r="G303" s="90" t="s">
        <v>1465</v>
      </c>
      <c r="H303" s="90" t="s">
        <v>1466</v>
      </c>
      <c r="I303" s="90" t="s">
        <v>1467</v>
      </c>
      <c r="J303" s="90" t="s">
        <v>1468</v>
      </c>
      <c r="L303" s="99" t="str">
        <f t="shared" si="12"/>
        <v/>
      </c>
      <c r="M303" s="100" t="str">
        <f t="shared" ref="M303:M366" si="13">IFERROR(ROUND($E$302/E303*1000,0),"")</f>
        <v/>
      </c>
    </row>
    <row r="304" spans="1:13" ht="15.6" x14ac:dyDescent="0.3">
      <c r="A304" s="134">
        <v>2</v>
      </c>
      <c r="B304" s="136">
        <v>33</v>
      </c>
      <c r="C304" s="138" t="s">
        <v>1469</v>
      </c>
      <c r="D304" s="138" t="s">
        <v>1470</v>
      </c>
      <c r="E304" s="140">
        <v>4.4326388888888894E-2</v>
      </c>
      <c r="F304" s="89" t="s">
        <v>1471</v>
      </c>
      <c r="G304" s="89" t="s">
        <v>1472</v>
      </c>
      <c r="H304" s="89" t="s">
        <v>1473</v>
      </c>
      <c r="I304" s="89" t="s">
        <v>1474</v>
      </c>
      <c r="J304" s="89" t="s">
        <v>1475</v>
      </c>
      <c r="L304" s="99" t="str">
        <f t="shared" si="12"/>
        <v>Jaunius Strazdas</v>
      </c>
      <c r="M304" s="100">
        <f t="shared" si="13"/>
        <v>950</v>
      </c>
    </row>
    <row r="305" spans="1:13" ht="15.6" x14ac:dyDescent="0.3">
      <c r="A305" s="135"/>
      <c r="B305" s="137"/>
      <c r="C305" s="139"/>
      <c r="D305" s="139"/>
      <c r="E305" s="141"/>
      <c r="F305" s="90" t="s">
        <v>1471</v>
      </c>
      <c r="G305" s="90" t="s">
        <v>1476</v>
      </c>
      <c r="H305" s="90" t="s">
        <v>1477</v>
      </c>
      <c r="I305" s="90" t="s">
        <v>1478</v>
      </c>
      <c r="J305" s="90" t="s">
        <v>1479</v>
      </c>
      <c r="L305" s="99" t="str">
        <f t="shared" si="12"/>
        <v/>
      </c>
      <c r="M305" s="100" t="str">
        <f t="shared" si="13"/>
        <v/>
      </c>
    </row>
    <row r="306" spans="1:13" ht="15.6" x14ac:dyDescent="0.3">
      <c r="A306" s="134">
        <v>3</v>
      </c>
      <c r="B306" s="136">
        <v>28</v>
      </c>
      <c r="C306" s="138" t="s">
        <v>1480</v>
      </c>
      <c r="D306" s="138" t="s">
        <v>588</v>
      </c>
      <c r="E306" s="140">
        <v>4.4909722222222226E-2</v>
      </c>
      <c r="F306" s="89" t="s">
        <v>1481</v>
      </c>
      <c r="G306" s="89" t="s">
        <v>1482</v>
      </c>
      <c r="H306" s="89" t="s">
        <v>1483</v>
      </c>
      <c r="I306" s="89" t="s">
        <v>1484</v>
      </c>
      <c r="J306" s="89" t="s">
        <v>1485</v>
      </c>
      <c r="L306" s="99" t="str">
        <f t="shared" si="12"/>
        <v>Titas Pumputis</v>
      </c>
      <c r="M306" s="100">
        <f t="shared" si="13"/>
        <v>938</v>
      </c>
    </row>
    <row r="307" spans="1:13" ht="15.6" x14ac:dyDescent="0.3">
      <c r="A307" s="135"/>
      <c r="B307" s="137"/>
      <c r="C307" s="139"/>
      <c r="D307" s="139"/>
      <c r="E307" s="141"/>
      <c r="F307" s="90" t="s">
        <v>1481</v>
      </c>
      <c r="G307" s="90" t="s">
        <v>1486</v>
      </c>
      <c r="H307" s="90" t="s">
        <v>1487</v>
      </c>
      <c r="I307" s="90" t="s">
        <v>1488</v>
      </c>
      <c r="J307" s="90" t="s">
        <v>1489</v>
      </c>
      <c r="L307" s="99" t="str">
        <f t="shared" si="12"/>
        <v/>
      </c>
      <c r="M307" s="100" t="str">
        <f t="shared" si="13"/>
        <v/>
      </c>
    </row>
    <row r="308" spans="1:13" ht="15.6" x14ac:dyDescent="0.3">
      <c r="A308" s="134">
        <v>4</v>
      </c>
      <c r="B308" s="136">
        <v>24</v>
      </c>
      <c r="C308" s="138" t="s">
        <v>1490</v>
      </c>
      <c r="D308" s="138" t="s">
        <v>1491</v>
      </c>
      <c r="E308" s="140">
        <v>4.4991898148148142E-2</v>
      </c>
      <c r="F308" s="89" t="s">
        <v>1492</v>
      </c>
      <c r="G308" s="89" t="s">
        <v>1493</v>
      </c>
      <c r="H308" s="89" t="s">
        <v>1494</v>
      </c>
      <c r="I308" s="89" t="s">
        <v>1495</v>
      </c>
      <c r="J308" s="89" t="s">
        <v>1496</v>
      </c>
      <c r="L308" s="99" t="str">
        <f t="shared" si="12"/>
        <v>Gediminas Pajėda</v>
      </c>
      <c r="M308" s="100">
        <f t="shared" si="13"/>
        <v>936</v>
      </c>
    </row>
    <row r="309" spans="1:13" ht="15.6" x14ac:dyDescent="0.3">
      <c r="A309" s="135"/>
      <c r="B309" s="137"/>
      <c r="C309" s="139"/>
      <c r="D309" s="139"/>
      <c r="E309" s="141"/>
      <c r="F309" s="90" t="s">
        <v>1492</v>
      </c>
      <c r="G309" s="90" t="s">
        <v>1497</v>
      </c>
      <c r="H309" s="90" t="s">
        <v>1498</v>
      </c>
      <c r="I309" s="90" t="s">
        <v>1499</v>
      </c>
      <c r="J309" s="90" t="s">
        <v>1500</v>
      </c>
      <c r="L309" s="99" t="str">
        <f t="shared" si="12"/>
        <v/>
      </c>
      <c r="M309" s="100" t="str">
        <f t="shared" si="13"/>
        <v/>
      </c>
    </row>
    <row r="310" spans="1:13" ht="15.6" x14ac:dyDescent="0.3">
      <c r="A310" s="134">
        <v>5</v>
      </c>
      <c r="B310" s="136">
        <v>15</v>
      </c>
      <c r="C310" s="138" t="s">
        <v>1501</v>
      </c>
      <c r="D310" s="138" t="s">
        <v>1502</v>
      </c>
      <c r="E310" s="140">
        <v>4.5984953703703701E-2</v>
      </c>
      <c r="F310" s="89" t="s">
        <v>1503</v>
      </c>
      <c r="G310" s="89" t="s">
        <v>1504</v>
      </c>
      <c r="H310" s="89" t="s">
        <v>1505</v>
      </c>
      <c r="I310" s="89" t="s">
        <v>1506</v>
      </c>
      <c r="J310" s="89" t="s">
        <v>1507</v>
      </c>
      <c r="L310" s="99" t="str">
        <f t="shared" si="12"/>
        <v>Mantas Jonikas</v>
      </c>
      <c r="M310" s="100">
        <f t="shared" si="13"/>
        <v>916</v>
      </c>
    </row>
    <row r="311" spans="1:13" ht="15.6" x14ac:dyDescent="0.3">
      <c r="A311" s="135"/>
      <c r="B311" s="137"/>
      <c r="C311" s="139"/>
      <c r="D311" s="139"/>
      <c r="E311" s="141"/>
      <c r="F311" s="90" t="s">
        <v>1503</v>
      </c>
      <c r="G311" s="90" t="s">
        <v>1508</v>
      </c>
      <c r="H311" s="90" t="s">
        <v>1509</v>
      </c>
      <c r="I311" s="90" t="s">
        <v>1510</v>
      </c>
      <c r="J311" s="90" t="s">
        <v>1511</v>
      </c>
      <c r="L311" s="99" t="str">
        <f t="shared" si="12"/>
        <v/>
      </c>
      <c r="M311" s="100" t="str">
        <f t="shared" si="13"/>
        <v/>
      </c>
    </row>
    <row r="312" spans="1:13" ht="15.6" x14ac:dyDescent="0.3">
      <c r="A312" s="134">
        <v>6</v>
      </c>
      <c r="B312" s="136">
        <v>22</v>
      </c>
      <c r="C312" s="138" t="s">
        <v>1512</v>
      </c>
      <c r="D312" s="138" t="s">
        <v>63</v>
      </c>
      <c r="E312" s="140">
        <v>4.5994212962962966E-2</v>
      </c>
      <c r="F312" s="89" t="s">
        <v>1513</v>
      </c>
      <c r="G312" s="89" t="s">
        <v>1514</v>
      </c>
      <c r="H312" s="89" t="s">
        <v>1515</v>
      </c>
      <c r="I312" s="89" t="s">
        <v>1516</v>
      </c>
      <c r="J312" s="89" t="s">
        <v>1517</v>
      </c>
      <c r="L312" s="99" t="str">
        <f t="shared" si="12"/>
        <v>Andrius Murauskas</v>
      </c>
      <c r="M312" s="100">
        <f t="shared" si="13"/>
        <v>915</v>
      </c>
    </row>
    <row r="313" spans="1:13" ht="15.6" x14ac:dyDescent="0.3">
      <c r="A313" s="135"/>
      <c r="B313" s="137"/>
      <c r="C313" s="139"/>
      <c r="D313" s="139"/>
      <c r="E313" s="141"/>
      <c r="F313" s="90" t="s">
        <v>1513</v>
      </c>
      <c r="G313" s="90" t="s">
        <v>1518</v>
      </c>
      <c r="H313" s="90" t="s">
        <v>1519</v>
      </c>
      <c r="I313" s="90" t="s">
        <v>1520</v>
      </c>
      <c r="J313" s="90" t="s">
        <v>1521</v>
      </c>
      <c r="L313" s="99" t="str">
        <f t="shared" si="12"/>
        <v/>
      </c>
      <c r="M313" s="100" t="str">
        <f t="shared" si="13"/>
        <v/>
      </c>
    </row>
    <row r="314" spans="1:13" ht="15.6" x14ac:dyDescent="0.3">
      <c r="A314" s="134">
        <v>7</v>
      </c>
      <c r="B314" s="136">
        <v>21</v>
      </c>
      <c r="C314" s="138" t="s">
        <v>1522</v>
      </c>
      <c r="D314" s="138" t="s">
        <v>1523</v>
      </c>
      <c r="E314" s="140">
        <v>4.7413194444444445E-2</v>
      </c>
      <c r="F314" s="89" t="s">
        <v>1524</v>
      </c>
      <c r="G314" s="89" t="s">
        <v>1525</v>
      </c>
      <c r="H314" s="89" t="s">
        <v>1526</v>
      </c>
      <c r="I314" s="89" t="s">
        <v>1527</v>
      </c>
      <c r="J314" s="89" t="s">
        <v>1528</v>
      </c>
      <c r="L314" s="99" t="s">
        <v>12</v>
      </c>
      <c r="M314" s="100">
        <f t="shared" si="13"/>
        <v>888</v>
      </c>
    </row>
    <row r="315" spans="1:13" ht="15.6" x14ac:dyDescent="0.3">
      <c r="A315" s="135"/>
      <c r="B315" s="137"/>
      <c r="C315" s="139"/>
      <c r="D315" s="139"/>
      <c r="E315" s="141"/>
      <c r="F315" s="90" t="s">
        <v>1524</v>
      </c>
      <c r="G315" s="90" t="s">
        <v>1529</v>
      </c>
      <c r="H315" s="90" t="s">
        <v>1530</v>
      </c>
      <c r="I315" s="90" t="s">
        <v>1531</v>
      </c>
      <c r="J315" s="90" t="s">
        <v>1532</v>
      </c>
      <c r="L315" s="99" t="str">
        <f t="shared" si="12"/>
        <v/>
      </c>
      <c r="M315" s="100" t="str">
        <f t="shared" si="13"/>
        <v/>
      </c>
    </row>
    <row r="316" spans="1:13" ht="15.6" x14ac:dyDescent="0.3">
      <c r="A316" s="134">
        <v>8</v>
      </c>
      <c r="B316" s="136">
        <v>9</v>
      </c>
      <c r="C316" s="138" t="s">
        <v>1533</v>
      </c>
      <c r="D316" s="138" t="s">
        <v>1534</v>
      </c>
      <c r="E316" s="140">
        <v>4.761921296296296E-2</v>
      </c>
      <c r="F316" s="89" t="s">
        <v>1535</v>
      </c>
      <c r="G316" s="89" t="s">
        <v>1536</v>
      </c>
      <c r="H316" s="89" t="s">
        <v>1537</v>
      </c>
      <c r="I316" s="89" t="s">
        <v>1538</v>
      </c>
      <c r="J316" s="89" t="s">
        <v>1539</v>
      </c>
      <c r="L316" s="99" t="str">
        <f t="shared" si="12"/>
        <v>Arvis Grencbergs</v>
      </c>
      <c r="M316" s="100">
        <f t="shared" si="13"/>
        <v>884</v>
      </c>
    </row>
    <row r="317" spans="1:13" ht="15.6" x14ac:dyDescent="0.3">
      <c r="A317" s="135"/>
      <c r="B317" s="137"/>
      <c r="C317" s="139"/>
      <c r="D317" s="139"/>
      <c r="E317" s="141"/>
      <c r="F317" s="90" t="s">
        <v>1535</v>
      </c>
      <c r="G317" s="90" t="s">
        <v>1540</v>
      </c>
      <c r="H317" s="90" t="s">
        <v>1541</v>
      </c>
      <c r="I317" s="90" t="s">
        <v>1542</v>
      </c>
      <c r="J317" s="90" t="s">
        <v>1543</v>
      </c>
      <c r="L317" s="99" t="str">
        <f t="shared" si="12"/>
        <v/>
      </c>
      <c r="M317" s="100" t="str">
        <f t="shared" si="13"/>
        <v/>
      </c>
    </row>
    <row r="318" spans="1:13" ht="15.6" x14ac:dyDescent="0.3">
      <c r="A318" s="134">
        <v>9</v>
      </c>
      <c r="B318" s="136">
        <v>10</v>
      </c>
      <c r="C318" s="138" t="s">
        <v>1544</v>
      </c>
      <c r="D318" s="138" t="s">
        <v>63</v>
      </c>
      <c r="E318" s="140">
        <v>4.9034722222222223E-2</v>
      </c>
      <c r="F318" s="89" t="s">
        <v>1545</v>
      </c>
      <c r="G318" s="89" t="s">
        <v>1546</v>
      </c>
      <c r="H318" s="89" t="s">
        <v>1547</v>
      </c>
      <c r="I318" s="89" t="s">
        <v>1548</v>
      </c>
      <c r="J318" s="89" t="s">
        <v>1549</v>
      </c>
      <c r="L318" s="99" t="str">
        <f t="shared" si="12"/>
        <v>Žilvinas Grigaitis</v>
      </c>
      <c r="M318" s="100">
        <f t="shared" si="13"/>
        <v>859</v>
      </c>
    </row>
    <row r="319" spans="1:13" ht="15.6" x14ac:dyDescent="0.3">
      <c r="A319" s="135"/>
      <c r="B319" s="137"/>
      <c r="C319" s="139"/>
      <c r="D319" s="139"/>
      <c r="E319" s="141"/>
      <c r="F319" s="90" t="s">
        <v>1545</v>
      </c>
      <c r="G319" s="90" t="s">
        <v>1550</v>
      </c>
      <c r="H319" s="90" t="s">
        <v>1551</v>
      </c>
      <c r="I319" s="90" t="s">
        <v>1552</v>
      </c>
      <c r="J319" s="90" t="s">
        <v>1553</v>
      </c>
      <c r="L319" s="99" t="str">
        <f t="shared" si="12"/>
        <v/>
      </c>
      <c r="M319" s="100" t="str">
        <f t="shared" si="13"/>
        <v/>
      </c>
    </row>
    <row r="320" spans="1:13" ht="15.6" x14ac:dyDescent="0.3">
      <c r="A320" s="134">
        <v>10</v>
      </c>
      <c r="B320" s="136">
        <v>17</v>
      </c>
      <c r="C320" s="138" t="s">
        <v>1554</v>
      </c>
      <c r="D320" s="138" t="s">
        <v>535</v>
      </c>
      <c r="E320" s="140">
        <v>5.0313657407407404E-2</v>
      </c>
      <c r="F320" s="89" t="s">
        <v>1555</v>
      </c>
      <c r="G320" s="89" t="s">
        <v>1556</v>
      </c>
      <c r="H320" s="89" t="s">
        <v>1557</v>
      </c>
      <c r="I320" s="89" t="s">
        <v>1558</v>
      </c>
      <c r="J320" s="89" t="s">
        <v>1559</v>
      </c>
      <c r="L320" s="99" t="str">
        <f t="shared" si="12"/>
        <v>Lukas Kontrimavičius</v>
      </c>
      <c r="M320" s="100">
        <f t="shared" si="13"/>
        <v>837</v>
      </c>
    </row>
    <row r="321" spans="1:13" ht="15.6" x14ac:dyDescent="0.3">
      <c r="A321" s="135"/>
      <c r="B321" s="137"/>
      <c r="C321" s="139"/>
      <c r="D321" s="139"/>
      <c r="E321" s="141"/>
      <c r="F321" s="90" t="s">
        <v>1555</v>
      </c>
      <c r="G321" s="90" t="s">
        <v>1560</v>
      </c>
      <c r="H321" s="90" t="s">
        <v>1561</v>
      </c>
      <c r="I321" s="90" t="s">
        <v>1562</v>
      </c>
      <c r="J321" s="90" t="s">
        <v>1563</v>
      </c>
      <c r="L321" s="99" t="str">
        <f t="shared" si="12"/>
        <v/>
      </c>
      <c r="M321" s="100" t="str">
        <f t="shared" si="13"/>
        <v/>
      </c>
    </row>
    <row r="322" spans="1:13" ht="15.6" x14ac:dyDescent="0.3">
      <c r="A322" s="134">
        <v>11</v>
      </c>
      <c r="B322" s="136">
        <v>27</v>
      </c>
      <c r="C322" s="138" t="s">
        <v>1564</v>
      </c>
      <c r="D322" s="138" t="s">
        <v>1459</v>
      </c>
      <c r="E322" s="140">
        <v>5.0706018518518518E-2</v>
      </c>
      <c r="F322" s="89" t="s">
        <v>1565</v>
      </c>
      <c r="G322" s="89" t="s">
        <v>1566</v>
      </c>
      <c r="H322" s="89" t="s">
        <v>1567</v>
      </c>
      <c r="I322" s="89" t="s">
        <v>1568</v>
      </c>
      <c r="J322" s="89" t="s">
        <v>1569</v>
      </c>
      <c r="L322" s="99" t="str">
        <f t="shared" si="12"/>
        <v>Zakhar Plodunov</v>
      </c>
      <c r="M322" s="100">
        <f t="shared" si="13"/>
        <v>830</v>
      </c>
    </row>
    <row r="323" spans="1:13" ht="15.6" x14ac:dyDescent="0.3">
      <c r="A323" s="135"/>
      <c r="B323" s="137"/>
      <c r="C323" s="139"/>
      <c r="D323" s="139"/>
      <c r="E323" s="141"/>
      <c r="F323" s="90" t="s">
        <v>1565</v>
      </c>
      <c r="G323" s="90" t="s">
        <v>1203</v>
      </c>
      <c r="H323" s="90" t="s">
        <v>1570</v>
      </c>
      <c r="I323" s="90" t="s">
        <v>812</v>
      </c>
      <c r="J323" s="90" t="s">
        <v>1571</v>
      </c>
      <c r="L323" s="99" t="str">
        <f t="shared" si="12"/>
        <v/>
      </c>
      <c r="M323" s="100" t="str">
        <f t="shared" si="13"/>
        <v/>
      </c>
    </row>
    <row r="324" spans="1:13" ht="15.6" x14ac:dyDescent="0.3">
      <c r="A324" s="134">
        <v>12</v>
      </c>
      <c r="B324" s="136">
        <v>6</v>
      </c>
      <c r="C324" s="138" t="s">
        <v>1572</v>
      </c>
      <c r="D324" s="138" t="s">
        <v>1573</v>
      </c>
      <c r="E324" s="140">
        <v>5.1192129629629629E-2</v>
      </c>
      <c r="F324" s="89" t="s">
        <v>1574</v>
      </c>
      <c r="G324" s="89" t="s">
        <v>1575</v>
      </c>
      <c r="H324" s="89" t="s">
        <v>1576</v>
      </c>
      <c r="I324" s="89" t="s">
        <v>1577</v>
      </c>
      <c r="J324" s="89" t="s">
        <v>1578</v>
      </c>
      <c r="L324" s="99" t="str">
        <f t="shared" si="12"/>
        <v>Ignas Gelžinis</v>
      </c>
      <c r="M324" s="100">
        <f t="shared" si="13"/>
        <v>823</v>
      </c>
    </row>
    <row r="325" spans="1:13" ht="15.6" x14ac:dyDescent="0.3">
      <c r="A325" s="135"/>
      <c r="B325" s="137"/>
      <c r="C325" s="139"/>
      <c r="D325" s="139"/>
      <c r="E325" s="141"/>
      <c r="F325" s="90" t="s">
        <v>1574</v>
      </c>
      <c r="G325" s="90" t="s">
        <v>1579</v>
      </c>
      <c r="H325" s="90" t="s">
        <v>1580</v>
      </c>
      <c r="I325" s="90" t="s">
        <v>1581</v>
      </c>
      <c r="J325" s="90" t="s">
        <v>1582</v>
      </c>
      <c r="L325" s="99" t="str">
        <f t="shared" si="12"/>
        <v/>
      </c>
      <c r="M325" s="100" t="str">
        <f t="shared" si="13"/>
        <v/>
      </c>
    </row>
    <row r="326" spans="1:13" ht="15.6" x14ac:dyDescent="0.3">
      <c r="A326" s="134">
        <v>13</v>
      </c>
      <c r="B326" s="136">
        <v>43</v>
      </c>
      <c r="C326" s="138" t="s">
        <v>1583</v>
      </c>
      <c r="D326" s="138"/>
      <c r="E326" s="140">
        <v>5.1527777777777777E-2</v>
      </c>
      <c r="F326" s="89" t="s">
        <v>1584</v>
      </c>
      <c r="G326" s="89" t="s">
        <v>1585</v>
      </c>
      <c r="H326" s="89" t="s">
        <v>1586</v>
      </c>
      <c r="I326" s="89" t="s">
        <v>1587</v>
      </c>
      <c r="J326" s="89" t="s">
        <v>1588</v>
      </c>
      <c r="L326" s="99" t="str">
        <f t="shared" si="12"/>
        <v>Saulius Narvilas</v>
      </c>
      <c r="M326" s="100">
        <f t="shared" si="13"/>
        <v>817</v>
      </c>
    </row>
    <row r="327" spans="1:13" ht="15.6" x14ac:dyDescent="0.3">
      <c r="A327" s="135"/>
      <c r="B327" s="137"/>
      <c r="C327" s="139"/>
      <c r="D327" s="139"/>
      <c r="E327" s="141"/>
      <c r="F327" s="90" t="s">
        <v>1584</v>
      </c>
      <c r="G327" s="90" t="s">
        <v>1589</v>
      </c>
      <c r="H327" s="90" t="s">
        <v>1590</v>
      </c>
      <c r="I327" s="90" t="s">
        <v>1591</v>
      </c>
      <c r="J327" s="90" t="s">
        <v>1592</v>
      </c>
      <c r="L327" s="99" t="str">
        <f t="shared" si="12"/>
        <v/>
      </c>
      <c r="M327" s="100" t="str">
        <f t="shared" si="13"/>
        <v/>
      </c>
    </row>
    <row r="328" spans="1:13" ht="15.6" x14ac:dyDescent="0.3">
      <c r="A328" s="134">
        <v>14</v>
      </c>
      <c r="B328" s="136">
        <v>8</v>
      </c>
      <c r="C328" s="138" t="s">
        <v>1593</v>
      </c>
      <c r="D328" s="138" t="s">
        <v>28</v>
      </c>
      <c r="E328" s="140">
        <v>5.1793981481481483E-2</v>
      </c>
      <c r="F328" s="89" t="s">
        <v>1594</v>
      </c>
      <c r="G328" s="89" t="s">
        <v>1595</v>
      </c>
      <c r="H328" s="89" t="s">
        <v>1596</v>
      </c>
      <c r="I328" s="89" t="s">
        <v>1597</v>
      </c>
      <c r="J328" s="89" t="s">
        <v>1598</v>
      </c>
      <c r="L328" s="99" t="str">
        <f t="shared" si="12"/>
        <v>Petras Gotautas</v>
      </c>
      <c r="M328" s="100">
        <f t="shared" si="13"/>
        <v>813</v>
      </c>
    </row>
    <row r="329" spans="1:13" ht="15.6" x14ac:dyDescent="0.3">
      <c r="A329" s="135"/>
      <c r="B329" s="137"/>
      <c r="C329" s="139"/>
      <c r="D329" s="139"/>
      <c r="E329" s="141"/>
      <c r="F329" s="90" t="s">
        <v>1594</v>
      </c>
      <c r="G329" s="90" t="s">
        <v>1599</v>
      </c>
      <c r="H329" s="90" t="s">
        <v>1600</v>
      </c>
      <c r="I329" s="90" t="s">
        <v>1601</v>
      </c>
      <c r="J329" s="90" t="s">
        <v>1602</v>
      </c>
      <c r="L329" s="99" t="str">
        <f t="shared" si="12"/>
        <v/>
      </c>
      <c r="M329" s="100" t="str">
        <f t="shared" si="13"/>
        <v/>
      </c>
    </row>
    <row r="330" spans="1:13" ht="15.6" x14ac:dyDescent="0.3">
      <c r="A330" s="134">
        <v>15</v>
      </c>
      <c r="B330" s="136">
        <v>178</v>
      </c>
      <c r="C330" s="138" t="s">
        <v>1603</v>
      </c>
      <c r="D330" s="138"/>
      <c r="E330" s="140">
        <v>5.1967592592592593E-2</v>
      </c>
      <c r="F330" s="89" t="s">
        <v>1604</v>
      </c>
      <c r="G330" s="89" t="s">
        <v>1605</v>
      </c>
      <c r="H330" s="89" t="s">
        <v>1606</v>
      </c>
      <c r="I330" s="89" t="s">
        <v>1607</v>
      </c>
      <c r="J330" s="89" t="s">
        <v>1608</v>
      </c>
      <c r="L330" s="99" t="str">
        <f t="shared" ref="L330:L378" si="14">IFERROR(RIGHT(C330,(LEN(C330)-FIND(" ",C330,1)))&amp;" "&amp;(LEFT(C330,(FIND(" ",C330,1)-1))),"")</f>
        <v>Vytautas Šlivinskas</v>
      </c>
      <c r="M330" s="100">
        <f t="shared" si="13"/>
        <v>810</v>
      </c>
    </row>
    <row r="331" spans="1:13" ht="15.6" x14ac:dyDescent="0.3">
      <c r="A331" s="135"/>
      <c r="B331" s="137"/>
      <c r="C331" s="139"/>
      <c r="D331" s="139"/>
      <c r="E331" s="141"/>
      <c r="F331" s="90" t="s">
        <v>1604</v>
      </c>
      <c r="G331" s="90" t="s">
        <v>1212</v>
      </c>
      <c r="H331" s="90" t="s">
        <v>1609</v>
      </c>
      <c r="I331" s="90" t="s">
        <v>1610</v>
      </c>
      <c r="J331" s="90" t="s">
        <v>1611</v>
      </c>
      <c r="L331" s="99" t="str">
        <f t="shared" si="14"/>
        <v/>
      </c>
      <c r="M331" s="100" t="str">
        <f t="shared" si="13"/>
        <v/>
      </c>
    </row>
    <row r="332" spans="1:13" ht="15.6" x14ac:dyDescent="0.3">
      <c r="A332" s="134">
        <v>16</v>
      </c>
      <c r="B332" s="136">
        <v>23</v>
      </c>
      <c r="C332" s="138" t="s">
        <v>1612</v>
      </c>
      <c r="D332" s="138" t="s">
        <v>588</v>
      </c>
      <c r="E332" s="140">
        <v>5.303240740740741E-2</v>
      </c>
      <c r="F332" s="89" t="s">
        <v>1613</v>
      </c>
      <c r="G332" s="89" t="s">
        <v>1614</v>
      </c>
      <c r="H332" s="89" t="s">
        <v>1615</v>
      </c>
      <c r="I332" s="89" t="s">
        <v>1616</v>
      </c>
      <c r="J332" s="89" t="s">
        <v>1617</v>
      </c>
      <c r="L332" s="99" t="str">
        <f t="shared" si="14"/>
        <v>Laurynas Narkevičius</v>
      </c>
      <c r="M332" s="100">
        <f t="shared" si="13"/>
        <v>794</v>
      </c>
    </row>
    <row r="333" spans="1:13" ht="15.6" x14ac:dyDescent="0.3">
      <c r="A333" s="135"/>
      <c r="B333" s="137"/>
      <c r="C333" s="139"/>
      <c r="D333" s="139"/>
      <c r="E333" s="141"/>
      <c r="F333" s="90" t="s">
        <v>1613</v>
      </c>
      <c r="G333" s="90" t="s">
        <v>1618</v>
      </c>
      <c r="H333" s="90" t="s">
        <v>1619</v>
      </c>
      <c r="I333" s="90" t="s">
        <v>1337</v>
      </c>
      <c r="J333" s="90" t="s">
        <v>1620</v>
      </c>
      <c r="L333" s="99" t="str">
        <f t="shared" si="14"/>
        <v/>
      </c>
      <c r="M333" s="100" t="str">
        <f t="shared" si="13"/>
        <v/>
      </c>
    </row>
    <row r="334" spans="1:13" ht="31.2" x14ac:dyDescent="0.3">
      <c r="A334" s="134">
        <v>17</v>
      </c>
      <c r="B334" s="136">
        <v>14</v>
      </c>
      <c r="C334" s="138" t="s">
        <v>1621</v>
      </c>
      <c r="D334" s="138" t="s">
        <v>588</v>
      </c>
      <c r="E334" s="140">
        <v>5.8516203703703702E-2</v>
      </c>
      <c r="F334" s="89" t="s">
        <v>1622</v>
      </c>
      <c r="G334" s="89" t="s">
        <v>1623</v>
      </c>
      <c r="H334" s="89" t="s">
        <v>1624</v>
      </c>
      <c r="I334" s="89" t="s">
        <v>1625</v>
      </c>
      <c r="J334" s="89" t="s">
        <v>1626</v>
      </c>
      <c r="L334" s="99" t="str">
        <f t="shared" si="14"/>
        <v>Mantas Jankevičius</v>
      </c>
      <c r="M334" s="100">
        <f t="shared" si="13"/>
        <v>720</v>
      </c>
    </row>
    <row r="335" spans="1:13" ht="15.6" x14ac:dyDescent="0.3">
      <c r="A335" s="135"/>
      <c r="B335" s="137"/>
      <c r="C335" s="139"/>
      <c r="D335" s="139"/>
      <c r="E335" s="141"/>
      <c r="F335" s="90" t="s">
        <v>1622</v>
      </c>
      <c r="G335" s="90" t="s">
        <v>1627</v>
      </c>
      <c r="H335" s="90" t="s">
        <v>1628</v>
      </c>
      <c r="I335" s="90" t="s">
        <v>1629</v>
      </c>
      <c r="J335" s="90" t="s">
        <v>1630</v>
      </c>
      <c r="L335" s="99" t="str">
        <f t="shared" si="14"/>
        <v/>
      </c>
      <c r="M335" s="100" t="str">
        <f t="shared" si="13"/>
        <v/>
      </c>
    </row>
    <row r="336" spans="1:13" ht="15.6" x14ac:dyDescent="0.3">
      <c r="A336" s="84"/>
      <c r="L336" s="99" t="str">
        <f t="shared" si="14"/>
        <v/>
      </c>
      <c r="M336" s="100" t="str">
        <f t="shared" si="13"/>
        <v/>
      </c>
    </row>
    <row r="337" spans="1:13" ht="15.6" x14ac:dyDescent="0.3">
      <c r="A337" s="84" t="s">
        <v>1631</v>
      </c>
      <c r="L337" s="99" t="str">
        <f t="shared" si="14"/>
        <v/>
      </c>
      <c r="M337" s="100" t="str">
        <f t="shared" si="13"/>
        <v/>
      </c>
    </row>
    <row r="338" spans="1:13" ht="15.6" x14ac:dyDescent="0.3">
      <c r="A338" s="128" t="s">
        <v>1</v>
      </c>
      <c r="B338" s="130" t="s">
        <v>190</v>
      </c>
      <c r="C338" s="130" t="s">
        <v>525</v>
      </c>
      <c r="D338" s="130" t="s">
        <v>27</v>
      </c>
      <c r="E338" s="95" t="s">
        <v>526</v>
      </c>
      <c r="F338" s="132" t="s">
        <v>527</v>
      </c>
      <c r="G338" s="142"/>
      <c r="H338" s="142"/>
      <c r="I338" s="142"/>
      <c r="J338" s="133"/>
      <c r="L338" s="99" t="str">
        <f t="shared" si="14"/>
        <v/>
      </c>
      <c r="M338" s="100" t="str">
        <f t="shared" si="13"/>
        <v/>
      </c>
    </row>
    <row r="339" spans="1:13" ht="15.6" x14ac:dyDescent="0.3">
      <c r="A339" s="129"/>
      <c r="B339" s="131"/>
      <c r="C339" s="131"/>
      <c r="D339" s="131"/>
      <c r="E339" s="96" t="s">
        <v>528</v>
      </c>
      <c r="F339" s="88" t="s">
        <v>177</v>
      </c>
      <c r="G339" s="88" t="s">
        <v>614</v>
      </c>
      <c r="H339" s="88" t="s">
        <v>615</v>
      </c>
      <c r="I339" s="88" t="s">
        <v>614</v>
      </c>
      <c r="J339" s="88" t="s">
        <v>529</v>
      </c>
      <c r="L339" s="99" t="str">
        <f t="shared" si="14"/>
        <v/>
      </c>
      <c r="M339" s="100" t="str">
        <f t="shared" si="13"/>
        <v/>
      </c>
    </row>
    <row r="340" spans="1:13" ht="15.6" x14ac:dyDescent="0.3">
      <c r="A340" s="134">
        <v>1</v>
      </c>
      <c r="B340" s="136">
        <v>42</v>
      </c>
      <c r="C340" s="138" t="s">
        <v>1632</v>
      </c>
      <c r="D340" s="138"/>
      <c r="E340" s="140">
        <v>4.8340277777777774E-2</v>
      </c>
      <c r="F340" s="89" t="s">
        <v>1633</v>
      </c>
      <c r="G340" s="89" t="s">
        <v>1634</v>
      </c>
      <c r="H340" s="89" t="s">
        <v>1635</v>
      </c>
      <c r="I340" s="89" t="s">
        <v>1636</v>
      </c>
      <c r="J340" s="89" t="s">
        <v>1637</v>
      </c>
      <c r="L340" s="99" t="str">
        <f t="shared" si="14"/>
        <v>Inga Aukselytė</v>
      </c>
      <c r="M340" s="100">
        <f t="shared" si="13"/>
        <v>871</v>
      </c>
    </row>
    <row r="341" spans="1:13" ht="15.6" x14ac:dyDescent="0.3">
      <c r="A341" s="135"/>
      <c r="B341" s="137"/>
      <c r="C341" s="139"/>
      <c r="D341" s="139"/>
      <c r="E341" s="141"/>
      <c r="F341" s="90" t="s">
        <v>1633</v>
      </c>
      <c r="G341" s="90" t="s">
        <v>1638</v>
      </c>
      <c r="H341" s="90" t="s">
        <v>1639</v>
      </c>
      <c r="I341" s="90" t="s">
        <v>1640</v>
      </c>
      <c r="J341" s="90" t="s">
        <v>1641</v>
      </c>
      <c r="L341" s="99" t="str">
        <f t="shared" si="14"/>
        <v/>
      </c>
      <c r="M341" s="100" t="str">
        <f t="shared" si="13"/>
        <v/>
      </c>
    </row>
    <row r="342" spans="1:13" ht="15.6" x14ac:dyDescent="0.3">
      <c r="A342" s="134">
        <v>2</v>
      </c>
      <c r="B342" s="136">
        <v>25</v>
      </c>
      <c r="C342" s="138" t="s">
        <v>1642</v>
      </c>
      <c r="D342" s="138" t="s">
        <v>1643</v>
      </c>
      <c r="E342" s="140">
        <v>5.2084490740740737E-2</v>
      </c>
      <c r="F342" s="89" t="s">
        <v>1644</v>
      </c>
      <c r="G342" s="89" t="s">
        <v>1645</v>
      </c>
      <c r="H342" s="89" t="s">
        <v>1646</v>
      </c>
      <c r="I342" s="89" t="s">
        <v>1647</v>
      </c>
      <c r="J342" s="89" t="s">
        <v>1648</v>
      </c>
      <c r="L342" s="99" t="str">
        <f t="shared" si="14"/>
        <v>Inga Paplauske</v>
      </c>
      <c r="M342" s="100">
        <f t="shared" si="13"/>
        <v>808</v>
      </c>
    </row>
    <row r="343" spans="1:13" ht="15.6" x14ac:dyDescent="0.3">
      <c r="A343" s="135"/>
      <c r="B343" s="137"/>
      <c r="C343" s="139"/>
      <c r="D343" s="139"/>
      <c r="E343" s="141"/>
      <c r="F343" s="90" t="s">
        <v>1644</v>
      </c>
      <c r="G343" s="90" t="s">
        <v>1649</v>
      </c>
      <c r="H343" s="90" t="s">
        <v>1650</v>
      </c>
      <c r="I343" s="90" t="s">
        <v>1651</v>
      </c>
      <c r="J343" s="90" t="s">
        <v>1652</v>
      </c>
      <c r="L343" s="99" t="str">
        <f t="shared" si="14"/>
        <v/>
      </c>
      <c r="M343" s="100" t="str">
        <f t="shared" si="13"/>
        <v/>
      </c>
    </row>
    <row r="344" spans="1:13" ht="15.6" x14ac:dyDescent="0.3">
      <c r="A344" s="134">
        <v>3</v>
      </c>
      <c r="B344" s="136">
        <v>29</v>
      </c>
      <c r="C344" s="138" t="s">
        <v>1653</v>
      </c>
      <c r="D344" s="138" t="s">
        <v>588</v>
      </c>
      <c r="E344" s="140">
        <v>5.228356481481481E-2</v>
      </c>
      <c r="F344" s="89" t="s">
        <v>1654</v>
      </c>
      <c r="G344" s="89" t="s">
        <v>1655</v>
      </c>
      <c r="H344" s="89" t="s">
        <v>1656</v>
      </c>
      <c r="I344" s="89" t="s">
        <v>1657</v>
      </c>
      <c r="J344" s="89" t="s">
        <v>1658</v>
      </c>
      <c r="L344" s="99" t="str">
        <f t="shared" si="14"/>
        <v>Alina Ranceva</v>
      </c>
      <c r="M344" s="100">
        <f t="shared" si="13"/>
        <v>805</v>
      </c>
    </row>
    <row r="345" spans="1:13" ht="15.6" x14ac:dyDescent="0.3">
      <c r="A345" s="135"/>
      <c r="B345" s="137"/>
      <c r="C345" s="139"/>
      <c r="D345" s="139"/>
      <c r="E345" s="141"/>
      <c r="F345" s="90" t="s">
        <v>1654</v>
      </c>
      <c r="G345" s="90" t="s">
        <v>1659</v>
      </c>
      <c r="H345" s="90" t="s">
        <v>1660</v>
      </c>
      <c r="I345" s="90" t="s">
        <v>1661</v>
      </c>
      <c r="J345" s="90" t="s">
        <v>1662</v>
      </c>
      <c r="L345" s="99" t="str">
        <f t="shared" si="14"/>
        <v/>
      </c>
      <c r="M345" s="100" t="str">
        <f t="shared" si="13"/>
        <v/>
      </c>
    </row>
    <row r="346" spans="1:13" ht="15.6" x14ac:dyDescent="0.3">
      <c r="A346" s="134">
        <v>4</v>
      </c>
      <c r="B346" s="136">
        <v>1</v>
      </c>
      <c r="C346" s="138" t="s">
        <v>1663</v>
      </c>
      <c r="D346" s="138" t="s">
        <v>1664</v>
      </c>
      <c r="E346" s="140">
        <v>5.3453703703703705E-2</v>
      </c>
      <c r="F346" s="89" t="s">
        <v>1665</v>
      </c>
      <c r="G346" s="89" t="s">
        <v>1666</v>
      </c>
      <c r="H346" s="89" t="s">
        <v>1667</v>
      </c>
      <c r="I346" s="89" t="s">
        <v>1668</v>
      </c>
      <c r="J346" s="89" t="s">
        <v>1669</v>
      </c>
      <c r="L346" s="99" t="str">
        <f t="shared" si="14"/>
        <v>Giedrė Ambrazevičiūtė</v>
      </c>
      <c r="M346" s="100">
        <f t="shared" si="13"/>
        <v>788</v>
      </c>
    </row>
    <row r="347" spans="1:13" ht="15.6" x14ac:dyDescent="0.3">
      <c r="A347" s="135"/>
      <c r="B347" s="137"/>
      <c r="C347" s="139"/>
      <c r="D347" s="139"/>
      <c r="E347" s="141"/>
      <c r="F347" s="90" t="s">
        <v>1665</v>
      </c>
      <c r="G347" s="90" t="s">
        <v>1670</v>
      </c>
      <c r="H347" s="90" t="s">
        <v>1671</v>
      </c>
      <c r="I347" s="90" t="s">
        <v>1672</v>
      </c>
      <c r="J347" s="90" t="s">
        <v>1673</v>
      </c>
      <c r="L347" s="99" t="str">
        <f t="shared" si="14"/>
        <v/>
      </c>
      <c r="M347" s="100" t="str">
        <f t="shared" si="13"/>
        <v/>
      </c>
    </row>
    <row r="348" spans="1:13" ht="15.6" x14ac:dyDescent="0.3">
      <c r="A348" s="134">
        <v>5</v>
      </c>
      <c r="B348" s="136">
        <v>38</v>
      </c>
      <c r="C348" s="138" t="s">
        <v>1674</v>
      </c>
      <c r="D348" s="138" t="s">
        <v>1643</v>
      </c>
      <c r="E348" s="140">
        <v>6.3344907407407405E-2</v>
      </c>
      <c r="F348" s="89" t="s">
        <v>1675</v>
      </c>
      <c r="G348" s="89" t="s">
        <v>1676</v>
      </c>
      <c r="H348" s="89" t="s">
        <v>1677</v>
      </c>
      <c r="I348" s="89" t="s">
        <v>1678</v>
      </c>
      <c r="J348" s="89" t="s">
        <v>1679</v>
      </c>
      <c r="L348" s="99" t="str">
        <f t="shared" si="14"/>
        <v>Viktorija Vasiliauskienė</v>
      </c>
      <c r="M348" s="100">
        <f t="shared" si="13"/>
        <v>665</v>
      </c>
    </row>
    <row r="349" spans="1:13" ht="15.6" x14ac:dyDescent="0.3">
      <c r="A349" s="135"/>
      <c r="B349" s="137"/>
      <c r="C349" s="139"/>
      <c r="D349" s="139"/>
      <c r="E349" s="141"/>
      <c r="F349" s="90" t="s">
        <v>1675</v>
      </c>
      <c r="G349" s="90" t="s">
        <v>1680</v>
      </c>
      <c r="H349" s="90" t="s">
        <v>1681</v>
      </c>
      <c r="I349" s="90" t="s">
        <v>1682</v>
      </c>
      <c r="J349" s="90" t="s">
        <v>1683</v>
      </c>
      <c r="L349" s="99" t="str">
        <f t="shared" si="14"/>
        <v/>
      </c>
      <c r="M349" s="100" t="str">
        <f t="shared" si="13"/>
        <v/>
      </c>
    </row>
    <row r="350" spans="1:13" ht="15.6" x14ac:dyDescent="0.3">
      <c r="A350" s="83"/>
      <c r="L350" s="99" t="str">
        <f t="shared" si="14"/>
        <v/>
      </c>
      <c r="M350" s="100" t="str">
        <f t="shared" si="13"/>
        <v/>
      </c>
    </row>
    <row r="351" spans="1:13" ht="15.6" x14ac:dyDescent="0.3">
      <c r="A351" s="84" t="s">
        <v>1684</v>
      </c>
      <c r="L351" s="99" t="str">
        <f t="shared" si="14"/>
        <v/>
      </c>
      <c r="M351" s="100" t="str">
        <f t="shared" si="13"/>
        <v/>
      </c>
    </row>
    <row r="352" spans="1:13" ht="15.6" x14ac:dyDescent="0.3">
      <c r="A352" s="128" t="s">
        <v>1</v>
      </c>
      <c r="B352" s="130" t="s">
        <v>190</v>
      </c>
      <c r="C352" s="130" t="s">
        <v>525</v>
      </c>
      <c r="D352" s="130" t="s">
        <v>27</v>
      </c>
      <c r="E352" s="95" t="s">
        <v>526</v>
      </c>
      <c r="F352" s="132" t="s">
        <v>527</v>
      </c>
      <c r="G352" s="142"/>
      <c r="H352" s="142"/>
      <c r="I352" s="142"/>
      <c r="J352" s="133"/>
      <c r="L352" s="99" t="str">
        <f t="shared" si="14"/>
        <v/>
      </c>
      <c r="M352" s="100" t="str">
        <f t="shared" si="13"/>
        <v/>
      </c>
    </row>
    <row r="353" spans="1:13" ht="15.6" x14ac:dyDescent="0.3">
      <c r="A353" s="129"/>
      <c r="B353" s="131"/>
      <c r="C353" s="131"/>
      <c r="D353" s="131"/>
      <c r="E353" s="96" t="s">
        <v>528</v>
      </c>
      <c r="F353" s="88" t="s">
        <v>177</v>
      </c>
      <c r="G353" s="88" t="s">
        <v>614</v>
      </c>
      <c r="H353" s="88" t="s">
        <v>615</v>
      </c>
      <c r="I353" s="88" t="s">
        <v>614</v>
      </c>
      <c r="J353" s="88" t="s">
        <v>529</v>
      </c>
      <c r="L353" s="99" t="str">
        <f t="shared" si="14"/>
        <v/>
      </c>
      <c r="M353" s="100" t="str">
        <f t="shared" si="13"/>
        <v/>
      </c>
    </row>
    <row r="354" spans="1:13" ht="15.6" x14ac:dyDescent="0.3">
      <c r="A354" s="134">
        <v>1</v>
      </c>
      <c r="B354" s="136">
        <v>34</v>
      </c>
      <c r="C354" s="138" t="s">
        <v>1685</v>
      </c>
      <c r="D354" s="138" t="s">
        <v>1686</v>
      </c>
      <c r="E354" s="140">
        <v>4.2484953703703705E-2</v>
      </c>
      <c r="F354" s="89" t="s">
        <v>1687</v>
      </c>
      <c r="G354" s="89" t="s">
        <v>1688</v>
      </c>
      <c r="H354" s="89" t="s">
        <v>1689</v>
      </c>
      <c r="I354" s="89" t="s">
        <v>1690</v>
      </c>
      <c r="J354" s="89" t="s">
        <v>1691</v>
      </c>
      <c r="L354" s="99" t="str">
        <f t="shared" si="14"/>
        <v>Savelijs Suharževskis</v>
      </c>
      <c r="M354" s="100">
        <f t="shared" si="13"/>
        <v>991</v>
      </c>
    </row>
    <row r="355" spans="1:13" ht="15.6" x14ac:dyDescent="0.3">
      <c r="A355" s="135"/>
      <c r="B355" s="137"/>
      <c r="C355" s="139"/>
      <c r="D355" s="139"/>
      <c r="E355" s="141"/>
      <c r="F355" s="90" t="s">
        <v>1687</v>
      </c>
      <c r="G355" s="90" t="s">
        <v>1692</v>
      </c>
      <c r="H355" s="90" t="s">
        <v>1693</v>
      </c>
      <c r="I355" s="90" t="s">
        <v>1155</v>
      </c>
      <c r="J355" s="90" t="s">
        <v>1694</v>
      </c>
      <c r="L355" s="99" t="str">
        <f t="shared" si="14"/>
        <v/>
      </c>
      <c r="M355" s="100" t="str">
        <f t="shared" si="13"/>
        <v/>
      </c>
    </row>
    <row r="356" spans="1:13" ht="15.6" x14ac:dyDescent="0.3">
      <c r="A356" s="134">
        <v>2</v>
      </c>
      <c r="B356" s="136">
        <v>30</v>
      </c>
      <c r="C356" s="138" t="s">
        <v>1695</v>
      </c>
      <c r="D356" s="138" t="s">
        <v>588</v>
      </c>
      <c r="E356" s="140">
        <v>4.4939814814814814E-2</v>
      </c>
      <c r="F356" s="89" t="s">
        <v>1696</v>
      </c>
      <c r="G356" s="89" t="s">
        <v>1697</v>
      </c>
      <c r="H356" s="89" t="s">
        <v>1698</v>
      </c>
      <c r="I356" s="89" t="s">
        <v>1699</v>
      </c>
      <c r="J356" s="89" t="s">
        <v>1700</v>
      </c>
      <c r="L356" s="99" t="str">
        <f t="shared" si="14"/>
        <v>Tadas Sereika</v>
      </c>
      <c r="M356" s="100">
        <f t="shared" si="13"/>
        <v>937</v>
      </c>
    </row>
    <row r="357" spans="1:13" ht="15.6" x14ac:dyDescent="0.3">
      <c r="A357" s="135"/>
      <c r="B357" s="137"/>
      <c r="C357" s="139"/>
      <c r="D357" s="139"/>
      <c r="E357" s="141"/>
      <c r="F357" s="90" t="s">
        <v>1696</v>
      </c>
      <c r="G357" s="90" t="s">
        <v>1701</v>
      </c>
      <c r="H357" s="90" t="s">
        <v>1702</v>
      </c>
      <c r="I357" s="90" t="s">
        <v>1703</v>
      </c>
      <c r="J357" s="90" t="s">
        <v>1704</v>
      </c>
      <c r="L357" s="99" t="str">
        <f t="shared" si="14"/>
        <v/>
      </c>
      <c r="M357" s="100" t="str">
        <f t="shared" si="13"/>
        <v/>
      </c>
    </row>
    <row r="358" spans="1:13" ht="15.6" x14ac:dyDescent="0.3">
      <c r="A358" s="134">
        <v>3</v>
      </c>
      <c r="B358" s="136">
        <v>3</v>
      </c>
      <c r="C358" s="138" t="s">
        <v>1705</v>
      </c>
      <c r="D358" s="138" t="s">
        <v>545</v>
      </c>
      <c r="E358" s="140">
        <v>4.5912037037037036E-2</v>
      </c>
      <c r="F358" s="89" t="s">
        <v>1706</v>
      </c>
      <c r="G358" s="89" t="s">
        <v>1707</v>
      </c>
      <c r="H358" s="89" t="s">
        <v>1708</v>
      </c>
      <c r="I358" s="89" t="s">
        <v>1709</v>
      </c>
      <c r="J358" s="89" t="s">
        <v>1710</v>
      </c>
      <c r="L358" s="99" t="str">
        <f t="shared" si="14"/>
        <v>Tadas Cesevičius</v>
      </c>
      <c r="M358" s="100">
        <f t="shared" si="13"/>
        <v>917</v>
      </c>
    </row>
    <row r="359" spans="1:13" ht="15.6" x14ac:dyDescent="0.3">
      <c r="A359" s="135"/>
      <c r="B359" s="137"/>
      <c r="C359" s="139"/>
      <c r="D359" s="139"/>
      <c r="E359" s="141"/>
      <c r="F359" s="90" t="s">
        <v>1706</v>
      </c>
      <c r="G359" s="90" t="s">
        <v>1711</v>
      </c>
      <c r="H359" s="90" t="s">
        <v>1712</v>
      </c>
      <c r="I359" s="90" t="s">
        <v>1235</v>
      </c>
      <c r="J359" s="90" t="s">
        <v>1713</v>
      </c>
      <c r="L359" s="99" t="str">
        <f t="shared" si="14"/>
        <v/>
      </c>
      <c r="M359" s="100" t="str">
        <f t="shared" si="13"/>
        <v/>
      </c>
    </row>
    <row r="360" spans="1:13" ht="15.6" x14ac:dyDescent="0.3">
      <c r="A360" s="134">
        <v>4</v>
      </c>
      <c r="B360" s="136">
        <v>12</v>
      </c>
      <c r="C360" s="138" t="s">
        <v>1714</v>
      </c>
      <c r="D360" s="138" t="s">
        <v>683</v>
      </c>
      <c r="E360" s="140">
        <v>4.7172453703703703E-2</v>
      </c>
      <c r="F360" s="89" t="s">
        <v>1715</v>
      </c>
      <c r="G360" s="89" t="s">
        <v>1716</v>
      </c>
      <c r="H360" s="89" t="s">
        <v>1717</v>
      </c>
      <c r="I360" s="89" t="s">
        <v>1718</v>
      </c>
      <c r="J360" s="89" t="s">
        <v>1719</v>
      </c>
      <c r="L360" s="99" t="str">
        <f t="shared" si="14"/>
        <v>Edgars Horužonoks</v>
      </c>
      <c r="M360" s="100">
        <f t="shared" si="13"/>
        <v>893</v>
      </c>
    </row>
    <row r="361" spans="1:13" ht="15.6" x14ac:dyDescent="0.3">
      <c r="A361" s="135"/>
      <c r="B361" s="137"/>
      <c r="C361" s="139"/>
      <c r="D361" s="139"/>
      <c r="E361" s="141"/>
      <c r="F361" s="90" t="s">
        <v>1715</v>
      </c>
      <c r="G361" s="90" t="s">
        <v>1720</v>
      </c>
      <c r="H361" s="90" t="s">
        <v>1721</v>
      </c>
      <c r="I361" s="90" t="s">
        <v>1722</v>
      </c>
      <c r="J361" s="90" t="s">
        <v>1723</v>
      </c>
      <c r="L361" s="99" t="str">
        <f t="shared" si="14"/>
        <v/>
      </c>
      <c r="M361" s="100" t="str">
        <f t="shared" si="13"/>
        <v/>
      </c>
    </row>
    <row r="362" spans="1:13" ht="15.6" x14ac:dyDescent="0.3">
      <c r="A362" s="134">
        <v>5</v>
      </c>
      <c r="B362" s="136">
        <v>7</v>
      </c>
      <c r="C362" s="138" t="s">
        <v>1724</v>
      </c>
      <c r="D362" s="138" t="s">
        <v>588</v>
      </c>
      <c r="E362" s="140">
        <v>4.9033564814814821E-2</v>
      </c>
      <c r="F362" s="89" t="s">
        <v>1725</v>
      </c>
      <c r="G362" s="89" t="s">
        <v>1726</v>
      </c>
      <c r="H362" s="89" t="s">
        <v>1727</v>
      </c>
      <c r="I362" s="89" t="s">
        <v>1728</v>
      </c>
      <c r="J362" s="89" t="s">
        <v>1729</v>
      </c>
      <c r="L362" s="99" t="str">
        <f t="shared" si="14"/>
        <v>Povilas Gokas</v>
      </c>
      <c r="M362" s="100">
        <f t="shared" si="13"/>
        <v>859</v>
      </c>
    </row>
    <row r="363" spans="1:13" ht="15.6" x14ac:dyDescent="0.3">
      <c r="A363" s="135"/>
      <c r="B363" s="137"/>
      <c r="C363" s="139"/>
      <c r="D363" s="139"/>
      <c r="E363" s="141"/>
      <c r="F363" s="90" t="s">
        <v>1725</v>
      </c>
      <c r="G363" s="90" t="s">
        <v>1730</v>
      </c>
      <c r="H363" s="90" t="s">
        <v>1731</v>
      </c>
      <c r="I363" s="90" t="s">
        <v>1732</v>
      </c>
      <c r="J363" s="90" t="s">
        <v>1733</v>
      </c>
      <c r="L363" s="99" t="str">
        <f t="shared" si="14"/>
        <v/>
      </c>
      <c r="M363" s="100" t="str">
        <f t="shared" si="13"/>
        <v/>
      </c>
    </row>
    <row r="364" spans="1:13" ht="15.6" x14ac:dyDescent="0.3">
      <c r="A364" s="134">
        <v>6</v>
      </c>
      <c r="B364" s="136">
        <v>4</v>
      </c>
      <c r="C364" s="138" t="s">
        <v>1734</v>
      </c>
      <c r="D364" s="138" t="s">
        <v>558</v>
      </c>
      <c r="E364" s="140">
        <v>5.2562500000000005E-2</v>
      </c>
      <c r="F364" s="89" t="s">
        <v>1735</v>
      </c>
      <c r="G364" s="89" t="s">
        <v>1736</v>
      </c>
      <c r="H364" s="89" t="s">
        <v>1737</v>
      </c>
      <c r="I364" s="89" t="s">
        <v>1738</v>
      </c>
      <c r="J364" s="89" t="s">
        <v>1739</v>
      </c>
      <c r="L364" s="99" t="str">
        <f t="shared" si="14"/>
        <v>Viesturs Dūzis</v>
      </c>
      <c r="M364" s="100">
        <f t="shared" si="13"/>
        <v>801</v>
      </c>
    </row>
    <row r="365" spans="1:13" ht="15.6" x14ac:dyDescent="0.3">
      <c r="A365" s="135"/>
      <c r="B365" s="137"/>
      <c r="C365" s="139"/>
      <c r="D365" s="139"/>
      <c r="E365" s="141"/>
      <c r="F365" s="90" t="s">
        <v>1735</v>
      </c>
      <c r="G365" s="90" t="s">
        <v>1740</v>
      </c>
      <c r="H365" s="90" t="s">
        <v>1741</v>
      </c>
      <c r="I365" s="90" t="s">
        <v>1742</v>
      </c>
      <c r="J365" s="90" t="s">
        <v>1743</v>
      </c>
      <c r="L365" s="99" t="str">
        <f t="shared" si="14"/>
        <v/>
      </c>
      <c r="M365" s="100" t="str">
        <f t="shared" si="13"/>
        <v/>
      </c>
    </row>
    <row r="366" spans="1:13" ht="15.6" x14ac:dyDescent="0.3">
      <c r="A366" s="83"/>
      <c r="L366" s="99" t="str">
        <f t="shared" si="14"/>
        <v/>
      </c>
      <c r="M366" s="100" t="str">
        <f t="shared" si="13"/>
        <v/>
      </c>
    </row>
    <row r="367" spans="1:13" ht="15.6" x14ac:dyDescent="0.3">
      <c r="A367" s="84" t="s">
        <v>1744</v>
      </c>
      <c r="L367" s="99" t="str">
        <f t="shared" si="14"/>
        <v/>
      </c>
      <c r="M367" s="100" t="str">
        <f t="shared" ref="M367:M377" si="15">IFERROR(ROUND($E$302/E367*1000,0),"")</f>
        <v/>
      </c>
    </row>
    <row r="368" spans="1:13" ht="15.6" x14ac:dyDescent="0.3">
      <c r="A368" s="128" t="s">
        <v>1</v>
      </c>
      <c r="B368" s="130" t="s">
        <v>190</v>
      </c>
      <c r="C368" s="130" t="s">
        <v>525</v>
      </c>
      <c r="D368" s="130" t="s">
        <v>27</v>
      </c>
      <c r="E368" s="95" t="s">
        <v>526</v>
      </c>
      <c r="F368" s="132" t="s">
        <v>527</v>
      </c>
      <c r="G368" s="142"/>
      <c r="H368" s="142"/>
      <c r="I368" s="142"/>
      <c r="J368" s="133"/>
      <c r="L368" s="99" t="str">
        <f t="shared" si="14"/>
        <v/>
      </c>
      <c r="M368" s="100" t="str">
        <f t="shared" si="15"/>
        <v/>
      </c>
    </row>
    <row r="369" spans="1:13" ht="15.6" x14ac:dyDescent="0.3">
      <c r="A369" s="129"/>
      <c r="B369" s="131"/>
      <c r="C369" s="131"/>
      <c r="D369" s="131"/>
      <c r="E369" s="96" t="s">
        <v>528</v>
      </c>
      <c r="F369" s="88" t="s">
        <v>177</v>
      </c>
      <c r="G369" s="88" t="s">
        <v>614</v>
      </c>
      <c r="H369" s="88" t="s">
        <v>615</v>
      </c>
      <c r="I369" s="88" t="s">
        <v>614</v>
      </c>
      <c r="J369" s="88" t="s">
        <v>529</v>
      </c>
      <c r="L369" s="99" t="str">
        <f t="shared" si="14"/>
        <v/>
      </c>
      <c r="M369" s="100" t="str">
        <f t="shared" si="15"/>
        <v/>
      </c>
    </row>
    <row r="370" spans="1:13" ht="15.6" x14ac:dyDescent="0.3">
      <c r="A370" s="134">
        <v>1</v>
      </c>
      <c r="B370" s="136">
        <v>19</v>
      </c>
      <c r="C370" s="138" t="s">
        <v>1745</v>
      </c>
      <c r="D370" s="138" t="s">
        <v>1746</v>
      </c>
      <c r="E370" s="140">
        <v>4.7644675925925924E-2</v>
      </c>
      <c r="F370" s="89" t="s">
        <v>1747</v>
      </c>
      <c r="G370" s="89" t="s">
        <v>1748</v>
      </c>
      <c r="H370" s="89" t="s">
        <v>1749</v>
      </c>
      <c r="I370" s="89" t="s">
        <v>1750</v>
      </c>
      <c r="J370" s="89" t="s">
        <v>1751</v>
      </c>
      <c r="L370" s="99" t="str">
        <f t="shared" si="14"/>
        <v>Māris Liepa</v>
      </c>
      <c r="M370" s="100">
        <f t="shared" si="15"/>
        <v>884</v>
      </c>
    </row>
    <row r="371" spans="1:13" ht="15.6" x14ac:dyDescent="0.3">
      <c r="A371" s="135"/>
      <c r="B371" s="137"/>
      <c r="C371" s="139"/>
      <c r="D371" s="139"/>
      <c r="E371" s="141"/>
      <c r="F371" s="90" t="s">
        <v>1747</v>
      </c>
      <c r="G371" s="90" t="s">
        <v>1752</v>
      </c>
      <c r="H371" s="90" t="s">
        <v>1753</v>
      </c>
      <c r="I371" s="90" t="s">
        <v>1754</v>
      </c>
      <c r="J371" s="90" t="s">
        <v>1755</v>
      </c>
      <c r="L371" s="99" t="str">
        <f t="shared" si="14"/>
        <v/>
      </c>
      <c r="M371" s="100" t="str">
        <f t="shared" si="15"/>
        <v/>
      </c>
    </row>
    <row r="372" spans="1:13" ht="15.6" x14ac:dyDescent="0.3">
      <c r="A372" s="134">
        <v>2</v>
      </c>
      <c r="B372" s="136">
        <v>36</v>
      </c>
      <c r="C372" s="138" t="s">
        <v>1756</v>
      </c>
      <c r="D372" s="138" t="s">
        <v>1523</v>
      </c>
      <c r="E372" s="140">
        <v>5.078125E-2</v>
      </c>
      <c r="F372" s="89" t="s">
        <v>1757</v>
      </c>
      <c r="G372" s="89" t="s">
        <v>1758</v>
      </c>
      <c r="H372" s="89" t="s">
        <v>1759</v>
      </c>
      <c r="I372" s="89" t="s">
        <v>1760</v>
      </c>
      <c r="J372" s="89" t="s">
        <v>1761</v>
      </c>
      <c r="L372" s="99" t="str">
        <f t="shared" si="14"/>
        <v>Audrius Trinka</v>
      </c>
      <c r="M372" s="100">
        <f t="shared" si="15"/>
        <v>829</v>
      </c>
    </row>
    <row r="373" spans="1:13" ht="15.6" x14ac:dyDescent="0.3">
      <c r="A373" s="135"/>
      <c r="B373" s="137"/>
      <c r="C373" s="139"/>
      <c r="D373" s="139"/>
      <c r="E373" s="141"/>
      <c r="F373" s="90" t="s">
        <v>1757</v>
      </c>
      <c r="G373" s="90" t="s">
        <v>1762</v>
      </c>
      <c r="H373" s="90" t="s">
        <v>1763</v>
      </c>
      <c r="I373" s="90" t="s">
        <v>1651</v>
      </c>
      <c r="J373" s="90" t="s">
        <v>1764</v>
      </c>
      <c r="L373" s="99" t="str">
        <f t="shared" si="14"/>
        <v/>
      </c>
      <c r="M373" s="100" t="str">
        <f t="shared" si="15"/>
        <v/>
      </c>
    </row>
    <row r="374" spans="1:13" ht="15.6" x14ac:dyDescent="0.3">
      <c r="A374" s="134">
        <v>3</v>
      </c>
      <c r="B374" s="136">
        <v>11</v>
      </c>
      <c r="C374" s="138" t="s">
        <v>1765</v>
      </c>
      <c r="D374" s="138" t="s">
        <v>1766</v>
      </c>
      <c r="E374" s="140">
        <v>5.2440972222222222E-2</v>
      </c>
      <c r="F374" s="89" t="s">
        <v>1767</v>
      </c>
      <c r="G374" s="89" t="s">
        <v>1768</v>
      </c>
      <c r="H374" s="89" t="s">
        <v>1769</v>
      </c>
      <c r="I374" s="89" t="s">
        <v>1770</v>
      </c>
      <c r="J374" s="89" t="s">
        <v>1771</v>
      </c>
      <c r="L374" s="99" t="str">
        <f t="shared" si="14"/>
        <v>Valdas Gudaitis</v>
      </c>
      <c r="M374" s="100">
        <f t="shared" si="15"/>
        <v>803</v>
      </c>
    </row>
    <row r="375" spans="1:13" ht="15.6" x14ac:dyDescent="0.3">
      <c r="A375" s="135"/>
      <c r="B375" s="137"/>
      <c r="C375" s="139"/>
      <c r="D375" s="139"/>
      <c r="E375" s="141"/>
      <c r="F375" s="90" t="s">
        <v>1767</v>
      </c>
      <c r="G375" s="90" t="s">
        <v>1772</v>
      </c>
      <c r="H375" s="90" t="s">
        <v>1773</v>
      </c>
      <c r="I375" s="90" t="s">
        <v>1774</v>
      </c>
      <c r="J375" s="90" t="s">
        <v>1775</v>
      </c>
      <c r="L375" s="99" t="str">
        <f t="shared" si="14"/>
        <v/>
      </c>
      <c r="M375" s="100" t="str">
        <f t="shared" si="15"/>
        <v/>
      </c>
    </row>
    <row r="376" spans="1:13" ht="15.6" x14ac:dyDescent="0.3">
      <c r="A376" s="134">
        <v>4</v>
      </c>
      <c r="B376" s="136">
        <v>20</v>
      </c>
      <c r="C376" s="138" t="s">
        <v>1776</v>
      </c>
      <c r="D376" s="138" t="s">
        <v>1777</v>
      </c>
      <c r="E376" s="140">
        <v>5.7199074074074076E-2</v>
      </c>
      <c r="F376" s="89" t="s">
        <v>1778</v>
      </c>
      <c r="G376" s="89" t="s">
        <v>1779</v>
      </c>
      <c r="H376" s="89" t="s">
        <v>1780</v>
      </c>
      <c r="I376" s="89" t="s">
        <v>1781</v>
      </c>
      <c r="J376" s="89" t="s">
        <v>1782</v>
      </c>
      <c r="L376" s="99" t="str">
        <f t="shared" si="14"/>
        <v>Arūnas Maciulevičius</v>
      </c>
      <c r="M376" s="100">
        <f t="shared" si="15"/>
        <v>736</v>
      </c>
    </row>
    <row r="377" spans="1:13" ht="15.6" x14ac:dyDescent="0.3">
      <c r="A377" s="135"/>
      <c r="B377" s="137"/>
      <c r="C377" s="139"/>
      <c r="D377" s="139"/>
      <c r="E377" s="141"/>
      <c r="F377" s="90" t="s">
        <v>1778</v>
      </c>
      <c r="G377" s="90" t="s">
        <v>1783</v>
      </c>
      <c r="H377" s="90" t="s">
        <v>1784</v>
      </c>
      <c r="I377" s="90" t="s">
        <v>1785</v>
      </c>
      <c r="J377" s="90" t="s">
        <v>1786</v>
      </c>
      <c r="L377" s="101" t="str">
        <f t="shared" si="14"/>
        <v/>
      </c>
      <c r="M377" s="102" t="str">
        <f t="shared" si="15"/>
        <v/>
      </c>
    </row>
    <row r="378" spans="1:13" ht="15.6" x14ac:dyDescent="0.3">
      <c r="A378" s="83"/>
      <c r="L378" s="1" t="str">
        <f t="shared" si="14"/>
        <v/>
      </c>
    </row>
  </sheetData>
  <mergeCells count="780"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56" workbookViewId="0">
      <selection activeCell="B73" sqref="B73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2022</v>
      </c>
    </row>
    <row r="4" spans="1:8" ht="16.2" thickBot="1" x14ac:dyDescent="0.35">
      <c r="A4" s="111" t="s">
        <v>1876</v>
      </c>
      <c r="B4" s="31"/>
      <c r="C4" s="31"/>
      <c r="D4" s="31"/>
      <c r="E4" s="31"/>
      <c r="F4" s="31"/>
    </row>
    <row r="5" spans="1:8" x14ac:dyDescent="0.3">
      <c r="A5" s="114" t="s">
        <v>1</v>
      </c>
      <c r="B5" s="115" t="s">
        <v>2</v>
      </c>
      <c r="C5" s="115" t="s">
        <v>1877</v>
      </c>
      <c r="D5" s="115" t="s">
        <v>27</v>
      </c>
      <c r="E5" s="116" t="s">
        <v>2023</v>
      </c>
      <c r="F5" s="124" t="s">
        <v>0</v>
      </c>
    </row>
    <row r="6" spans="1:8" x14ac:dyDescent="0.3">
      <c r="A6" s="117">
        <v>1</v>
      </c>
      <c r="B6" s="108" t="s">
        <v>303</v>
      </c>
      <c r="C6" s="109" t="s">
        <v>117</v>
      </c>
      <c r="D6" s="109" t="s">
        <v>1878</v>
      </c>
      <c r="E6" s="113">
        <v>2.4123148148148147E-2</v>
      </c>
      <c r="F6" s="122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7">
        <v>2</v>
      </c>
      <c r="B7" s="108" t="s">
        <v>1879</v>
      </c>
      <c r="C7" s="109" t="s">
        <v>110</v>
      </c>
      <c r="D7" s="109" t="s">
        <v>1880</v>
      </c>
      <c r="E7" s="113">
        <v>2.4815127314814816E-2</v>
      </c>
      <c r="F7" s="122">
        <f t="shared" ref="F7:F20" si="0">ROUND($E$6/E7*800,0)</f>
        <v>778</v>
      </c>
      <c r="H7" s="31" t="str">
        <f t="shared" ref="H7:H20" si="1">IFERROR(RIGHT(B7,(LEN(B7)-FIND(",",B7,1)-1))&amp;" "&amp;(LEFT(B7,(FIND(",",B7,1)-1))),"")</f>
        <v>Robertas Zaicevas</v>
      </c>
    </row>
    <row r="8" spans="1:8" x14ac:dyDescent="0.3">
      <c r="A8" s="117">
        <v>3</v>
      </c>
      <c r="B8" s="108" t="s">
        <v>1790</v>
      </c>
      <c r="C8" s="109" t="s">
        <v>110</v>
      </c>
      <c r="D8" s="109" t="s">
        <v>1878</v>
      </c>
      <c r="E8" s="113">
        <v>2.5049421296296299E-2</v>
      </c>
      <c r="F8" s="122">
        <f t="shared" si="0"/>
        <v>770</v>
      </c>
      <c r="H8" s="31" t="str">
        <f t="shared" si="1"/>
        <v>Pijus Dapkus</v>
      </c>
    </row>
    <row r="9" spans="1:8" x14ac:dyDescent="0.3">
      <c r="A9" s="117">
        <v>4</v>
      </c>
      <c r="B9" s="108" t="s">
        <v>265</v>
      </c>
      <c r="C9" s="109" t="s">
        <v>110</v>
      </c>
      <c r="D9" s="109" t="s">
        <v>354</v>
      </c>
      <c r="E9" s="113">
        <v>2.5140162037037037E-2</v>
      </c>
      <c r="F9" s="122">
        <f t="shared" si="0"/>
        <v>768</v>
      </c>
      <c r="H9" s="31" t="str">
        <f t="shared" si="1"/>
        <v>Aurimas Gudaitis</v>
      </c>
    </row>
    <row r="10" spans="1:8" x14ac:dyDescent="0.3">
      <c r="A10" s="117">
        <v>5</v>
      </c>
      <c r="B10" s="108" t="s">
        <v>1881</v>
      </c>
      <c r="C10" s="109" t="s">
        <v>110</v>
      </c>
      <c r="D10" s="109" t="s">
        <v>1882</v>
      </c>
      <c r="E10" s="113">
        <v>2.5870023148148149E-2</v>
      </c>
      <c r="F10" s="122">
        <f t="shared" si="0"/>
        <v>746</v>
      </c>
      <c r="H10" s="31" t="str">
        <f t="shared" si="1"/>
        <v>Darius Borisas</v>
      </c>
    </row>
    <row r="11" spans="1:8" x14ac:dyDescent="0.3">
      <c r="A11" s="117">
        <v>6</v>
      </c>
      <c r="B11" s="108" t="s">
        <v>1883</v>
      </c>
      <c r="C11" s="109" t="s">
        <v>117</v>
      </c>
      <c r="D11" s="109" t="s">
        <v>1878</v>
      </c>
      <c r="E11" s="113">
        <v>2.6499456018518521E-2</v>
      </c>
      <c r="F11" s="122">
        <f t="shared" si="0"/>
        <v>728</v>
      </c>
      <c r="H11" s="31" t="str">
        <f t="shared" si="1"/>
        <v>Ugnė Paurytė</v>
      </c>
    </row>
    <row r="12" spans="1:8" x14ac:dyDescent="0.3">
      <c r="A12" s="117">
        <v>7</v>
      </c>
      <c r="B12" s="108" t="s">
        <v>1884</v>
      </c>
      <c r="C12" s="109" t="s">
        <v>110</v>
      </c>
      <c r="D12" s="109" t="s">
        <v>90</v>
      </c>
      <c r="E12" s="113">
        <v>2.7331712962962964E-2</v>
      </c>
      <c r="F12" s="122">
        <f t="shared" si="0"/>
        <v>706</v>
      </c>
      <c r="H12" s="31" t="str">
        <f t="shared" si="1"/>
        <v>Artūras Zaveckis</v>
      </c>
    </row>
    <row r="13" spans="1:8" x14ac:dyDescent="0.3">
      <c r="A13" s="117">
        <v>8</v>
      </c>
      <c r="B13" s="108" t="s">
        <v>1885</v>
      </c>
      <c r="C13" s="109" t="s">
        <v>110</v>
      </c>
      <c r="D13" s="109" t="s">
        <v>90</v>
      </c>
      <c r="E13" s="113">
        <v>2.7605590277777776E-2</v>
      </c>
      <c r="F13" s="122">
        <f t="shared" si="0"/>
        <v>699</v>
      </c>
      <c r="H13" s="31" t="str">
        <f t="shared" si="1"/>
        <v>Alvydas Armonas</v>
      </c>
    </row>
    <row r="14" spans="1:8" x14ac:dyDescent="0.3">
      <c r="A14" s="117">
        <v>9</v>
      </c>
      <c r="B14" s="108" t="s">
        <v>1886</v>
      </c>
      <c r="C14" s="109" t="s">
        <v>117</v>
      </c>
      <c r="D14" s="109" t="s">
        <v>65</v>
      </c>
      <c r="E14" s="113">
        <v>2.8056284722222224E-2</v>
      </c>
      <c r="F14" s="122">
        <f t="shared" si="0"/>
        <v>688</v>
      </c>
      <c r="H14" s="31" t="str">
        <f t="shared" si="1"/>
        <v>Valerija Jegorenko</v>
      </c>
    </row>
    <row r="15" spans="1:8" x14ac:dyDescent="0.3">
      <c r="A15" s="117">
        <v>10</v>
      </c>
      <c r="B15" s="108" t="s">
        <v>1887</v>
      </c>
      <c r="C15" s="109" t="s">
        <v>110</v>
      </c>
      <c r="D15" s="109" t="s">
        <v>90</v>
      </c>
      <c r="E15" s="113">
        <v>2.9388425925925925E-2</v>
      </c>
      <c r="F15" s="122">
        <f t="shared" si="0"/>
        <v>657</v>
      </c>
      <c r="H15" s="31" t="str">
        <f t="shared" si="1"/>
        <v>Aidas  Čerauskas</v>
      </c>
    </row>
    <row r="16" spans="1:8" x14ac:dyDescent="0.3">
      <c r="A16" s="117">
        <v>11</v>
      </c>
      <c r="B16" s="108" t="s">
        <v>1888</v>
      </c>
      <c r="C16" s="109" t="s">
        <v>110</v>
      </c>
      <c r="D16" s="109" t="s">
        <v>90</v>
      </c>
      <c r="E16" s="113">
        <v>3.0071527777777777E-2</v>
      </c>
      <c r="F16" s="122">
        <f t="shared" si="0"/>
        <v>642</v>
      </c>
      <c r="H16" s="31" t="str">
        <f t="shared" si="1"/>
        <v>Algis Čerauskas</v>
      </c>
    </row>
    <row r="17" spans="1:8" x14ac:dyDescent="0.3">
      <c r="A17" s="117">
        <v>12</v>
      </c>
      <c r="B17" s="108" t="s">
        <v>1889</v>
      </c>
      <c r="C17" s="109" t="s">
        <v>110</v>
      </c>
      <c r="D17" s="109" t="s">
        <v>183</v>
      </c>
      <c r="E17" s="113">
        <v>3.063136574074074E-2</v>
      </c>
      <c r="F17" s="122">
        <f t="shared" si="0"/>
        <v>630</v>
      </c>
      <c r="H17" s="31" t="str">
        <f t="shared" si="1"/>
        <v>Kasparas Navickas</v>
      </c>
    </row>
    <row r="18" spans="1:8" x14ac:dyDescent="0.3">
      <c r="A18" s="117">
        <v>13</v>
      </c>
      <c r="B18" s="108" t="s">
        <v>375</v>
      </c>
      <c r="C18" s="109" t="s">
        <v>110</v>
      </c>
      <c r="D18" s="109" t="s">
        <v>183</v>
      </c>
      <c r="E18" s="113">
        <v>3.116241898148148E-2</v>
      </c>
      <c r="F18" s="122">
        <f t="shared" si="0"/>
        <v>619</v>
      </c>
      <c r="H18" s="31" t="str">
        <f t="shared" si="1"/>
        <v>Audrius Rosinas</v>
      </c>
    </row>
    <row r="19" spans="1:8" x14ac:dyDescent="0.3">
      <c r="A19" s="117">
        <v>14</v>
      </c>
      <c r="B19" s="108" t="s">
        <v>1890</v>
      </c>
      <c r="C19" s="109" t="s">
        <v>110</v>
      </c>
      <c r="D19" s="109" t="s">
        <v>1891</v>
      </c>
      <c r="E19" s="113">
        <v>3.1660613425925931E-2</v>
      </c>
      <c r="F19" s="122">
        <f t="shared" si="0"/>
        <v>610</v>
      </c>
      <c r="H19" s="31" t="str">
        <f t="shared" si="1"/>
        <v>Egidijus Paulauskas</v>
      </c>
    </row>
    <row r="20" spans="1:8" ht="15" thickBot="1" x14ac:dyDescent="0.35">
      <c r="A20" s="118">
        <v>15</v>
      </c>
      <c r="B20" s="119" t="s">
        <v>1892</v>
      </c>
      <c r="C20" s="120" t="s">
        <v>117</v>
      </c>
      <c r="D20" s="120" t="s">
        <v>90</v>
      </c>
      <c r="E20" s="121">
        <v>3.1891979166666667E-2</v>
      </c>
      <c r="F20" s="123">
        <f t="shared" si="0"/>
        <v>605</v>
      </c>
      <c r="H20" s="31" t="str">
        <f t="shared" si="1"/>
        <v>Vida Šetkuvienė</v>
      </c>
    </row>
    <row r="23" spans="1:8" ht="15.6" x14ac:dyDescent="0.3">
      <c r="A23" s="111" t="s">
        <v>1935</v>
      </c>
    </row>
    <row r="24" spans="1:8" x14ac:dyDescent="0.3">
      <c r="A24" s="106" t="s">
        <v>1</v>
      </c>
      <c r="B24" s="107" t="s">
        <v>2</v>
      </c>
      <c r="C24" s="107" t="s">
        <v>1877</v>
      </c>
      <c r="D24" s="107" t="s">
        <v>27</v>
      </c>
      <c r="E24" s="107" t="s">
        <v>2023</v>
      </c>
      <c r="F24" s="125" t="s">
        <v>0</v>
      </c>
      <c r="G24" s="31"/>
      <c r="H24" s="31"/>
    </row>
    <row r="25" spans="1:8" x14ac:dyDescent="0.3">
      <c r="A25" s="106">
        <v>1</v>
      </c>
      <c r="B25" s="108" t="s">
        <v>215</v>
      </c>
      <c r="C25" s="109" t="s">
        <v>110</v>
      </c>
      <c r="D25" s="109" t="s">
        <v>1878</v>
      </c>
      <c r="E25" s="110">
        <v>4.6342592592592595E-2</v>
      </c>
      <c r="F25" s="126">
        <f>ROUND($E$25/E25*900,0)</f>
        <v>900</v>
      </c>
      <c r="G25" s="31"/>
      <c r="H25" s="31" t="str">
        <f>IFERROR(RIGHT(B25,(LEN(B25)-FIND(",",B25,1)-1))&amp;" "&amp;(LEFT(B25,(FIND(",",B25,1)-1))),"")</f>
        <v>Tadas Cesevičius</v>
      </c>
    </row>
    <row r="26" spans="1:8" x14ac:dyDescent="0.3">
      <c r="A26" s="106">
        <v>2</v>
      </c>
      <c r="B26" s="108" t="s">
        <v>1893</v>
      </c>
      <c r="C26" s="109" t="s">
        <v>110</v>
      </c>
      <c r="D26" s="109" t="s">
        <v>123</v>
      </c>
      <c r="E26" s="110">
        <v>4.6529085648148144E-2</v>
      </c>
      <c r="F26" s="126">
        <f t="shared" ref="F26:F65" si="2">ROUND($E$25/E26*900,0)</f>
        <v>896</v>
      </c>
      <c r="G26" s="31"/>
      <c r="H26" s="31" t="str">
        <f t="shared" ref="H26:H65" si="3">IFERROR(RIGHT(B26,(LEN(B26)-FIND(",",B26,1)-1))&amp;" "&amp;(LEFT(B26,(FIND(",",B26,1)-1))),"")</f>
        <v>Andrius Dapkevicius</v>
      </c>
    </row>
    <row r="27" spans="1:8" x14ac:dyDescent="0.3">
      <c r="A27" s="106">
        <v>3</v>
      </c>
      <c r="B27" s="108" t="s">
        <v>198</v>
      </c>
      <c r="C27" s="109" t="s">
        <v>110</v>
      </c>
      <c r="D27" s="109" t="s">
        <v>340</v>
      </c>
      <c r="E27" s="110">
        <v>4.7555324074074076E-2</v>
      </c>
      <c r="F27" s="126">
        <f t="shared" si="2"/>
        <v>877</v>
      </c>
      <c r="G27" s="31"/>
      <c r="H27" s="31" t="str">
        <f t="shared" si="3"/>
        <v>Žilvinas Grigaitis</v>
      </c>
    </row>
    <row r="28" spans="1:8" x14ac:dyDescent="0.3">
      <c r="A28" s="106">
        <v>4</v>
      </c>
      <c r="B28" s="108" t="s">
        <v>1894</v>
      </c>
      <c r="C28" s="109" t="s">
        <v>110</v>
      </c>
      <c r="D28" s="109" t="s">
        <v>29</v>
      </c>
      <c r="E28" s="110">
        <v>4.8136342592592599E-2</v>
      </c>
      <c r="F28" s="126">
        <f t="shared" si="2"/>
        <v>866</v>
      </c>
      <c r="G28" s="31"/>
      <c r="H28" s="31" t="str">
        <f t="shared" si="3"/>
        <v>Kęstutis Binkauskas</v>
      </c>
    </row>
    <row r="29" spans="1:8" x14ac:dyDescent="0.3">
      <c r="A29" s="106">
        <v>5</v>
      </c>
      <c r="B29" s="108" t="s">
        <v>1895</v>
      </c>
      <c r="C29" s="109" t="s">
        <v>110</v>
      </c>
      <c r="D29" s="109" t="s">
        <v>1896</v>
      </c>
      <c r="E29" s="110">
        <v>4.8930787037037043E-2</v>
      </c>
      <c r="F29" s="126">
        <f t="shared" si="2"/>
        <v>852</v>
      </c>
      <c r="G29" s="31"/>
      <c r="H29" s="31" t="str">
        <f t="shared" si="3"/>
        <v>Rokas Mikalauskas</v>
      </c>
    </row>
    <row r="30" spans="1:8" x14ac:dyDescent="0.3">
      <c r="A30" s="106">
        <v>6</v>
      </c>
      <c r="B30" s="108" t="s">
        <v>1897</v>
      </c>
      <c r="C30" s="109" t="s">
        <v>110</v>
      </c>
      <c r="D30" s="109" t="s">
        <v>1896</v>
      </c>
      <c r="E30" s="110">
        <v>4.9084259259259258E-2</v>
      </c>
      <c r="F30" s="126">
        <f t="shared" si="2"/>
        <v>850</v>
      </c>
      <c r="G30" s="31"/>
      <c r="H30" s="31" t="str">
        <f t="shared" si="3"/>
        <v>Aleksandr Kazanskij</v>
      </c>
    </row>
    <row r="31" spans="1:8" x14ac:dyDescent="0.3">
      <c r="A31" s="106">
        <v>7</v>
      </c>
      <c r="B31" s="108" t="s">
        <v>1898</v>
      </c>
      <c r="C31" s="109" t="s">
        <v>110</v>
      </c>
      <c r="D31" s="109" t="s">
        <v>1899</v>
      </c>
      <c r="E31" s="110">
        <v>5.0362615740740746E-2</v>
      </c>
      <c r="F31" s="126">
        <f t="shared" si="2"/>
        <v>828</v>
      </c>
      <c r="H31" s="31" t="str">
        <f t="shared" si="3"/>
        <v>Paulius Zurauskas</v>
      </c>
    </row>
    <row r="32" spans="1:8" x14ac:dyDescent="0.3">
      <c r="A32" s="106">
        <v>8</v>
      </c>
      <c r="B32" s="108" t="s">
        <v>356</v>
      </c>
      <c r="C32" s="109" t="s">
        <v>110</v>
      </c>
      <c r="D32" s="109" t="s">
        <v>1900</v>
      </c>
      <c r="E32" s="110">
        <v>5.0654282407407408E-2</v>
      </c>
      <c r="F32" s="126">
        <f t="shared" si="2"/>
        <v>823</v>
      </c>
      <c r="H32" s="31" t="str">
        <f t="shared" si="3"/>
        <v>Dainius Šimkaitis</v>
      </c>
    </row>
    <row r="33" spans="1:8" x14ac:dyDescent="0.3">
      <c r="A33" s="106">
        <v>9</v>
      </c>
      <c r="B33" s="108" t="s">
        <v>1901</v>
      </c>
      <c r="C33" s="109" t="s">
        <v>110</v>
      </c>
      <c r="D33" s="109" t="s">
        <v>183</v>
      </c>
      <c r="E33" s="110">
        <v>5.1089201388888894E-2</v>
      </c>
      <c r="F33" s="126">
        <f t="shared" si="2"/>
        <v>816</v>
      </c>
      <c r="H33" s="31" t="str">
        <f t="shared" si="3"/>
        <v>Tautvydas Vaškys</v>
      </c>
    </row>
    <row r="34" spans="1:8" x14ac:dyDescent="0.3">
      <c r="A34" s="106">
        <v>10</v>
      </c>
      <c r="B34" s="108" t="s">
        <v>1902</v>
      </c>
      <c r="C34" s="109" t="s">
        <v>110</v>
      </c>
      <c r="D34" s="109" t="s">
        <v>90</v>
      </c>
      <c r="E34" s="110">
        <v>5.1219675925925925E-2</v>
      </c>
      <c r="F34" s="126">
        <f t="shared" si="2"/>
        <v>814</v>
      </c>
      <c r="H34" s="31" t="str">
        <f t="shared" si="3"/>
        <v>Vilius Dičmonas</v>
      </c>
    </row>
    <row r="35" spans="1:8" x14ac:dyDescent="0.3">
      <c r="A35" s="106">
        <v>11</v>
      </c>
      <c r="B35" s="108" t="s">
        <v>225</v>
      </c>
      <c r="C35" s="109" t="s">
        <v>110</v>
      </c>
      <c r="D35" s="109" t="s">
        <v>59</v>
      </c>
      <c r="E35" s="110">
        <v>5.1667164351851855E-2</v>
      </c>
      <c r="F35" s="126">
        <f t="shared" si="2"/>
        <v>807</v>
      </c>
      <c r="H35" s="31" t="str">
        <f t="shared" si="3"/>
        <v>Laurynas Narkevičius</v>
      </c>
    </row>
    <row r="36" spans="1:8" x14ac:dyDescent="0.3">
      <c r="A36" s="106">
        <v>12</v>
      </c>
      <c r="B36" s="108" t="s">
        <v>200</v>
      </c>
      <c r="C36" s="109" t="s">
        <v>110</v>
      </c>
      <c r="D36" s="109" t="s">
        <v>201</v>
      </c>
      <c r="E36" s="110">
        <v>5.1922719907407405E-2</v>
      </c>
      <c r="F36" s="126">
        <f t="shared" si="2"/>
        <v>803</v>
      </c>
      <c r="H36" s="31" t="str">
        <f t="shared" si="3"/>
        <v>Romutis Ančlauskas</v>
      </c>
    </row>
    <row r="37" spans="1:8" x14ac:dyDescent="0.3">
      <c r="A37" s="106">
        <v>13</v>
      </c>
      <c r="B37" s="108" t="s">
        <v>1903</v>
      </c>
      <c r="C37" s="109" t="s">
        <v>110</v>
      </c>
      <c r="D37" s="109" t="s">
        <v>183</v>
      </c>
      <c r="E37" s="110">
        <v>5.306597222222223E-2</v>
      </c>
      <c r="F37" s="126">
        <f t="shared" si="2"/>
        <v>786</v>
      </c>
      <c r="H37" s="31" t="str">
        <f t="shared" si="3"/>
        <v>Vaidotas Rinkevicius</v>
      </c>
    </row>
    <row r="38" spans="1:8" x14ac:dyDescent="0.3">
      <c r="A38" s="106">
        <v>14</v>
      </c>
      <c r="B38" s="108" t="s">
        <v>1904</v>
      </c>
      <c r="C38" s="109" t="s">
        <v>110</v>
      </c>
      <c r="D38" s="109" t="s">
        <v>1905</v>
      </c>
      <c r="E38" s="110">
        <v>5.3666006944444455E-2</v>
      </c>
      <c r="F38" s="126">
        <f t="shared" si="2"/>
        <v>777</v>
      </c>
      <c r="H38" s="31" t="str">
        <f t="shared" si="3"/>
        <v>Laurynas Urbšys</v>
      </c>
    </row>
    <row r="39" spans="1:8" x14ac:dyDescent="0.3">
      <c r="A39" s="106">
        <v>15</v>
      </c>
      <c r="B39" s="108" t="s">
        <v>1906</v>
      </c>
      <c r="C39" s="109" t="s">
        <v>110</v>
      </c>
      <c r="D39" s="109" t="s">
        <v>1907</v>
      </c>
      <c r="E39" s="110">
        <v>5.3949849537037034E-2</v>
      </c>
      <c r="F39" s="126">
        <f t="shared" si="2"/>
        <v>773</v>
      </c>
      <c r="H39" s="31" t="str">
        <f t="shared" si="3"/>
        <v>Vytautas Vasiliauskas</v>
      </c>
    </row>
    <row r="40" spans="1:8" x14ac:dyDescent="0.3">
      <c r="A40" s="106">
        <v>16</v>
      </c>
      <c r="B40" s="108" t="s">
        <v>224</v>
      </c>
      <c r="C40" s="109" t="s">
        <v>117</v>
      </c>
      <c r="D40" s="109" t="s">
        <v>1878</v>
      </c>
      <c r="E40" s="110">
        <v>5.4305555555555551E-2</v>
      </c>
      <c r="F40" s="126">
        <f t="shared" si="2"/>
        <v>768</v>
      </c>
      <c r="H40" s="31" t="str">
        <f t="shared" si="3"/>
        <v>Viltė Narkūnaitė</v>
      </c>
    </row>
    <row r="41" spans="1:8" x14ac:dyDescent="0.3">
      <c r="A41" s="106">
        <v>17</v>
      </c>
      <c r="B41" s="108" t="s">
        <v>1908</v>
      </c>
      <c r="C41" s="109" t="s">
        <v>110</v>
      </c>
      <c r="D41" s="109" t="s">
        <v>1909</v>
      </c>
      <c r="E41" s="110">
        <v>5.5349849537037032E-2</v>
      </c>
      <c r="F41" s="126">
        <f t="shared" si="2"/>
        <v>754</v>
      </c>
      <c r="H41" s="31" t="str">
        <f t="shared" si="3"/>
        <v>Justinas Striška</v>
      </c>
    </row>
    <row r="42" spans="1:8" x14ac:dyDescent="0.3">
      <c r="A42" s="106">
        <v>18</v>
      </c>
      <c r="B42" s="108" t="s">
        <v>217</v>
      </c>
      <c r="C42" s="109" t="s">
        <v>110</v>
      </c>
      <c r="D42" s="109" t="s">
        <v>90</v>
      </c>
      <c r="E42" s="110">
        <v>5.6402511574074082E-2</v>
      </c>
      <c r="F42" s="126">
        <f t="shared" si="2"/>
        <v>739</v>
      </c>
      <c r="H42" s="31" t="str">
        <f t="shared" si="3"/>
        <v>Žygimantas Zaleckas</v>
      </c>
    </row>
    <row r="43" spans="1:8" x14ac:dyDescent="0.3">
      <c r="A43" s="106">
        <v>19</v>
      </c>
      <c r="B43" s="108" t="s">
        <v>1910</v>
      </c>
      <c r="C43" s="109" t="s">
        <v>110</v>
      </c>
      <c r="D43" s="109" t="s">
        <v>1896</v>
      </c>
      <c r="E43" s="110">
        <v>5.7003969907407415E-2</v>
      </c>
      <c r="F43" s="126">
        <f t="shared" si="2"/>
        <v>732</v>
      </c>
      <c r="H43" s="31" t="str">
        <f t="shared" si="3"/>
        <v>Edvinas Greičius</v>
      </c>
    </row>
    <row r="44" spans="1:8" x14ac:dyDescent="0.3">
      <c r="A44" s="106">
        <v>20</v>
      </c>
      <c r="B44" s="108" t="s">
        <v>1911</v>
      </c>
      <c r="C44" s="109" t="s">
        <v>110</v>
      </c>
      <c r="D44" s="109" t="s">
        <v>183</v>
      </c>
      <c r="E44" s="110">
        <v>5.7380636574074079E-2</v>
      </c>
      <c r="F44" s="126">
        <f t="shared" si="2"/>
        <v>727</v>
      </c>
      <c r="H44" s="31" t="str">
        <f t="shared" si="3"/>
        <v>Kestutis Kaupas</v>
      </c>
    </row>
    <row r="45" spans="1:8" x14ac:dyDescent="0.3">
      <c r="A45" s="106">
        <v>21</v>
      </c>
      <c r="B45" s="108" t="s">
        <v>1912</v>
      </c>
      <c r="C45" s="109" t="s">
        <v>117</v>
      </c>
      <c r="D45" s="109" t="s">
        <v>1913</v>
      </c>
      <c r="E45" s="110">
        <v>5.7821527777777784E-2</v>
      </c>
      <c r="F45" s="126">
        <f t="shared" si="2"/>
        <v>721</v>
      </c>
      <c r="H45" s="31" t="str">
        <f t="shared" si="3"/>
        <v>Polina Čachovskaja</v>
      </c>
    </row>
    <row r="46" spans="1:8" x14ac:dyDescent="0.3">
      <c r="A46" s="106">
        <v>22</v>
      </c>
      <c r="B46" s="108" t="s">
        <v>1914</v>
      </c>
      <c r="C46" s="109" t="s">
        <v>110</v>
      </c>
      <c r="D46" s="109" t="s">
        <v>183</v>
      </c>
      <c r="E46" s="110">
        <v>5.7959108796296302E-2</v>
      </c>
      <c r="F46" s="126">
        <f t="shared" si="2"/>
        <v>720</v>
      </c>
      <c r="H46" s="31" t="str">
        <f t="shared" si="3"/>
        <v>Povilas Račkauskas</v>
      </c>
    </row>
    <row r="47" spans="1:8" x14ac:dyDescent="0.3">
      <c r="A47" s="106">
        <v>23</v>
      </c>
      <c r="B47" s="108" t="s">
        <v>1915</v>
      </c>
      <c r="C47" s="109" t="s">
        <v>110</v>
      </c>
      <c r="D47" s="109" t="s">
        <v>183</v>
      </c>
      <c r="E47" s="110">
        <v>5.8454317129629632E-2</v>
      </c>
      <c r="F47" s="126">
        <f t="shared" si="2"/>
        <v>714</v>
      </c>
      <c r="H47" s="31" t="str">
        <f t="shared" si="3"/>
        <v>Martynas Judickas</v>
      </c>
    </row>
    <row r="48" spans="1:8" x14ac:dyDescent="0.3">
      <c r="A48" s="106">
        <v>24</v>
      </c>
      <c r="B48" s="108" t="s">
        <v>1916</v>
      </c>
      <c r="C48" s="109" t="s">
        <v>117</v>
      </c>
      <c r="D48" s="109" t="s">
        <v>1896</v>
      </c>
      <c r="E48" s="110">
        <v>5.8622881944444455E-2</v>
      </c>
      <c r="F48" s="126">
        <f t="shared" si="2"/>
        <v>711</v>
      </c>
      <c r="H48" s="31" t="str">
        <f t="shared" si="3"/>
        <v>Milda Šmitaitė</v>
      </c>
    </row>
    <row r="49" spans="1:8" x14ac:dyDescent="0.3">
      <c r="A49" s="106">
        <v>25</v>
      </c>
      <c r="B49" s="108" t="s">
        <v>1917</v>
      </c>
      <c r="C49" s="109" t="s">
        <v>110</v>
      </c>
      <c r="D49" s="109" t="s">
        <v>1918</v>
      </c>
      <c r="E49" s="110">
        <v>5.8637418981481476E-2</v>
      </c>
      <c r="F49" s="126">
        <f t="shared" si="2"/>
        <v>711</v>
      </c>
      <c r="H49" s="31" t="str">
        <f t="shared" si="3"/>
        <v>Vytautas Geležinis</v>
      </c>
    </row>
    <row r="50" spans="1:8" x14ac:dyDescent="0.3">
      <c r="A50" s="106">
        <v>26</v>
      </c>
      <c r="B50" s="108" t="s">
        <v>1919</v>
      </c>
      <c r="C50" s="109" t="s">
        <v>117</v>
      </c>
      <c r="D50" s="109" t="s">
        <v>1907</v>
      </c>
      <c r="E50" s="110">
        <v>5.9472916666666667E-2</v>
      </c>
      <c r="F50" s="126">
        <f t="shared" si="2"/>
        <v>701</v>
      </c>
      <c r="H50" s="31" t="str">
        <f t="shared" si="3"/>
        <v>Viktorija Vasiliauskienė</v>
      </c>
    </row>
    <row r="51" spans="1:8" x14ac:dyDescent="0.3">
      <c r="A51" s="106">
        <v>27</v>
      </c>
      <c r="B51" s="108" t="s">
        <v>362</v>
      </c>
      <c r="C51" s="109" t="s">
        <v>110</v>
      </c>
      <c r="D51" s="109" t="s">
        <v>1920</v>
      </c>
      <c r="E51" s="110">
        <v>5.9578969907407409E-2</v>
      </c>
      <c r="F51" s="126">
        <f t="shared" si="2"/>
        <v>700</v>
      </c>
      <c r="H51" s="31" t="str">
        <f t="shared" si="3"/>
        <v>Olegas Ivanovas</v>
      </c>
    </row>
    <row r="52" spans="1:8" x14ac:dyDescent="0.3">
      <c r="A52" s="106">
        <v>28</v>
      </c>
      <c r="B52" s="108" t="s">
        <v>1921</v>
      </c>
      <c r="C52" s="109" t="s">
        <v>110</v>
      </c>
      <c r="D52" s="109" t="s">
        <v>1922</v>
      </c>
      <c r="E52" s="110">
        <v>5.9648495370370369E-2</v>
      </c>
      <c r="F52" s="126">
        <f t="shared" si="2"/>
        <v>699</v>
      </c>
      <c r="H52" s="31" t="str">
        <f t="shared" si="3"/>
        <v>Martinas Venskaitis</v>
      </c>
    </row>
    <row r="53" spans="1:8" x14ac:dyDescent="0.3">
      <c r="A53" s="106">
        <v>29</v>
      </c>
      <c r="B53" s="108" t="s">
        <v>1923</v>
      </c>
      <c r="C53" s="109" t="s">
        <v>110</v>
      </c>
      <c r="D53" s="109" t="s">
        <v>183</v>
      </c>
      <c r="E53" s="110">
        <v>6.0251620370370379E-2</v>
      </c>
      <c r="F53" s="126">
        <f t="shared" si="2"/>
        <v>692</v>
      </c>
      <c r="H53" s="31" t="str">
        <f t="shared" si="3"/>
        <v xml:space="preserve">Renatas  Belevičius </v>
      </c>
    </row>
    <row r="54" spans="1:8" x14ac:dyDescent="0.3">
      <c r="A54" s="106">
        <v>30</v>
      </c>
      <c r="B54" s="108" t="s">
        <v>1924</v>
      </c>
      <c r="C54" s="109" t="s">
        <v>110</v>
      </c>
      <c r="D54" s="109" t="s">
        <v>183</v>
      </c>
      <c r="E54" s="110">
        <v>6.0361342592592598E-2</v>
      </c>
      <c r="F54" s="126">
        <f t="shared" si="2"/>
        <v>691</v>
      </c>
      <c r="H54" s="31" t="str">
        <f t="shared" si="3"/>
        <v>Aidas Jarušaitis</v>
      </c>
    </row>
    <row r="55" spans="1:8" x14ac:dyDescent="0.3">
      <c r="A55" s="106">
        <v>31</v>
      </c>
      <c r="B55" s="108" t="s">
        <v>1925</v>
      </c>
      <c r="C55" s="109" t="s">
        <v>110</v>
      </c>
      <c r="D55" s="109" t="s">
        <v>1922</v>
      </c>
      <c r="E55" s="110">
        <v>6.080393518518519E-2</v>
      </c>
      <c r="F55" s="126">
        <f t="shared" si="2"/>
        <v>686</v>
      </c>
      <c r="H55" s="31" t="str">
        <f t="shared" si="3"/>
        <v>Donatas Kazakauskas</v>
      </c>
    </row>
    <row r="56" spans="1:8" x14ac:dyDescent="0.3">
      <c r="A56" s="106">
        <v>32</v>
      </c>
      <c r="B56" s="108" t="s">
        <v>1926</v>
      </c>
      <c r="C56" s="109" t="s">
        <v>117</v>
      </c>
      <c r="D56" s="109" t="s">
        <v>183</v>
      </c>
      <c r="E56" s="110">
        <v>6.0891435185185194E-2</v>
      </c>
      <c r="F56" s="126">
        <f t="shared" si="2"/>
        <v>685</v>
      </c>
      <c r="H56" s="31" t="str">
        <f t="shared" si="3"/>
        <v>Anna Kiausas</v>
      </c>
    </row>
    <row r="57" spans="1:8" x14ac:dyDescent="0.3">
      <c r="A57" s="106">
        <v>33</v>
      </c>
      <c r="B57" s="108" t="s">
        <v>376</v>
      </c>
      <c r="C57" s="109" t="s">
        <v>110</v>
      </c>
      <c r="D57" s="109" t="s">
        <v>183</v>
      </c>
      <c r="E57" s="110">
        <v>6.190748842592593E-2</v>
      </c>
      <c r="F57" s="126">
        <f t="shared" si="2"/>
        <v>674</v>
      </c>
      <c r="H57" s="31" t="str">
        <f t="shared" si="3"/>
        <v>Julius Sakalauskas</v>
      </c>
    </row>
    <row r="58" spans="1:8" x14ac:dyDescent="0.3">
      <c r="A58" s="106">
        <v>34</v>
      </c>
      <c r="B58" s="108" t="s">
        <v>1927</v>
      </c>
      <c r="C58" s="109" t="s">
        <v>110</v>
      </c>
      <c r="D58" s="109" t="s">
        <v>183</v>
      </c>
      <c r="E58" s="110">
        <v>6.5401655092592603E-2</v>
      </c>
      <c r="F58" s="126">
        <f t="shared" si="2"/>
        <v>638</v>
      </c>
      <c r="H58" s="31" t="str">
        <f t="shared" si="3"/>
        <v>Linas Šinkūnas</v>
      </c>
    </row>
    <row r="59" spans="1:8" x14ac:dyDescent="0.3">
      <c r="A59" s="106">
        <v>35</v>
      </c>
      <c r="B59" s="108" t="s">
        <v>1928</v>
      </c>
      <c r="C59" s="109" t="s">
        <v>110</v>
      </c>
      <c r="D59" s="109" t="s">
        <v>183</v>
      </c>
      <c r="E59" s="110">
        <v>6.5413159722222225E-2</v>
      </c>
      <c r="F59" s="126">
        <f t="shared" si="2"/>
        <v>638</v>
      </c>
      <c r="H59" s="31" t="str">
        <f t="shared" si="3"/>
        <v>Jonas Kalinauskas</v>
      </c>
    </row>
    <row r="60" spans="1:8" x14ac:dyDescent="0.3">
      <c r="A60" s="106">
        <v>36</v>
      </c>
      <c r="B60" s="108" t="s">
        <v>1929</v>
      </c>
      <c r="C60" s="109" t="s">
        <v>110</v>
      </c>
      <c r="D60" s="109" t="s">
        <v>1930</v>
      </c>
      <c r="E60" s="110">
        <v>6.6411805555555564E-2</v>
      </c>
      <c r="F60" s="126">
        <f t="shared" si="2"/>
        <v>628</v>
      </c>
      <c r="H60" s="31" t="str">
        <f t="shared" si="3"/>
        <v>Tadas Ambrazas</v>
      </c>
    </row>
    <row r="61" spans="1:8" x14ac:dyDescent="0.3">
      <c r="A61" s="106">
        <v>37</v>
      </c>
      <c r="B61" s="108" t="s">
        <v>1931</v>
      </c>
      <c r="C61" s="109" t="s">
        <v>110</v>
      </c>
      <c r="D61" s="109" t="s">
        <v>183</v>
      </c>
      <c r="E61" s="110">
        <v>6.8065856481481474E-2</v>
      </c>
      <c r="F61" s="126">
        <f t="shared" si="2"/>
        <v>613</v>
      </c>
      <c r="H61" s="31" t="str">
        <f t="shared" si="3"/>
        <v>Povilas Balčiūnas</v>
      </c>
    </row>
    <row r="62" spans="1:8" x14ac:dyDescent="0.3">
      <c r="A62" s="106">
        <v>38</v>
      </c>
      <c r="B62" s="108" t="s">
        <v>383</v>
      </c>
      <c r="C62" s="109" t="s">
        <v>117</v>
      </c>
      <c r="D62" s="109" t="s">
        <v>155</v>
      </c>
      <c r="E62" s="110">
        <v>6.8944293981481483E-2</v>
      </c>
      <c r="F62" s="126">
        <f t="shared" si="2"/>
        <v>605</v>
      </c>
      <c r="H62" s="31" t="str">
        <f t="shared" si="3"/>
        <v>Eglė Raslavičienė</v>
      </c>
    </row>
    <row r="63" spans="1:8" x14ac:dyDescent="0.3">
      <c r="A63" s="106">
        <v>39</v>
      </c>
      <c r="B63" s="108" t="s">
        <v>1932</v>
      </c>
      <c r="C63" s="109" t="s">
        <v>110</v>
      </c>
      <c r="D63" s="109" t="s">
        <v>183</v>
      </c>
      <c r="E63" s="110">
        <v>7.0426817129629629E-2</v>
      </c>
      <c r="F63" s="126">
        <f t="shared" si="2"/>
        <v>592</v>
      </c>
      <c r="H63" s="31" t="str">
        <f t="shared" si="3"/>
        <v>Nerijus Bražionis</v>
      </c>
    </row>
    <row r="64" spans="1:8" x14ac:dyDescent="0.3">
      <c r="A64" s="106">
        <v>40</v>
      </c>
      <c r="B64" s="108" t="s">
        <v>1933</v>
      </c>
      <c r="C64" s="109" t="s">
        <v>110</v>
      </c>
      <c r="D64" s="109" t="s">
        <v>1922</v>
      </c>
      <c r="E64" s="110">
        <v>7.0601967592592588E-2</v>
      </c>
      <c r="F64" s="126">
        <f t="shared" si="2"/>
        <v>591</v>
      </c>
      <c r="H64" s="31" t="str">
        <f t="shared" si="3"/>
        <v>Jonas Ribokas</v>
      </c>
    </row>
    <row r="65" spans="1:8" x14ac:dyDescent="0.3">
      <c r="A65" s="106">
        <v>41</v>
      </c>
      <c r="B65" s="108" t="s">
        <v>203</v>
      </c>
      <c r="C65" s="109" t="s">
        <v>110</v>
      </c>
      <c r="D65" s="109" t="s">
        <v>1934</v>
      </c>
      <c r="E65" s="110">
        <v>7.3119328703703704E-2</v>
      </c>
      <c r="F65" s="126">
        <f t="shared" si="2"/>
        <v>570</v>
      </c>
      <c r="H65" s="31" t="str">
        <f t="shared" si="3"/>
        <v>Juozas Kieras</v>
      </c>
    </row>
    <row r="68" spans="1:8" ht="16.2" thickBot="1" x14ac:dyDescent="0.35">
      <c r="A68" s="111" t="s">
        <v>2021</v>
      </c>
    </row>
    <row r="69" spans="1:8" x14ac:dyDescent="0.3">
      <c r="A69" s="106" t="s">
        <v>1</v>
      </c>
      <c r="B69" s="107" t="s">
        <v>2</v>
      </c>
      <c r="C69" s="107" t="s">
        <v>1877</v>
      </c>
      <c r="D69" s="107" t="s">
        <v>27</v>
      </c>
      <c r="E69" s="112" t="s">
        <v>2023</v>
      </c>
      <c r="F69" s="124" t="s">
        <v>0</v>
      </c>
      <c r="G69" s="31"/>
      <c r="H69" s="31"/>
    </row>
    <row r="70" spans="1:8" x14ac:dyDescent="0.3">
      <c r="A70" s="106">
        <v>1</v>
      </c>
      <c r="B70" s="108" t="s">
        <v>210</v>
      </c>
      <c r="C70" s="109" t="s">
        <v>110</v>
      </c>
      <c r="D70" s="109" t="s">
        <v>183</v>
      </c>
      <c r="E70" s="113">
        <v>8.4872569444444448E-2</v>
      </c>
      <c r="F70" s="122">
        <f>ROUND($E$70/E70*1000,0)</f>
        <v>1000</v>
      </c>
      <c r="G70" s="31"/>
      <c r="H70" s="31" t="str">
        <f>IFERROR(RIGHT(B70,(LEN(B70)-FIND(",",B70,1)-1))&amp;" "&amp;(LEFT(B70,(FIND(",",B70,1)-1))),"")</f>
        <v>Martynas Tinfavičius</v>
      </c>
    </row>
    <row r="71" spans="1:8" x14ac:dyDescent="0.3">
      <c r="A71" s="106">
        <v>2</v>
      </c>
      <c r="B71" s="108" t="s">
        <v>1936</v>
      </c>
      <c r="C71" s="109" t="s">
        <v>110</v>
      </c>
      <c r="D71" s="109" t="s">
        <v>1937</v>
      </c>
      <c r="E71" s="113">
        <v>8.6009722222222224E-2</v>
      </c>
      <c r="F71" s="122">
        <f t="shared" ref="F71:F134" si="4">ROUND($E$70/E71*1000,0)</f>
        <v>987</v>
      </c>
      <c r="G71" s="31"/>
      <c r="H71" s="31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6">
        <v>3</v>
      </c>
      <c r="B72" s="108" t="s">
        <v>2106</v>
      </c>
      <c r="C72" s="109" t="s">
        <v>110</v>
      </c>
      <c r="D72" s="109" t="s">
        <v>1938</v>
      </c>
      <c r="E72" s="113">
        <v>8.6291053240740739E-2</v>
      </c>
      <c r="F72" s="122">
        <f t="shared" si="4"/>
        <v>984</v>
      </c>
      <c r="G72" s="31"/>
      <c r="H72" s="31" t="str">
        <f t="shared" si="5"/>
        <v>Marijus Butrimavičius</v>
      </c>
    </row>
    <row r="73" spans="1:8" x14ac:dyDescent="0.3">
      <c r="A73" s="106">
        <v>4</v>
      </c>
      <c r="B73" s="108" t="s">
        <v>196</v>
      </c>
      <c r="C73" s="109" t="s">
        <v>110</v>
      </c>
      <c r="D73" s="109" t="s">
        <v>183</v>
      </c>
      <c r="E73" s="113">
        <v>8.7398067129629622E-2</v>
      </c>
      <c r="F73" s="122">
        <f t="shared" si="4"/>
        <v>971</v>
      </c>
      <c r="G73" s="31"/>
      <c r="H73" s="31" t="str">
        <f t="shared" si="5"/>
        <v>Andrius Murauskas</v>
      </c>
    </row>
    <row r="74" spans="1:8" x14ac:dyDescent="0.3">
      <c r="A74" s="106">
        <v>5</v>
      </c>
      <c r="B74" s="108" t="s">
        <v>1939</v>
      </c>
      <c r="C74" s="109" t="s">
        <v>110</v>
      </c>
      <c r="D74" s="109" t="s">
        <v>1940</v>
      </c>
      <c r="E74" s="113">
        <v>8.81443287037037E-2</v>
      </c>
      <c r="F74" s="122">
        <f t="shared" si="4"/>
        <v>963</v>
      </c>
      <c r="H74" s="31" t="str">
        <f t="shared" si="5"/>
        <v>Laurynas Mykolaitis</v>
      </c>
    </row>
    <row r="75" spans="1:8" x14ac:dyDescent="0.3">
      <c r="A75" s="106">
        <v>6</v>
      </c>
      <c r="B75" s="108" t="s">
        <v>1941</v>
      </c>
      <c r="C75" s="109" t="s">
        <v>110</v>
      </c>
      <c r="D75" s="109" t="s">
        <v>1942</v>
      </c>
      <c r="E75" s="113">
        <v>8.9004976851851852E-2</v>
      </c>
      <c r="F75" s="122">
        <f t="shared" si="4"/>
        <v>954</v>
      </c>
      <c r="H75" s="31" t="str">
        <f t="shared" si="5"/>
        <v>Vilgaudas Kaupa</v>
      </c>
    </row>
    <row r="76" spans="1:8" x14ac:dyDescent="0.3">
      <c r="A76" s="106">
        <v>7</v>
      </c>
      <c r="B76" s="108" t="s">
        <v>1943</v>
      </c>
      <c r="C76" s="109" t="s">
        <v>110</v>
      </c>
      <c r="D76" s="109" t="s">
        <v>1944</v>
      </c>
      <c r="E76" s="113">
        <v>8.9924224537037037E-2</v>
      </c>
      <c r="F76" s="122">
        <f t="shared" si="4"/>
        <v>944</v>
      </c>
      <c r="H76" s="31" t="str">
        <f t="shared" si="5"/>
        <v>Raimondas Žigutis</v>
      </c>
    </row>
    <row r="77" spans="1:8" x14ac:dyDescent="0.3">
      <c r="A77" s="106">
        <v>8</v>
      </c>
      <c r="B77" s="108" t="s">
        <v>1788</v>
      </c>
      <c r="C77" s="109" t="s">
        <v>110</v>
      </c>
      <c r="D77" s="109" t="s">
        <v>183</v>
      </c>
      <c r="E77" s="113">
        <v>9.1150081018518528E-2</v>
      </c>
      <c r="F77" s="122">
        <f t="shared" si="4"/>
        <v>931</v>
      </c>
      <c r="H77" s="31" t="str">
        <f t="shared" si="5"/>
        <v>Ignas Gelžinis</v>
      </c>
    </row>
    <row r="78" spans="1:8" x14ac:dyDescent="0.3">
      <c r="A78" s="106">
        <v>9</v>
      </c>
      <c r="B78" s="108" t="s">
        <v>1945</v>
      </c>
      <c r="C78" s="109" t="s">
        <v>110</v>
      </c>
      <c r="D78" s="109" t="s">
        <v>1946</v>
      </c>
      <c r="E78" s="113">
        <v>9.1226585648148145E-2</v>
      </c>
      <c r="F78" s="122">
        <f t="shared" si="4"/>
        <v>930</v>
      </c>
      <c r="H78" s="31" t="str">
        <f t="shared" si="5"/>
        <v>Mantas Jonikas</v>
      </c>
    </row>
    <row r="79" spans="1:8" x14ac:dyDescent="0.3">
      <c r="A79" s="106">
        <v>10</v>
      </c>
      <c r="B79" s="108" t="s">
        <v>1947</v>
      </c>
      <c r="C79" s="109" t="s">
        <v>110</v>
      </c>
      <c r="D79" s="109" t="s">
        <v>1948</v>
      </c>
      <c r="E79" s="113">
        <v>9.2069594907407418E-2</v>
      </c>
      <c r="F79" s="122">
        <f t="shared" si="4"/>
        <v>922</v>
      </c>
      <c r="H79" s="31" t="str">
        <f t="shared" si="5"/>
        <v>Justas Volungevičius</v>
      </c>
    </row>
    <row r="80" spans="1:8" x14ac:dyDescent="0.3">
      <c r="A80" s="106">
        <v>11</v>
      </c>
      <c r="B80" s="108" t="s">
        <v>1949</v>
      </c>
      <c r="C80" s="109" t="s">
        <v>110</v>
      </c>
      <c r="D80" s="109" t="s">
        <v>183</v>
      </c>
      <c r="E80" s="113">
        <v>9.4405671296296303E-2</v>
      </c>
      <c r="F80" s="122">
        <f t="shared" si="4"/>
        <v>899</v>
      </c>
      <c r="H80" s="31" t="str">
        <f t="shared" si="5"/>
        <v>Armandas Rokas</v>
      </c>
    </row>
    <row r="81" spans="1:8" x14ac:dyDescent="0.3">
      <c r="A81" s="106">
        <v>12</v>
      </c>
      <c r="B81" s="108" t="s">
        <v>1950</v>
      </c>
      <c r="C81" s="109" t="s">
        <v>110</v>
      </c>
      <c r="D81" s="109" t="s">
        <v>61</v>
      </c>
      <c r="E81" s="113">
        <v>9.4561423611111112E-2</v>
      </c>
      <c r="F81" s="122">
        <f t="shared" si="4"/>
        <v>898</v>
      </c>
      <c r="H81" s="31" t="str">
        <f t="shared" si="5"/>
        <v>Saulius Batavicius</v>
      </c>
    </row>
    <row r="82" spans="1:8" x14ac:dyDescent="0.3">
      <c r="A82" s="106">
        <v>13</v>
      </c>
      <c r="B82" s="108" t="s">
        <v>1951</v>
      </c>
      <c r="C82" s="109" t="s">
        <v>110</v>
      </c>
      <c r="D82" s="109" t="s">
        <v>1896</v>
      </c>
      <c r="E82" s="113">
        <v>9.4944328703703701E-2</v>
      </c>
      <c r="F82" s="122">
        <f t="shared" si="4"/>
        <v>894</v>
      </c>
      <c r="H82" s="31" t="str">
        <f t="shared" si="5"/>
        <v>Edvard Sokolovskij</v>
      </c>
    </row>
    <row r="83" spans="1:8" x14ac:dyDescent="0.3">
      <c r="A83" s="106">
        <v>14</v>
      </c>
      <c r="B83" s="108" t="s">
        <v>1952</v>
      </c>
      <c r="C83" s="109" t="s">
        <v>110</v>
      </c>
      <c r="D83" s="109" t="s">
        <v>1953</v>
      </c>
      <c r="E83" s="113">
        <v>9.6429861111111112E-2</v>
      </c>
      <c r="F83" s="122">
        <f t="shared" si="4"/>
        <v>880</v>
      </c>
      <c r="H83" s="31" t="str">
        <f t="shared" si="5"/>
        <v>Jevgenijus Tolstokorovas</v>
      </c>
    </row>
    <row r="84" spans="1:8" x14ac:dyDescent="0.3">
      <c r="A84" s="106">
        <v>15</v>
      </c>
      <c r="B84" s="108" t="s">
        <v>195</v>
      </c>
      <c r="C84" s="109" t="s">
        <v>110</v>
      </c>
      <c r="D84" s="109" t="s">
        <v>183</v>
      </c>
      <c r="E84" s="113">
        <v>9.7205706018518509E-2</v>
      </c>
      <c r="F84" s="122">
        <f t="shared" si="4"/>
        <v>873</v>
      </c>
      <c r="H84" s="31" t="str">
        <f t="shared" si="5"/>
        <v>Petras Gotautas</v>
      </c>
    </row>
    <row r="85" spans="1:8" x14ac:dyDescent="0.3">
      <c r="A85" s="106">
        <v>16</v>
      </c>
      <c r="B85" s="108" t="s">
        <v>1954</v>
      </c>
      <c r="C85" s="109" t="s">
        <v>110</v>
      </c>
      <c r="D85" s="109" t="s">
        <v>1955</v>
      </c>
      <c r="E85" s="113">
        <v>9.8354247685185178E-2</v>
      </c>
      <c r="F85" s="122">
        <f t="shared" si="4"/>
        <v>863</v>
      </c>
      <c r="H85" s="31" t="str">
        <f t="shared" si="5"/>
        <v>Kasparas Žiūraitis</v>
      </c>
    </row>
    <row r="86" spans="1:8" x14ac:dyDescent="0.3">
      <c r="A86" s="106">
        <v>17</v>
      </c>
      <c r="B86" s="108" t="s">
        <v>1956</v>
      </c>
      <c r="C86" s="109" t="s">
        <v>110</v>
      </c>
      <c r="D86" s="109" t="s">
        <v>1957</v>
      </c>
      <c r="E86" s="113">
        <v>9.8730243055555542E-2</v>
      </c>
      <c r="F86" s="122">
        <f t="shared" si="4"/>
        <v>860</v>
      </c>
      <c r="H86" s="31" t="str">
        <f t="shared" si="5"/>
        <v>Martynas Janėnas</v>
      </c>
    </row>
    <row r="87" spans="1:8" x14ac:dyDescent="0.3">
      <c r="A87" s="106">
        <v>18</v>
      </c>
      <c r="B87" s="108" t="s">
        <v>1958</v>
      </c>
      <c r="C87" s="109" t="s">
        <v>110</v>
      </c>
      <c r="D87" s="109" t="s">
        <v>183</v>
      </c>
      <c r="E87" s="113">
        <v>9.8879282407407412E-2</v>
      </c>
      <c r="F87" s="122">
        <f t="shared" si="4"/>
        <v>858</v>
      </c>
      <c r="H87" s="31" t="str">
        <f t="shared" si="5"/>
        <v>Domas Bagdonavičius</v>
      </c>
    </row>
    <row r="88" spans="1:8" x14ac:dyDescent="0.3">
      <c r="A88" s="106">
        <v>19</v>
      </c>
      <c r="B88" s="108" t="s">
        <v>355</v>
      </c>
      <c r="C88" s="109" t="s">
        <v>110</v>
      </c>
      <c r="D88" s="109" t="s">
        <v>1959</v>
      </c>
      <c r="E88" s="113">
        <v>9.9011111111111119E-2</v>
      </c>
      <c r="F88" s="122">
        <f t="shared" si="4"/>
        <v>857</v>
      </c>
      <c r="H88" s="31" t="str">
        <f t="shared" si="5"/>
        <v>Vytas Vasilevičius</v>
      </c>
    </row>
    <row r="89" spans="1:8" x14ac:dyDescent="0.3">
      <c r="A89" s="106">
        <v>20</v>
      </c>
      <c r="B89" s="108" t="s">
        <v>1960</v>
      </c>
      <c r="C89" s="109" t="s">
        <v>110</v>
      </c>
      <c r="D89" s="109" t="s">
        <v>183</v>
      </c>
      <c r="E89" s="113">
        <v>9.9095104166666656E-2</v>
      </c>
      <c r="F89" s="122">
        <f t="shared" si="4"/>
        <v>856</v>
      </c>
      <c r="H89" s="31" t="str">
        <f t="shared" si="5"/>
        <v>Laurynas Dovydaitis</v>
      </c>
    </row>
    <row r="90" spans="1:8" x14ac:dyDescent="0.3">
      <c r="A90" s="106">
        <v>21</v>
      </c>
      <c r="B90" s="108" t="s">
        <v>1961</v>
      </c>
      <c r="C90" s="109" t="s">
        <v>110</v>
      </c>
      <c r="D90" s="109" t="s">
        <v>1962</v>
      </c>
      <c r="E90" s="113">
        <v>9.9150844907407401E-2</v>
      </c>
      <c r="F90" s="122">
        <f t="shared" si="4"/>
        <v>856</v>
      </c>
      <c r="H90" s="31" t="str">
        <f t="shared" si="5"/>
        <v xml:space="preserve">Rasius  Kerbedis </v>
      </c>
    </row>
    <row r="91" spans="1:8" x14ac:dyDescent="0.3">
      <c r="A91" s="106">
        <v>22</v>
      </c>
      <c r="B91" s="108" t="s">
        <v>1963</v>
      </c>
      <c r="C91" s="109" t="s">
        <v>110</v>
      </c>
      <c r="D91" s="109" t="s">
        <v>155</v>
      </c>
      <c r="E91" s="113">
        <v>9.9307835648148143E-2</v>
      </c>
      <c r="F91" s="122">
        <f t="shared" si="4"/>
        <v>855</v>
      </c>
      <c r="H91" s="31" t="str">
        <f t="shared" si="5"/>
        <v>Liutauras Šakalis</v>
      </c>
    </row>
    <row r="92" spans="1:8" x14ac:dyDescent="0.3">
      <c r="A92" s="106">
        <v>23</v>
      </c>
      <c r="B92" s="108" t="s">
        <v>1964</v>
      </c>
      <c r="C92" s="109" t="s">
        <v>110</v>
      </c>
      <c r="D92" s="109" t="s">
        <v>1965</v>
      </c>
      <c r="E92" s="113">
        <v>0.10013052083333332</v>
      </c>
      <c r="F92" s="122">
        <f t="shared" si="4"/>
        <v>848</v>
      </c>
      <c r="H92" s="31" t="str">
        <f t="shared" si="5"/>
        <v>Audrius Žakas</v>
      </c>
    </row>
    <row r="93" spans="1:8" x14ac:dyDescent="0.3">
      <c r="A93" s="106">
        <v>24</v>
      </c>
      <c r="B93" s="108" t="s">
        <v>358</v>
      </c>
      <c r="C93" s="109" t="s">
        <v>117</v>
      </c>
      <c r="D93" s="109" t="s">
        <v>65</v>
      </c>
      <c r="E93" s="113">
        <v>0.10080640046296295</v>
      </c>
      <c r="F93" s="122">
        <f t="shared" si="4"/>
        <v>842</v>
      </c>
      <c r="H93" s="31" t="str">
        <f t="shared" si="5"/>
        <v>Inga Aukselytė</v>
      </c>
    </row>
    <row r="94" spans="1:8" x14ac:dyDescent="0.3">
      <c r="A94" s="106">
        <v>25</v>
      </c>
      <c r="B94" s="108" t="s">
        <v>216</v>
      </c>
      <c r="C94" s="109" t="s">
        <v>110</v>
      </c>
      <c r="D94" s="109" t="s">
        <v>1966</v>
      </c>
      <c r="E94" s="113">
        <v>0.10084464120370371</v>
      </c>
      <c r="F94" s="122">
        <f t="shared" si="4"/>
        <v>842</v>
      </c>
      <c r="H94" s="31" t="str">
        <f t="shared" si="5"/>
        <v>Mantas Bartkus</v>
      </c>
    </row>
    <row r="95" spans="1:8" x14ac:dyDescent="0.3">
      <c r="A95" s="106">
        <v>26</v>
      </c>
      <c r="B95" s="108" t="s">
        <v>1967</v>
      </c>
      <c r="C95" s="109" t="s">
        <v>110</v>
      </c>
      <c r="D95" s="109" t="s">
        <v>392</v>
      </c>
      <c r="E95" s="113">
        <v>0.10095008101851852</v>
      </c>
      <c r="F95" s="122">
        <f t="shared" si="4"/>
        <v>841</v>
      </c>
      <c r="H95" s="31" t="str">
        <f t="shared" si="5"/>
        <v>Viktoras Lukaševičius</v>
      </c>
    </row>
    <row r="96" spans="1:8" x14ac:dyDescent="0.3">
      <c r="A96" s="106">
        <v>27</v>
      </c>
      <c r="B96" s="108" t="s">
        <v>1968</v>
      </c>
      <c r="C96" s="109" t="s">
        <v>110</v>
      </c>
      <c r="D96" s="109" t="s">
        <v>1969</v>
      </c>
      <c r="E96" s="113">
        <v>0.10135335648148149</v>
      </c>
      <c r="F96" s="122">
        <f t="shared" si="4"/>
        <v>837</v>
      </c>
      <c r="H96" s="31" t="str">
        <f t="shared" si="5"/>
        <v>Karolis Devyzis</v>
      </c>
    </row>
    <row r="97" spans="1:8" x14ac:dyDescent="0.3">
      <c r="A97" s="106">
        <v>28</v>
      </c>
      <c r="B97" s="108" t="s">
        <v>202</v>
      </c>
      <c r="C97" s="109" t="s">
        <v>110</v>
      </c>
      <c r="D97" s="109" t="s">
        <v>1970</v>
      </c>
      <c r="E97" s="113">
        <v>0.10187403935185184</v>
      </c>
      <c r="F97" s="122">
        <f t="shared" si="4"/>
        <v>833</v>
      </c>
      <c r="H97" s="31" t="str">
        <f t="shared" si="5"/>
        <v>Adas Ridikas</v>
      </c>
    </row>
    <row r="98" spans="1:8" x14ac:dyDescent="0.3">
      <c r="A98" s="106">
        <v>29</v>
      </c>
      <c r="B98" s="108" t="s">
        <v>1971</v>
      </c>
      <c r="C98" s="109" t="s">
        <v>110</v>
      </c>
      <c r="D98" s="109" t="s">
        <v>155</v>
      </c>
      <c r="E98" s="113">
        <v>0.10219907407407407</v>
      </c>
      <c r="F98" s="122">
        <f t="shared" si="4"/>
        <v>830</v>
      </c>
      <c r="H98" s="31" t="str">
        <f t="shared" si="5"/>
        <v>Laurynas Bertašavičius</v>
      </c>
    </row>
    <row r="99" spans="1:8" x14ac:dyDescent="0.3">
      <c r="A99" s="106">
        <v>30</v>
      </c>
      <c r="B99" s="108" t="s">
        <v>1972</v>
      </c>
      <c r="C99" s="109" t="s">
        <v>110</v>
      </c>
      <c r="D99" s="109" t="s">
        <v>1973</v>
      </c>
      <c r="E99" s="113">
        <v>0.10285520833333332</v>
      </c>
      <c r="F99" s="122">
        <f t="shared" si="4"/>
        <v>825</v>
      </c>
      <c r="H99" s="31" t="str">
        <f t="shared" si="5"/>
        <v>Dovydas Valiuška</v>
      </c>
    </row>
    <row r="100" spans="1:8" x14ac:dyDescent="0.3">
      <c r="A100" s="106">
        <v>31</v>
      </c>
      <c r="B100" s="108" t="s">
        <v>1974</v>
      </c>
      <c r="C100" s="109" t="s">
        <v>110</v>
      </c>
      <c r="D100" s="109" t="s">
        <v>1975</v>
      </c>
      <c r="E100" s="113">
        <v>0.10291797453703704</v>
      </c>
      <c r="F100" s="122">
        <f t="shared" si="4"/>
        <v>825</v>
      </c>
      <c r="H100" s="31" t="str">
        <f t="shared" si="5"/>
        <v>Matas Milius</v>
      </c>
    </row>
    <row r="101" spans="1:8" x14ac:dyDescent="0.3">
      <c r="A101" s="106">
        <v>32</v>
      </c>
      <c r="B101" s="108" t="s">
        <v>1976</v>
      </c>
      <c r="C101" s="109" t="s">
        <v>110</v>
      </c>
      <c r="D101" s="109" t="s">
        <v>183</v>
      </c>
      <c r="E101" s="113">
        <v>0.10316716435185184</v>
      </c>
      <c r="F101" s="122">
        <f t="shared" si="4"/>
        <v>823</v>
      </c>
      <c r="H101" s="31" t="str">
        <f t="shared" si="5"/>
        <v>Simonas Paketūras</v>
      </c>
    </row>
    <row r="102" spans="1:8" x14ac:dyDescent="0.3">
      <c r="A102" s="106">
        <v>33</v>
      </c>
      <c r="B102" s="108" t="s">
        <v>1977</v>
      </c>
      <c r="C102" s="109" t="s">
        <v>110</v>
      </c>
      <c r="D102" s="109" t="s">
        <v>1978</v>
      </c>
      <c r="E102" s="113">
        <v>0.10438753472222222</v>
      </c>
      <c r="F102" s="122">
        <f t="shared" si="4"/>
        <v>813</v>
      </c>
      <c r="H102" s="31" t="str">
        <f t="shared" si="5"/>
        <v>Vaidas Velutis</v>
      </c>
    </row>
    <row r="103" spans="1:8" x14ac:dyDescent="0.3">
      <c r="A103" s="106">
        <v>34</v>
      </c>
      <c r="B103" s="108" t="s">
        <v>1979</v>
      </c>
      <c r="C103" s="109" t="s">
        <v>110</v>
      </c>
      <c r="D103" s="109" t="s">
        <v>1980</v>
      </c>
      <c r="E103" s="113">
        <v>0.10448915509259259</v>
      </c>
      <c r="F103" s="122">
        <f t="shared" si="4"/>
        <v>812</v>
      </c>
      <c r="H103" s="31" t="str">
        <f t="shared" si="5"/>
        <v>Dainius Miežys</v>
      </c>
    </row>
    <row r="104" spans="1:8" x14ac:dyDescent="0.3">
      <c r="A104" s="106">
        <v>35</v>
      </c>
      <c r="B104" s="108" t="s">
        <v>1981</v>
      </c>
      <c r="C104" s="109" t="s">
        <v>110</v>
      </c>
      <c r="D104" s="109" t="s">
        <v>1982</v>
      </c>
      <c r="E104" s="113">
        <v>0.10460737268518519</v>
      </c>
      <c r="F104" s="122">
        <f t="shared" si="4"/>
        <v>811</v>
      </c>
      <c r="H104" s="31" t="str">
        <f t="shared" si="5"/>
        <v>Andrius Jurksaitis</v>
      </c>
    </row>
    <row r="105" spans="1:8" x14ac:dyDescent="0.3">
      <c r="A105" s="106">
        <v>36</v>
      </c>
      <c r="B105" s="108" t="s">
        <v>1983</v>
      </c>
      <c r="C105" s="109" t="s">
        <v>110</v>
      </c>
      <c r="D105" s="109" t="s">
        <v>62</v>
      </c>
      <c r="E105" s="113">
        <v>0.10478480324074073</v>
      </c>
      <c r="F105" s="122">
        <f t="shared" si="4"/>
        <v>810</v>
      </c>
      <c r="H105" s="31" t="str">
        <f t="shared" si="5"/>
        <v>Vitalis Gricius</v>
      </c>
    </row>
    <row r="106" spans="1:8" x14ac:dyDescent="0.3">
      <c r="A106" s="106">
        <v>37</v>
      </c>
      <c r="B106" s="108" t="s">
        <v>1984</v>
      </c>
      <c r="C106" s="109" t="s">
        <v>110</v>
      </c>
      <c r="D106" s="109" t="s">
        <v>62</v>
      </c>
      <c r="E106" s="113">
        <v>0.10480778935185185</v>
      </c>
      <c r="F106" s="122">
        <f t="shared" si="4"/>
        <v>810</v>
      </c>
      <c r="H106" s="31" t="str">
        <f t="shared" si="5"/>
        <v>Justas Bagdonavičius</v>
      </c>
    </row>
    <row r="107" spans="1:8" x14ac:dyDescent="0.3">
      <c r="A107" s="106">
        <v>38</v>
      </c>
      <c r="B107" s="108" t="s">
        <v>1985</v>
      </c>
      <c r="C107" s="109" t="s">
        <v>110</v>
      </c>
      <c r="D107" s="109" t="s">
        <v>1986</v>
      </c>
      <c r="E107" s="113">
        <v>0.10492774305555555</v>
      </c>
      <c r="F107" s="122">
        <f t="shared" si="4"/>
        <v>809</v>
      </c>
      <c r="H107" s="31" t="str">
        <f t="shared" si="5"/>
        <v>Vytautas Jazepčikas</v>
      </c>
    </row>
    <row r="108" spans="1:8" x14ac:dyDescent="0.3">
      <c r="A108" s="106">
        <v>39</v>
      </c>
      <c r="B108" s="108" t="s">
        <v>1987</v>
      </c>
      <c r="C108" s="109" t="s">
        <v>110</v>
      </c>
      <c r="D108" s="109" t="s">
        <v>1988</v>
      </c>
      <c r="E108" s="113">
        <v>0.10497577546296297</v>
      </c>
      <c r="F108" s="122">
        <f t="shared" si="4"/>
        <v>808</v>
      </c>
      <c r="H108" s="31" t="str">
        <f t="shared" si="5"/>
        <v>Raimondas Pasternackis</v>
      </c>
    </row>
    <row r="109" spans="1:8" x14ac:dyDescent="0.3">
      <c r="A109" s="106">
        <v>40</v>
      </c>
      <c r="B109" s="108" t="s">
        <v>1989</v>
      </c>
      <c r="C109" s="109" t="s">
        <v>117</v>
      </c>
      <c r="D109" s="109" t="s">
        <v>1907</v>
      </c>
      <c r="E109" s="113">
        <v>0.10504548611111111</v>
      </c>
      <c r="F109" s="122">
        <f t="shared" si="4"/>
        <v>808</v>
      </c>
      <c r="H109" s="31" t="str">
        <f t="shared" si="5"/>
        <v>Inga Paplauske</v>
      </c>
    </row>
    <row r="110" spans="1:8" x14ac:dyDescent="0.3">
      <c r="A110" s="106">
        <v>41</v>
      </c>
      <c r="B110" s="108" t="s">
        <v>1990</v>
      </c>
      <c r="C110" s="109" t="s">
        <v>110</v>
      </c>
      <c r="D110" s="109" t="s">
        <v>1896</v>
      </c>
      <c r="E110" s="113">
        <v>0.10515254629629629</v>
      </c>
      <c r="F110" s="122">
        <f t="shared" si="4"/>
        <v>807</v>
      </c>
      <c r="H110" s="31" t="str">
        <f t="shared" si="5"/>
        <v>Saulius Narvilas</v>
      </c>
    </row>
    <row r="111" spans="1:8" x14ac:dyDescent="0.3">
      <c r="A111" s="106">
        <v>42</v>
      </c>
      <c r="B111" s="108" t="s">
        <v>199</v>
      </c>
      <c r="C111" s="109" t="s">
        <v>110</v>
      </c>
      <c r="D111" s="109" t="s">
        <v>1991</v>
      </c>
      <c r="E111" s="113">
        <v>0.1053991087962963</v>
      </c>
      <c r="F111" s="122">
        <f t="shared" si="4"/>
        <v>805</v>
      </c>
      <c r="H111" s="31" t="str">
        <f t="shared" si="5"/>
        <v>Aloyzas Urbikas</v>
      </c>
    </row>
    <row r="112" spans="1:8" x14ac:dyDescent="0.3">
      <c r="A112" s="106">
        <v>43</v>
      </c>
      <c r="B112" s="108" t="s">
        <v>1992</v>
      </c>
      <c r="C112" s="109" t="s">
        <v>110</v>
      </c>
      <c r="D112" s="109" t="s">
        <v>183</v>
      </c>
      <c r="E112" s="113">
        <v>0.1054252662037037</v>
      </c>
      <c r="F112" s="122">
        <f t="shared" si="4"/>
        <v>805</v>
      </c>
      <c r="H112" s="31" t="str">
        <f t="shared" si="5"/>
        <v>Audrius Perminas</v>
      </c>
    </row>
    <row r="113" spans="1:8" x14ac:dyDescent="0.3">
      <c r="A113" s="106">
        <v>44</v>
      </c>
      <c r="B113" s="108" t="s">
        <v>1993</v>
      </c>
      <c r="C113" s="109" t="s">
        <v>110</v>
      </c>
      <c r="D113" s="109" t="s">
        <v>1994</v>
      </c>
      <c r="E113" s="113">
        <v>0.10563935185185185</v>
      </c>
      <c r="F113" s="122">
        <f t="shared" si="4"/>
        <v>803</v>
      </c>
      <c r="H113" s="31" t="str">
        <f t="shared" si="5"/>
        <v>Povilas Uosaitis</v>
      </c>
    </row>
    <row r="114" spans="1:8" x14ac:dyDescent="0.3">
      <c r="A114" s="106">
        <v>45</v>
      </c>
      <c r="B114" s="108" t="s">
        <v>1995</v>
      </c>
      <c r="C114" s="109" t="s">
        <v>110</v>
      </c>
      <c r="D114" s="109" t="s">
        <v>183</v>
      </c>
      <c r="E114" s="113">
        <v>0.10588449074074073</v>
      </c>
      <c r="F114" s="122">
        <f t="shared" si="4"/>
        <v>802</v>
      </c>
      <c r="H114" s="31" t="str">
        <f t="shared" si="5"/>
        <v>Vytenis Čukauskas</v>
      </c>
    </row>
    <row r="115" spans="1:8" x14ac:dyDescent="0.3">
      <c r="A115" s="106">
        <v>46</v>
      </c>
      <c r="B115" s="108" t="s">
        <v>1996</v>
      </c>
      <c r="C115" s="109" t="s">
        <v>110</v>
      </c>
      <c r="D115" s="109" t="s">
        <v>1997</v>
      </c>
      <c r="E115" s="113">
        <v>0.10639887731481482</v>
      </c>
      <c r="F115" s="122">
        <f t="shared" si="4"/>
        <v>798</v>
      </c>
      <c r="H115" s="31" t="str">
        <f t="shared" si="5"/>
        <v>Arvydas Čiužas</v>
      </c>
    </row>
    <row r="116" spans="1:8" x14ac:dyDescent="0.3">
      <c r="A116" s="106">
        <v>47</v>
      </c>
      <c r="B116" s="108" t="s">
        <v>194</v>
      </c>
      <c r="C116" s="109" t="s">
        <v>117</v>
      </c>
      <c r="D116" s="109" t="s">
        <v>183</v>
      </c>
      <c r="E116" s="113">
        <v>0.1065784375</v>
      </c>
      <c r="F116" s="122">
        <f t="shared" si="4"/>
        <v>796</v>
      </c>
      <c r="H116" s="31" t="str">
        <f t="shared" si="5"/>
        <v>Giedrė Ambrazevičiūtė</v>
      </c>
    </row>
    <row r="117" spans="1:8" x14ac:dyDescent="0.3">
      <c r="A117" s="106">
        <v>48</v>
      </c>
      <c r="B117" s="108" t="s">
        <v>1998</v>
      </c>
      <c r="C117" s="109" t="s">
        <v>110</v>
      </c>
      <c r="D117" s="109" t="s">
        <v>183</v>
      </c>
      <c r="E117" s="113">
        <v>0.10737484953703703</v>
      </c>
      <c r="F117" s="122">
        <f t="shared" si="4"/>
        <v>790</v>
      </c>
      <c r="H117" s="31" t="str">
        <f t="shared" si="5"/>
        <v>Rolandas Krušinskas</v>
      </c>
    </row>
    <row r="118" spans="1:8" x14ac:dyDescent="0.3">
      <c r="A118" s="106">
        <v>49</v>
      </c>
      <c r="B118" s="108" t="s">
        <v>1999</v>
      </c>
      <c r="C118" s="109" t="s">
        <v>110</v>
      </c>
      <c r="D118" s="109" t="s">
        <v>354</v>
      </c>
      <c r="E118" s="113">
        <v>0.10749193287037037</v>
      </c>
      <c r="F118" s="122">
        <f t="shared" si="4"/>
        <v>790</v>
      </c>
      <c r="H118" s="31" t="str">
        <f t="shared" si="5"/>
        <v>Audrius Trinka</v>
      </c>
    </row>
    <row r="119" spans="1:8" x14ac:dyDescent="0.3">
      <c r="A119" s="106">
        <v>50</v>
      </c>
      <c r="B119" s="108" t="s">
        <v>2000</v>
      </c>
      <c r="C119" s="109" t="s">
        <v>110</v>
      </c>
      <c r="D119" s="109" t="s">
        <v>2001</v>
      </c>
      <c r="E119" s="113">
        <v>0.10789695601851852</v>
      </c>
      <c r="F119" s="122">
        <f t="shared" si="4"/>
        <v>787</v>
      </c>
      <c r="H119" s="31" t="str">
        <f t="shared" si="5"/>
        <v>RIMAS KAREIVA</v>
      </c>
    </row>
    <row r="120" spans="1:8" x14ac:dyDescent="0.3">
      <c r="A120" s="106">
        <v>51</v>
      </c>
      <c r="B120" s="108" t="s">
        <v>2002</v>
      </c>
      <c r="C120" s="109" t="s">
        <v>110</v>
      </c>
      <c r="D120" s="109" t="s">
        <v>354</v>
      </c>
      <c r="E120" s="113">
        <v>0.1082838773148148</v>
      </c>
      <c r="F120" s="122">
        <f t="shared" si="4"/>
        <v>784</v>
      </c>
      <c r="H120" s="31" t="str">
        <f t="shared" si="5"/>
        <v>Audrius Čėsna</v>
      </c>
    </row>
    <row r="121" spans="1:8" x14ac:dyDescent="0.3">
      <c r="A121" s="106">
        <v>52</v>
      </c>
      <c r="B121" s="108" t="s">
        <v>2003</v>
      </c>
      <c r="C121" s="109" t="s">
        <v>110</v>
      </c>
      <c r="D121" s="109" t="s">
        <v>2004</v>
      </c>
      <c r="E121" s="113">
        <v>0.10902496527777779</v>
      </c>
      <c r="F121" s="122">
        <f t="shared" si="4"/>
        <v>778</v>
      </c>
      <c r="H121" s="31" t="str">
        <f t="shared" si="5"/>
        <v>Vidas Staveckas</v>
      </c>
    </row>
    <row r="122" spans="1:8" x14ac:dyDescent="0.3">
      <c r="A122" s="106">
        <v>53</v>
      </c>
      <c r="B122" s="108" t="s">
        <v>2005</v>
      </c>
      <c r="C122" s="109" t="s">
        <v>110</v>
      </c>
      <c r="D122" s="109" t="s">
        <v>138</v>
      </c>
      <c r="E122" s="113">
        <v>0.10930320601851852</v>
      </c>
      <c r="F122" s="122">
        <f t="shared" si="4"/>
        <v>776</v>
      </c>
      <c r="H122" s="31" t="str">
        <f t="shared" si="5"/>
        <v>Vygantas Vitkus</v>
      </c>
    </row>
    <row r="123" spans="1:8" x14ac:dyDescent="0.3">
      <c r="A123" s="106">
        <v>54</v>
      </c>
      <c r="B123" s="108" t="s">
        <v>193</v>
      </c>
      <c r="C123" s="109" t="s">
        <v>110</v>
      </c>
      <c r="D123" s="109" t="s">
        <v>61</v>
      </c>
      <c r="E123" s="113">
        <v>0.10946785879629629</v>
      </c>
      <c r="F123" s="122">
        <f t="shared" si="4"/>
        <v>775</v>
      </c>
      <c r="H123" s="31" t="str">
        <f t="shared" si="5"/>
        <v>Arūnas Maciulevičius</v>
      </c>
    </row>
    <row r="124" spans="1:8" x14ac:dyDescent="0.3">
      <c r="A124" s="106">
        <v>55</v>
      </c>
      <c r="B124" s="108" t="s">
        <v>2006</v>
      </c>
      <c r="C124" s="109" t="s">
        <v>110</v>
      </c>
      <c r="D124" s="109" t="s">
        <v>123</v>
      </c>
      <c r="E124" s="113">
        <v>0.11103032407407407</v>
      </c>
      <c r="F124" s="122">
        <f t="shared" si="4"/>
        <v>764</v>
      </c>
      <c r="H124" s="31" t="str">
        <f t="shared" si="5"/>
        <v>Rimantas Butkevičius</v>
      </c>
    </row>
    <row r="125" spans="1:8" x14ac:dyDescent="0.3">
      <c r="A125" s="106">
        <v>56</v>
      </c>
      <c r="B125" s="108" t="s">
        <v>2007</v>
      </c>
      <c r="C125" s="109" t="s">
        <v>110</v>
      </c>
      <c r="D125" s="109" t="s">
        <v>2008</v>
      </c>
      <c r="E125" s="113">
        <v>0.11144884259259259</v>
      </c>
      <c r="F125" s="122">
        <f t="shared" si="4"/>
        <v>762</v>
      </c>
      <c r="H125" s="31" t="str">
        <f t="shared" si="5"/>
        <v>Egidijus Buožys</v>
      </c>
    </row>
    <row r="126" spans="1:8" x14ac:dyDescent="0.3">
      <c r="A126" s="106">
        <v>57</v>
      </c>
      <c r="B126" s="108" t="s">
        <v>2009</v>
      </c>
      <c r="C126" s="109" t="s">
        <v>110</v>
      </c>
      <c r="D126" s="109" t="s">
        <v>183</v>
      </c>
      <c r="E126" s="113">
        <v>0.11278804398148148</v>
      </c>
      <c r="F126" s="122">
        <f t="shared" si="4"/>
        <v>752</v>
      </c>
      <c r="H126" s="31" t="str">
        <f t="shared" si="5"/>
        <v>Kęstutis Virbickas</v>
      </c>
    </row>
    <row r="127" spans="1:8" x14ac:dyDescent="0.3">
      <c r="A127" s="106">
        <v>58</v>
      </c>
      <c r="B127" s="108" t="s">
        <v>2010</v>
      </c>
      <c r="C127" s="109" t="s">
        <v>110</v>
      </c>
      <c r="D127" s="109" t="s">
        <v>2011</v>
      </c>
      <c r="E127" s="113">
        <v>0.11302156249999999</v>
      </c>
      <c r="F127" s="122">
        <f t="shared" si="4"/>
        <v>751</v>
      </c>
      <c r="H127" s="31" t="str">
        <f t="shared" si="5"/>
        <v>Rolandas Kriugžda</v>
      </c>
    </row>
    <row r="128" spans="1:8" x14ac:dyDescent="0.3">
      <c r="A128" s="106">
        <v>59</v>
      </c>
      <c r="B128" s="108" t="s">
        <v>2012</v>
      </c>
      <c r="C128" s="109" t="s">
        <v>110</v>
      </c>
      <c r="D128" s="109" t="s">
        <v>2013</v>
      </c>
      <c r="E128" s="113">
        <v>0.11326836805555554</v>
      </c>
      <c r="F128" s="122">
        <f t="shared" si="4"/>
        <v>749</v>
      </c>
      <c r="H128" s="31" t="str">
        <f t="shared" si="5"/>
        <v>Romualdas Kniuksta</v>
      </c>
    </row>
    <row r="129" spans="1:8" x14ac:dyDescent="0.3">
      <c r="A129" s="106">
        <v>60</v>
      </c>
      <c r="B129" s="108" t="s">
        <v>2014</v>
      </c>
      <c r="C129" s="109" t="s">
        <v>110</v>
      </c>
      <c r="D129" s="109" t="s">
        <v>183</v>
      </c>
      <c r="E129" s="113">
        <v>0.11466489583333332</v>
      </c>
      <c r="F129" s="122">
        <f t="shared" si="4"/>
        <v>740</v>
      </c>
      <c r="H129" s="31" t="str">
        <f t="shared" si="5"/>
        <v>Audrius Rudys</v>
      </c>
    </row>
    <row r="130" spans="1:8" x14ac:dyDescent="0.3">
      <c r="A130" s="106">
        <v>61</v>
      </c>
      <c r="B130" s="108" t="s">
        <v>2015</v>
      </c>
      <c r="C130" s="109" t="s">
        <v>110</v>
      </c>
      <c r="D130" s="109" t="s">
        <v>62</v>
      </c>
      <c r="E130" s="113">
        <v>0.11523923611111112</v>
      </c>
      <c r="F130" s="122">
        <f t="shared" si="4"/>
        <v>736</v>
      </c>
      <c r="H130" s="31" t="str">
        <f t="shared" si="5"/>
        <v>Nedas Kardelis</v>
      </c>
    </row>
    <row r="131" spans="1:8" x14ac:dyDescent="0.3">
      <c r="A131" s="106">
        <v>62</v>
      </c>
      <c r="B131" s="108" t="s">
        <v>2016</v>
      </c>
      <c r="C131" s="109" t="s">
        <v>110</v>
      </c>
      <c r="D131" s="109" t="s">
        <v>123</v>
      </c>
      <c r="E131" s="113">
        <v>0.1152502662037037</v>
      </c>
      <c r="F131" s="122">
        <f t="shared" si="4"/>
        <v>736</v>
      </c>
      <c r="H131" s="31" t="str">
        <f t="shared" si="5"/>
        <v>Marius Turulis</v>
      </c>
    </row>
    <row r="132" spans="1:8" x14ac:dyDescent="0.3">
      <c r="A132" s="106">
        <v>63</v>
      </c>
      <c r="B132" s="108" t="s">
        <v>2017</v>
      </c>
      <c r="C132" s="109" t="s">
        <v>110</v>
      </c>
      <c r="D132" s="109" t="s">
        <v>90</v>
      </c>
      <c r="E132" s="113">
        <v>0.1154642361111111</v>
      </c>
      <c r="F132" s="122">
        <f t="shared" si="4"/>
        <v>735</v>
      </c>
      <c r="H132" s="31" t="str">
        <f t="shared" si="5"/>
        <v>Dovydas Kaminskas</v>
      </c>
    </row>
    <row r="133" spans="1:8" x14ac:dyDescent="0.3">
      <c r="A133" s="106">
        <v>64</v>
      </c>
      <c r="B133" s="108" t="s">
        <v>2018</v>
      </c>
      <c r="C133" s="109" t="s">
        <v>110</v>
      </c>
      <c r="D133" s="109" t="s">
        <v>207</v>
      </c>
      <c r="E133" s="113">
        <v>0.11906640046296295</v>
      </c>
      <c r="F133" s="122">
        <f t="shared" si="4"/>
        <v>713</v>
      </c>
      <c r="H133" s="31" t="str">
        <f t="shared" si="5"/>
        <v>Pavel  Ladziato</v>
      </c>
    </row>
    <row r="134" spans="1:8" x14ac:dyDescent="0.3">
      <c r="A134" s="106">
        <v>65</v>
      </c>
      <c r="B134" s="108" t="s">
        <v>2019</v>
      </c>
      <c r="C134" s="109" t="s">
        <v>110</v>
      </c>
      <c r="D134" s="109" t="s">
        <v>183</v>
      </c>
      <c r="E134" s="113">
        <v>0.12208831018518519</v>
      </c>
      <c r="F134" s="122">
        <f t="shared" si="4"/>
        <v>695</v>
      </c>
      <c r="H134" s="31" t="str">
        <f t="shared" si="5"/>
        <v>Vaidas Valatkevičius</v>
      </c>
    </row>
    <row r="135" spans="1:8" x14ac:dyDescent="0.3">
      <c r="A135" s="106">
        <v>66</v>
      </c>
      <c r="B135" s="108" t="s">
        <v>371</v>
      </c>
      <c r="C135" s="109" t="s">
        <v>110</v>
      </c>
      <c r="D135" s="109" t="s">
        <v>29</v>
      </c>
      <c r="E135" s="113">
        <v>0.12334938657407409</v>
      </c>
      <c r="F135" s="122">
        <f t="shared" ref="F135:F137" si="6">ROUND($E$70/E135*1000,0)</f>
        <v>688</v>
      </c>
      <c r="H135" s="31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6">
        <v>67</v>
      </c>
      <c r="B136" s="108" t="s">
        <v>2020</v>
      </c>
      <c r="C136" s="109" t="s">
        <v>110</v>
      </c>
      <c r="D136" s="109" t="s">
        <v>183</v>
      </c>
      <c r="E136" s="113">
        <v>0.12843440972222223</v>
      </c>
      <c r="F136" s="122">
        <f t="shared" si="6"/>
        <v>661</v>
      </c>
      <c r="H136" s="31" t="str">
        <f t="shared" si="7"/>
        <v>Edgaras Malachovskis</v>
      </c>
    </row>
    <row r="137" spans="1:8" ht="15" thickBot="1" x14ac:dyDescent="0.35">
      <c r="A137" s="106">
        <v>68</v>
      </c>
      <c r="B137" s="108" t="s">
        <v>220</v>
      </c>
      <c r="C137" s="109" t="s">
        <v>110</v>
      </c>
      <c r="D137" s="109" t="s">
        <v>61</v>
      </c>
      <c r="E137" s="113" t="s">
        <v>118</v>
      </c>
      <c r="F137" s="123" t="e">
        <f t="shared" si="6"/>
        <v>#VALUE!</v>
      </c>
      <c r="H137" s="31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1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8" sqref="B18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9" width="10.6640625" customWidth="1"/>
    <col min="20" max="20" width="10.88671875" customWidth="1"/>
    <col min="21" max="24" width="10.6640625" style="3" customWidth="1"/>
    <col min="25" max="25" width="12.44140625" customWidth="1"/>
    <col min="26" max="26" width="1.88671875" customWidth="1"/>
  </cols>
  <sheetData>
    <row r="1" spans="1:27" ht="15.6" x14ac:dyDescent="0.3">
      <c r="B1" s="4" t="s">
        <v>55</v>
      </c>
    </row>
    <row r="3" spans="1:27" s="39" customFormat="1" ht="75.599999999999994" customHeight="1" thickBot="1" x14ac:dyDescent="0.35">
      <c r="A3" s="32" t="s">
        <v>7</v>
      </c>
      <c r="B3" s="33" t="s">
        <v>2</v>
      </c>
      <c r="C3" s="34" t="s">
        <v>3</v>
      </c>
      <c r="D3" s="34" t="s">
        <v>4</v>
      </c>
      <c r="E3" s="34" t="s">
        <v>5</v>
      </c>
      <c r="F3" s="35" t="s">
        <v>6</v>
      </c>
      <c r="G3" s="40" t="s">
        <v>233</v>
      </c>
      <c r="H3" s="9" t="s">
        <v>234</v>
      </c>
      <c r="I3" s="9" t="s">
        <v>235</v>
      </c>
      <c r="J3" s="9" t="s">
        <v>236</v>
      </c>
      <c r="K3" s="9" t="s">
        <v>237</v>
      </c>
      <c r="L3" s="9" t="s">
        <v>238</v>
      </c>
      <c r="M3" s="9" t="s">
        <v>243</v>
      </c>
      <c r="N3" s="9" t="s">
        <v>244</v>
      </c>
      <c r="O3" s="9" t="s">
        <v>239</v>
      </c>
      <c r="P3" s="9" t="s">
        <v>240</v>
      </c>
      <c r="Q3" s="41" t="s">
        <v>241</v>
      </c>
      <c r="R3" s="9" t="s">
        <v>245</v>
      </c>
      <c r="S3" s="9" t="s">
        <v>242</v>
      </c>
      <c r="T3" s="42" t="s">
        <v>246</v>
      </c>
      <c r="U3" s="36" t="s">
        <v>51</v>
      </c>
      <c r="V3" s="37" t="s">
        <v>52</v>
      </c>
      <c r="W3" s="37" t="s">
        <v>53</v>
      </c>
      <c r="X3" s="37" t="s">
        <v>54</v>
      </c>
      <c r="Y3" s="38" t="s">
        <v>187</v>
      </c>
    </row>
    <row r="4" spans="1:27" x14ac:dyDescent="0.3">
      <c r="A4" s="18">
        <v>1</v>
      </c>
      <c r="B4" s="10" t="s">
        <v>175</v>
      </c>
      <c r="C4" s="1"/>
      <c r="D4" s="1"/>
      <c r="E4" s="1"/>
      <c r="F4" s="2"/>
      <c r="G4" s="13">
        <f>IFERROR(INDEX('03-25'!X:X,MATCH(B4,'03-25'!Y:Y,0),0),"")</f>
        <v>826</v>
      </c>
      <c r="H4" s="12">
        <f>IFERROR(INDEX('04-08'!N:N,MATCH(B4,'04-08'!C:C,0),0),"")</f>
        <v>854</v>
      </c>
      <c r="I4" s="12">
        <f>IFERROR(INDEX('04-29'!M:M,MATCH(B4,'04-29'!L:L,0),0),"")</f>
        <v>871</v>
      </c>
      <c r="J4" s="12">
        <f>IFERROR(INDEX('05-27'!F:F,MATCH(B4,'05-27'!H:H,0),0),"")</f>
        <v>842</v>
      </c>
      <c r="K4" s="12" t="str">
        <f>IFERROR(INDEX(#REF!,MATCH(B4,#REF!,0),0),"")</f>
        <v/>
      </c>
      <c r="L4" s="12" t="str">
        <f>IFERROR(INDEX(#REF!,MATCH(B4,#REF!,0),0),"")</f>
        <v/>
      </c>
      <c r="M4" s="12" t="str">
        <f>IFERROR(INDEX(#REF!,MATCH(B4,#REF!,0),0),"")</f>
        <v/>
      </c>
      <c r="N4" s="12" t="str">
        <f>IFERROR(INDEX(#REF!,MATCH(B4,#REF!,0),0),"")</f>
        <v/>
      </c>
      <c r="O4" s="12" t="str">
        <f>IFERROR(INDEX(#REF!,MATCH(B4,#REF!,0),0),"")</f>
        <v/>
      </c>
      <c r="P4" s="12" t="str">
        <f>IFERROR(INDEX(#REF!,MATCH(B4,#REF!,0),0),"")</f>
        <v/>
      </c>
      <c r="Q4" s="12" t="str">
        <f>IFERROR(INDEX(#REF!,MATCH(B4,#REF!,0),0),"")</f>
        <v/>
      </c>
      <c r="R4" s="12" t="str">
        <f>IFERROR(INDEX(#REF!,MATCH(B4,#REF!,0),0),"")</f>
        <v/>
      </c>
      <c r="S4" s="12" t="str">
        <f>IFERROR(INDEX(#REF!,MATCH(B4,#REF!,0),0),"")</f>
        <v/>
      </c>
      <c r="T4" s="5" t="str">
        <f>IFERROR(INDEX(#REF!,MATCH(B4,#REF!,0),0),"")</f>
        <v/>
      </c>
      <c r="U4" s="11">
        <f t="shared" ref="U4:U67" si="0">COUNTIF(G4:T4,"&gt;0")</f>
        <v>4</v>
      </c>
      <c r="V4" s="12">
        <f t="shared" ref="V4:V67" si="1">SUM(G4:T4)</f>
        <v>3393</v>
      </c>
      <c r="W4" s="15">
        <f>V4/U4</f>
        <v>848.25</v>
      </c>
      <c r="X4" s="15" t="str">
        <f>IFERROR(SUMPRODUCT(LARGE(G4:T4,{1;2;3;4;5})),"NA")</f>
        <v>NA</v>
      </c>
      <c r="Y4" s="5" t="str">
        <f>IFERROR(SUMPRODUCT(LARGE(G4:T4,{1;2;3;4;5;6;7;8;9;10})),"NA")</f>
        <v>NA</v>
      </c>
      <c r="Z4" s="26"/>
      <c r="AA4" s="27"/>
    </row>
    <row r="5" spans="1:27" x14ac:dyDescent="0.3">
      <c r="A5" s="18">
        <v>2</v>
      </c>
      <c r="B5" s="10" t="s">
        <v>26</v>
      </c>
      <c r="C5" s="1"/>
      <c r="D5" s="1"/>
      <c r="E5" s="1"/>
      <c r="F5" s="2"/>
      <c r="G5" s="11">
        <f>IFERROR(INDEX('03-25'!X:X,MATCH(B5,'03-25'!Y:Y,0),0),"")</f>
        <v>716</v>
      </c>
      <c r="H5" s="12">
        <f>IFERROR(INDEX('04-08'!N:N,MATCH(B5,'04-08'!C:C,0),0),"")</f>
        <v>761</v>
      </c>
      <c r="I5" s="12">
        <f>IFERROR(INDEX('04-29'!M:M,MATCH(B5,'04-29'!L:L,0),0),"")</f>
        <v>736</v>
      </c>
      <c r="J5" s="12">
        <f>IFERROR(INDEX('05-27'!F:F,MATCH(B5,'05-27'!H:H,0),0),"")</f>
        <v>775</v>
      </c>
      <c r="K5" s="12" t="str">
        <f>IFERROR(INDEX(#REF!,MATCH(B5,#REF!,0),0),"")</f>
        <v/>
      </c>
      <c r="L5" s="12" t="str">
        <f>IFERROR(INDEX(#REF!,MATCH(B5,#REF!,0),0),"")</f>
        <v/>
      </c>
      <c r="M5" s="12" t="str">
        <f>IFERROR(INDEX(#REF!,MATCH(B5,#REF!,0),0),"")</f>
        <v/>
      </c>
      <c r="N5" s="12" t="str">
        <f>IFERROR(INDEX(#REF!,MATCH(B5,#REF!,0),0),"")</f>
        <v/>
      </c>
      <c r="O5" s="12" t="str">
        <f>IFERROR(INDEX(#REF!,MATCH(B5,#REF!,0),0),"")</f>
        <v/>
      </c>
      <c r="P5" s="12" t="str">
        <f>IFERROR(INDEX(#REF!,MATCH(B5,#REF!,0),0),"")</f>
        <v/>
      </c>
      <c r="Q5" s="12" t="str">
        <f>IFERROR(INDEX(#REF!,MATCH(B5,#REF!,0),0),"")</f>
        <v/>
      </c>
      <c r="R5" s="12" t="str">
        <f>IFERROR(INDEX(#REF!,MATCH(B5,#REF!,0),0),"")</f>
        <v/>
      </c>
      <c r="S5" s="12" t="str">
        <f>IFERROR(INDEX(#REF!,MATCH(B5,#REF!,0),0),"")</f>
        <v/>
      </c>
      <c r="T5" s="5" t="str">
        <f>IFERROR(INDEX(#REF!,MATCH(B5,#REF!,0),0),"")</f>
        <v/>
      </c>
      <c r="U5" s="11">
        <f t="shared" si="0"/>
        <v>4</v>
      </c>
      <c r="V5" s="12">
        <f t="shared" si="1"/>
        <v>2988</v>
      </c>
      <c r="W5" s="15">
        <f t="shared" ref="W5:W68" si="2">V5/U5</f>
        <v>747</v>
      </c>
      <c r="X5" s="15" t="str">
        <f>IFERROR(SUMPRODUCT(LARGE(G5:T5,{1;2;3;4;5})),"NA")</f>
        <v>NA</v>
      </c>
      <c r="Y5" s="5" t="str">
        <f>IFERROR(SUMPRODUCT(LARGE(G5:T5,{1;2;3;4;5;6;7;8;9;10})),"NA")</f>
        <v>NA</v>
      </c>
      <c r="AA5" s="28"/>
    </row>
    <row r="6" spans="1:27" x14ac:dyDescent="0.3">
      <c r="A6" s="18">
        <v>3</v>
      </c>
      <c r="B6" s="10" t="s">
        <v>11</v>
      </c>
      <c r="C6" s="1"/>
      <c r="D6" s="1"/>
      <c r="E6" s="1"/>
      <c r="F6" s="2"/>
      <c r="G6" s="11">
        <f>IFERROR(INDEX('03-25'!X:X,MATCH(B6,'03-25'!Y:Y,0),0),"")</f>
        <v>945</v>
      </c>
      <c r="H6" s="12" t="str">
        <f>IFERROR(INDEX('04-08'!N:N,MATCH(B6,'04-08'!C:C,0),0),"")</f>
        <v/>
      </c>
      <c r="I6" s="12">
        <f>IFERROR(INDEX('04-29'!M:M,MATCH(B6,'04-29'!L:L,0),0),"")</f>
        <v>915</v>
      </c>
      <c r="J6" s="12">
        <f>IFERROR(INDEX('05-27'!F:F,MATCH(B6,'05-27'!H:H,0),0),"")</f>
        <v>971</v>
      </c>
      <c r="K6" s="12" t="str">
        <f>IFERROR(INDEX(#REF!,MATCH(B6,#REF!,0),0),"")</f>
        <v/>
      </c>
      <c r="L6" s="12" t="str">
        <f>IFERROR(INDEX(#REF!,MATCH(B6,#REF!,0),0),"")</f>
        <v/>
      </c>
      <c r="M6" s="12" t="str">
        <f>IFERROR(INDEX(#REF!,MATCH(B6,#REF!,0),0),"")</f>
        <v/>
      </c>
      <c r="N6" s="12" t="str">
        <f>IFERROR(INDEX(#REF!,MATCH(B6,#REF!,0),0),"")</f>
        <v/>
      </c>
      <c r="O6" s="12" t="str">
        <f>IFERROR(INDEX(#REF!,MATCH(B6,#REF!,0),0),"")</f>
        <v/>
      </c>
      <c r="P6" s="12" t="str">
        <f>IFERROR(INDEX(#REF!,MATCH(B6,#REF!,0),0),"")</f>
        <v/>
      </c>
      <c r="Q6" s="12" t="str">
        <f>IFERROR(INDEX(#REF!,MATCH(B6,#REF!,0),0),"")</f>
        <v/>
      </c>
      <c r="R6" s="12" t="str">
        <f>IFERROR(INDEX(#REF!,MATCH(B6,#REF!,0),0),"")</f>
        <v/>
      </c>
      <c r="S6" s="12" t="str">
        <f>IFERROR(INDEX(#REF!,MATCH(B6,#REF!,0),0),"")</f>
        <v/>
      </c>
      <c r="T6" s="5" t="str">
        <f>IFERROR(INDEX(#REF!,MATCH(B6,#REF!,0),0),"")</f>
        <v/>
      </c>
      <c r="U6" s="11">
        <f t="shared" si="0"/>
        <v>3</v>
      </c>
      <c r="V6" s="12">
        <f t="shared" si="1"/>
        <v>2831</v>
      </c>
      <c r="W6" s="15">
        <f t="shared" si="2"/>
        <v>943.66666666666663</v>
      </c>
      <c r="X6" s="15" t="str">
        <f>IFERROR(SUMPRODUCT(LARGE(G6:T6,{1;2;3;4;5})),"NA")</f>
        <v>NA</v>
      </c>
      <c r="Y6" s="5" t="str">
        <f>IFERROR(SUMPRODUCT(LARGE(G6:T6,{1;2;3;4;5;6;7;8;9;10})),"NA")</f>
        <v>NA</v>
      </c>
      <c r="AA6" s="29"/>
    </row>
    <row r="7" spans="1:27" x14ac:dyDescent="0.3">
      <c r="A7" s="18">
        <v>4</v>
      </c>
      <c r="B7" s="10" t="s">
        <v>100</v>
      </c>
      <c r="C7" s="1"/>
      <c r="D7" s="1"/>
      <c r="E7" s="1"/>
      <c r="F7" s="2"/>
      <c r="G7" s="11">
        <f>IFERROR(INDEX('03-25'!X:X,MATCH(B7,'03-25'!Y:Y,0),0),"")</f>
        <v>863</v>
      </c>
      <c r="H7" s="12" t="str">
        <f>IFERROR(INDEX('04-08'!N:N,MATCH(B7,'04-08'!C:C,0),0),"")</f>
        <v/>
      </c>
      <c r="I7" s="12">
        <f>IFERROR(INDEX('04-29'!M:M,MATCH(B7,'04-29'!L:L,0),0),"")</f>
        <v>917</v>
      </c>
      <c r="J7" s="12">
        <f>IFERROR(INDEX('05-27'!F:F,MATCH(B7,'05-27'!H:H,0),0),"")</f>
        <v>900</v>
      </c>
      <c r="K7" s="12" t="str">
        <f>IFERROR(INDEX(#REF!,MATCH(B7,#REF!,0),0),"")</f>
        <v/>
      </c>
      <c r="L7" s="12" t="str">
        <f>IFERROR(INDEX(#REF!,MATCH(B7,#REF!,0),0),"")</f>
        <v/>
      </c>
      <c r="M7" s="12" t="str">
        <f>IFERROR(INDEX(#REF!,MATCH(B7,#REF!,0),0),"")</f>
        <v/>
      </c>
      <c r="N7" s="12" t="str">
        <f>IFERROR(INDEX(#REF!,MATCH(B7,#REF!,0),0),"")</f>
        <v/>
      </c>
      <c r="O7" s="12" t="str">
        <f>IFERROR(INDEX(#REF!,MATCH(B7,#REF!,0),0),"")</f>
        <v/>
      </c>
      <c r="P7" s="12" t="str">
        <f>IFERROR(INDEX(#REF!,MATCH(B7,#REF!,0),0),"")</f>
        <v/>
      </c>
      <c r="Q7" s="12" t="str">
        <f>IFERROR(INDEX(#REF!,MATCH(B7,#REF!,0),0),"")</f>
        <v/>
      </c>
      <c r="R7" s="12" t="str">
        <f>IFERROR(INDEX(#REF!,MATCH(B7,#REF!,0),0),"")</f>
        <v/>
      </c>
      <c r="S7" s="12" t="str">
        <f>IFERROR(INDEX(#REF!,MATCH(B7,#REF!,0),0),"")</f>
        <v/>
      </c>
      <c r="T7" s="5" t="str">
        <f>IFERROR(INDEX(#REF!,MATCH(B7,#REF!,0),0),"")</f>
        <v/>
      </c>
      <c r="U7" s="11">
        <f t="shared" si="0"/>
        <v>3</v>
      </c>
      <c r="V7" s="12">
        <f t="shared" si="1"/>
        <v>2680</v>
      </c>
      <c r="W7" s="15">
        <f t="shared" si="2"/>
        <v>893.33333333333337</v>
      </c>
      <c r="X7" s="15" t="str">
        <f>IFERROR(SUMPRODUCT(LARGE(G7:T7,{1;2;3;4;5})),"NA")</f>
        <v>NA</v>
      </c>
      <c r="Y7" s="5" t="str">
        <f>IFERROR(SUMPRODUCT(LARGE(G7:T7,{1;2;3;4;5;6;7;8;9;10})),"NA")</f>
        <v>NA</v>
      </c>
    </row>
    <row r="8" spans="1:27" x14ac:dyDescent="0.3">
      <c r="A8" s="18">
        <v>5</v>
      </c>
      <c r="B8" s="10" t="s">
        <v>105</v>
      </c>
      <c r="C8" s="1"/>
      <c r="D8" s="1"/>
      <c r="E8" s="1"/>
      <c r="F8" s="2"/>
      <c r="G8" s="11">
        <f>IFERROR(INDEX('03-25'!X:X,MATCH(B8,'03-25'!Y:Y,0),0),"")</f>
        <v>932</v>
      </c>
      <c r="H8" s="12" t="str">
        <f>IFERROR(INDEX('04-08'!N:N,MATCH(B8,'04-08'!C:C,0),0),"")</f>
        <v/>
      </c>
      <c r="I8" s="12">
        <f>IFERROR(INDEX('04-29'!M:M,MATCH(B8,'04-29'!L:L,0),0),"")</f>
        <v>859</v>
      </c>
      <c r="J8" s="12">
        <f>IFERROR(INDEX('05-27'!F:F,MATCH(B8,'05-27'!H:H,0),0),"")</f>
        <v>877</v>
      </c>
      <c r="K8" s="12" t="str">
        <f>IFERROR(INDEX(#REF!,MATCH(B8,#REF!,0),0),"")</f>
        <v/>
      </c>
      <c r="L8" s="12" t="str">
        <f>IFERROR(INDEX(#REF!,MATCH(B8,#REF!,0),0),"")</f>
        <v/>
      </c>
      <c r="M8" s="12" t="str">
        <f>IFERROR(INDEX(#REF!,MATCH(B8,#REF!,0),0),"")</f>
        <v/>
      </c>
      <c r="N8" s="12" t="str">
        <f>IFERROR(INDEX(#REF!,MATCH(B8,#REF!,0),0),"")</f>
        <v/>
      </c>
      <c r="O8" s="12" t="str">
        <f>IFERROR(INDEX(#REF!,MATCH(B8,#REF!,0),0),"")</f>
        <v/>
      </c>
      <c r="P8" s="12" t="str">
        <f>IFERROR(INDEX(#REF!,MATCH(B8,#REF!,0),0),"")</f>
        <v/>
      </c>
      <c r="Q8" s="12" t="str">
        <f>IFERROR(INDEX(#REF!,MATCH(B8,#REF!,0),0),"")</f>
        <v/>
      </c>
      <c r="R8" s="12" t="str">
        <f>IFERROR(INDEX(#REF!,MATCH(B8,#REF!,0),0),"")</f>
        <v/>
      </c>
      <c r="S8" s="12" t="str">
        <f>IFERROR(INDEX(#REF!,MATCH(B8,#REF!,0),0),"")</f>
        <v/>
      </c>
      <c r="T8" s="5" t="str">
        <f>IFERROR(INDEX(#REF!,MATCH(B8,#REF!,0),0),"")</f>
        <v/>
      </c>
      <c r="U8" s="11">
        <f t="shared" si="0"/>
        <v>3</v>
      </c>
      <c r="V8" s="12">
        <f t="shared" si="1"/>
        <v>2668</v>
      </c>
      <c r="W8" s="15">
        <f t="shared" si="2"/>
        <v>889.33333333333337</v>
      </c>
      <c r="X8" s="15" t="str">
        <f>IFERROR(SUMPRODUCT(LARGE(G8:T8,{1;2;3;4;5})),"NA")</f>
        <v>NA</v>
      </c>
      <c r="Y8" s="5" t="str">
        <f>IFERROR(SUMPRODUCT(LARGE(G8:T8,{1;2;3;4;5;6;7;8;9;10})),"NA")</f>
        <v>NA</v>
      </c>
    </row>
    <row r="9" spans="1:27" x14ac:dyDescent="0.3">
      <c r="A9" s="18">
        <v>6</v>
      </c>
      <c r="B9" s="10" t="s">
        <v>12</v>
      </c>
      <c r="C9" s="1"/>
      <c r="D9" s="1"/>
      <c r="E9" s="1"/>
      <c r="F9" s="2"/>
      <c r="G9" s="11">
        <f>IFERROR(INDEX('03-25'!X:X,MATCH(B9,'03-25'!Y:Y,0),0),"")</f>
        <v>889</v>
      </c>
      <c r="H9" s="12">
        <f>IFERROR(INDEX('04-08'!N:N,MATCH(B9,'04-08'!C:C,0),0),"")</f>
        <v>838</v>
      </c>
      <c r="I9" s="12">
        <f>IFERROR(INDEX('04-29'!M:M,MATCH(B9,'04-29'!L:L,0),0),"")</f>
        <v>888</v>
      </c>
      <c r="J9" s="12" t="str">
        <f>IFERROR(INDEX('05-27'!F:F,MATCH(B9,'05-27'!H:H,0),0),"")</f>
        <v/>
      </c>
      <c r="K9" s="12" t="str">
        <f>IFERROR(INDEX(#REF!,MATCH(B9,#REF!,0),0),"")</f>
        <v/>
      </c>
      <c r="L9" s="12" t="str">
        <f>IFERROR(INDEX(#REF!,MATCH(B9,#REF!,0),0),"")</f>
        <v/>
      </c>
      <c r="M9" s="12" t="str">
        <f>IFERROR(INDEX(#REF!,MATCH(B9,#REF!,0),0),"")</f>
        <v/>
      </c>
      <c r="N9" s="12" t="str">
        <f>IFERROR(INDEX(#REF!,MATCH(B9,#REF!,0),0),"")</f>
        <v/>
      </c>
      <c r="O9" s="12" t="str">
        <f>IFERROR(INDEX(#REF!,MATCH(B9,#REF!,0),0),"")</f>
        <v/>
      </c>
      <c r="P9" s="12" t="str">
        <f>IFERROR(INDEX(#REF!,MATCH(B9,#REF!,0),0),"")</f>
        <v/>
      </c>
      <c r="Q9" s="12" t="str">
        <f>IFERROR(INDEX(#REF!,MATCH(B9,#REF!,0),0),"")</f>
        <v/>
      </c>
      <c r="R9" s="12" t="str">
        <f>IFERROR(INDEX(#REF!,MATCH(B9,#REF!,0),0),"")</f>
        <v/>
      </c>
      <c r="S9" s="12" t="str">
        <f>IFERROR(INDEX(#REF!,MATCH(B9,#REF!,0),0),"")</f>
        <v/>
      </c>
      <c r="T9" s="5" t="str">
        <f>IFERROR(INDEX(#REF!,MATCH(B9,#REF!,0),0),"")</f>
        <v/>
      </c>
      <c r="U9" s="11">
        <f t="shared" si="0"/>
        <v>3</v>
      </c>
      <c r="V9" s="12">
        <f t="shared" si="1"/>
        <v>2615</v>
      </c>
      <c r="W9" s="15">
        <f t="shared" si="2"/>
        <v>871.66666666666663</v>
      </c>
      <c r="X9" s="15" t="str">
        <f>IFERROR(SUMPRODUCT(LARGE(G9:T9,{1;2;3;4;5})),"NA")</f>
        <v>NA</v>
      </c>
      <c r="Y9" s="5" t="str">
        <f>IFERROR(SUMPRODUCT(LARGE(G9:T9,{1;2;3;4;5;6;7;8;9;10})),"NA")</f>
        <v>NA</v>
      </c>
    </row>
    <row r="10" spans="1:27" x14ac:dyDescent="0.3">
      <c r="A10" s="18">
        <v>7</v>
      </c>
      <c r="B10" s="10" t="s">
        <v>1817</v>
      </c>
      <c r="C10" s="1"/>
      <c r="D10" s="1"/>
      <c r="E10" s="1"/>
      <c r="F10" s="2"/>
      <c r="G10" s="11">
        <f>IFERROR(INDEX('03-25'!X:X,MATCH(B10,'03-25'!Y:Y,0),0),"")</f>
        <v>806</v>
      </c>
      <c r="H10" s="12" t="str">
        <f>IFERROR(INDEX('04-08'!N:N,MATCH(B10,'04-08'!C:C,0),0),"")</f>
        <v/>
      </c>
      <c r="I10" s="12">
        <f>IFERROR(INDEX('04-29'!M:M,MATCH(B10,'04-29'!L:L,0),0),"")</f>
        <v>823</v>
      </c>
      <c r="J10" s="12">
        <f>IFERROR(INDEX('05-27'!F:F,MATCH(B10,'05-27'!H:H,0),0),"")</f>
        <v>931</v>
      </c>
      <c r="K10" s="12" t="str">
        <f>IFERROR(INDEX(#REF!,MATCH(B10,#REF!,0),0),"")</f>
        <v/>
      </c>
      <c r="L10" s="12" t="str">
        <f>IFERROR(INDEX(#REF!,MATCH(B10,#REF!,0),0),"")</f>
        <v/>
      </c>
      <c r="M10" s="12" t="str">
        <f>IFERROR(INDEX(#REF!,MATCH(B10,#REF!,0),0),"")</f>
        <v/>
      </c>
      <c r="N10" s="12" t="str">
        <f>IFERROR(INDEX(#REF!,MATCH(B10,#REF!,0),0),"")</f>
        <v/>
      </c>
      <c r="O10" s="12" t="str">
        <f>IFERROR(INDEX(#REF!,MATCH(B10,#REF!,0),0),"")</f>
        <v/>
      </c>
      <c r="P10" s="12" t="str">
        <f>IFERROR(INDEX(#REF!,MATCH(B10,#REF!,0),0),"")</f>
        <v/>
      </c>
      <c r="Q10" s="12" t="str">
        <f>IFERROR(INDEX(#REF!,MATCH(B10,#REF!,0),0),"")</f>
        <v/>
      </c>
      <c r="R10" s="12" t="str">
        <f>IFERROR(INDEX(#REF!,MATCH(B10,#REF!,0),0),"")</f>
        <v/>
      </c>
      <c r="S10" s="12" t="str">
        <f>IFERROR(INDEX(#REF!,MATCH(B10,#REF!,0),0),"")</f>
        <v/>
      </c>
      <c r="T10" s="5" t="str">
        <f>IFERROR(INDEX(#REF!,MATCH(B10,#REF!,0),0),"")</f>
        <v/>
      </c>
      <c r="U10" s="11">
        <f t="shared" si="0"/>
        <v>3</v>
      </c>
      <c r="V10" s="12">
        <f t="shared" si="1"/>
        <v>2560</v>
      </c>
      <c r="W10" s="15">
        <f t="shared" si="2"/>
        <v>853.33333333333337</v>
      </c>
      <c r="X10" s="15" t="str">
        <f>IFERROR(SUMPRODUCT(LARGE(G10:T10,{1;2;3;4;5})),"NA")</f>
        <v>NA</v>
      </c>
      <c r="Y10" s="5" t="str">
        <f>IFERROR(SUMPRODUCT(LARGE(G10:T10,{1;2;3;4;5;6;7;8;9;10})),"NA")</f>
        <v>NA</v>
      </c>
    </row>
    <row r="11" spans="1:27" x14ac:dyDescent="0.3">
      <c r="A11" s="18">
        <v>8</v>
      </c>
      <c r="B11" s="10" t="s">
        <v>204</v>
      </c>
      <c r="C11" s="1"/>
      <c r="D11" s="1"/>
      <c r="E11" s="1"/>
      <c r="F11" s="2"/>
      <c r="G11" s="11">
        <f>IFERROR(INDEX('03-25'!X:X,MATCH(B11,'03-25'!Y:Y,0),0),"")</f>
        <v>735</v>
      </c>
      <c r="H11" s="12" t="str">
        <f>IFERROR(INDEX('04-08'!N:N,MATCH(B11,'04-08'!C:C,0),0),"")</f>
        <v/>
      </c>
      <c r="I11" s="12">
        <f>IFERROR(INDEX('04-29'!M:M,MATCH(B11,'04-29'!L:L,0),0),"")</f>
        <v>813</v>
      </c>
      <c r="J11" s="12">
        <f>IFERROR(INDEX('05-27'!F:F,MATCH(B11,'05-27'!H:H,0),0),"")</f>
        <v>873</v>
      </c>
      <c r="K11" s="12" t="str">
        <f>IFERROR(INDEX(#REF!,MATCH(B11,#REF!,0),0),"")</f>
        <v/>
      </c>
      <c r="L11" s="12" t="str">
        <f>IFERROR(INDEX(#REF!,MATCH(B11,#REF!,0),0),"")</f>
        <v/>
      </c>
      <c r="M11" s="12" t="str">
        <f>IFERROR(INDEX(#REF!,MATCH(B11,#REF!,0),0),"")</f>
        <v/>
      </c>
      <c r="N11" s="12" t="str">
        <f>IFERROR(INDEX(#REF!,MATCH(B11,#REF!,0),0),"")</f>
        <v/>
      </c>
      <c r="O11" s="12" t="str">
        <f>IFERROR(INDEX(#REF!,MATCH(B11,#REF!,0),0),"")</f>
        <v/>
      </c>
      <c r="P11" s="12" t="str">
        <f>IFERROR(INDEX(#REF!,MATCH(B11,#REF!,0),0),"")</f>
        <v/>
      </c>
      <c r="Q11" s="12" t="str">
        <f>IFERROR(INDEX(#REF!,MATCH(B11,#REF!,0),0),"")</f>
        <v/>
      </c>
      <c r="R11" s="12" t="str">
        <f>IFERROR(INDEX(#REF!,MATCH(B11,#REF!,0),0),"")</f>
        <v/>
      </c>
      <c r="S11" s="12" t="str">
        <f>IFERROR(INDEX(#REF!,MATCH(B11,#REF!,0),0),"")</f>
        <v/>
      </c>
      <c r="T11" s="5" t="str">
        <f>IFERROR(INDEX(#REF!,MATCH(B11,#REF!,0),0),"")</f>
        <v/>
      </c>
      <c r="U11" s="11">
        <f t="shared" si="0"/>
        <v>3</v>
      </c>
      <c r="V11" s="12">
        <f t="shared" si="1"/>
        <v>2421</v>
      </c>
      <c r="W11" s="15">
        <f t="shared" si="2"/>
        <v>807</v>
      </c>
      <c r="X11" s="15" t="str">
        <f>IFERROR(SUMPRODUCT(LARGE(G11:T11,{1;2;3;4;5})),"NA")</f>
        <v>NA</v>
      </c>
      <c r="Y11" s="5" t="str">
        <f>IFERROR(SUMPRODUCT(LARGE(G11:T11,{1;2;3;4;5;6;7;8;9;10})),"NA")</f>
        <v>NA</v>
      </c>
    </row>
    <row r="12" spans="1:27" x14ac:dyDescent="0.3">
      <c r="A12" s="18">
        <v>9</v>
      </c>
      <c r="B12" s="10" t="s">
        <v>99</v>
      </c>
      <c r="C12" s="1"/>
      <c r="D12" s="1"/>
      <c r="E12" s="1"/>
      <c r="F12" s="2"/>
      <c r="G12" s="11">
        <f>IFERROR(INDEX('03-25'!X:X,MATCH(B12,'03-25'!Y:Y,0),0),"")</f>
        <v>784</v>
      </c>
      <c r="H12" s="12" t="str">
        <f>IFERROR(INDEX('04-08'!N:N,MATCH(B12,'04-08'!C:C,0),0),"")</f>
        <v/>
      </c>
      <c r="I12" s="12">
        <f>IFERROR(INDEX('04-29'!M:M,MATCH(B12,'04-29'!L:L,0),0),"")</f>
        <v>794</v>
      </c>
      <c r="J12" s="12">
        <f>IFERROR(INDEX('05-27'!F:F,MATCH(B12,'05-27'!H:H,0),0),"")</f>
        <v>807</v>
      </c>
      <c r="K12" s="12" t="str">
        <f>IFERROR(INDEX(#REF!,MATCH(B12,#REF!,0),0),"")</f>
        <v/>
      </c>
      <c r="L12" s="12" t="str">
        <f>IFERROR(INDEX(#REF!,MATCH(B12,#REF!,0),0),"")</f>
        <v/>
      </c>
      <c r="M12" s="12" t="str">
        <f>IFERROR(INDEX(#REF!,MATCH(B12,#REF!,0),0),"")</f>
        <v/>
      </c>
      <c r="N12" s="12" t="str">
        <f>IFERROR(INDEX(#REF!,MATCH(B12,#REF!,0),0),"")</f>
        <v/>
      </c>
      <c r="O12" s="12" t="str">
        <f>IFERROR(INDEX(#REF!,MATCH(B12,#REF!,0),0),"")</f>
        <v/>
      </c>
      <c r="P12" s="12" t="str">
        <f>IFERROR(INDEX(#REF!,MATCH(B12,#REF!,0),0),"")</f>
        <v/>
      </c>
      <c r="Q12" s="12" t="str">
        <f>IFERROR(INDEX(#REF!,MATCH(B12,#REF!,0),0),"")</f>
        <v/>
      </c>
      <c r="R12" s="12" t="str">
        <f>IFERROR(INDEX(#REF!,MATCH(B12,#REF!,0),0),"")</f>
        <v/>
      </c>
      <c r="S12" s="12" t="str">
        <f>IFERROR(INDEX(#REF!,MATCH(B12,#REF!,0),0),"")</f>
        <v/>
      </c>
      <c r="T12" s="5" t="str">
        <f>IFERROR(INDEX(#REF!,MATCH(B12,#REF!,0),0),"")</f>
        <v/>
      </c>
      <c r="U12" s="11">
        <f t="shared" si="0"/>
        <v>3</v>
      </c>
      <c r="V12" s="12">
        <f t="shared" si="1"/>
        <v>2385</v>
      </c>
      <c r="W12" s="15">
        <f t="shared" si="2"/>
        <v>795</v>
      </c>
      <c r="X12" s="15" t="str">
        <f>IFERROR(SUMPRODUCT(LARGE(G12:T12,{1;2;3;4;5})),"NA")</f>
        <v>NA</v>
      </c>
      <c r="Y12" s="5" t="str">
        <f>IFERROR(SUMPRODUCT(LARGE(G12:T12,{1;2;3;4;5;6;7;8;9;10})),"NA")</f>
        <v>NA</v>
      </c>
    </row>
    <row r="13" spans="1:27" x14ac:dyDescent="0.3">
      <c r="A13" s="18">
        <v>10</v>
      </c>
      <c r="B13" s="10" t="s">
        <v>36</v>
      </c>
      <c r="C13" s="1"/>
      <c r="D13" s="1"/>
      <c r="E13" s="1"/>
      <c r="F13" s="2"/>
      <c r="G13" s="11">
        <f>IFERROR(INDEX('03-25'!X:X,MATCH(B13,'03-25'!Y:Y,0),0),"")</f>
        <v>772</v>
      </c>
      <c r="H13" s="12" t="str">
        <f>IFERROR(INDEX('04-08'!N:N,MATCH(B13,'04-08'!C:C,0),0),"")</f>
        <v/>
      </c>
      <c r="I13" s="12">
        <f>IFERROR(INDEX('04-29'!M:M,MATCH(B13,'04-29'!L:L,0),0),"")</f>
        <v>776</v>
      </c>
      <c r="J13" s="12">
        <f>IFERROR(INDEX('05-27'!F:F,MATCH(B13,'05-27'!H:H,0),0),"")</f>
        <v>803</v>
      </c>
      <c r="K13" s="12" t="str">
        <f>IFERROR(INDEX(#REF!,MATCH(B13,#REF!,0),0),"")</f>
        <v/>
      </c>
      <c r="L13" s="12" t="str">
        <f>IFERROR(INDEX(#REF!,MATCH(B13,#REF!,0),0),"")</f>
        <v/>
      </c>
      <c r="M13" s="12" t="str">
        <f>IFERROR(INDEX(#REF!,MATCH(B13,#REF!,0),0),"")</f>
        <v/>
      </c>
      <c r="N13" s="12" t="str">
        <f>IFERROR(INDEX(#REF!,MATCH(B13,#REF!,0),0),"")</f>
        <v/>
      </c>
      <c r="O13" s="12" t="str">
        <f>IFERROR(INDEX(#REF!,MATCH(B13,#REF!,0),0),"")</f>
        <v/>
      </c>
      <c r="P13" s="12" t="str">
        <f>IFERROR(INDEX(#REF!,MATCH(B13,#REF!,0),0),"")</f>
        <v/>
      </c>
      <c r="Q13" s="12" t="str">
        <f>IFERROR(INDEX(#REF!,MATCH(B13,#REF!,0),0),"")</f>
        <v/>
      </c>
      <c r="R13" s="12" t="str">
        <f>IFERROR(INDEX(#REF!,MATCH(B13,#REF!,0),0),"")</f>
        <v/>
      </c>
      <c r="S13" s="12" t="str">
        <f>IFERROR(INDEX(#REF!,MATCH(B13,#REF!,0),0),"")</f>
        <v/>
      </c>
      <c r="T13" s="5" t="str">
        <f>IFERROR(INDEX(#REF!,MATCH(B13,#REF!,0),0),"")</f>
        <v/>
      </c>
      <c r="U13" s="11">
        <f t="shared" si="0"/>
        <v>3</v>
      </c>
      <c r="V13" s="12">
        <f t="shared" si="1"/>
        <v>2351</v>
      </c>
      <c r="W13" s="15">
        <f t="shared" si="2"/>
        <v>783.66666666666663</v>
      </c>
      <c r="X13" s="15" t="str">
        <f>IFERROR(SUMPRODUCT(LARGE(G13:T13,{1;2;3;4;5})),"NA")</f>
        <v>NA</v>
      </c>
      <c r="Y13" s="5" t="str">
        <f>IFERROR(SUMPRODUCT(LARGE(G13:T13,{1;2;3;4;5;6;7;8;9;10})),"NA")</f>
        <v>NA</v>
      </c>
    </row>
    <row r="14" spans="1:27" x14ac:dyDescent="0.3">
      <c r="A14" s="18">
        <v>11</v>
      </c>
      <c r="B14" s="10" t="s">
        <v>21</v>
      </c>
      <c r="C14" s="1"/>
      <c r="D14" s="1"/>
      <c r="E14" s="1"/>
      <c r="F14" s="2"/>
      <c r="G14" s="11">
        <f>IFERROR(INDEX('03-25'!X:X,MATCH(B14,'03-25'!Y:Y,0),0),"")</f>
        <v>736</v>
      </c>
      <c r="H14" s="12" t="str">
        <f>IFERROR(INDEX('04-08'!N:N,MATCH(B14,'04-08'!C:C,0),0),"")</f>
        <v/>
      </c>
      <c r="I14" s="12">
        <f>IFERROR(INDEX('04-29'!M:M,MATCH(B14,'04-29'!L:L,0),0),"")</f>
        <v>788</v>
      </c>
      <c r="J14" s="12">
        <f>IFERROR(INDEX('05-27'!F:F,MATCH(B14,'05-27'!H:H,0),0),"")</f>
        <v>796</v>
      </c>
      <c r="K14" s="12" t="str">
        <f>IFERROR(INDEX(#REF!,MATCH(B14,#REF!,0),0),"")</f>
        <v/>
      </c>
      <c r="L14" s="12" t="str">
        <f>IFERROR(INDEX(#REF!,MATCH(B14,#REF!,0),0),"")</f>
        <v/>
      </c>
      <c r="M14" s="12" t="str">
        <f>IFERROR(INDEX(#REF!,MATCH(B14,#REF!,0),0),"")</f>
        <v/>
      </c>
      <c r="N14" s="12" t="str">
        <f>IFERROR(INDEX(#REF!,MATCH(B14,#REF!,0),0),"")</f>
        <v/>
      </c>
      <c r="O14" s="12" t="str">
        <f>IFERROR(INDEX(#REF!,MATCH(B14,#REF!,0),0),"")</f>
        <v/>
      </c>
      <c r="P14" s="12" t="str">
        <f>IFERROR(INDEX(#REF!,MATCH(B14,#REF!,0),0),"")</f>
        <v/>
      </c>
      <c r="Q14" s="12" t="str">
        <f>IFERROR(INDEX(#REF!,MATCH(B14,#REF!,0),0),"")</f>
        <v/>
      </c>
      <c r="R14" s="12" t="str">
        <f>IFERROR(INDEX(#REF!,MATCH(B14,#REF!,0),0),"")</f>
        <v/>
      </c>
      <c r="S14" s="12" t="str">
        <f>IFERROR(INDEX(#REF!,MATCH(B14,#REF!,0),0),"")</f>
        <v/>
      </c>
      <c r="T14" s="5" t="str">
        <f>IFERROR(INDEX(#REF!,MATCH(B14,#REF!,0),0),"")</f>
        <v/>
      </c>
      <c r="U14" s="11">
        <f t="shared" si="0"/>
        <v>3</v>
      </c>
      <c r="V14" s="12">
        <f t="shared" si="1"/>
        <v>2320</v>
      </c>
      <c r="W14" s="15">
        <f t="shared" si="2"/>
        <v>773.33333333333337</v>
      </c>
      <c r="X14" s="15" t="str">
        <f>IFERROR(SUMPRODUCT(LARGE(G14:T14,{1;2;3;4;5})),"NA")</f>
        <v>NA</v>
      </c>
      <c r="Y14" s="5" t="str">
        <f>IFERROR(SUMPRODUCT(LARGE(G14:T14,{1;2;3;4;5;6;7;8;9;10})),"NA")</f>
        <v>NA</v>
      </c>
    </row>
    <row r="15" spans="1:27" x14ac:dyDescent="0.3">
      <c r="A15" s="18">
        <v>12</v>
      </c>
      <c r="B15" s="10" t="s">
        <v>178</v>
      </c>
      <c r="C15" s="1"/>
      <c r="D15" s="1"/>
      <c r="E15" s="1"/>
      <c r="F15" s="2"/>
      <c r="G15" s="11">
        <f>IFERROR(INDEX('03-25'!X:X,MATCH(B15,'03-25'!Y:Y,0),0),"")</f>
        <v>747</v>
      </c>
      <c r="H15" s="12" t="str">
        <f>IFERROR(INDEX('04-08'!N:N,MATCH(B15,'04-08'!C:C,0),0),"")</f>
        <v/>
      </c>
      <c r="I15" s="12">
        <f>IFERROR(INDEX('04-29'!M:M,MATCH(B15,'04-29'!L:L,0),0),"")</f>
        <v>721</v>
      </c>
      <c r="J15" s="12">
        <f>IFERROR(INDEX('05-27'!F:F,MATCH(B15,'05-27'!H:H,0),0),"")</f>
        <v>800</v>
      </c>
      <c r="K15" s="12" t="str">
        <f>IFERROR(INDEX(#REF!,MATCH(B15,#REF!,0),0),"")</f>
        <v/>
      </c>
      <c r="L15" s="12" t="str">
        <f>IFERROR(INDEX(#REF!,MATCH(B15,#REF!,0),0),"")</f>
        <v/>
      </c>
      <c r="M15" s="12" t="str">
        <f>IFERROR(INDEX(#REF!,MATCH(B15,#REF!,0),0),"")</f>
        <v/>
      </c>
      <c r="N15" s="12" t="str">
        <f>IFERROR(INDEX(#REF!,MATCH(B15,#REF!,0),0),"")</f>
        <v/>
      </c>
      <c r="O15" s="12" t="str">
        <f>IFERROR(INDEX(#REF!,MATCH(B15,#REF!,0),0),"")</f>
        <v/>
      </c>
      <c r="P15" s="12" t="str">
        <f>IFERROR(INDEX(#REF!,MATCH(B15,#REF!,0),0),"")</f>
        <v/>
      </c>
      <c r="Q15" s="12" t="str">
        <f>IFERROR(INDEX(#REF!,MATCH(B15,#REF!,0),0),"")</f>
        <v/>
      </c>
      <c r="R15" s="12" t="str">
        <f>IFERROR(INDEX(#REF!,MATCH(B15,#REF!,0),0),"")</f>
        <v/>
      </c>
      <c r="S15" s="12" t="str">
        <f>IFERROR(INDEX(#REF!,MATCH(B15,#REF!,0),0),"")</f>
        <v/>
      </c>
      <c r="T15" s="5" t="str">
        <f>IFERROR(INDEX(#REF!,MATCH(B15,#REF!,0),0),"")</f>
        <v/>
      </c>
      <c r="U15" s="11">
        <f t="shared" si="0"/>
        <v>3</v>
      </c>
      <c r="V15" s="12">
        <f t="shared" si="1"/>
        <v>2268</v>
      </c>
      <c r="W15" s="15">
        <f t="shared" si="2"/>
        <v>756</v>
      </c>
      <c r="X15" s="15" t="str">
        <f>IFERROR(SUMPRODUCT(LARGE(G15:T15,{1;2;3;4;5})),"NA")</f>
        <v>NA</v>
      </c>
      <c r="Y15" s="5" t="str">
        <f>IFERROR(SUMPRODUCT(LARGE(G15:T15,{1;2;3;4;5;6;7;8;9;10})),"NA")</f>
        <v>NA</v>
      </c>
    </row>
    <row r="16" spans="1:27" x14ac:dyDescent="0.3">
      <c r="A16" s="18">
        <v>13</v>
      </c>
      <c r="B16" s="10" t="s">
        <v>1852</v>
      </c>
      <c r="C16" s="1"/>
      <c r="D16" s="1"/>
      <c r="E16" s="1"/>
      <c r="F16" s="2"/>
      <c r="G16" s="11">
        <f>IFERROR(INDEX('03-25'!X:X,MATCH(B16,'03-25'!Y:Y,0),0),"")</f>
        <v>741</v>
      </c>
      <c r="H16" s="12" t="str">
        <f>IFERROR(INDEX('04-08'!N:N,MATCH(B16,'04-08'!C:C,0),0),"")</f>
        <v/>
      </c>
      <c r="I16" s="12">
        <f>IFERROR(INDEX('04-29'!M:M,MATCH(B16,'04-29'!L:L,0),0),"")</f>
        <v>750</v>
      </c>
      <c r="J16" s="12">
        <f>IFERROR(INDEX('05-27'!F:F,MATCH(B16,'05-27'!H:H,0),0),"")</f>
        <v>770</v>
      </c>
      <c r="K16" s="12" t="str">
        <f>IFERROR(INDEX(#REF!,MATCH(B16,#REF!,0),0),"")</f>
        <v/>
      </c>
      <c r="L16" s="12" t="str">
        <f>IFERROR(INDEX(#REF!,MATCH(B16,#REF!,0),0),"")</f>
        <v/>
      </c>
      <c r="M16" s="12" t="str">
        <f>IFERROR(INDEX(#REF!,MATCH(B16,#REF!,0),0),"")</f>
        <v/>
      </c>
      <c r="N16" s="12" t="str">
        <f>IFERROR(INDEX(#REF!,MATCH(B16,#REF!,0),0),"")</f>
        <v/>
      </c>
      <c r="O16" s="12" t="str">
        <f>IFERROR(INDEX(#REF!,MATCH(B16,#REF!,0),0),"")</f>
        <v/>
      </c>
      <c r="P16" s="12" t="str">
        <f>IFERROR(INDEX(#REF!,MATCH(B16,#REF!,0),0),"")</f>
        <v/>
      </c>
      <c r="Q16" s="12" t="str">
        <f>IFERROR(INDEX(#REF!,MATCH(B16,#REF!,0),0),"")</f>
        <v/>
      </c>
      <c r="R16" s="12" t="str">
        <f>IFERROR(INDEX(#REF!,MATCH(B16,#REF!,0),0),"")</f>
        <v/>
      </c>
      <c r="S16" s="12" t="str">
        <f>IFERROR(INDEX(#REF!,MATCH(B16,#REF!,0),0),"")</f>
        <v/>
      </c>
      <c r="T16" s="5" t="str">
        <f>IFERROR(INDEX(#REF!,MATCH(B16,#REF!,0),0),"")</f>
        <v/>
      </c>
      <c r="U16" s="11">
        <f t="shared" si="0"/>
        <v>3</v>
      </c>
      <c r="V16" s="12">
        <f t="shared" si="1"/>
        <v>2261</v>
      </c>
      <c r="W16" s="15">
        <f t="shared" si="2"/>
        <v>753.66666666666663</v>
      </c>
      <c r="X16" s="15" t="str">
        <f>IFERROR(SUMPRODUCT(LARGE(G16:T16,{1;2;3;4;5})),"NA")</f>
        <v>NA</v>
      </c>
      <c r="Y16" s="5" t="str">
        <f>IFERROR(SUMPRODUCT(LARGE(G16:T16,{1;2;3;4;5;6;7;8;9;10})),"NA")</f>
        <v>NA</v>
      </c>
    </row>
    <row r="17" spans="1:25" x14ac:dyDescent="0.3">
      <c r="A17" s="18">
        <v>14</v>
      </c>
      <c r="B17" s="10" t="s">
        <v>104</v>
      </c>
      <c r="C17" s="1"/>
      <c r="D17" s="1"/>
      <c r="E17" s="1"/>
      <c r="F17" s="2"/>
      <c r="G17" s="11">
        <f>IFERROR(INDEX('03-25'!X:X,MATCH(B17,'03-25'!Y:Y,0),0),"")</f>
        <v>722</v>
      </c>
      <c r="H17" s="12" t="str">
        <f>IFERROR(INDEX('04-08'!N:N,MATCH(B17,'04-08'!C:C,0),0),"")</f>
        <v/>
      </c>
      <c r="I17" s="12">
        <f>IFERROR(INDEX('04-29'!M:M,MATCH(B17,'04-29'!L:L,0),0),"")</f>
        <v>756</v>
      </c>
      <c r="J17" s="12">
        <f>IFERROR(INDEX('05-27'!F:F,MATCH(B17,'05-27'!H:H,0),0),"")</f>
        <v>768</v>
      </c>
      <c r="K17" s="12" t="str">
        <f>IFERROR(INDEX(#REF!,MATCH(B17,#REF!,0),0),"")</f>
        <v/>
      </c>
      <c r="L17" s="12" t="str">
        <f>IFERROR(INDEX(#REF!,MATCH(B17,#REF!,0),0),"")</f>
        <v/>
      </c>
      <c r="M17" s="12" t="str">
        <f>IFERROR(INDEX(#REF!,MATCH(B17,#REF!,0),0),"")</f>
        <v/>
      </c>
      <c r="N17" s="12" t="str">
        <f>IFERROR(INDEX(#REF!,MATCH(B17,#REF!,0),0),"")</f>
        <v/>
      </c>
      <c r="O17" s="12" t="str">
        <f>IFERROR(INDEX(#REF!,MATCH(B17,#REF!,0),0),"")</f>
        <v/>
      </c>
      <c r="P17" s="12" t="str">
        <f>IFERROR(INDEX(#REF!,MATCH(B17,#REF!,0),0),"")</f>
        <v/>
      </c>
      <c r="Q17" s="12" t="str">
        <f>IFERROR(INDEX(#REF!,MATCH(B17,#REF!,0),0),"")</f>
        <v/>
      </c>
      <c r="R17" s="12" t="str">
        <f>IFERROR(INDEX(#REF!,MATCH(B17,#REF!,0),0),"")</f>
        <v/>
      </c>
      <c r="S17" s="12" t="str">
        <f>IFERROR(INDEX(#REF!,MATCH(B17,#REF!,0),0),"")</f>
        <v/>
      </c>
      <c r="T17" s="5" t="str">
        <f>IFERROR(INDEX(#REF!,MATCH(B17,#REF!,0),0),"")</f>
        <v/>
      </c>
      <c r="U17" s="11">
        <f t="shared" si="0"/>
        <v>3</v>
      </c>
      <c r="V17" s="12">
        <f t="shared" si="1"/>
        <v>2246</v>
      </c>
      <c r="W17" s="15">
        <f t="shared" si="2"/>
        <v>748.66666666666663</v>
      </c>
      <c r="X17" s="15" t="str">
        <f>IFERROR(SUMPRODUCT(LARGE(G17:T17,{1;2;3;4;5})),"NA")</f>
        <v>NA</v>
      </c>
      <c r="Y17" s="5" t="str">
        <f>IFERROR(SUMPRODUCT(LARGE(G17:T17,{1;2;3;4;5;6;7;8;9;10})),"NA")</f>
        <v>NA</v>
      </c>
    </row>
    <row r="18" spans="1:25" x14ac:dyDescent="0.3">
      <c r="A18" s="18">
        <v>15</v>
      </c>
      <c r="B18" s="10" t="s">
        <v>31</v>
      </c>
      <c r="C18" s="1"/>
      <c r="D18" s="1"/>
      <c r="E18" s="1"/>
      <c r="F18" s="2"/>
      <c r="G18" s="11">
        <f>IFERROR(INDEX('03-25'!X:X,MATCH(B18,'03-25'!Y:Y,0),0),"")</f>
        <v>1000</v>
      </c>
      <c r="H18" s="12" t="str">
        <f>IFERROR(INDEX('04-08'!N:N,MATCH(B18,'04-08'!C:C,0),0),"")</f>
        <v/>
      </c>
      <c r="I18" s="12" t="str">
        <f>IFERROR(INDEX('04-29'!M:M,MATCH(B18,'04-29'!L:L,0),0),"")</f>
        <v/>
      </c>
      <c r="J18" s="12">
        <f>IFERROR(INDEX('05-27'!F:F,MATCH(B18,'05-27'!H:H,0),0),"")</f>
        <v>1000</v>
      </c>
      <c r="K18" s="12" t="str">
        <f>IFERROR(INDEX(#REF!,MATCH(B18,#REF!,0),0),"")</f>
        <v/>
      </c>
      <c r="L18" s="12" t="str">
        <f>IFERROR(INDEX(#REF!,MATCH(B18,#REF!,0),0),"")</f>
        <v/>
      </c>
      <c r="M18" s="12" t="str">
        <f>IFERROR(INDEX(#REF!,MATCH(B18,#REF!,0),0),"")</f>
        <v/>
      </c>
      <c r="N18" s="12" t="str">
        <f>IFERROR(INDEX(#REF!,MATCH(B18,#REF!,0),0),"")</f>
        <v/>
      </c>
      <c r="O18" s="12" t="str">
        <f>IFERROR(INDEX(#REF!,MATCH(B18,#REF!,0),0),"")</f>
        <v/>
      </c>
      <c r="P18" s="12" t="str">
        <f>IFERROR(INDEX(#REF!,MATCH(B18,#REF!,0),0),"")</f>
        <v/>
      </c>
      <c r="Q18" s="12" t="str">
        <f>IFERROR(INDEX(#REF!,MATCH(B18,#REF!,0),0),"")</f>
        <v/>
      </c>
      <c r="R18" s="12" t="str">
        <f>IFERROR(INDEX(#REF!,MATCH(B18,#REF!,0),0),"")</f>
        <v/>
      </c>
      <c r="S18" s="12" t="str">
        <f>IFERROR(INDEX(#REF!,MATCH(B18,#REF!,0),0),"")</f>
        <v/>
      </c>
      <c r="T18" s="5" t="str">
        <f>IFERROR(INDEX(#REF!,MATCH(B18,#REF!,0),0),"")</f>
        <v/>
      </c>
      <c r="U18" s="11">
        <f t="shared" si="0"/>
        <v>2</v>
      </c>
      <c r="V18" s="12">
        <f t="shared" si="1"/>
        <v>2000</v>
      </c>
      <c r="W18" s="15">
        <f t="shared" si="2"/>
        <v>1000</v>
      </c>
      <c r="X18" s="15" t="str">
        <f>IFERROR(SUMPRODUCT(LARGE(G18:T18,{1;2;3;4;5})),"NA")</f>
        <v>NA</v>
      </c>
      <c r="Y18" s="5" t="str">
        <f>IFERROR(SUMPRODUCT(LARGE(G18:T18,{1;2;3;4;5;6;7;8;9;10})),"NA")</f>
        <v>NA</v>
      </c>
    </row>
    <row r="19" spans="1:25" x14ac:dyDescent="0.3">
      <c r="A19" s="18">
        <v>16</v>
      </c>
      <c r="B19" s="10" t="s">
        <v>9</v>
      </c>
      <c r="C19" s="1"/>
      <c r="D19" s="1"/>
      <c r="E19" s="1"/>
      <c r="F19" s="2"/>
      <c r="G19" s="11" t="str">
        <f>IFERROR(INDEX('03-25'!X:X,MATCH(B19,'03-25'!Y:Y,0),0),"")</f>
        <v/>
      </c>
      <c r="H19" s="12">
        <f>IFERROR(INDEX('04-08'!N:N,MATCH(B19,'04-08'!C:C,0),0),"")</f>
        <v>1000</v>
      </c>
      <c r="I19" s="12" t="str">
        <f>IFERROR(INDEX('04-29'!M:M,MATCH(B19,'04-29'!L:L,0),0),"")</f>
        <v/>
      </c>
      <c r="J19" s="12">
        <f>IFERROR(INDEX('05-27'!F:F,MATCH(B19,'05-27'!H:H,0),0),"")</f>
        <v>984</v>
      </c>
      <c r="K19" s="12" t="str">
        <f>IFERROR(INDEX(#REF!,MATCH(B19,#REF!,0),0),"")</f>
        <v/>
      </c>
      <c r="L19" s="12" t="str">
        <f>IFERROR(INDEX(#REF!,MATCH(B19,#REF!,0),0),"")</f>
        <v/>
      </c>
      <c r="M19" s="12" t="str">
        <f>IFERROR(INDEX(#REF!,MATCH(B19,#REF!,0),0),"")</f>
        <v/>
      </c>
      <c r="N19" s="12" t="str">
        <f>IFERROR(INDEX(#REF!,MATCH(B19,#REF!,0),0),"")</f>
        <v/>
      </c>
      <c r="O19" s="12" t="str">
        <f>IFERROR(INDEX(#REF!,MATCH(B19,#REF!,0),0),"")</f>
        <v/>
      </c>
      <c r="P19" s="12" t="str">
        <f>IFERROR(INDEX(#REF!,MATCH(B19,#REF!,0),0),"")</f>
        <v/>
      </c>
      <c r="Q19" s="12" t="str">
        <f>IFERROR(INDEX(#REF!,MATCH(B19,#REF!,0),0),"")</f>
        <v/>
      </c>
      <c r="R19" s="12" t="str">
        <f>IFERROR(INDEX(#REF!,MATCH(B19,#REF!,0),0),"")</f>
        <v/>
      </c>
      <c r="S19" s="12" t="str">
        <f>IFERROR(INDEX(#REF!,MATCH(B19,#REF!,0),0),"")</f>
        <v/>
      </c>
      <c r="T19" s="5" t="str">
        <f>IFERROR(INDEX(#REF!,MATCH(B19,#REF!,0),0),"")</f>
        <v/>
      </c>
      <c r="U19" s="11">
        <f t="shared" si="0"/>
        <v>2</v>
      </c>
      <c r="V19" s="12">
        <f t="shared" si="1"/>
        <v>1984</v>
      </c>
      <c r="W19" s="15">
        <f t="shared" si="2"/>
        <v>992</v>
      </c>
      <c r="X19" s="15" t="str">
        <f>IFERROR(SUMPRODUCT(LARGE(G19:T19,{1;2;3;4;5})),"NA")</f>
        <v>NA</v>
      </c>
      <c r="Y19" s="5" t="str">
        <f>IFERROR(SUMPRODUCT(LARGE(G19:T19,{1;2;3;4;5;6;7;8;9;10})),"NA")</f>
        <v>NA</v>
      </c>
    </row>
    <row r="20" spans="1:25" x14ac:dyDescent="0.3">
      <c r="A20" s="18">
        <v>17</v>
      </c>
      <c r="B20" s="10" t="s">
        <v>46</v>
      </c>
      <c r="C20" s="1"/>
      <c r="D20" s="1"/>
      <c r="E20" s="1"/>
      <c r="F20" s="2"/>
      <c r="G20" s="11">
        <f>IFERROR(INDEX('03-25'!X:X,MATCH(B20,'03-25'!Y:Y,0),0),"")</f>
        <v>997</v>
      </c>
      <c r="H20" s="12" t="str">
        <f>IFERROR(INDEX('04-08'!N:N,MATCH(B20,'04-08'!C:C,0),0),"")</f>
        <v/>
      </c>
      <c r="I20" s="12">
        <f>IFERROR(INDEX('04-29'!M:M,MATCH(B20,'04-29'!L:L,0),0),"")</f>
        <v>938</v>
      </c>
      <c r="J20" s="12" t="str">
        <f>IFERROR(INDEX('05-27'!F:F,MATCH(B20,'05-27'!H:H,0),0),"")</f>
        <v/>
      </c>
      <c r="K20" s="12" t="str">
        <f>IFERROR(INDEX(#REF!,MATCH(B20,#REF!,0),0),"")</f>
        <v/>
      </c>
      <c r="L20" s="12" t="str">
        <f>IFERROR(INDEX(#REF!,MATCH(B20,#REF!,0),0),"")</f>
        <v/>
      </c>
      <c r="M20" s="12" t="str">
        <f>IFERROR(INDEX(#REF!,MATCH(B20,#REF!,0),0),"")</f>
        <v/>
      </c>
      <c r="N20" s="12" t="str">
        <f>IFERROR(INDEX(#REF!,MATCH(B20,#REF!,0),0),"")</f>
        <v/>
      </c>
      <c r="O20" s="12" t="str">
        <f>IFERROR(INDEX(#REF!,MATCH(B20,#REF!,0),0),"")</f>
        <v/>
      </c>
      <c r="P20" s="12" t="str">
        <f>IFERROR(INDEX(#REF!,MATCH(B20,#REF!,0),0),"")</f>
        <v/>
      </c>
      <c r="Q20" s="12" t="str">
        <f>IFERROR(INDEX(#REF!,MATCH(B20,#REF!,0),0),"")</f>
        <v/>
      </c>
      <c r="R20" s="12" t="str">
        <f>IFERROR(INDEX(#REF!,MATCH(B20,#REF!,0),0),"")</f>
        <v/>
      </c>
      <c r="S20" s="12" t="str">
        <f>IFERROR(INDEX(#REF!,MATCH(B20,#REF!,0),0),"")</f>
        <v/>
      </c>
      <c r="T20" s="5" t="str">
        <f>IFERROR(INDEX(#REF!,MATCH(B20,#REF!,0),0),"")</f>
        <v/>
      </c>
      <c r="U20" s="11">
        <f t="shared" si="0"/>
        <v>2</v>
      </c>
      <c r="V20" s="12">
        <f t="shared" si="1"/>
        <v>1935</v>
      </c>
      <c r="W20" s="15">
        <f t="shared" si="2"/>
        <v>967.5</v>
      </c>
      <c r="X20" s="15" t="str">
        <f>IFERROR(SUMPRODUCT(LARGE(G20:T20,{1;2;3;4;5})),"NA")</f>
        <v>NA</v>
      </c>
      <c r="Y20" s="5" t="str">
        <f>IFERROR(SUMPRODUCT(LARGE(G20:T20,{1;2;3;4;5;6;7;8;9;10})),"NA")</f>
        <v>NA</v>
      </c>
    </row>
    <row r="21" spans="1:25" x14ac:dyDescent="0.3">
      <c r="A21" s="18">
        <v>18</v>
      </c>
      <c r="B21" s="10" t="s">
        <v>38</v>
      </c>
      <c r="C21" s="1"/>
      <c r="D21" s="1"/>
      <c r="E21" s="1"/>
      <c r="F21" s="2"/>
      <c r="G21" s="11">
        <f>IFERROR(INDEX('03-25'!X:X,MATCH(B21,'03-25'!Y:Y,0),0),"")</f>
        <v>945</v>
      </c>
      <c r="H21" s="12" t="str">
        <f>IFERROR(INDEX('04-08'!N:N,MATCH(B21,'04-08'!C:C,0),0),"")</f>
        <v/>
      </c>
      <c r="I21" s="12">
        <f>IFERROR(INDEX('04-29'!M:M,MATCH(B21,'04-29'!L:L,0),0),"")</f>
        <v>950</v>
      </c>
      <c r="J21" s="12" t="str">
        <f>IFERROR(INDEX('05-27'!F:F,MATCH(B21,'05-27'!H:H,0),0),"")</f>
        <v/>
      </c>
      <c r="K21" s="12" t="str">
        <f>IFERROR(INDEX(#REF!,MATCH(B21,#REF!,0),0),"")</f>
        <v/>
      </c>
      <c r="L21" s="12" t="str">
        <f>IFERROR(INDEX(#REF!,MATCH(B21,#REF!,0),0),"")</f>
        <v/>
      </c>
      <c r="M21" s="12" t="str">
        <f>IFERROR(INDEX(#REF!,MATCH(B21,#REF!,0),0),"")</f>
        <v/>
      </c>
      <c r="N21" s="12" t="str">
        <f>IFERROR(INDEX(#REF!,MATCH(B21,#REF!,0),0),"")</f>
        <v/>
      </c>
      <c r="O21" s="12" t="str">
        <f>IFERROR(INDEX(#REF!,MATCH(B21,#REF!,0),0),"")</f>
        <v/>
      </c>
      <c r="P21" s="12" t="str">
        <f>IFERROR(INDEX(#REF!,MATCH(B21,#REF!,0),0),"")</f>
        <v/>
      </c>
      <c r="Q21" s="12" t="str">
        <f>IFERROR(INDEX(#REF!,MATCH(B21,#REF!,0),0),"")</f>
        <v/>
      </c>
      <c r="R21" s="12" t="str">
        <f>IFERROR(INDEX(#REF!,MATCH(B21,#REF!,0),0),"")</f>
        <v/>
      </c>
      <c r="S21" s="12" t="str">
        <f>IFERROR(INDEX(#REF!,MATCH(B21,#REF!,0),0),"")</f>
        <v/>
      </c>
      <c r="T21" s="5" t="str">
        <f>IFERROR(INDEX(#REF!,MATCH(B21,#REF!,0),0),"")</f>
        <v/>
      </c>
      <c r="U21" s="11">
        <f t="shared" si="0"/>
        <v>2</v>
      </c>
      <c r="V21" s="12">
        <f t="shared" si="1"/>
        <v>1895</v>
      </c>
      <c r="W21" s="15">
        <f t="shared" si="2"/>
        <v>947.5</v>
      </c>
      <c r="X21" s="15" t="str">
        <f>IFERROR(SUMPRODUCT(LARGE(G21:T21,{1;2;3;4;5})),"NA")</f>
        <v>NA</v>
      </c>
      <c r="Y21" s="5" t="str">
        <f>IFERROR(SUMPRODUCT(LARGE(G21:T21,{1;2;3;4;5;6;7;8;9;10})),"NA")</f>
        <v>NA</v>
      </c>
    </row>
    <row r="22" spans="1:25" x14ac:dyDescent="0.3">
      <c r="A22" s="18">
        <v>19</v>
      </c>
      <c r="B22" s="10" t="s">
        <v>1838</v>
      </c>
      <c r="C22" s="1"/>
      <c r="D22" s="1"/>
      <c r="E22" s="1"/>
      <c r="F22" s="2"/>
      <c r="G22" s="11" t="str">
        <f>IFERROR(INDEX('03-25'!X:X,MATCH(B22,'03-25'!Y:Y,0),0),"")</f>
        <v/>
      </c>
      <c r="H22" s="12" t="str">
        <f>IFERROR(INDEX('04-08'!N:N,MATCH(B22,'04-08'!C:C,0),0),"")</f>
        <v/>
      </c>
      <c r="I22" s="12">
        <f>IFERROR(INDEX('04-29'!M:M,MATCH(B22,'04-29'!L:L,0),0),"")</f>
        <v>916</v>
      </c>
      <c r="J22" s="12">
        <f>IFERROR(INDEX('05-27'!F:F,MATCH(B22,'05-27'!H:H,0),0),"")</f>
        <v>930</v>
      </c>
      <c r="K22" s="12" t="str">
        <f>IFERROR(INDEX(#REF!,MATCH(B22,#REF!,0),0),"")</f>
        <v/>
      </c>
      <c r="L22" s="12" t="str">
        <f>IFERROR(INDEX(#REF!,MATCH(B22,#REF!,0),0),"")</f>
        <v/>
      </c>
      <c r="M22" s="12" t="str">
        <f>IFERROR(INDEX(#REF!,MATCH(B22,#REF!,0),0),"")</f>
        <v/>
      </c>
      <c r="N22" s="12" t="str">
        <f>IFERROR(INDEX(#REF!,MATCH(B22,#REF!,0),0),"")</f>
        <v/>
      </c>
      <c r="O22" s="12" t="str">
        <f>IFERROR(INDEX(#REF!,MATCH(B22,#REF!,0),0),"")</f>
        <v/>
      </c>
      <c r="P22" s="12" t="str">
        <f>IFERROR(INDEX(#REF!,MATCH(B22,#REF!,0),0),"")</f>
        <v/>
      </c>
      <c r="Q22" s="12" t="str">
        <f>IFERROR(INDEX(#REF!,MATCH(B22,#REF!,0),0),"")</f>
        <v/>
      </c>
      <c r="R22" s="12" t="str">
        <f>IFERROR(INDEX(#REF!,MATCH(B22,#REF!,0),0),"")</f>
        <v/>
      </c>
      <c r="S22" s="12" t="str">
        <f>IFERROR(INDEX(#REF!,MATCH(B22,#REF!,0),0),"")</f>
        <v/>
      </c>
      <c r="T22" s="5" t="str">
        <f>IFERROR(INDEX(#REF!,MATCH(B22,#REF!,0),0),"")</f>
        <v/>
      </c>
      <c r="U22" s="11">
        <f t="shared" si="0"/>
        <v>2</v>
      </c>
      <c r="V22" s="12">
        <f t="shared" si="1"/>
        <v>1846</v>
      </c>
      <c r="W22" s="15">
        <f t="shared" si="2"/>
        <v>923</v>
      </c>
      <c r="X22" s="15" t="str">
        <f>IFERROR(SUMPRODUCT(LARGE(G22:T22,{1;2;3;4;5})),"NA")</f>
        <v>NA</v>
      </c>
      <c r="Y22" s="5" t="str">
        <f>IFERROR(SUMPRODUCT(LARGE(G22:T22,{1;2;3;4;5;6;7;8;9;10})),"NA")</f>
        <v>NA</v>
      </c>
    </row>
    <row r="23" spans="1:25" x14ac:dyDescent="0.3">
      <c r="A23" s="18">
        <v>20</v>
      </c>
      <c r="B23" s="10" t="s">
        <v>181</v>
      </c>
      <c r="C23" s="1"/>
      <c r="D23" s="1"/>
      <c r="E23" s="1"/>
      <c r="F23" s="2"/>
      <c r="G23" s="11">
        <f>IFERROR(INDEX('03-25'!X:X,MATCH(B23,'03-25'!Y:Y,0),0),"")</f>
        <v>900</v>
      </c>
      <c r="H23" s="12" t="str">
        <f>IFERROR(INDEX('04-08'!N:N,MATCH(B23,'04-08'!C:C,0),0),"")</f>
        <v/>
      </c>
      <c r="I23" s="12">
        <f>IFERROR(INDEX('04-29'!M:M,MATCH(B23,'04-29'!L:L,0),0),"")</f>
        <v>937</v>
      </c>
      <c r="J23" s="12" t="str">
        <f>IFERROR(INDEX('05-27'!F:F,MATCH(B23,'05-27'!H:H,0),0),"")</f>
        <v/>
      </c>
      <c r="K23" s="12" t="str">
        <f>IFERROR(INDEX(#REF!,MATCH(B23,#REF!,0),0),"")</f>
        <v/>
      </c>
      <c r="L23" s="12" t="str">
        <f>IFERROR(INDEX(#REF!,MATCH(B23,#REF!,0),0),"")</f>
        <v/>
      </c>
      <c r="M23" s="12" t="str">
        <f>IFERROR(INDEX(#REF!,MATCH(B23,#REF!,0),0),"")</f>
        <v/>
      </c>
      <c r="N23" s="12" t="str">
        <f>IFERROR(INDEX(#REF!,MATCH(B23,#REF!,0),0),"")</f>
        <v/>
      </c>
      <c r="O23" s="12" t="str">
        <f>IFERROR(INDEX(#REF!,MATCH(B23,#REF!,0),0),"")</f>
        <v/>
      </c>
      <c r="P23" s="12" t="str">
        <f>IFERROR(INDEX(#REF!,MATCH(B23,#REF!,0),0),"")</f>
        <v/>
      </c>
      <c r="Q23" s="12" t="str">
        <f>IFERROR(INDEX(#REF!,MATCH(B23,#REF!,0),0),"")</f>
        <v/>
      </c>
      <c r="R23" s="12" t="str">
        <f>IFERROR(INDEX(#REF!,MATCH(B23,#REF!,0),0),"")</f>
        <v/>
      </c>
      <c r="S23" s="12" t="str">
        <f>IFERROR(INDEX(#REF!,MATCH(B23,#REF!,0),0),"")</f>
        <v/>
      </c>
      <c r="T23" s="5" t="str">
        <f>IFERROR(INDEX(#REF!,MATCH(B23,#REF!,0),0),"")</f>
        <v/>
      </c>
      <c r="U23" s="11">
        <f t="shared" si="0"/>
        <v>2</v>
      </c>
      <c r="V23" s="12">
        <f t="shared" si="1"/>
        <v>1837</v>
      </c>
      <c r="W23" s="15">
        <f t="shared" si="2"/>
        <v>918.5</v>
      </c>
      <c r="X23" s="15" t="str">
        <f>IFERROR(SUMPRODUCT(LARGE(G23:T23,{1;2;3;4;5})),"NA")</f>
        <v>NA</v>
      </c>
      <c r="Y23" s="5" t="str">
        <f>IFERROR(SUMPRODUCT(LARGE(G23:T23,{1;2;3;4;5;6;7;8;9;10})),"NA")</f>
        <v>NA</v>
      </c>
    </row>
    <row r="24" spans="1:25" x14ac:dyDescent="0.3">
      <c r="A24" s="18">
        <v>21</v>
      </c>
      <c r="B24" s="10" t="s">
        <v>498</v>
      </c>
      <c r="C24" s="1"/>
      <c r="D24" s="1"/>
      <c r="E24" s="1"/>
      <c r="F24" s="2"/>
      <c r="G24" s="11">
        <f>IFERROR(INDEX('03-25'!X:X,MATCH(B24,'03-25'!Y:Y,0),0),"")</f>
        <v>963</v>
      </c>
      <c r="H24" s="12" t="str">
        <f>IFERROR(INDEX('04-08'!N:N,MATCH(B24,'04-08'!C:C,0),0),"")</f>
        <v/>
      </c>
      <c r="I24" s="12">
        <f>IFERROR(INDEX('04-29'!M:M,MATCH(B24,'04-29'!L:L,0),0),"")</f>
        <v>837</v>
      </c>
      <c r="J24" s="12" t="str">
        <f>IFERROR(INDEX('05-27'!F:F,MATCH(B24,'05-27'!H:H,0),0),"")</f>
        <v/>
      </c>
      <c r="K24" s="12" t="str">
        <f>IFERROR(INDEX(#REF!,MATCH(B24,#REF!,0),0),"")</f>
        <v/>
      </c>
      <c r="L24" s="12" t="str">
        <f>IFERROR(INDEX(#REF!,MATCH(B24,#REF!,0),0),"")</f>
        <v/>
      </c>
      <c r="M24" s="12" t="str">
        <f>IFERROR(INDEX(#REF!,MATCH(B24,#REF!,0),0),"")</f>
        <v/>
      </c>
      <c r="N24" s="12" t="str">
        <f>IFERROR(INDEX(#REF!,MATCH(B24,#REF!,0),0),"")</f>
        <v/>
      </c>
      <c r="O24" s="12" t="str">
        <f>IFERROR(INDEX(#REF!,MATCH(B24,#REF!,0),0),"")</f>
        <v/>
      </c>
      <c r="P24" s="12" t="str">
        <f>IFERROR(INDEX(#REF!,MATCH(B24,#REF!,0),0),"")</f>
        <v/>
      </c>
      <c r="Q24" s="12" t="str">
        <f>IFERROR(INDEX(#REF!,MATCH(B24,#REF!,0),0),"")</f>
        <v/>
      </c>
      <c r="R24" s="12" t="str">
        <f>IFERROR(INDEX(#REF!,MATCH(B24,#REF!,0),0),"")</f>
        <v/>
      </c>
      <c r="S24" s="12" t="str">
        <f>IFERROR(INDEX(#REF!,MATCH(B24,#REF!,0),0),"")</f>
        <v/>
      </c>
      <c r="T24" s="5" t="str">
        <f>IFERROR(INDEX(#REF!,MATCH(B24,#REF!,0),0),"")</f>
        <v/>
      </c>
      <c r="U24" s="11">
        <f t="shared" si="0"/>
        <v>2</v>
      </c>
      <c r="V24" s="12">
        <f t="shared" si="1"/>
        <v>1800</v>
      </c>
      <c r="W24" s="15">
        <f t="shared" si="2"/>
        <v>900</v>
      </c>
      <c r="X24" s="15" t="str">
        <f>IFERROR(SUMPRODUCT(LARGE(G24:T24,{1;2;3;4;5})),"NA")</f>
        <v>NA</v>
      </c>
      <c r="Y24" s="5" t="str">
        <f>IFERROR(SUMPRODUCT(LARGE(G24:T24,{1;2;3;4;5;6;7;8;9;10})),"NA")</f>
        <v>NA</v>
      </c>
    </row>
    <row r="25" spans="1:25" x14ac:dyDescent="0.3">
      <c r="A25" s="18">
        <v>22</v>
      </c>
      <c r="B25" s="10" t="s">
        <v>152</v>
      </c>
      <c r="C25" s="1"/>
      <c r="D25" s="1"/>
      <c r="E25" s="1"/>
      <c r="F25" s="2"/>
      <c r="G25" s="11" t="str">
        <f>IFERROR(INDEX('03-25'!X:X,MATCH(B25,'03-25'!Y:Y,0),0),"")</f>
        <v/>
      </c>
      <c r="H25" s="12">
        <f>IFERROR(INDEX('04-08'!N:N,MATCH(B25,'04-08'!C:C,0),0),"")</f>
        <v>913</v>
      </c>
      <c r="I25" s="12" t="str">
        <f>IFERROR(INDEX('04-29'!M:M,MATCH(B25,'04-29'!L:L,0),0),"")</f>
        <v/>
      </c>
      <c r="J25" s="12">
        <f>IFERROR(INDEX('05-27'!F:F,MATCH(B25,'05-27'!H:H,0),0),"")</f>
        <v>841</v>
      </c>
      <c r="K25" s="12" t="str">
        <f>IFERROR(INDEX(#REF!,MATCH(B25,#REF!,0),0),"")</f>
        <v/>
      </c>
      <c r="L25" s="12" t="str">
        <f>IFERROR(INDEX(#REF!,MATCH(B25,#REF!,0),0),"")</f>
        <v/>
      </c>
      <c r="M25" s="12" t="str">
        <f>IFERROR(INDEX(#REF!,MATCH(B25,#REF!,0),0),"")</f>
        <v/>
      </c>
      <c r="N25" s="12" t="str">
        <f>IFERROR(INDEX(#REF!,MATCH(B25,#REF!,0),0),"")</f>
        <v/>
      </c>
      <c r="O25" s="12" t="str">
        <f>IFERROR(INDEX(#REF!,MATCH(B25,#REF!,0),0),"")</f>
        <v/>
      </c>
      <c r="P25" s="12" t="str">
        <f>IFERROR(INDEX(#REF!,MATCH(B25,#REF!,0),0),"")</f>
        <v/>
      </c>
      <c r="Q25" s="12" t="str">
        <f>IFERROR(INDEX(#REF!,MATCH(B25,#REF!,0),0),"")</f>
        <v/>
      </c>
      <c r="R25" s="12" t="str">
        <f>IFERROR(INDEX(#REF!,MATCH(B25,#REF!,0),0),"")</f>
        <v/>
      </c>
      <c r="S25" s="12" t="str">
        <f>IFERROR(INDEX(#REF!,MATCH(B25,#REF!,0),0),"")</f>
        <v/>
      </c>
      <c r="T25" s="5" t="str">
        <f>IFERROR(INDEX(#REF!,MATCH(B25,#REF!,0),0),"")</f>
        <v/>
      </c>
      <c r="U25" s="11">
        <f t="shared" si="0"/>
        <v>2</v>
      </c>
      <c r="V25" s="12">
        <f t="shared" si="1"/>
        <v>1754</v>
      </c>
      <c r="W25" s="15">
        <f t="shared" si="2"/>
        <v>877</v>
      </c>
      <c r="X25" s="15" t="str">
        <f>IFERROR(SUMPRODUCT(LARGE(G25:T25,{1;2;3;4;5})),"NA")</f>
        <v>NA</v>
      </c>
      <c r="Y25" s="5" t="str">
        <f>IFERROR(SUMPRODUCT(LARGE(G25:T25,{1;2;3;4;5;6;7;8;9;10})),"NA")</f>
        <v>NA</v>
      </c>
    </row>
    <row r="26" spans="1:25" x14ac:dyDescent="0.3">
      <c r="A26" s="18">
        <v>23</v>
      </c>
      <c r="B26" s="10" t="s">
        <v>205</v>
      </c>
      <c r="C26" s="1"/>
      <c r="D26" s="1"/>
      <c r="E26" s="1"/>
      <c r="F26" s="2"/>
      <c r="G26" s="11">
        <f>IFERROR(INDEX('03-25'!X:X,MATCH(B26,'03-25'!Y:Y,0),0),"")</f>
        <v>560</v>
      </c>
      <c r="H26" s="12">
        <f>IFERROR(INDEX('04-08'!N:N,MATCH(B26,'04-08'!C:C,0),0),"")</f>
        <v>587</v>
      </c>
      <c r="I26" s="12" t="str">
        <f>IFERROR(INDEX('04-29'!M:M,MATCH(B26,'04-29'!L:L,0),0),"")</f>
        <v/>
      </c>
      <c r="J26" s="12">
        <f>IFERROR(INDEX('05-27'!F:F,MATCH(B26,'05-27'!H:H,0),0),"")</f>
        <v>605</v>
      </c>
      <c r="K26" s="12" t="str">
        <f>IFERROR(INDEX(#REF!,MATCH(B26,#REF!,0),0),"")</f>
        <v/>
      </c>
      <c r="L26" s="12" t="str">
        <f>IFERROR(INDEX(#REF!,MATCH(B26,#REF!,0),0),"")</f>
        <v/>
      </c>
      <c r="M26" s="12" t="str">
        <f>IFERROR(INDEX(#REF!,MATCH(B26,#REF!,0),0),"")</f>
        <v/>
      </c>
      <c r="N26" s="12" t="str">
        <f>IFERROR(INDEX(#REF!,MATCH(B26,#REF!,0),0),"")</f>
        <v/>
      </c>
      <c r="O26" s="12" t="str">
        <f>IFERROR(INDEX(#REF!,MATCH(B26,#REF!,0),0),"")</f>
        <v/>
      </c>
      <c r="P26" s="12" t="str">
        <f>IFERROR(INDEX(#REF!,MATCH(B26,#REF!,0),0),"")</f>
        <v/>
      </c>
      <c r="Q26" s="12" t="str">
        <f>IFERROR(INDEX(#REF!,MATCH(B26,#REF!,0),0),"")</f>
        <v/>
      </c>
      <c r="R26" s="12" t="str">
        <f>IFERROR(INDEX(#REF!,MATCH(B26,#REF!,0),0),"")</f>
        <v/>
      </c>
      <c r="S26" s="12" t="str">
        <f>IFERROR(INDEX(#REF!,MATCH(B26,#REF!,0),0),"")</f>
        <v/>
      </c>
      <c r="T26" s="5" t="str">
        <f>IFERROR(INDEX(#REF!,MATCH(B26,#REF!,0),0),"")</f>
        <v/>
      </c>
      <c r="U26" s="11">
        <f t="shared" si="0"/>
        <v>3</v>
      </c>
      <c r="V26" s="12">
        <f t="shared" si="1"/>
        <v>1752</v>
      </c>
      <c r="W26" s="15">
        <f t="shared" si="2"/>
        <v>584</v>
      </c>
      <c r="X26" s="15" t="str">
        <f>IFERROR(SUMPRODUCT(LARGE(G26:T26,{1;2;3;4;5})),"NA")</f>
        <v>NA</v>
      </c>
      <c r="Y26" s="5" t="str">
        <f>IFERROR(SUMPRODUCT(LARGE(G26:T26,{1;2;3;4;5;6;7;8;9;10})),"NA")</f>
        <v>NA</v>
      </c>
    </row>
    <row r="27" spans="1:25" x14ac:dyDescent="0.3">
      <c r="A27" s="18">
        <v>24</v>
      </c>
      <c r="B27" s="10" t="s">
        <v>69</v>
      </c>
      <c r="C27" s="1"/>
      <c r="D27" s="1"/>
      <c r="E27" s="1"/>
      <c r="F27" s="2"/>
      <c r="G27" s="11">
        <f>IFERROR(INDEX('03-25'!X:X,MATCH(B27,'03-25'!Y:Y,0),0),"")</f>
        <v>853</v>
      </c>
      <c r="H27" s="12" t="str">
        <f>IFERROR(INDEX('04-08'!N:N,MATCH(B27,'04-08'!C:C,0),0),"")</f>
        <v/>
      </c>
      <c r="I27" s="12">
        <f>IFERROR(INDEX('04-29'!M:M,MATCH(B27,'04-29'!L:L,0),0),"")</f>
        <v>894</v>
      </c>
      <c r="J27" s="12" t="str">
        <f>IFERROR(INDEX('05-27'!F:F,MATCH(B27,'05-27'!H:H,0),0),"")</f>
        <v/>
      </c>
      <c r="K27" s="12" t="str">
        <f>IFERROR(INDEX(#REF!,MATCH(B27,#REF!,0),0),"")</f>
        <v/>
      </c>
      <c r="L27" s="12" t="str">
        <f>IFERROR(INDEX(#REF!,MATCH(B27,#REF!,0),0),"")</f>
        <v/>
      </c>
      <c r="M27" s="12" t="str">
        <f>IFERROR(INDEX(#REF!,MATCH(B27,#REF!,0),0),"")</f>
        <v/>
      </c>
      <c r="N27" s="12" t="str">
        <f>IFERROR(INDEX(#REF!,MATCH(B27,#REF!,0),0),"")</f>
        <v/>
      </c>
      <c r="O27" s="12" t="str">
        <f>IFERROR(INDEX(#REF!,MATCH(B27,#REF!,0),0),"")</f>
        <v/>
      </c>
      <c r="P27" s="12" t="str">
        <f>IFERROR(INDEX(#REF!,MATCH(B27,#REF!,0),0),"")</f>
        <v/>
      </c>
      <c r="Q27" s="12" t="str">
        <f>IFERROR(INDEX(#REF!,MATCH(B27,#REF!,0),0),"")</f>
        <v/>
      </c>
      <c r="R27" s="12" t="str">
        <f>IFERROR(INDEX(#REF!,MATCH(B27,#REF!,0),0),"")</f>
        <v/>
      </c>
      <c r="S27" s="12" t="str">
        <f>IFERROR(INDEX(#REF!,MATCH(B27,#REF!,0),0),"")</f>
        <v/>
      </c>
      <c r="T27" s="5" t="str">
        <f>IFERROR(INDEX(#REF!,MATCH(B27,#REF!,0),0),"")</f>
        <v/>
      </c>
      <c r="U27" s="11">
        <f t="shared" si="0"/>
        <v>2</v>
      </c>
      <c r="V27" s="12">
        <f t="shared" si="1"/>
        <v>1747</v>
      </c>
      <c r="W27" s="15">
        <f t="shared" si="2"/>
        <v>873.5</v>
      </c>
      <c r="X27" s="15" t="str">
        <f>IFERROR(SUMPRODUCT(LARGE(G27:T27,{1;2;3;4;5})),"NA")</f>
        <v>NA</v>
      </c>
      <c r="Y27" s="5" t="str">
        <f>IFERROR(SUMPRODUCT(LARGE(G27:T27,{1;2;3;4;5;6;7;8;9;10})),"NA")</f>
        <v>NA</v>
      </c>
    </row>
    <row r="28" spans="1:25" x14ac:dyDescent="0.3">
      <c r="A28" s="18">
        <v>25</v>
      </c>
      <c r="B28" s="10" t="s">
        <v>516</v>
      </c>
      <c r="C28" s="1"/>
      <c r="D28" s="1"/>
      <c r="E28" s="1"/>
      <c r="F28" s="2"/>
      <c r="G28" s="11">
        <f>IFERROR(INDEX('03-25'!X:X,MATCH(B28,'03-25'!Y:Y,0),0),"")</f>
        <v>874</v>
      </c>
      <c r="H28" s="12" t="str">
        <f>IFERROR(INDEX('04-08'!N:N,MATCH(B28,'04-08'!C:C,0),0),"")</f>
        <v/>
      </c>
      <c r="I28" s="12" t="str">
        <f>IFERROR(INDEX('04-29'!M:M,MATCH(B28,'04-29'!L:L,0),0),"")</f>
        <v/>
      </c>
      <c r="J28" s="12">
        <f>IFERROR(INDEX('05-27'!F:F,MATCH(B28,'05-27'!H:H,0),0),"")</f>
        <v>857</v>
      </c>
      <c r="K28" s="12" t="str">
        <f>IFERROR(INDEX(#REF!,MATCH(B28,#REF!,0),0),"")</f>
        <v/>
      </c>
      <c r="L28" s="12" t="str">
        <f>IFERROR(INDEX(#REF!,MATCH(B28,#REF!,0),0),"")</f>
        <v/>
      </c>
      <c r="M28" s="12" t="str">
        <f>IFERROR(INDEX(#REF!,MATCH(B28,#REF!,0),0),"")</f>
        <v/>
      </c>
      <c r="N28" s="12" t="str">
        <f>IFERROR(INDEX(#REF!,MATCH(B28,#REF!,0),0),"")</f>
        <v/>
      </c>
      <c r="O28" s="12" t="str">
        <f>IFERROR(INDEX(#REF!,MATCH(B28,#REF!,0),0),"")</f>
        <v/>
      </c>
      <c r="P28" s="12" t="str">
        <f>IFERROR(INDEX(#REF!,MATCH(B28,#REF!,0),0),"")</f>
        <v/>
      </c>
      <c r="Q28" s="12" t="str">
        <f>IFERROR(INDEX(#REF!,MATCH(B28,#REF!,0),0),"")</f>
        <v/>
      </c>
      <c r="R28" s="12" t="str">
        <f>IFERROR(INDEX(#REF!,MATCH(B28,#REF!,0),0),"")</f>
        <v/>
      </c>
      <c r="S28" s="12" t="str">
        <f>IFERROR(INDEX(#REF!,MATCH(B28,#REF!,0),0),"")</f>
        <v/>
      </c>
      <c r="T28" s="5" t="str">
        <f>IFERROR(INDEX(#REF!,MATCH(B28,#REF!,0),0),"")</f>
        <v/>
      </c>
      <c r="U28" s="11">
        <f t="shared" si="0"/>
        <v>2</v>
      </c>
      <c r="V28" s="12">
        <f t="shared" si="1"/>
        <v>1731</v>
      </c>
      <c r="W28" s="15">
        <f t="shared" si="2"/>
        <v>865.5</v>
      </c>
      <c r="X28" s="15" t="str">
        <f>IFERROR(SUMPRODUCT(LARGE(G28:T28,{1;2;3;4;5})),"NA")</f>
        <v>NA</v>
      </c>
      <c r="Y28" s="5" t="str">
        <f>IFERROR(SUMPRODUCT(LARGE(G28:T28,{1;2;3;4;5;6;7;8;9;10})),"NA")</f>
        <v>NA</v>
      </c>
    </row>
    <row r="29" spans="1:25" x14ac:dyDescent="0.3">
      <c r="A29" s="18">
        <v>26</v>
      </c>
      <c r="B29" s="10" t="s">
        <v>185</v>
      </c>
      <c r="C29" s="1"/>
      <c r="D29" s="1"/>
      <c r="E29" s="1"/>
      <c r="F29" s="2"/>
      <c r="G29" s="11" t="str">
        <f>IFERROR(INDEX('03-25'!X:X,MATCH(B29,'03-25'!Y:Y,0),0),"")</f>
        <v/>
      </c>
      <c r="H29" s="12">
        <f>IFERROR(INDEX('04-08'!N:N,MATCH(B29,'04-08'!C:C,0),0),"")</f>
        <v>834</v>
      </c>
      <c r="I29" s="12" t="str">
        <f>IFERROR(INDEX('04-29'!M:M,MATCH(B29,'04-29'!L:L,0),0),"")</f>
        <v/>
      </c>
      <c r="J29" s="12">
        <f>IFERROR(INDEX('05-27'!F:F,MATCH(B29,'05-27'!H:H,0),0),"")</f>
        <v>894</v>
      </c>
      <c r="K29" s="12" t="str">
        <f>IFERROR(INDEX(#REF!,MATCH(B29,#REF!,0),0),"")</f>
        <v/>
      </c>
      <c r="L29" s="12" t="str">
        <f>IFERROR(INDEX(#REF!,MATCH(B29,#REF!,0),0),"")</f>
        <v/>
      </c>
      <c r="M29" s="12" t="str">
        <f>IFERROR(INDEX(#REF!,MATCH(B29,#REF!,0),0),"")</f>
        <v/>
      </c>
      <c r="N29" s="12" t="str">
        <f>IFERROR(INDEX(#REF!,MATCH(B29,#REF!,0),0),"")</f>
        <v/>
      </c>
      <c r="O29" s="12" t="str">
        <f>IFERROR(INDEX(#REF!,MATCH(B29,#REF!,0),0),"")</f>
        <v/>
      </c>
      <c r="P29" s="12" t="str">
        <f>IFERROR(INDEX(#REF!,MATCH(B29,#REF!,0),0),"")</f>
        <v/>
      </c>
      <c r="Q29" s="12" t="str">
        <f>IFERROR(INDEX(#REF!,MATCH(B29,#REF!,0),0),"")</f>
        <v/>
      </c>
      <c r="R29" s="12" t="str">
        <f>IFERROR(INDEX(#REF!,MATCH(B29,#REF!,0),0),"")</f>
        <v/>
      </c>
      <c r="S29" s="12" t="str">
        <f>IFERROR(INDEX(#REF!,MATCH(B29,#REF!,0),0),"")</f>
        <v/>
      </c>
      <c r="T29" s="5" t="str">
        <f>IFERROR(INDEX(#REF!,MATCH(B29,#REF!,0),0),"")</f>
        <v/>
      </c>
      <c r="U29" s="11">
        <f t="shared" si="0"/>
        <v>2</v>
      </c>
      <c r="V29" s="12">
        <f t="shared" si="1"/>
        <v>1728</v>
      </c>
      <c r="W29" s="15">
        <f t="shared" si="2"/>
        <v>864</v>
      </c>
      <c r="X29" s="15" t="str">
        <f>IFERROR(SUMPRODUCT(LARGE(G29:T29,{1;2;3;4;5})),"NA")</f>
        <v>NA</v>
      </c>
      <c r="Y29" s="5" t="str">
        <f>IFERROR(SUMPRODUCT(LARGE(G29:T29,{1;2;3;4;5;6;7;8;9;10})),"NA")</f>
        <v>NA</v>
      </c>
    </row>
    <row r="30" spans="1:25" x14ac:dyDescent="0.3">
      <c r="A30" s="18">
        <v>27</v>
      </c>
      <c r="B30" s="10" t="s">
        <v>74</v>
      </c>
      <c r="C30" s="1"/>
      <c r="D30" s="1"/>
      <c r="E30" s="1"/>
      <c r="F30" s="2"/>
      <c r="G30" s="11">
        <f>IFERROR(INDEX('03-25'!X:X,MATCH(B30,'03-25'!Y:Y,0),0),"")</f>
        <v>838</v>
      </c>
      <c r="H30" s="12" t="str">
        <f>IFERROR(INDEX('04-08'!N:N,MATCH(B30,'04-08'!C:C,0),0),"")</f>
        <v/>
      </c>
      <c r="I30" s="12">
        <f>IFERROR(INDEX('04-29'!M:M,MATCH(B30,'04-29'!L:L,0),0),"")</f>
        <v>864</v>
      </c>
      <c r="J30" s="12" t="str">
        <f>IFERROR(INDEX('05-27'!F:F,MATCH(B30,'05-27'!H:H,0),0),"")</f>
        <v/>
      </c>
      <c r="K30" s="12" t="str">
        <f>IFERROR(INDEX(#REF!,MATCH(B30,#REF!,0),0),"")</f>
        <v/>
      </c>
      <c r="L30" s="12" t="str">
        <f>IFERROR(INDEX(#REF!,MATCH(B30,#REF!,0),0),"")</f>
        <v/>
      </c>
      <c r="M30" s="12" t="str">
        <f>IFERROR(INDEX(#REF!,MATCH(B30,#REF!,0),0),"")</f>
        <v/>
      </c>
      <c r="N30" s="12" t="str">
        <f>IFERROR(INDEX(#REF!,MATCH(B30,#REF!,0),0),"")</f>
        <v/>
      </c>
      <c r="O30" s="12" t="str">
        <f>IFERROR(INDEX(#REF!,MATCH(B30,#REF!,0),0),"")</f>
        <v/>
      </c>
      <c r="P30" s="12" t="str">
        <f>IFERROR(INDEX(#REF!,MATCH(B30,#REF!,0),0),"")</f>
        <v/>
      </c>
      <c r="Q30" s="12" t="str">
        <f>IFERROR(INDEX(#REF!,MATCH(B30,#REF!,0),0),"")</f>
        <v/>
      </c>
      <c r="R30" s="12" t="str">
        <f>IFERROR(INDEX(#REF!,MATCH(B30,#REF!,0),0),"")</f>
        <v/>
      </c>
      <c r="S30" s="12" t="str">
        <f>IFERROR(INDEX(#REF!,MATCH(B30,#REF!,0),0),"")</f>
        <v/>
      </c>
      <c r="T30" s="5" t="str">
        <f>IFERROR(INDEX(#REF!,MATCH(B30,#REF!,0),0),"")</f>
        <v/>
      </c>
      <c r="U30" s="11">
        <f t="shared" si="0"/>
        <v>2</v>
      </c>
      <c r="V30" s="12">
        <f t="shared" si="1"/>
        <v>1702</v>
      </c>
      <c r="W30" s="15">
        <f t="shared" si="2"/>
        <v>851</v>
      </c>
      <c r="X30" s="15" t="str">
        <f>IFERROR(SUMPRODUCT(LARGE(G30:T30,{1;2;3;4;5})),"NA")</f>
        <v>NA</v>
      </c>
      <c r="Y30" s="5" t="str">
        <f>IFERROR(SUMPRODUCT(LARGE(G30:T30,{1;2;3;4;5;6;7;8;9;10})),"NA")</f>
        <v>NA</v>
      </c>
    </row>
    <row r="31" spans="1:25" x14ac:dyDescent="0.3">
      <c r="A31" s="18">
        <v>28</v>
      </c>
      <c r="B31" s="10" t="s">
        <v>477</v>
      </c>
      <c r="C31" s="1"/>
      <c r="D31" s="1"/>
      <c r="E31" s="1"/>
      <c r="F31" s="2"/>
      <c r="G31" s="11">
        <f>IFERROR(INDEX('03-25'!X:X,MATCH(B31,'03-25'!Y:Y,0),0),"")</f>
        <v>864</v>
      </c>
      <c r="H31" s="12" t="str">
        <f>IFERROR(INDEX('04-08'!N:N,MATCH(B31,'04-08'!C:C,0),0),"")</f>
        <v/>
      </c>
      <c r="I31" s="12" t="str">
        <f>IFERROR(INDEX('04-29'!M:M,MATCH(B31,'04-29'!L:L,0),0),"")</f>
        <v/>
      </c>
      <c r="J31" s="12">
        <f>IFERROR(INDEX('05-27'!F:F,MATCH(B31,'05-27'!H:H,0),0),"")</f>
        <v>823</v>
      </c>
      <c r="K31" s="12" t="str">
        <f>IFERROR(INDEX(#REF!,MATCH(B31,#REF!,0),0),"")</f>
        <v/>
      </c>
      <c r="L31" s="12" t="str">
        <f>IFERROR(INDEX(#REF!,MATCH(B31,#REF!,0),0),"")</f>
        <v/>
      </c>
      <c r="M31" s="12" t="str">
        <f>IFERROR(INDEX(#REF!,MATCH(B31,#REF!,0),0),"")</f>
        <v/>
      </c>
      <c r="N31" s="12" t="str">
        <f>IFERROR(INDEX(#REF!,MATCH(B31,#REF!,0),0),"")</f>
        <v/>
      </c>
      <c r="O31" s="12" t="str">
        <f>IFERROR(INDEX(#REF!,MATCH(B31,#REF!,0),0),"")</f>
        <v/>
      </c>
      <c r="P31" s="12" t="str">
        <f>IFERROR(INDEX(#REF!,MATCH(B31,#REF!,0),0),"")</f>
        <v/>
      </c>
      <c r="Q31" s="12" t="str">
        <f>IFERROR(INDEX(#REF!,MATCH(B31,#REF!,0),0),"")</f>
        <v/>
      </c>
      <c r="R31" s="12" t="str">
        <f>IFERROR(INDEX(#REF!,MATCH(B31,#REF!,0),0),"")</f>
        <v/>
      </c>
      <c r="S31" s="12" t="str">
        <f>IFERROR(INDEX(#REF!,MATCH(B31,#REF!,0),0),"")</f>
        <v/>
      </c>
      <c r="T31" s="5" t="str">
        <f>IFERROR(INDEX(#REF!,MATCH(B31,#REF!,0),0),"")</f>
        <v/>
      </c>
      <c r="U31" s="11">
        <f t="shared" si="0"/>
        <v>2</v>
      </c>
      <c r="V31" s="12">
        <f t="shared" si="1"/>
        <v>1687</v>
      </c>
      <c r="W31" s="15">
        <f t="shared" si="2"/>
        <v>843.5</v>
      </c>
      <c r="X31" s="15" t="str">
        <f>IFERROR(SUMPRODUCT(LARGE(G31:T31,{1;2;3;4;5})),"NA")</f>
        <v>NA</v>
      </c>
      <c r="Y31" s="5" t="str">
        <f>IFERROR(SUMPRODUCT(LARGE(G31:T31,{1;2;3;4;5;6;7;8;9;10})),"NA")</f>
        <v>NA</v>
      </c>
    </row>
    <row r="32" spans="1:25" x14ac:dyDescent="0.3">
      <c r="A32" s="18">
        <v>29</v>
      </c>
      <c r="B32" s="10" t="s">
        <v>16</v>
      </c>
      <c r="C32" s="1"/>
      <c r="D32" s="1"/>
      <c r="E32" s="1"/>
      <c r="F32" s="2"/>
      <c r="G32" s="11">
        <f>IFERROR(INDEX('03-25'!X:X,MATCH(B32,'03-25'!Y:Y,0),0),"")</f>
        <v>807</v>
      </c>
      <c r="H32" s="12" t="str">
        <f>IFERROR(INDEX('04-08'!N:N,MATCH(B32,'04-08'!C:C,0),0),"")</f>
        <v/>
      </c>
      <c r="I32" s="12" t="str">
        <f>IFERROR(INDEX('04-29'!M:M,MATCH(B32,'04-29'!L:L,0),0),"")</f>
        <v/>
      </c>
      <c r="J32" s="12">
        <f>IFERROR(INDEX('05-27'!F:F,MATCH(B32,'05-27'!H:H,0),0),"")</f>
        <v>842</v>
      </c>
      <c r="K32" s="12" t="str">
        <f>IFERROR(INDEX(#REF!,MATCH(B32,#REF!,0),0),"")</f>
        <v/>
      </c>
      <c r="L32" s="12" t="str">
        <f>IFERROR(INDEX(#REF!,MATCH(B32,#REF!,0),0),"")</f>
        <v/>
      </c>
      <c r="M32" s="12" t="str">
        <f>IFERROR(INDEX(#REF!,MATCH(B32,#REF!,0),0),"")</f>
        <v/>
      </c>
      <c r="N32" s="12" t="str">
        <f>IFERROR(INDEX(#REF!,MATCH(B32,#REF!,0),0),"")</f>
        <v/>
      </c>
      <c r="O32" s="12" t="str">
        <f>IFERROR(INDEX(#REF!,MATCH(B32,#REF!,0),0),"")</f>
        <v/>
      </c>
      <c r="P32" s="12" t="str">
        <f>IFERROR(INDEX(#REF!,MATCH(B32,#REF!,0),0),"")</f>
        <v/>
      </c>
      <c r="Q32" s="12" t="str">
        <f>IFERROR(INDEX(#REF!,MATCH(B32,#REF!,0),0),"")</f>
        <v/>
      </c>
      <c r="R32" s="12" t="str">
        <f>IFERROR(INDEX(#REF!,MATCH(B32,#REF!,0),0),"")</f>
        <v/>
      </c>
      <c r="S32" s="12" t="str">
        <f>IFERROR(INDEX(#REF!,MATCH(B32,#REF!,0),0),"")</f>
        <v/>
      </c>
      <c r="T32" s="5" t="str">
        <f>IFERROR(INDEX(#REF!,MATCH(B32,#REF!,0),0),"")</f>
        <v/>
      </c>
      <c r="U32" s="11">
        <f t="shared" si="0"/>
        <v>2</v>
      </c>
      <c r="V32" s="12">
        <f t="shared" si="1"/>
        <v>1649</v>
      </c>
      <c r="W32" s="15">
        <f t="shared" si="2"/>
        <v>824.5</v>
      </c>
      <c r="X32" s="15" t="str">
        <f>IFERROR(SUMPRODUCT(LARGE(G32:T32,{1;2;3;4;5})),"NA")</f>
        <v>NA</v>
      </c>
      <c r="Y32" s="5" t="str">
        <f>IFERROR(SUMPRODUCT(LARGE(G32:T32,{1;2;3;4;5;6;7;8;9;10})),"NA")</f>
        <v>NA</v>
      </c>
    </row>
    <row r="33" spans="1:25" x14ac:dyDescent="0.3">
      <c r="A33" s="18">
        <v>30</v>
      </c>
      <c r="B33" s="10" t="s">
        <v>67</v>
      </c>
      <c r="C33" s="1"/>
      <c r="D33" s="1"/>
      <c r="E33" s="1"/>
      <c r="F33" s="2"/>
      <c r="G33" s="11">
        <f>IFERROR(INDEX('03-25'!X:X,MATCH(B33,'03-25'!Y:Y,0),0),"")</f>
        <v>769</v>
      </c>
      <c r="H33" s="12" t="str">
        <f>IFERROR(INDEX('04-08'!N:N,MATCH(B33,'04-08'!C:C,0),0),"")</f>
        <v/>
      </c>
      <c r="I33" s="12">
        <f>IFERROR(INDEX('04-29'!M:M,MATCH(B33,'04-29'!L:L,0),0),"")</f>
        <v>859</v>
      </c>
      <c r="J33" s="12" t="str">
        <f>IFERROR(INDEX('05-27'!F:F,MATCH(B33,'05-27'!H:H,0),0),"")</f>
        <v/>
      </c>
      <c r="K33" s="12" t="str">
        <f>IFERROR(INDEX(#REF!,MATCH(B33,#REF!,0),0),"")</f>
        <v/>
      </c>
      <c r="L33" s="12" t="str">
        <f>IFERROR(INDEX(#REF!,MATCH(B33,#REF!,0),0),"")</f>
        <v/>
      </c>
      <c r="M33" s="12" t="str">
        <f>IFERROR(INDEX(#REF!,MATCH(B33,#REF!,0),0),"")</f>
        <v/>
      </c>
      <c r="N33" s="12" t="str">
        <f>IFERROR(INDEX(#REF!,MATCH(B33,#REF!,0),0),"")</f>
        <v/>
      </c>
      <c r="O33" s="12" t="str">
        <f>IFERROR(INDEX(#REF!,MATCH(B33,#REF!,0),0),"")</f>
        <v/>
      </c>
      <c r="P33" s="12" t="str">
        <f>IFERROR(INDEX(#REF!,MATCH(B33,#REF!,0),0),"")</f>
        <v/>
      </c>
      <c r="Q33" s="12" t="str">
        <f>IFERROR(INDEX(#REF!,MATCH(B33,#REF!,0),0),"")</f>
        <v/>
      </c>
      <c r="R33" s="12" t="str">
        <f>IFERROR(INDEX(#REF!,MATCH(B33,#REF!,0),0),"")</f>
        <v/>
      </c>
      <c r="S33" s="12" t="str">
        <f>IFERROR(INDEX(#REF!,MATCH(B33,#REF!,0),0),"")</f>
        <v/>
      </c>
      <c r="T33" s="5" t="str">
        <f>IFERROR(INDEX(#REF!,MATCH(B33,#REF!,0),0),"")</f>
        <v/>
      </c>
      <c r="U33" s="11">
        <f t="shared" si="0"/>
        <v>2</v>
      </c>
      <c r="V33" s="12">
        <f t="shared" si="1"/>
        <v>1628</v>
      </c>
      <c r="W33" s="15">
        <f t="shared" si="2"/>
        <v>814</v>
      </c>
      <c r="X33" s="15" t="str">
        <f>IFERROR(SUMPRODUCT(LARGE(G33:T33,{1;2;3;4;5})),"NA")</f>
        <v>NA</v>
      </c>
      <c r="Y33" s="5" t="str">
        <f>IFERROR(SUMPRODUCT(LARGE(G33:T33,{1;2;3;4;5;6;7;8;9;10})),"NA")</f>
        <v>NA</v>
      </c>
    </row>
    <row r="34" spans="1:25" x14ac:dyDescent="0.3">
      <c r="A34" s="18">
        <v>31</v>
      </c>
      <c r="B34" s="10" t="s">
        <v>1862</v>
      </c>
      <c r="C34" s="1"/>
      <c r="D34" s="1"/>
      <c r="E34" s="1"/>
      <c r="F34" s="2"/>
      <c r="G34" s="11" t="str">
        <f>IFERROR(INDEX('03-25'!X:X,MATCH(B34,'03-25'!Y:Y,0),0),"")</f>
        <v/>
      </c>
      <c r="H34" s="12" t="str">
        <f>IFERROR(INDEX('04-08'!N:N,MATCH(B34,'04-08'!C:C,0),0),"")</f>
        <v/>
      </c>
      <c r="I34" s="12">
        <f>IFERROR(INDEX('04-29'!M:M,MATCH(B34,'04-29'!L:L,0),0),"")</f>
        <v>817</v>
      </c>
      <c r="J34" s="12">
        <f>IFERROR(INDEX('05-27'!F:F,MATCH(B34,'05-27'!H:H,0),0),"")</f>
        <v>807</v>
      </c>
      <c r="K34" s="12" t="str">
        <f>IFERROR(INDEX(#REF!,MATCH(B34,#REF!,0),0),"")</f>
        <v/>
      </c>
      <c r="L34" s="12" t="str">
        <f>IFERROR(INDEX(#REF!,MATCH(B34,#REF!,0),0),"")</f>
        <v/>
      </c>
      <c r="M34" s="12" t="str">
        <f>IFERROR(INDEX(#REF!,MATCH(B34,#REF!,0),0),"")</f>
        <v/>
      </c>
      <c r="N34" s="12" t="str">
        <f>IFERROR(INDEX(#REF!,MATCH(B34,#REF!,0),0),"")</f>
        <v/>
      </c>
      <c r="O34" s="12" t="str">
        <f>IFERROR(INDEX(#REF!,MATCH(B34,#REF!,0),0),"")</f>
        <v/>
      </c>
      <c r="P34" s="12" t="str">
        <f>IFERROR(INDEX(#REF!,MATCH(B34,#REF!,0),0),"")</f>
        <v/>
      </c>
      <c r="Q34" s="12" t="str">
        <f>IFERROR(INDEX(#REF!,MATCH(B34,#REF!,0),0),"")</f>
        <v/>
      </c>
      <c r="R34" s="12" t="str">
        <f>IFERROR(INDEX(#REF!,MATCH(B34,#REF!,0),0),"")</f>
        <v/>
      </c>
      <c r="S34" s="12" t="str">
        <f>IFERROR(INDEX(#REF!,MATCH(B34,#REF!,0),0),"")</f>
        <v/>
      </c>
      <c r="T34" s="5" t="str">
        <f>IFERROR(INDEX(#REF!,MATCH(B34,#REF!,0),0),"")</f>
        <v/>
      </c>
      <c r="U34" s="11">
        <f t="shared" si="0"/>
        <v>2</v>
      </c>
      <c r="V34" s="12">
        <f t="shared" si="1"/>
        <v>1624</v>
      </c>
      <c r="W34" s="15">
        <f t="shared" si="2"/>
        <v>812</v>
      </c>
      <c r="X34" s="15" t="str">
        <f>IFERROR(SUMPRODUCT(LARGE(G34:T34,{1;2;3;4;5})),"NA")</f>
        <v>NA</v>
      </c>
      <c r="Y34" s="5" t="str">
        <f>IFERROR(SUMPRODUCT(LARGE(G34:T34,{1;2;3;4;5;6;7;8;9;10})),"NA")</f>
        <v>NA</v>
      </c>
    </row>
    <row r="35" spans="1:25" x14ac:dyDescent="0.3">
      <c r="A35" s="18">
        <v>32</v>
      </c>
      <c r="B35" s="10" t="s">
        <v>95</v>
      </c>
      <c r="C35" s="1"/>
      <c r="D35" s="1"/>
      <c r="E35" s="1"/>
      <c r="F35" s="2"/>
      <c r="G35" s="11">
        <f>IFERROR(INDEX('03-25'!X:X,MATCH(B35,'03-25'!Y:Y,0),0),"")</f>
        <v>789</v>
      </c>
      <c r="H35" s="12" t="str">
        <f>IFERROR(INDEX('04-08'!N:N,MATCH(B35,'04-08'!C:C,0),0),"")</f>
        <v/>
      </c>
      <c r="I35" s="12" t="str">
        <f>IFERROR(INDEX('04-29'!M:M,MATCH(B35,'04-29'!L:L,0),0),"")</f>
        <v/>
      </c>
      <c r="J35" s="12">
        <f>IFERROR(INDEX('05-27'!F:F,MATCH(B35,'05-27'!H:H,0),0),"")</f>
        <v>833</v>
      </c>
      <c r="K35" s="12" t="str">
        <f>IFERROR(INDEX(#REF!,MATCH(B35,#REF!,0),0),"")</f>
        <v/>
      </c>
      <c r="L35" s="12" t="str">
        <f>IFERROR(INDEX(#REF!,MATCH(B35,#REF!,0),0),"")</f>
        <v/>
      </c>
      <c r="M35" s="12" t="str">
        <f>IFERROR(INDEX(#REF!,MATCH(B35,#REF!,0),0),"")</f>
        <v/>
      </c>
      <c r="N35" s="12" t="str">
        <f>IFERROR(INDEX(#REF!,MATCH(B35,#REF!,0),0),"")</f>
        <v/>
      </c>
      <c r="O35" s="12" t="str">
        <f>IFERROR(INDEX(#REF!,MATCH(B35,#REF!,0),0),"")</f>
        <v/>
      </c>
      <c r="P35" s="12" t="str">
        <f>IFERROR(INDEX(#REF!,MATCH(B35,#REF!,0),0),"")</f>
        <v/>
      </c>
      <c r="Q35" s="12" t="str">
        <f>IFERROR(INDEX(#REF!,MATCH(B35,#REF!,0),0),"")</f>
        <v/>
      </c>
      <c r="R35" s="12" t="str">
        <f>IFERROR(INDEX(#REF!,MATCH(B35,#REF!,0),0),"")</f>
        <v/>
      </c>
      <c r="S35" s="12" t="str">
        <f>IFERROR(INDEX(#REF!,MATCH(B35,#REF!,0),0),"")</f>
        <v/>
      </c>
      <c r="T35" s="5" t="str">
        <f>IFERROR(INDEX(#REF!,MATCH(B35,#REF!,0),0),"")</f>
        <v/>
      </c>
      <c r="U35" s="11">
        <f t="shared" si="0"/>
        <v>2</v>
      </c>
      <c r="V35" s="12">
        <f t="shared" si="1"/>
        <v>1622</v>
      </c>
      <c r="W35" s="15">
        <f t="shared" si="2"/>
        <v>811</v>
      </c>
      <c r="X35" s="15" t="str">
        <f>IFERROR(SUMPRODUCT(LARGE(G35:T35,{1;2;3;4;5})),"NA")</f>
        <v>NA</v>
      </c>
      <c r="Y35" s="5" t="str">
        <f>IFERROR(SUMPRODUCT(LARGE(G35:T35,{1;2;3;4;5;6;7;8;9;10})),"NA")</f>
        <v>NA</v>
      </c>
    </row>
    <row r="36" spans="1:25" x14ac:dyDescent="0.3">
      <c r="A36" s="18">
        <v>33</v>
      </c>
      <c r="B36" s="10" t="s">
        <v>1799</v>
      </c>
      <c r="C36" s="1"/>
      <c r="D36" s="1"/>
      <c r="E36" s="1"/>
      <c r="F36" s="2"/>
      <c r="G36" s="11" t="str">
        <f>IFERROR(INDEX('03-25'!X:X,MATCH(B36,'03-25'!Y:Y,0),0),"")</f>
        <v/>
      </c>
      <c r="H36" s="12" t="str">
        <f>IFERROR(INDEX('04-08'!N:N,MATCH(B36,'04-08'!C:C,0),0),"")</f>
        <v/>
      </c>
      <c r="I36" s="12">
        <f>IFERROR(INDEX('04-29'!M:M,MATCH(B36,'04-29'!L:L,0),0),"")</f>
        <v>829</v>
      </c>
      <c r="J36" s="12">
        <f>IFERROR(INDEX('05-27'!F:F,MATCH(B36,'05-27'!H:H,0),0),"")</f>
        <v>790</v>
      </c>
      <c r="K36" s="12" t="str">
        <f>IFERROR(INDEX(#REF!,MATCH(B36,#REF!,0),0),"")</f>
        <v/>
      </c>
      <c r="L36" s="12" t="str">
        <f>IFERROR(INDEX(#REF!,MATCH(B36,#REF!,0),0),"")</f>
        <v/>
      </c>
      <c r="M36" s="12" t="str">
        <f>IFERROR(INDEX(#REF!,MATCH(B36,#REF!,0),0),"")</f>
        <v/>
      </c>
      <c r="N36" s="12" t="str">
        <f>IFERROR(INDEX(#REF!,MATCH(B36,#REF!,0),0),"")</f>
        <v/>
      </c>
      <c r="O36" s="12" t="str">
        <f>IFERROR(INDEX(#REF!,MATCH(B36,#REF!,0),0),"")</f>
        <v/>
      </c>
      <c r="P36" s="12" t="str">
        <f>IFERROR(INDEX(#REF!,MATCH(B36,#REF!,0),0),"")</f>
        <v/>
      </c>
      <c r="Q36" s="12" t="str">
        <f>IFERROR(INDEX(#REF!,MATCH(B36,#REF!,0),0),"")</f>
        <v/>
      </c>
      <c r="R36" s="12" t="str">
        <f>IFERROR(INDEX(#REF!,MATCH(B36,#REF!,0),0),"")</f>
        <v/>
      </c>
      <c r="S36" s="12" t="str">
        <f>IFERROR(INDEX(#REF!,MATCH(B36,#REF!,0),0),"")</f>
        <v/>
      </c>
      <c r="T36" s="5" t="str">
        <f>IFERROR(INDEX(#REF!,MATCH(B36,#REF!,0),0),"")</f>
        <v/>
      </c>
      <c r="U36" s="11">
        <f t="shared" si="0"/>
        <v>2</v>
      </c>
      <c r="V36" s="12">
        <f t="shared" si="1"/>
        <v>1619</v>
      </c>
      <c r="W36" s="15">
        <f t="shared" si="2"/>
        <v>809.5</v>
      </c>
      <c r="X36" s="15" t="str">
        <f>IFERROR(SUMPRODUCT(LARGE(G36:T36,{1;2;3;4;5})),"NA")</f>
        <v>NA</v>
      </c>
      <c r="Y36" s="5" t="str">
        <f>IFERROR(SUMPRODUCT(LARGE(G36:T36,{1;2;3;4;5;6;7;8;9;10})),"NA")</f>
        <v>NA</v>
      </c>
    </row>
    <row r="37" spans="1:25" x14ac:dyDescent="0.3">
      <c r="A37" s="18">
        <v>34</v>
      </c>
      <c r="B37" s="10" t="s">
        <v>1818</v>
      </c>
      <c r="C37" s="1"/>
      <c r="D37" s="1"/>
      <c r="E37" s="1"/>
      <c r="F37" s="2"/>
      <c r="G37" s="11" t="str">
        <f>IFERROR(INDEX('03-25'!X:X,MATCH(B37,'03-25'!Y:Y,0),0),"")</f>
        <v/>
      </c>
      <c r="H37" s="12" t="str">
        <f>IFERROR(INDEX('04-08'!N:N,MATCH(B37,'04-08'!C:C,0),0),"")</f>
        <v/>
      </c>
      <c r="I37" s="12">
        <f>IFERROR(INDEX('04-29'!M:M,MATCH(B37,'04-29'!L:L,0),0),"")</f>
        <v>808</v>
      </c>
      <c r="J37" s="12">
        <f>IFERROR(INDEX('05-27'!F:F,MATCH(B37,'05-27'!H:H,0),0),"")</f>
        <v>808</v>
      </c>
      <c r="K37" s="12" t="str">
        <f>IFERROR(INDEX(#REF!,MATCH(B37,#REF!,0),0),"")</f>
        <v/>
      </c>
      <c r="L37" s="12" t="str">
        <f>IFERROR(INDEX(#REF!,MATCH(B37,#REF!,0),0),"")</f>
        <v/>
      </c>
      <c r="M37" s="12" t="str">
        <f>IFERROR(INDEX(#REF!,MATCH(B37,#REF!,0),0),"")</f>
        <v/>
      </c>
      <c r="N37" s="12" t="str">
        <f>IFERROR(INDEX(#REF!,MATCH(B37,#REF!,0),0),"")</f>
        <v/>
      </c>
      <c r="O37" s="12" t="str">
        <f>IFERROR(INDEX(#REF!,MATCH(B37,#REF!,0),0),"")</f>
        <v/>
      </c>
      <c r="P37" s="12" t="str">
        <f>IFERROR(INDEX(#REF!,MATCH(B37,#REF!,0),0),"")</f>
        <v/>
      </c>
      <c r="Q37" s="12" t="str">
        <f>IFERROR(INDEX(#REF!,MATCH(B37,#REF!,0),0),"")</f>
        <v/>
      </c>
      <c r="R37" s="12" t="str">
        <f>IFERROR(INDEX(#REF!,MATCH(B37,#REF!,0),0),"")</f>
        <v/>
      </c>
      <c r="S37" s="12" t="str">
        <f>IFERROR(INDEX(#REF!,MATCH(B37,#REF!,0),0),"")</f>
        <v/>
      </c>
      <c r="T37" s="5" t="str">
        <f>IFERROR(INDEX(#REF!,MATCH(B37,#REF!,0),0),"")</f>
        <v/>
      </c>
      <c r="U37" s="11">
        <f t="shared" si="0"/>
        <v>2</v>
      </c>
      <c r="V37" s="12">
        <f t="shared" si="1"/>
        <v>1616</v>
      </c>
      <c r="W37" s="15">
        <f t="shared" si="2"/>
        <v>808</v>
      </c>
      <c r="X37" s="15" t="str">
        <f>IFERROR(SUMPRODUCT(LARGE(G37:T37,{1;2;3;4;5})),"NA")</f>
        <v>NA</v>
      </c>
      <c r="Y37" s="5" t="str">
        <f>IFERROR(SUMPRODUCT(LARGE(G37:T37,{1;2;3;4;5;6;7;8;9;10})),"NA")</f>
        <v>NA</v>
      </c>
    </row>
    <row r="38" spans="1:25" x14ac:dyDescent="0.3">
      <c r="A38" s="18">
        <v>35</v>
      </c>
      <c r="B38" s="10" t="s">
        <v>231</v>
      </c>
      <c r="C38" s="1"/>
      <c r="D38" s="1"/>
      <c r="E38" s="1"/>
      <c r="F38" s="2"/>
      <c r="G38" s="11">
        <f>IFERROR(INDEX('03-25'!X:X,MATCH(B38,'03-25'!Y:Y,0),0),"")</f>
        <v>797</v>
      </c>
      <c r="H38" s="12" t="str">
        <f>IFERROR(INDEX('04-08'!N:N,MATCH(B38,'04-08'!C:C,0),0),"")</f>
        <v/>
      </c>
      <c r="I38" s="12">
        <f>IFERROR(INDEX('04-29'!M:M,MATCH(B38,'04-29'!L:L,0),0),"")</f>
        <v>803</v>
      </c>
      <c r="J38" s="12" t="str">
        <f>IFERROR(INDEX('05-27'!F:F,MATCH(B38,'05-27'!H:H,0),0),"")</f>
        <v/>
      </c>
      <c r="K38" s="12" t="str">
        <f>IFERROR(INDEX(#REF!,MATCH(B38,#REF!,0),0),"")</f>
        <v/>
      </c>
      <c r="L38" s="12" t="str">
        <f>IFERROR(INDEX(#REF!,MATCH(B38,#REF!,0),0),"")</f>
        <v/>
      </c>
      <c r="M38" s="12" t="str">
        <f>IFERROR(INDEX(#REF!,MATCH(B38,#REF!,0),0),"")</f>
        <v/>
      </c>
      <c r="N38" s="12" t="str">
        <f>IFERROR(INDEX(#REF!,MATCH(B38,#REF!,0),0),"")</f>
        <v/>
      </c>
      <c r="O38" s="12" t="str">
        <f>IFERROR(INDEX(#REF!,MATCH(B38,#REF!,0),0),"")</f>
        <v/>
      </c>
      <c r="P38" s="12" t="str">
        <f>IFERROR(INDEX(#REF!,MATCH(B38,#REF!,0),0),"")</f>
        <v/>
      </c>
      <c r="Q38" s="12" t="str">
        <f>IFERROR(INDEX(#REF!,MATCH(B38,#REF!,0),0),"")</f>
        <v/>
      </c>
      <c r="R38" s="12" t="str">
        <f>IFERROR(INDEX(#REF!,MATCH(B38,#REF!,0),0),"")</f>
        <v/>
      </c>
      <c r="S38" s="12" t="str">
        <f>IFERROR(INDEX(#REF!,MATCH(B38,#REF!,0),0),"")</f>
        <v/>
      </c>
      <c r="T38" s="5" t="str">
        <f>IFERROR(INDEX(#REF!,MATCH(B38,#REF!,0),0),"")</f>
        <v/>
      </c>
      <c r="U38" s="11">
        <f t="shared" si="0"/>
        <v>2</v>
      </c>
      <c r="V38" s="12">
        <f t="shared" si="1"/>
        <v>1600</v>
      </c>
      <c r="W38" s="15">
        <f t="shared" si="2"/>
        <v>800</v>
      </c>
      <c r="X38" s="15" t="str">
        <f>IFERROR(SUMPRODUCT(LARGE(G38:T38,{1;2;3;4;5})),"NA")</f>
        <v>NA</v>
      </c>
      <c r="Y38" s="5" t="str">
        <f>IFERROR(SUMPRODUCT(LARGE(G38:T38,{1;2;3;4;5;6;7;8;9;10})),"NA")</f>
        <v>NA</v>
      </c>
    </row>
    <row r="39" spans="1:25" x14ac:dyDescent="0.3">
      <c r="A39" s="18">
        <v>36</v>
      </c>
      <c r="B39" s="10" t="s">
        <v>37</v>
      </c>
      <c r="C39" s="1"/>
      <c r="D39" s="1"/>
      <c r="E39" s="1"/>
      <c r="F39" s="2"/>
      <c r="G39" s="11" t="str">
        <f>IFERROR(INDEX('03-25'!X:X,MATCH(B39,'03-25'!Y:Y,0),0),"")</f>
        <v/>
      </c>
      <c r="H39" s="12">
        <f>IFERROR(INDEX('04-08'!N:N,MATCH(B39,'04-08'!C:C,0),0),"")</f>
        <v>793</v>
      </c>
      <c r="I39" s="12" t="str">
        <f>IFERROR(INDEX('04-29'!M:M,MATCH(B39,'04-29'!L:L,0),0),"")</f>
        <v/>
      </c>
      <c r="J39" s="12">
        <f>IFERROR(INDEX('05-27'!F:F,MATCH(B39,'05-27'!H:H,0),0),"")</f>
        <v>776</v>
      </c>
      <c r="K39" s="12" t="str">
        <f>IFERROR(INDEX(#REF!,MATCH(B39,#REF!,0),0),"")</f>
        <v/>
      </c>
      <c r="L39" s="12" t="str">
        <f>IFERROR(INDEX(#REF!,MATCH(B39,#REF!,0),0),"")</f>
        <v/>
      </c>
      <c r="M39" s="12" t="str">
        <f>IFERROR(INDEX(#REF!,MATCH(B39,#REF!,0),0),"")</f>
        <v/>
      </c>
      <c r="N39" s="12" t="str">
        <f>IFERROR(INDEX(#REF!,MATCH(B39,#REF!,0),0),"")</f>
        <v/>
      </c>
      <c r="O39" s="12" t="str">
        <f>IFERROR(INDEX(#REF!,MATCH(B39,#REF!,0),0),"")</f>
        <v/>
      </c>
      <c r="P39" s="12" t="str">
        <f>IFERROR(INDEX(#REF!,MATCH(B39,#REF!,0),0),"")</f>
        <v/>
      </c>
      <c r="Q39" s="12" t="str">
        <f>IFERROR(INDEX(#REF!,MATCH(B39,#REF!,0),0),"")</f>
        <v/>
      </c>
      <c r="R39" s="12" t="str">
        <f>IFERROR(INDEX(#REF!,MATCH(B39,#REF!,0),0),"")</f>
        <v/>
      </c>
      <c r="S39" s="12" t="str">
        <f>IFERROR(INDEX(#REF!,MATCH(B39,#REF!,0),0),"")</f>
        <v/>
      </c>
      <c r="T39" s="5" t="str">
        <f>IFERROR(INDEX(#REF!,MATCH(B39,#REF!,0),0),"")</f>
        <v/>
      </c>
      <c r="U39" s="11">
        <f t="shared" si="0"/>
        <v>2</v>
      </c>
      <c r="V39" s="12">
        <f t="shared" si="1"/>
        <v>1569</v>
      </c>
      <c r="W39" s="15">
        <f t="shared" si="2"/>
        <v>784.5</v>
      </c>
      <c r="X39" s="15" t="str">
        <f>IFERROR(SUMPRODUCT(LARGE(G39:T39,{1;2;3;4;5})),"NA")</f>
        <v>NA</v>
      </c>
      <c r="Y39" s="5" t="str">
        <f>IFERROR(SUMPRODUCT(LARGE(G39:T39,{1;2;3;4;5;6;7;8;9;10})),"NA")</f>
        <v>NA</v>
      </c>
    </row>
    <row r="40" spans="1:25" x14ac:dyDescent="0.3">
      <c r="A40" s="18">
        <v>37</v>
      </c>
      <c r="B40" s="10" t="s">
        <v>48</v>
      </c>
      <c r="C40" s="1"/>
      <c r="D40" s="1"/>
      <c r="E40" s="1"/>
      <c r="F40" s="2"/>
      <c r="G40" s="11">
        <f>IFERROR(INDEX('03-25'!X:X,MATCH(B40,'03-25'!Y:Y,0),0),"")</f>
        <v>816</v>
      </c>
      <c r="H40" s="12" t="str">
        <f>IFERROR(INDEX('04-08'!N:N,MATCH(B40,'04-08'!C:C,0),0),"")</f>
        <v/>
      </c>
      <c r="I40" s="12">
        <f>IFERROR(INDEX('04-29'!M:M,MATCH(B40,'04-29'!L:L,0),0),"")</f>
        <v>750</v>
      </c>
      <c r="J40" s="12" t="str">
        <f>IFERROR(INDEX('05-27'!F:F,MATCH(B40,'05-27'!H:H,0),0),"")</f>
        <v/>
      </c>
      <c r="K40" s="12" t="str">
        <f>IFERROR(INDEX(#REF!,MATCH(B40,#REF!,0),0),"")</f>
        <v/>
      </c>
      <c r="L40" s="12" t="str">
        <f>IFERROR(INDEX(#REF!,MATCH(B40,#REF!,0),0),"")</f>
        <v/>
      </c>
      <c r="M40" s="12" t="str">
        <f>IFERROR(INDEX(#REF!,MATCH(B40,#REF!,0),0),"")</f>
        <v/>
      </c>
      <c r="N40" s="12" t="str">
        <f>IFERROR(INDEX(#REF!,MATCH(B40,#REF!,0),0),"")</f>
        <v/>
      </c>
      <c r="O40" s="12" t="str">
        <f>IFERROR(INDEX(#REF!,MATCH(B40,#REF!,0),0),"")</f>
        <v/>
      </c>
      <c r="P40" s="12" t="str">
        <f>IFERROR(INDEX(#REF!,MATCH(B40,#REF!,0),0),"")</f>
        <v/>
      </c>
      <c r="Q40" s="12" t="str">
        <f>IFERROR(INDEX(#REF!,MATCH(B40,#REF!,0),0),"")</f>
        <v/>
      </c>
      <c r="R40" s="12" t="str">
        <f>IFERROR(INDEX(#REF!,MATCH(B40,#REF!,0),0),"")</f>
        <v/>
      </c>
      <c r="S40" s="12" t="str">
        <f>IFERROR(INDEX(#REF!,MATCH(B40,#REF!,0),0),"")</f>
        <v/>
      </c>
      <c r="T40" s="5" t="str">
        <f>IFERROR(INDEX(#REF!,MATCH(B40,#REF!,0),0),"")</f>
        <v/>
      </c>
      <c r="U40" s="11">
        <f t="shared" si="0"/>
        <v>2</v>
      </c>
      <c r="V40" s="12">
        <f t="shared" si="1"/>
        <v>1566</v>
      </c>
      <c r="W40" s="15">
        <f t="shared" si="2"/>
        <v>783</v>
      </c>
      <c r="X40" s="15" t="str">
        <f>IFERROR(SUMPRODUCT(LARGE(G40:T40,{1;2;3;4;5})),"NA")</f>
        <v>NA</v>
      </c>
      <c r="Y40" s="5" t="str">
        <f>IFERROR(SUMPRODUCT(LARGE(G40:T40,{1;2;3;4;5;6;7;8;9;10})),"NA")</f>
        <v>NA</v>
      </c>
    </row>
    <row r="41" spans="1:25" x14ac:dyDescent="0.3">
      <c r="A41" s="18">
        <v>38</v>
      </c>
      <c r="B41" s="10" t="s">
        <v>44</v>
      </c>
      <c r="C41" s="1"/>
      <c r="D41" s="1"/>
      <c r="E41" s="1"/>
      <c r="F41" s="2"/>
      <c r="G41" s="11">
        <f>IFERROR(INDEX('03-25'!X:X,MATCH(B41,'03-25'!Y:Y,0),0),"")</f>
        <v>758</v>
      </c>
      <c r="H41" s="12" t="str">
        <f>IFERROR(INDEX('04-08'!N:N,MATCH(B41,'04-08'!C:C,0),0),"")</f>
        <v/>
      </c>
      <c r="I41" s="12">
        <f>IFERROR(INDEX('04-29'!M:M,MATCH(B41,'04-29'!L:L,0),0),"")</f>
        <v>805</v>
      </c>
      <c r="J41" s="12" t="str">
        <f>IFERROR(INDEX('05-27'!F:F,MATCH(B41,'05-27'!H:H,0),0),"")</f>
        <v/>
      </c>
      <c r="K41" s="12" t="str">
        <f>IFERROR(INDEX(#REF!,MATCH(B41,#REF!,0),0),"")</f>
        <v/>
      </c>
      <c r="L41" s="12" t="str">
        <f>IFERROR(INDEX(#REF!,MATCH(B41,#REF!,0),0),"")</f>
        <v/>
      </c>
      <c r="M41" s="12" t="str">
        <f>IFERROR(INDEX(#REF!,MATCH(B41,#REF!,0),0),"")</f>
        <v/>
      </c>
      <c r="N41" s="12" t="str">
        <f>IFERROR(INDEX(#REF!,MATCH(B41,#REF!,0),0),"")</f>
        <v/>
      </c>
      <c r="O41" s="12" t="str">
        <f>IFERROR(INDEX(#REF!,MATCH(B41,#REF!,0),0),"")</f>
        <v/>
      </c>
      <c r="P41" s="12" t="str">
        <f>IFERROR(INDEX(#REF!,MATCH(B41,#REF!,0),0),"")</f>
        <v/>
      </c>
      <c r="Q41" s="12" t="str">
        <f>IFERROR(INDEX(#REF!,MATCH(B41,#REF!,0),0),"")</f>
        <v/>
      </c>
      <c r="R41" s="12" t="str">
        <f>IFERROR(INDEX(#REF!,MATCH(B41,#REF!,0),0),"")</f>
        <v/>
      </c>
      <c r="S41" s="12" t="str">
        <f>IFERROR(INDEX(#REF!,MATCH(B41,#REF!,0),0),"")</f>
        <v/>
      </c>
      <c r="T41" s="5" t="str">
        <f>IFERROR(INDEX(#REF!,MATCH(B41,#REF!,0),0),"")</f>
        <v/>
      </c>
      <c r="U41" s="11">
        <f t="shared" si="0"/>
        <v>2</v>
      </c>
      <c r="V41" s="12">
        <f t="shared" si="1"/>
        <v>1563</v>
      </c>
      <c r="W41" s="15">
        <f t="shared" si="2"/>
        <v>781.5</v>
      </c>
      <c r="X41" s="15" t="str">
        <f>IFERROR(SUMPRODUCT(LARGE(G41:T41,{1;2;3;4;5})),"NA")</f>
        <v>NA</v>
      </c>
      <c r="Y41" s="5" t="str">
        <f>IFERROR(SUMPRODUCT(LARGE(G41:T41,{1;2;3;4;5;6;7;8;9;10})),"NA")</f>
        <v>NA</v>
      </c>
    </row>
    <row r="42" spans="1:25" x14ac:dyDescent="0.3">
      <c r="A42" s="18">
        <v>39</v>
      </c>
      <c r="B42" s="10" t="s">
        <v>83</v>
      </c>
      <c r="C42" s="1"/>
      <c r="D42" s="1"/>
      <c r="E42" s="1"/>
      <c r="F42" s="2"/>
      <c r="G42" s="11">
        <f>IFERROR(INDEX('03-25'!X:X,MATCH(B42,'03-25'!Y:Y,0),0),"")</f>
        <v>800</v>
      </c>
      <c r="H42" s="12" t="str">
        <f>IFERROR(INDEX('04-08'!N:N,MATCH(B42,'04-08'!C:C,0),0),"")</f>
        <v/>
      </c>
      <c r="I42" s="12">
        <f>IFERROR(INDEX('04-29'!M:M,MATCH(B42,'04-29'!L:L,0),0),"")</f>
        <v>752</v>
      </c>
      <c r="J42" s="12" t="str">
        <f>IFERROR(INDEX('05-27'!F:F,MATCH(B42,'05-27'!H:H,0),0),"")</f>
        <v/>
      </c>
      <c r="K42" s="12" t="str">
        <f>IFERROR(INDEX(#REF!,MATCH(B42,#REF!,0),0),"")</f>
        <v/>
      </c>
      <c r="L42" s="12" t="str">
        <f>IFERROR(INDEX(#REF!,MATCH(B42,#REF!,0),0),"")</f>
        <v/>
      </c>
      <c r="M42" s="12" t="str">
        <f>IFERROR(INDEX(#REF!,MATCH(B42,#REF!,0),0),"")</f>
        <v/>
      </c>
      <c r="N42" s="12" t="str">
        <f>IFERROR(INDEX(#REF!,MATCH(B42,#REF!,0),0),"")</f>
        <v/>
      </c>
      <c r="O42" s="12" t="str">
        <f>IFERROR(INDEX(#REF!,MATCH(B42,#REF!,0),0),"")</f>
        <v/>
      </c>
      <c r="P42" s="12" t="str">
        <f>IFERROR(INDEX(#REF!,MATCH(B42,#REF!,0),0),"")</f>
        <v/>
      </c>
      <c r="Q42" s="12" t="str">
        <f>IFERROR(INDEX(#REF!,MATCH(B42,#REF!,0),0),"")</f>
        <v/>
      </c>
      <c r="R42" s="12" t="str">
        <f>IFERROR(INDEX(#REF!,MATCH(B42,#REF!,0),0),"")</f>
        <v/>
      </c>
      <c r="S42" s="12" t="str">
        <f>IFERROR(INDEX(#REF!,MATCH(B42,#REF!,0),0),"")</f>
        <v/>
      </c>
      <c r="T42" s="5" t="str">
        <f>IFERROR(INDEX(#REF!,MATCH(B42,#REF!,0),0),"")</f>
        <v/>
      </c>
      <c r="U42" s="11">
        <f t="shared" si="0"/>
        <v>2</v>
      </c>
      <c r="V42" s="12">
        <f t="shared" si="1"/>
        <v>1552</v>
      </c>
      <c r="W42" s="15">
        <f t="shared" si="2"/>
        <v>776</v>
      </c>
      <c r="X42" s="15" t="str">
        <f>IFERROR(SUMPRODUCT(LARGE(G42:T42,{1;2;3;4;5})),"NA")</f>
        <v>NA</v>
      </c>
      <c r="Y42" s="5" t="str">
        <f>IFERROR(SUMPRODUCT(LARGE(G42:T42,{1;2;3;4;5;6;7;8;9;10})),"NA")</f>
        <v>NA</v>
      </c>
    </row>
    <row r="43" spans="1:25" x14ac:dyDescent="0.3">
      <c r="A43" s="18">
        <v>40</v>
      </c>
      <c r="B43" s="10" t="s">
        <v>23</v>
      </c>
      <c r="C43" s="1"/>
      <c r="D43" s="1"/>
      <c r="E43" s="1"/>
      <c r="F43" s="2"/>
      <c r="G43" s="11">
        <f>IFERROR(INDEX('03-25'!X:X,MATCH(B43,'03-25'!Y:Y,0),0),"")</f>
        <v>446</v>
      </c>
      <c r="H43" s="12" t="str">
        <f>IFERROR(INDEX('04-08'!N:N,MATCH(B43,'04-08'!C:C,0),0),"")</f>
        <v/>
      </c>
      <c r="I43" s="12">
        <f>IFERROR(INDEX('04-29'!M:M,MATCH(B43,'04-29'!L:L,0),0),"")</f>
        <v>533</v>
      </c>
      <c r="J43" s="12">
        <f>IFERROR(INDEX('05-27'!F:F,MATCH(B43,'05-27'!H:H,0),0),"")</f>
        <v>570</v>
      </c>
      <c r="K43" s="12" t="str">
        <f>IFERROR(INDEX(#REF!,MATCH(B43,#REF!,0),0),"")</f>
        <v/>
      </c>
      <c r="L43" s="12" t="str">
        <f>IFERROR(INDEX(#REF!,MATCH(B43,#REF!,0),0),"")</f>
        <v/>
      </c>
      <c r="M43" s="12" t="str">
        <f>IFERROR(INDEX(#REF!,MATCH(B43,#REF!,0),0),"")</f>
        <v/>
      </c>
      <c r="N43" s="12" t="str">
        <f>IFERROR(INDEX(#REF!,MATCH(B43,#REF!,0),0),"")</f>
        <v/>
      </c>
      <c r="O43" s="12" t="str">
        <f>IFERROR(INDEX(#REF!,MATCH(B43,#REF!,0),0),"")</f>
        <v/>
      </c>
      <c r="P43" s="12" t="str">
        <f>IFERROR(INDEX(#REF!,MATCH(B43,#REF!,0),0),"")</f>
        <v/>
      </c>
      <c r="Q43" s="12" t="str">
        <f>IFERROR(INDEX(#REF!,MATCH(B43,#REF!,0),0),"")</f>
        <v/>
      </c>
      <c r="R43" s="12" t="str">
        <f>IFERROR(INDEX(#REF!,MATCH(B43,#REF!,0),0),"")</f>
        <v/>
      </c>
      <c r="S43" s="12" t="str">
        <f>IFERROR(INDEX(#REF!,MATCH(B43,#REF!,0),0),"")</f>
        <v/>
      </c>
      <c r="T43" s="5" t="str">
        <f>IFERROR(INDEX(#REF!,MATCH(B43,#REF!,0),0),"")</f>
        <v/>
      </c>
      <c r="U43" s="11">
        <f t="shared" si="0"/>
        <v>3</v>
      </c>
      <c r="V43" s="12">
        <f t="shared" si="1"/>
        <v>1549</v>
      </c>
      <c r="W43" s="15">
        <f t="shared" si="2"/>
        <v>516.33333333333337</v>
      </c>
      <c r="X43" s="15" t="str">
        <f>IFERROR(SUMPRODUCT(LARGE(G43:T43,{1;2;3;4;5})),"NA")</f>
        <v>NA</v>
      </c>
      <c r="Y43" s="5" t="str">
        <f>IFERROR(SUMPRODUCT(LARGE(G43:T43,{1;2;3;4;5;6;7;8;9;10})),"NA")</f>
        <v>NA</v>
      </c>
    </row>
    <row r="44" spans="1:25" x14ac:dyDescent="0.3">
      <c r="A44" s="18">
        <v>41</v>
      </c>
      <c r="B44" s="10" t="s">
        <v>398</v>
      </c>
      <c r="C44" s="1"/>
      <c r="D44" s="1"/>
      <c r="E44" s="1"/>
      <c r="F44" s="2"/>
      <c r="G44" s="11" t="str">
        <f>IFERROR(INDEX('03-25'!X:X,MATCH(B44,'03-25'!Y:Y,0),0),"")</f>
        <v/>
      </c>
      <c r="H44" s="12">
        <f>IFERROR(INDEX('04-08'!N:N,MATCH(B44,'04-08'!C:C,0),0),"")</f>
        <v>792</v>
      </c>
      <c r="I44" s="12" t="str">
        <f>IFERROR(INDEX('04-29'!M:M,MATCH(B44,'04-29'!L:L,0),0),"")</f>
        <v/>
      </c>
      <c r="J44" s="12">
        <f>IFERROR(INDEX('05-27'!F:F,MATCH(B44,'05-27'!H:H,0),0),"")</f>
        <v>749</v>
      </c>
      <c r="K44" s="12" t="str">
        <f>IFERROR(INDEX(#REF!,MATCH(B44,#REF!,0),0),"")</f>
        <v/>
      </c>
      <c r="L44" s="12" t="str">
        <f>IFERROR(INDEX(#REF!,MATCH(B44,#REF!,0),0),"")</f>
        <v/>
      </c>
      <c r="M44" s="12" t="str">
        <f>IFERROR(INDEX(#REF!,MATCH(B44,#REF!,0),0),"")</f>
        <v/>
      </c>
      <c r="N44" s="12" t="str">
        <f>IFERROR(INDEX(#REF!,MATCH(B44,#REF!,0),0),"")</f>
        <v/>
      </c>
      <c r="O44" s="12" t="str">
        <f>IFERROR(INDEX(#REF!,MATCH(B44,#REF!,0),0),"")</f>
        <v/>
      </c>
      <c r="P44" s="12" t="str">
        <f>IFERROR(INDEX(#REF!,MATCH(B44,#REF!,0),0),"")</f>
        <v/>
      </c>
      <c r="Q44" s="12" t="str">
        <f>IFERROR(INDEX(#REF!,MATCH(B44,#REF!,0),0),"")</f>
        <v/>
      </c>
      <c r="R44" s="12" t="str">
        <f>IFERROR(INDEX(#REF!,MATCH(B44,#REF!,0),0),"")</f>
        <v/>
      </c>
      <c r="S44" s="12" t="str">
        <f>IFERROR(INDEX(#REF!,MATCH(B44,#REF!,0),0),"")</f>
        <v/>
      </c>
      <c r="T44" s="5" t="str">
        <f>IFERROR(INDEX(#REF!,MATCH(B44,#REF!,0),0),"")</f>
        <v/>
      </c>
      <c r="U44" s="11">
        <f t="shared" si="0"/>
        <v>2</v>
      </c>
      <c r="V44" s="12">
        <f t="shared" si="1"/>
        <v>1541</v>
      </c>
      <c r="W44" s="15">
        <f t="shared" si="2"/>
        <v>770.5</v>
      </c>
      <c r="X44" s="15" t="str">
        <f>IFERROR(SUMPRODUCT(LARGE(G44:T44,{1;2;3;4;5})),"NA")</f>
        <v>NA</v>
      </c>
      <c r="Y44" s="5" t="str">
        <f>IFERROR(SUMPRODUCT(LARGE(G44:T44,{1;2;3;4;5;6;7;8;9;10})),"NA")</f>
        <v>NA</v>
      </c>
    </row>
    <row r="45" spans="1:25" x14ac:dyDescent="0.3">
      <c r="A45" s="18">
        <v>42</v>
      </c>
      <c r="B45" s="10" t="s">
        <v>72</v>
      </c>
      <c r="C45" s="1"/>
      <c r="D45" s="1"/>
      <c r="E45" s="1"/>
      <c r="F45" s="2"/>
      <c r="G45" s="11">
        <f>IFERROR(INDEX('03-25'!X:X,MATCH(B45,'03-25'!Y:Y,0),0),"")</f>
        <v>741</v>
      </c>
      <c r="H45" s="12" t="str">
        <f>IFERROR(INDEX('04-08'!N:N,MATCH(B45,'04-08'!C:C,0),0),"")</f>
        <v/>
      </c>
      <c r="I45" s="12">
        <f>IFERROR(INDEX('04-29'!M:M,MATCH(B45,'04-29'!L:L,0),0),"")</f>
        <v>792</v>
      </c>
      <c r="J45" s="12" t="str">
        <f>IFERROR(INDEX('05-27'!F:F,MATCH(B45,'05-27'!H:H,0),0),"")</f>
        <v/>
      </c>
      <c r="K45" s="12" t="str">
        <f>IFERROR(INDEX(#REF!,MATCH(B45,#REF!,0),0),"")</f>
        <v/>
      </c>
      <c r="L45" s="12" t="str">
        <f>IFERROR(INDEX(#REF!,MATCH(B45,#REF!,0),0),"")</f>
        <v/>
      </c>
      <c r="M45" s="12" t="str">
        <f>IFERROR(INDEX(#REF!,MATCH(B45,#REF!,0),0),"")</f>
        <v/>
      </c>
      <c r="N45" s="12" t="str">
        <f>IFERROR(INDEX(#REF!,MATCH(B45,#REF!,0),0),"")</f>
        <v/>
      </c>
      <c r="O45" s="12" t="str">
        <f>IFERROR(INDEX(#REF!,MATCH(B45,#REF!,0),0),"")</f>
        <v/>
      </c>
      <c r="P45" s="12" t="str">
        <f>IFERROR(INDEX(#REF!,MATCH(B45,#REF!,0),0),"")</f>
        <v/>
      </c>
      <c r="Q45" s="12" t="str">
        <f>IFERROR(INDEX(#REF!,MATCH(B45,#REF!,0),0),"")</f>
        <v/>
      </c>
      <c r="R45" s="12" t="str">
        <f>IFERROR(INDEX(#REF!,MATCH(B45,#REF!,0),0),"")</f>
        <v/>
      </c>
      <c r="S45" s="12" t="str">
        <f>IFERROR(INDEX(#REF!,MATCH(B45,#REF!,0),0),"")</f>
        <v/>
      </c>
      <c r="T45" s="5" t="str">
        <f>IFERROR(INDEX(#REF!,MATCH(B45,#REF!,0),0),"")</f>
        <v/>
      </c>
      <c r="U45" s="11">
        <f t="shared" si="0"/>
        <v>2</v>
      </c>
      <c r="V45" s="12">
        <f t="shared" si="1"/>
        <v>1533</v>
      </c>
      <c r="W45" s="15">
        <f t="shared" si="2"/>
        <v>766.5</v>
      </c>
      <c r="X45" s="15" t="str">
        <f>IFERROR(SUMPRODUCT(LARGE(G45:T45,{1;2;3;4;5})),"NA")</f>
        <v>NA</v>
      </c>
      <c r="Y45" s="5" t="str">
        <f>IFERROR(SUMPRODUCT(LARGE(G45:T45,{1;2;3;4;5;6;7;8;9;10})),"NA")</f>
        <v>NA</v>
      </c>
    </row>
    <row r="46" spans="1:25" x14ac:dyDescent="0.3">
      <c r="A46" s="18">
        <v>43</v>
      </c>
      <c r="B46" s="10" t="s">
        <v>96</v>
      </c>
      <c r="C46" s="1"/>
      <c r="D46" s="1"/>
      <c r="E46" s="1"/>
      <c r="F46" s="2"/>
      <c r="G46" s="11">
        <f>IFERROR(INDEX('03-25'!X:X,MATCH(B46,'03-25'!Y:Y,0),0),"")</f>
        <v>724</v>
      </c>
      <c r="H46" s="12" t="str">
        <f>IFERROR(INDEX('04-08'!N:N,MATCH(B46,'04-08'!C:C,0),0),"")</f>
        <v/>
      </c>
      <c r="I46" s="12" t="str">
        <f>IFERROR(INDEX('04-29'!M:M,MATCH(B46,'04-29'!L:L,0),0),"")</f>
        <v/>
      </c>
      <c r="J46" s="12">
        <f>IFERROR(INDEX('05-27'!F:F,MATCH(B46,'05-27'!H:H,0),0),"")</f>
        <v>805</v>
      </c>
      <c r="K46" s="12" t="str">
        <f>IFERROR(INDEX(#REF!,MATCH(B46,#REF!,0),0),"")</f>
        <v/>
      </c>
      <c r="L46" s="12" t="str">
        <f>IFERROR(INDEX(#REF!,MATCH(B46,#REF!,0),0),"")</f>
        <v/>
      </c>
      <c r="M46" s="12" t="str">
        <f>IFERROR(INDEX(#REF!,MATCH(B46,#REF!,0),0),"")</f>
        <v/>
      </c>
      <c r="N46" s="12" t="str">
        <f>IFERROR(INDEX(#REF!,MATCH(B46,#REF!,0),0),"")</f>
        <v/>
      </c>
      <c r="O46" s="12" t="str">
        <f>IFERROR(INDEX(#REF!,MATCH(B46,#REF!,0),0),"")</f>
        <v/>
      </c>
      <c r="P46" s="12" t="str">
        <f>IFERROR(INDEX(#REF!,MATCH(B46,#REF!,0),0),"")</f>
        <v/>
      </c>
      <c r="Q46" s="12" t="str">
        <f>IFERROR(INDEX(#REF!,MATCH(B46,#REF!,0),0),"")</f>
        <v/>
      </c>
      <c r="R46" s="12" t="str">
        <f>IFERROR(INDEX(#REF!,MATCH(B46,#REF!,0),0),"")</f>
        <v/>
      </c>
      <c r="S46" s="12" t="str">
        <f>IFERROR(INDEX(#REF!,MATCH(B46,#REF!,0),0),"")</f>
        <v/>
      </c>
      <c r="T46" s="5" t="str">
        <f>IFERROR(INDEX(#REF!,MATCH(B46,#REF!,0),0),"")</f>
        <v/>
      </c>
      <c r="U46" s="11">
        <f t="shared" si="0"/>
        <v>2</v>
      </c>
      <c r="V46" s="12">
        <f t="shared" si="1"/>
        <v>1529</v>
      </c>
      <c r="W46" s="15">
        <f t="shared" si="2"/>
        <v>764.5</v>
      </c>
      <c r="X46" s="15" t="str">
        <f>IFERROR(SUMPRODUCT(LARGE(G46:T46,{1;2;3;4;5})),"NA")</f>
        <v>NA</v>
      </c>
      <c r="Y46" s="5" t="str">
        <f>IFERROR(SUMPRODUCT(LARGE(G46:T46,{1;2;3;4;5;6;7;8;9;10})),"NA")</f>
        <v>NA</v>
      </c>
    </row>
    <row r="47" spans="1:25" x14ac:dyDescent="0.3">
      <c r="A47" s="18">
        <v>44</v>
      </c>
      <c r="B47" s="10" t="s">
        <v>24</v>
      </c>
      <c r="C47" s="1"/>
      <c r="D47" s="1"/>
      <c r="E47" s="1"/>
      <c r="F47" s="2"/>
      <c r="G47" s="11" t="str">
        <f>IFERROR(INDEX('03-25'!X:X,MATCH(B47,'03-25'!Y:Y,0),0),"")</f>
        <v/>
      </c>
      <c r="H47" s="12">
        <f>IFERROR(INDEX('04-08'!N:N,MATCH(B47,'04-08'!C:C,0),0),"")</f>
        <v>765</v>
      </c>
      <c r="I47" s="12" t="str">
        <f>IFERROR(INDEX('04-29'!M:M,MATCH(B47,'04-29'!L:L,0),0),"")</f>
        <v/>
      </c>
      <c r="J47" s="12">
        <f>IFERROR(INDEX('05-27'!F:F,MATCH(B47,'05-27'!H:H,0),0),"")</f>
        <v>764</v>
      </c>
      <c r="K47" s="12" t="str">
        <f>IFERROR(INDEX(#REF!,MATCH(B47,#REF!,0),0),"")</f>
        <v/>
      </c>
      <c r="L47" s="12" t="str">
        <f>IFERROR(INDEX(#REF!,MATCH(B47,#REF!,0),0),"")</f>
        <v/>
      </c>
      <c r="M47" s="12" t="str">
        <f>IFERROR(INDEX(#REF!,MATCH(B47,#REF!,0),0),"")</f>
        <v/>
      </c>
      <c r="N47" s="12" t="str">
        <f>IFERROR(INDEX(#REF!,MATCH(B47,#REF!,0),0),"")</f>
        <v/>
      </c>
      <c r="O47" s="12" t="str">
        <f>IFERROR(INDEX(#REF!,MATCH(B47,#REF!,0),0),"")</f>
        <v/>
      </c>
      <c r="P47" s="12" t="str">
        <f>IFERROR(INDEX(#REF!,MATCH(B47,#REF!,0),0),"")</f>
        <v/>
      </c>
      <c r="Q47" s="12" t="str">
        <f>IFERROR(INDEX(#REF!,MATCH(B47,#REF!,0),0),"")</f>
        <v/>
      </c>
      <c r="R47" s="12" t="str">
        <f>IFERROR(INDEX(#REF!,MATCH(B47,#REF!,0),0),"")</f>
        <v/>
      </c>
      <c r="S47" s="12" t="str">
        <f>IFERROR(INDEX(#REF!,MATCH(B47,#REF!,0),0),"")</f>
        <v/>
      </c>
      <c r="T47" s="5" t="str">
        <f>IFERROR(INDEX(#REF!,MATCH(B47,#REF!,0),0),"")</f>
        <v/>
      </c>
      <c r="U47" s="11">
        <f t="shared" si="0"/>
        <v>2</v>
      </c>
      <c r="V47" s="12">
        <f t="shared" si="1"/>
        <v>1529</v>
      </c>
      <c r="W47" s="15">
        <f t="shared" si="2"/>
        <v>764.5</v>
      </c>
      <c r="X47" s="15" t="str">
        <f>IFERROR(SUMPRODUCT(LARGE(G47:T47,{1;2;3;4;5})),"NA")</f>
        <v>NA</v>
      </c>
      <c r="Y47" s="5" t="str">
        <f>IFERROR(SUMPRODUCT(LARGE(G47:T47,{1;2;3;4;5;6;7;8;9;10})),"NA")</f>
        <v>NA</v>
      </c>
    </row>
    <row r="48" spans="1:25" x14ac:dyDescent="0.3">
      <c r="A48" s="18">
        <v>45</v>
      </c>
      <c r="B48" s="10" t="s">
        <v>19</v>
      </c>
      <c r="C48" s="1"/>
      <c r="D48" s="1"/>
      <c r="E48" s="1"/>
      <c r="F48" s="2"/>
      <c r="G48" s="11" t="str">
        <f>IFERROR(INDEX('03-25'!X:X,MATCH(B48,'03-25'!Y:Y,0),0),"")</f>
        <v/>
      </c>
      <c r="H48" s="12">
        <f>IFERROR(INDEX('04-08'!N:N,MATCH(B48,'04-08'!C:C,0),0),"")</f>
        <v>784</v>
      </c>
      <c r="I48" s="12" t="str">
        <f>IFERROR(INDEX('04-29'!M:M,MATCH(B48,'04-29'!L:L,0),0),"")</f>
        <v/>
      </c>
      <c r="J48" s="12">
        <f>IFERROR(INDEX('05-27'!F:F,MATCH(B48,'05-27'!H:H,0),0),"")</f>
        <v>740</v>
      </c>
      <c r="K48" s="12" t="str">
        <f>IFERROR(INDEX(#REF!,MATCH(B48,#REF!,0),0),"")</f>
        <v/>
      </c>
      <c r="L48" s="12" t="str">
        <f>IFERROR(INDEX(#REF!,MATCH(B48,#REF!,0),0),"")</f>
        <v/>
      </c>
      <c r="M48" s="12" t="str">
        <f>IFERROR(INDEX(#REF!,MATCH(B48,#REF!,0),0),"")</f>
        <v/>
      </c>
      <c r="N48" s="12" t="str">
        <f>IFERROR(INDEX(#REF!,MATCH(B48,#REF!,0),0),"")</f>
        <v/>
      </c>
      <c r="O48" s="12" t="str">
        <f>IFERROR(INDEX(#REF!,MATCH(B48,#REF!,0),0),"")</f>
        <v/>
      </c>
      <c r="P48" s="12" t="str">
        <f>IFERROR(INDEX(#REF!,MATCH(B48,#REF!,0),0),"")</f>
        <v/>
      </c>
      <c r="Q48" s="12" t="str">
        <f>IFERROR(INDEX(#REF!,MATCH(B48,#REF!,0),0),"")</f>
        <v/>
      </c>
      <c r="R48" s="12" t="str">
        <f>IFERROR(INDEX(#REF!,MATCH(B48,#REF!,0),0),"")</f>
        <v/>
      </c>
      <c r="S48" s="12" t="str">
        <f>IFERROR(INDEX(#REF!,MATCH(B48,#REF!,0),0),"")</f>
        <v/>
      </c>
      <c r="T48" s="5" t="str">
        <f>IFERROR(INDEX(#REF!,MATCH(B48,#REF!,0),0),"")</f>
        <v/>
      </c>
      <c r="U48" s="11">
        <f t="shared" si="0"/>
        <v>2</v>
      </c>
      <c r="V48" s="12">
        <f t="shared" si="1"/>
        <v>1524</v>
      </c>
      <c r="W48" s="15">
        <f t="shared" si="2"/>
        <v>762</v>
      </c>
      <c r="X48" s="15" t="str">
        <f>IFERROR(SUMPRODUCT(LARGE(G48:T48,{1;2;3;4;5})),"NA")</f>
        <v>NA</v>
      </c>
      <c r="Y48" s="5" t="str">
        <f>IFERROR(SUMPRODUCT(LARGE(G48:T48,{1;2;3;4;5;6;7;8;9;10})),"NA")</f>
        <v>NA</v>
      </c>
    </row>
    <row r="49" spans="1:25" x14ac:dyDescent="0.3">
      <c r="A49" s="18">
        <v>46</v>
      </c>
      <c r="B49" s="10" t="s">
        <v>101</v>
      </c>
      <c r="C49" s="1"/>
      <c r="D49" s="1"/>
      <c r="E49" s="1"/>
      <c r="F49" s="2"/>
      <c r="G49" s="11">
        <f>IFERROR(INDEX('03-25'!X:X,MATCH(B49,'03-25'!Y:Y,0),0),"")</f>
        <v>751</v>
      </c>
      <c r="H49" s="12" t="str">
        <f>IFERROR(INDEX('04-08'!N:N,MATCH(B49,'04-08'!C:C,0),0),"")</f>
        <v/>
      </c>
      <c r="I49" s="12">
        <f>IFERROR(INDEX('04-29'!M:M,MATCH(B49,'04-29'!L:L,0),0),"")</f>
        <v>762</v>
      </c>
      <c r="J49" s="12" t="str">
        <f>IFERROR(INDEX('05-27'!F:F,MATCH(B49,'05-27'!H:H,0),0),"")</f>
        <v/>
      </c>
      <c r="K49" s="12" t="str">
        <f>IFERROR(INDEX(#REF!,MATCH(B49,#REF!,0),0),"")</f>
        <v/>
      </c>
      <c r="L49" s="12" t="str">
        <f>IFERROR(INDEX(#REF!,MATCH(B49,#REF!,0),0),"")</f>
        <v/>
      </c>
      <c r="M49" s="12" t="str">
        <f>IFERROR(INDEX(#REF!,MATCH(B49,#REF!,0),0),"")</f>
        <v/>
      </c>
      <c r="N49" s="12" t="str">
        <f>IFERROR(INDEX(#REF!,MATCH(B49,#REF!,0),0),"")</f>
        <v/>
      </c>
      <c r="O49" s="12" t="str">
        <f>IFERROR(INDEX(#REF!,MATCH(B49,#REF!,0),0),"")</f>
        <v/>
      </c>
      <c r="P49" s="12" t="str">
        <f>IFERROR(INDEX(#REF!,MATCH(B49,#REF!,0),0),"")</f>
        <v/>
      </c>
      <c r="Q49" s="12" t="str">
        <f>IFERROR(INDEX(#REF!,MATCH(B49,#REF!,0),0),"")</f>
        <v/>
      </c>
      <c r="R49" s="12" t="str">
        <f>IFERROR(INDEX(#REF!,MATCH(B49,#REF!,0),0),"")</f>
        <v/>
      </c>
      <c r="S49" s="12" t="str">
        <f>IFERROR(INDEX(#REF!,MATCH(B49,#REF!,0),0),"")</f>
        <v/>
      </c>
      <c r="T49" s="5" t="str">
        <f>IFERROR(INDEX(#REF!,MATCH(B49,#REF!,0),0),"")</f>
        <v/>
      </c>
      <c r="U49" s="11">
        <f t="shared" si="0"/>
        <v>2</v>
      </c>
      <c r="V49" s="12">
        <f t="shared" si="1"/>
        <v>1513</v>
      </c>
      <c r="W49" s="15">
        <f t="shared" si="2"/>
        <v>756.5</v>
      </c>
      <c r="X49" s="15" t="str">
        <f>IFERROR(SUMPRODUCT(LARGE(G49:T49,{1;2;3;4;5})),"NA")</f>
        <v>NA</v>
      </c>
      <c r="Y49" s="5" t="str">
        <f>IFERROR(SUMPRODUCT(LARGE(G49:T49,{1;2;3;4;5;6;7;8;9;10})),"NA")</f>
        <v>NA</v>
      </c>
    </row>
    <row r="50" spans="1:25" x14ac:dyDescent="0.3">
      <c r="A50" s="18">
        <v>47</v>
      </c>
      <c r="B50" s="10" t="s">
        <v>97</v>
      </c>
      <c r="C50" s="1"/>
      <c r="D50" s="1"/>
      <c r="E50" s="1"/>
      <c r="F50" s="2"/>
      <c r="G50" s="11">
        <f>IFERROR(INDEX('03-25'!X:X,MATCH(B50,'03-25'!Y:Y,0),0),"")</f>
        <v>752</v>
      </c>
      <c r="H50" s="12" t="str">
        <f>IFERROR(INDEX('04-08'!N:N,MATCH(B50,'04-08'!C:C,0),0),"")</f>
        <v/>
      </c>
      <c r="I50" s="12">
        <f>IFERROR(INDEX('04-29'!M:M,MATCH(B50,'04-29'!L:L,0),0),"")</f>
        <v>755</v>
      </c>
      <c r="J50" s="12" t="str">
        <f>IFERROR(INDEX('05-27'!F:F,MATCH(B50,'05-27'!H:H,0),0),"")</f>
        <v/>
      </c>
      <c r="K50" s="12" t="str">
        <f>IFERROR(INDEX(#REF!,MATCH(B50,#REF!,0),0),"")</f>
        <v/>
      </c>
      <c r="L50" s="12" t="str">
        <f>IFERROR(INDEX(#REF!,MATCH(B50,#REF!,0),0),"")</f>
        <v/>
      </c>
      <c r="M50" s="12" t="str">
        <f>IFERROR(INDEX(#REF!,MATCH(B50,#REF!,0),0),"")</f>
        <v/>
      </c>
      <c r="N50" s="12" t="str">
        <f>IFERROR(INDEX(#REF!,MATCH(B50,#REF!,0),0),"")</f>
        <v/>
      </c>
      <c r="O50" s="12" t="str">
        <f>IFERROR(INDEX(#REF!,MATCH(B50,#REF!,0),0),"")</f>
        <v/>
      </c>
      <c r="P50" s="12" t="str">
        <f>IFERROR(INDEX(#REF!,MATCH(B50,#REF!,0),0),"")</f>
        <v/>
      </c>
      <c r="Q50" s="12" t="str">
        <f>IFERROR(INDEX(#REF!,MATCH(B50,#REF!,0),0),"")</f>
        <v/>
      </c>
      <c r="R50" s="12" t="str">
        <f>IFERROR(INDEX(#REF!,MATCH(B50,#REF!,0),0),"")</f>
        <v/>
      </c>
      <c r="S50" s="12" t="str">
        <f>IFERROR(INDEX(#REF!,MATCH(B50,#REF!,0),0),"")</f>
        <v/>
      </c>
      <c r="T50" s="5" t="str">
        <f>IFERROR(INDEX(#REF!,MATCH(B50,#REF!,0),0),"")</f>
        <v/>
      </c>
      <c r="U50" s="11">
        <f t="shared" si="0"/>
        <v>2</v>
      </c>
      <c r="V50" s="12">
        <f t="shared" si="1"/>
        <v>1507</v>
      </c>
      <c r="W50" s="15">
        <f t="shared" si="2"/>
        <v>753.5</v>
      </c>
      <c r="X50" s="15" t="str">
        <f>IFERROR(SUMPRODUCT(LARGE(G50:T50,{1;2;3;4;5})),"NA")</f>
        <v>NA</v>
      </c>
      <c r="Y50" s="5" t="str">
        <f>IFERROR(SUMPRODUCT(LARGE(G50:T50,{1;2;3;4;5;6;7;8;9;10})),"NA")</f>
        <v>NA</v>
      </c>
    </row>
    <row r="51" spans="1:25" x14ac:dyDescent="0.3">
      <c r="A51" s="18">
        <v>48</v>
      </c>
      <c r="B51" s="10" t="s">
        <v>499</v>
      </c>
      <c r="C51" s="1"/>
      <c r="D51" s="1"/>
      <c r="E51" s="1"/>
      <c r="F51" s="2"/>
      <c r="G51" s="11">
        <f>IFERROR(INDEX('03-25'!X:X,MATCH(B51,'03-25'!Y:Y,0),0),"")</f>
        <v>778</v>
      </c>
      <c r="H51" s="12" t="str">
        <f>IFERROR(INDEX('04-08'!N:N,MATCH(B51,'04-08'!C:C,0),0),"")</f>
        <v/>
      </c>
      <c r="I51" s="12">
        <f>IFERROR(INDEX('04-29'!M:M,MATCH(B51,'04-29'!L:L,0),0),"")</f>
        <v>720</v>
      </c>
      <c r="J51" s="12" t="str">
        <f>IFERROR(INDEX('05-27'!F:F,MATCH(B51,'05-27'!H:H,0),0),"")</f>
        <v/>
      </c>
      <c r="K51" s="12" t="str">
        <f>IFERROR(INDEX(#REF!,MATCH(B51,#REF!,0),0),"")</f>
        <v/>
      </c>
      <c r="L51" s="12" t="str">
        <f>IFERROR(INDEX(#REF!,MATCH(B51,#REF!,0),0),"")</f>
        <v/>
      </c>
      <c r="M51" s="12" t="str">
        <f>IFERROR(INDEX(#REF!,MATCH(B51,#REF!,0),0),"")</f>
        <v/>
      </c>
      <c r="N51" s="12" t="str">
        <f>IFERROR(INDEX(#REF!,MATCH(B51,#REF!,0),0),"")</f>
        <v/>
      </c>
      <c r="O51" s="12" t="str">
        <f>IFERROR(INDEX(#REF!,MATCH(B51,#REF!,0),0),"")</f>
        <v/>
      </c>
      <c r="P51" s="12" t="str">
        <f>IFERROR(INDEX(#REF!,MATCH(B51,#REF!,0),0),"")</f>
        <v/>
      </c>
      <c r="Q51" s="12" t="str">
        <f>IFERROR(INDEX(#REF!,MATCH(B51,#REF!,0),0),"")</f>
        <v/>
      </c>
      <c r="R51" s="12" t="str">
        <f>IFERROR(INDEX(#REF!,MATCH(B51,#REF!,0),0),"")</f>
        <v/>
      </c>
      <c r="S51" s="12" t="str">
        <f>IFERROR(INDEX(#REF!,MATCH(B51,#REF!,0),0),"")</f>
        <v/>
      </c>
      <c r="T51" s="5" t="str">
        <f>IFERROR(INDEX(#REF!,MATCH(B51,#REF!,0),0),"")</f>
        <v/>
      </c>
      <c r="U51" s="11">
        <f t="shared" si="0"/>
        <v>2</v>
      </c>
      <c r="V51" s="12">
        <f t="shared" si="1"/>
        <v>1498</v>
      </c>
      <c r="W51" s="15">
        <f t="shared" si="2"/>
        <v>749</v>
      </c>
      <c r="X51" s="15" t="str">
        <f>IFERROR(SUMPRODUCT(LARGE(G51:T51,{1;2;3;4;5})),"NA")</f>
        <v>NA</v>
      </c>
      <c r="Y51" s="5" t="str">
        <f>IFERROR(SUMPRODUCT(LARGE(G51:T51,{1;2;3;4;5;6;7;8;9;10})),"NA")</f>
        <v>NA</v>
      </c>
    </row>
    <row r="52" spans="1:25" x14ac:dyDescent="0.3">
      <c r="A52" s="18">
        <v>49</v>
      </c>
      <c r="B52" s="10" t="s">
        <v>32</v>
      </c>
      <c r="C52" s="1"/>
      <c r="D52" s="1"/>
      <c r="E52" s="1"/>
      <c r="F52" s="2"/>
      <c r="G52" s="11">
        <f>IFERROR(INDEX('03-25'!X:X,MATCH(B52,'03-25'!Y:Y,0),0),"")</f>
        <v>789</v>
      </c>
      <c r="H52" s="12" t="str">
        <f>IFERROR(INDEX('04-08'!N:N,MATCH(B52,'04-08'!C:C,0),0),"")</f>
        <v/>
      </c>
      <c r="I52" s="12" t="str">
        <f>IFERROR(INDEX('04-29'!M:M,MATCH(B52,'04-29'!L:L,0),0),"")</f>
        <v/>
      </c>
      <c r="J52" s="12">
        <f>IFERROR(INDEX('05-27'!F:F,MATCH(B52,'05-27'!H:H,0),0),"")</f>
        <v>700</v>
      </c>
      <c r="K52" s="12" t="str">
        <f>IFERROR(INDEX(#REF!,MATCH(B52,#REF!,0),0),"")</f>
        <v/>
      </c>
      <c r="L52" s="12" t="str">
        <f>IFERROR(INDEX(#REF!,MATCH(B52,#REF!,0),0),"")</f>
        <v/>
      </c>
      <c r="M52" s="12" t="str">
        <f>IFERROR(INDEX(#REF!,MATCH(B52,#REF!,0),0),"")</f>
        <v/>
      </c>
      <c r="N52" s="12" t="str">
        <f>IFERROR(INDEX(#REF!,MATCH(B52,#REF!,0),0),"")</f>
        <v/>
      </c>
      <c r="O52" s="12" t="str">
        <f>IFERROR(INDEX(#REF!,MATCH(B52,#REF!,0),0),"")</f>
        <v/>
      </c>
      <c r="P52" s="12" t="str">
        <f>IFERROR(INDEX(#REF!,MATCH(B52,#REF!,0),0),"")</f>
        <v/>
      </c>
      <c r="Q52" s="12" t="str">
        <f>IFERROR(INDEX(#REF!,MATCH(B52,#REF!,0),0),"")</f>
        <v/>
      </c>
      <c r="R52" s="12" t="str">
        <f>IFERROR(INDEX(#REF!,MATCH(B52,#REF!,0),0),"")</f>
        <v/>
      </c>
      <c r="S52" s="12" t="str">
        <f>IFERROR(INDEX(#REF!,MATCH(B52,#REF!,0),0),"")</f>
        <v/>
      </c>
      <c r="T52" s="5" t="str">
        <f>IFERROR(INDEX(#REF!,MATCH(B52,#REF!,0),0),"")</f>
        <v/>
      </c>
      <c r="U52" s="11">
        <f t="shared" si="0"/>
        <v>2</v>
      </c>
      <c r="V52" s="12">
        <f t="shared" si="1"/>
        <v>1489</v>
      </c>
      <c r="W52" s="15">
        <f t="shared" si="2"/>
        <v>744.5</v>
      </c>
      <c r="X52" s="15" t="str">
        <f>IFERROR(SUMPRODUCT(LARGE(G52:T52,{1;2;3;4;5})),"NA")</f>
        <v>NA</v>
      </c>
      <c r="Y52" s="5" t="str">
        <f>IFERROR(SUMPRODUCT(LARGE(G52:T52,{1;2;3;4;5;6;7;8;9;10})),"NA")</f>
        <v>NA</v>
      </c>
    </row>
    <row r="53" spans="1:25" x14ac:dyDescent="0.3">
      <c r="A53" s="18">
        <v>50</v>
      </c>
      <c r="B53" s="10" t="s">
        <v>1867</v>
      </c>
      <c r="C53" s="1"/>
      <c r="D53" s="1"/>
      <c r="E53" s="1"/>
      <c r="F53" s="2"/>
      <c r="G53" s="11" t="str">
        <f>IFERROR(INDEX('03-25'!X:X,MATCH(B53,'03-25'!Y:Y,0),0),"")</f>
        <v/>
      </c>
      <c r="H53" s="12" t="str">
        <f>IFERROR(INDEX('04-08'!N:N,MATCH(B53,'04-08'!C:C,0),0),"")</f>
        <v/>
      </c>
      <c r="I53" s="12">
        <f>IFERROR(INDEX('04-29'!M:M,MATCH(B53,'04-29'!L:L,0),0),"")</f>
        <v>749</v>
      </c>
      <c r="J53" s="12">
        <f>IFERROR(INDEX('05-27'!F:F,MATCH(B53,'05-27'!H:H,0),0),"")</f>
        <v>728</v>
      </c>
      <c r="K53" s="12" t="str">
        <f>IFERROR(INDEX(#REF!,MATCH(B53,#REF!,0),0),"")</f>
        <v/>
      </c>
      <c r="L53" s="12" t="str">
        <f>IFERROR(INDEX(#REF!,MATCH(B53,#REF!,0),0),"")</f>
        <v/>
      </c>
      <c r="M53" s="12" t="str">
        <f>IFERROR(INDEX(#REF!,MATCH(B53,#REF!,0),0),"")</f>
        <v/>
      </c>
      <c r="N53" s="12" t="str">
        <f>IFERROR(INDEX(#REF!,MATCH(B53,#REF!,0),0),"")</f>
        <v/>
      </c>
      <c r="O53" s="12" t="str">
        <f>IFERROR(INDEX(#REF!,MATCH(B53,#REF!,0),0),"")</f>
        <v/>
      </c>
      <c r="P53" s="12" t="str">
        <f>IFERROR(INDEX(#REF!,MATCH(B53,#REF!,0),0),"")</f>
        <v/>
      </c>
      <c r="Q53" s="12" t="str">
        <f>IFERROR(INDEX(#REF!,MATCH(B53,#REF!,0),0),"")</f>
        <v/>
      </c>
      <c r="R53" s="12" t="str">
        <f>IFERROR(INDEX(#REF!,MATCH(B53,#REF!,0),0),"")</f>
        <v/>
      </c>
      <c r="S53" s="12" t="str">
        <f>IFERROR(INDEX(#REF!,MATCH(B53,#REF!,0),0),"")</f>
        <v/>
      </c>
      <c r="T53" s="5" t="str">
        <f>IFERROR(INDEX(#REF!,MATCH(B53,#REF!,0),0),"")</f>
        <v/>
      </c>
      <c r="U53" s="11">
        <f t="shared" si="0"/>
        <v>2</v>
      </c>
      <c r="V53" s="12">
        <f t="shared" si="1"/>
        <v>1477</v>
      </c>
      <c r="W53" s="15">
        <f t="shared" si="2"/>
        <v>738.5</v>
      </c>
      <c r="X53" s="15" t="str">
        <f>IFERROR(SUMPRODUCT(LARGE(G53:T53,{1;2;3;4;5})),"NA")</f>
        <v>NA</v>
      </c>
      <c r="Y53" s="5" t="str">
        <f>IFERROR(SUMPRODUCT(LARGE(G53:T53,{1;2;3;4;5;6;7;8;9;10})),"NA")</f>
        <v>NA</v>
      </c>
    </row>
    <row r="54" spans="1:25" x14ac:dyDescent="0.3">
      <c r="A54" s="18">
        <v>51</v>
      </c>
      <c r="B54" s="10" t="s">
        <v>106</v>
      </c>
      <c r="C54" s="1"/>
      <c r="D54" s="1"/>
      <c r="E54" s="1"/>
      <c r="F54" s="2"/>
      <c r="G54" s="11">
        <f>IFERROR(INDEX('03-25'!X:X,MATCH(B54,'03-25'!Y:Y,0),0),"")</f>
        <v>719</v>
      </c>
      <c r="H54" s="12" t="str">
        <f>IFERROR(INDEX('04-08'!N:N,MATCH(B54,'04-08'!C:C,0),0),"")</f>
        <v/>
      </c>
      <c r="I54" s="12" t="str">
        <f>IFERROR(INDEX('04-29'!M:M,MATCH(B54,'04-29'!L:L,0),0),"")</f>
        <v/>
      </c>
      <c r="J54" s="12">
        <f>IFERROR(INDEX('05-27'!F:F,MATCH(B54,'05-27'!H:H,0),0),"")</f>
        <v>739</v>
      </c>
      <c r="K54" s="12" t="str">
        <f>IFERROR(INDEX(#REF!,MATCH(B54,#REF!,0),0),"")</f>
        <v/>
      </c>
      <c r="L54" s="12" t="str">
        <f>IFERROR(INDEX(#REF!,MATCH(B54,#REF!,0),0),"")</f>
        <v/>
      </c>
      <c r="M54" s="12" t="str">
        <f>IFERROR(INDEX(#REF!,MATCH(B54,#REF!,0),0),"")</f>
        <v/>
      </c>
      <c r="N54" s="12" t="str">
        <f>IFERROR(INDEX(#REF!,MATCH(B54,#REF!,0),0),"")</f>
        <v/>
      </c>
      <c r="O54" s="12" t="str">
        <f>IFERROR(INDEX(#REF!,MATCH(B54,#REF!,0),0),"")</f>
        <v/>
      </c>
      <c r="P54" s="12" t="str">
        <f>IFERROR(INDEX(#REF!,MATCH(B54,#REF!,0),0),"")</f>
        <v/>
      </c>
      <c r="Q54" s="12" t="str">
        <f>IFERROR(INDEX(#REF!,MATCH(B54,#REF!,0),0),"")</f>
        <v/>
      </c>
      <c r="R54" s="12" t="str">
        <f>IFERROR(INDEX(#REF!,MATCH(B54,#REF!,0),0),"")</f>
        <v/>
      </c>
      <c r="S54" s="12" t="str">
        <f>IFERROR(INDEX(#REF!,MATCH(B54,#REF!,0),0),"")</f>
        <v/>
      </c>
      <c r="T54" s="5" t="str">
        <f>IFERROR(INDEX(#REF!,MATCH(B54,#REF!,0),0),"")</f>
        <v/>
      </c>
      <c r="U54" s="11">
        <f t="shared" si="0"/>
        <v>2</v>
      </c>
      <c r="V54" s="12">
        <f t="shared" si="1"/>
        <v>1458</v>
      </c>
      <c r="W54" s="15">
        <f t="shared" si="2"/>
        <v>729</v>
      </c>
      <c r="X54" s="15" t="str">
        <f>IFERROR(SUMPRODUCT(LARGE(G54:T54,{1;2;3;4;5})),"NA")</f>
        <v>NA</v>
      </c>
      <c r="Y54" s="5" t="str">
        <f>IFERROR(SUMPRODUCT(LARGE(G54:T54,{1;2;3;4;5;6;7;8;9;10})),"NA")</f>
        <v>NA</v>
      </c>
    </row>
    <row r="55" spans="1:25" x14ac:dyDescent="0.3">
      <c r="A55" s="18">
        <v>52</v>
      </c>
      <c r="B55" s="10" t="s">
        <v>476</v>
      </c>
      <c r="C55" s="1"/>
      <c r="D55" s="1"/>
      <c r="E55" s="1"/>
      <c r="F55" s="2"/>
      <c r="G55" s="11">
        <f>IFERROR(INDEX('03-25'!X:X,MATCH(B55,'03-25'!Y:Y,0),0),"")</f>
        <v>682</v>
      </c>
      <c r="H55" s="12" t="str">
        <f>IFERROR(INDEX('04-08'!N:N,MATCH(B55,'04-08'!C:C,0),0),"")</f>
        <v/>
      </c>
      <c r="I55" s="12">
        <f>IFERROR(INDEX('04-29'!M:M,MATCH(B55,'04-29'!L:L,0),0),"")</f>
        <v>774</v>
      </c>
      <c r="J55" s="12" t="str">
        <f>IFERROR(INDEX('05-27'!F:F,MATCH(B55,'05-27'!H:H,0),0),"")</f>
        <v/>
      </c>
      <c r="K55" s="12" t="str">
        <f>IFERROR(INDEX(#REF!,MATCH(B55,#REF!,0),0),"")</f>
        <v/>
      </c>
      <c r="L55" s="12" t="str">
        <f>IFERROR(INDEX(#REF!,MATCH(B55,#REF!,0),0),"")</f>
        <v/>
      </c>
      <c r="M55" s="12" t="str">
        <f>IFERROR(INDEX(#REF!,MATCH(B55,#REF!,0),0),"")</f>
        <v/>
      </c>
      <c r="N55" s="12" t="str">
        <f>IFERROR(INDEX(#REF!,MATCH(B55,#REF!,0),0),"")</f>
        <v/>
      </c>
      <c r="O55" s="12" t="str">
        <f>IFERROR(INDEX(#REF!,MATCH(B55,#REF!,0),0),"")</f>
        <v/>
      </c>
      <c r="P55" s="12" t="str">
        <f>IFERROR(INDEX(#REF!,MATCH(B55,#REF!,0),0),"")</f>
        <v/>
      </c>
      <c r="Q55" s="12" t="str">
        <f>IFERROR(INDEX(#REF!,MATCH(B55,#REF!,0),0),"")</f>
        <v/>
      </c>
      <c r="R55" s="12" t="str">
        <f>IFERROR(INDEX(#REF!,MATCH(B55,#REF!,0),0),"")</f>
        <v/>
      </c>
      <c r="S55" s="12" t="str">
        <f>IFERROR(INDEX(#REF!,MATCH(B55,#REF!,0),0),"")</f>
        <v/>
      </c>
      <c r="T55" s="5" t="str">
        <f>IFERROR(INDEX(#REF!,MATCH(B55,#REF!,0),0),"")</f>
        <v/>
      </c>
      <c r="U55" s="11">
        <f t="shared" si="0"/>
        <v>2</v>
      </c>
      <c r="V55" s="12">
        <f t="shared" si="1"/>
        <v>1456</v>
      </c>
      <c r="W55" s="15">
        <f t="shared" si="2"/>
        <v>728</v>
      </c>
      <c r="X55" s="15" t="str">
        <f>IFERROR(SUMPRODUCT(LARGE(G55:T55,{1;2;3;4;5})),"NA")</f>
        <v>NA</v>
      </c>
      <c r="Y55" s="5" t="str">
        <f>IFERROR(SUMPRODUCT(LARGE(G55:T55,{1;2;3;4;5;6;7;8;9;10})),"NA")</f>
        <v>NA</v>
      </c>
    </row>
    <row r="56" spans="1:25" x14ac:dyDescent="0.3">
      <c r="A56" s="18">
        <v>53</v>
      </c>
      <c r="B56" s="10" t="s">
        <v>78</v>
      </c>
      <c r="C56" s="1"/>
      <c r="D56" s="1"/>
      <c r="E56" s="1"/>
      <c r="F56" s="2"/>
      <c r="G56" s="11">
        <f>IFERROR(INDEX('03-25'!X:X,MATCH(B56,'03-25'!Y:Y,0),0),"")</f>
        <v>708</v>
      </c>
      <c r="H56" s="12" t="str">
        <f>IFERROR(INDEX('04-08'!N:N,MATCH(B56,'04-08'!C:C,0),0),"")</f>
        <v/>
      </c>
      <c r="I56" s="12">
        <f>IFERROR(INDEX('04-29'!M:M,MATCH(B56,'04-29'!L:L,0),0),"")</f>
        <v>745</v>
      </c>
      <c r="J56" s="12" t="str">
        <f>IFERROR(INDEX('05-27'!F:F,MATCH(B56,'05-27'!H:H,0),0),"")</f>
        <v/>
      </c>
      <c r="K56" s="12" t="str">
        <f>IFERROR(INDEX(#REF!,MATCH(B56,#REF!,0),0),"")</f>
        <v/>
      </c>
      <c r="L56" s="12" t="str">
        <f>IFERROR(INDEX(#REF!,MATCH(B56,#REF!,0),0),"")</f>
        <v/>
      </c>
      <c r="M56" s="12" t="str">
        <f>IFERROR(INDEX(#REF!,MATCH(B56,#REF!,0),0),"")</f>
        <v/>
      </c>
      <c r="N56" s="12" t="str">
        <f>IFERROR(INDEX(#REF!,MATCH(B56,#REF!,0),0),"")</f>
        <v/>
      </c>
      <c r="O56" s="12" t="str">
        <f>IFERROR(INDEX(#REF!,MATCH(B56,#REF!,0),0),"")</f>
        <v/>
      </c>
      <c r="P56" s="12" t="str">
        <f>IFERROR(INDEX(#REF!,MATCH(B56,#REF!,0),0),"")</f>
        <v/>
      </c>
      <c r="Q56" s="12" t="str">
        <f>IFERROR(INDEX(#REF!,MATCH(B56,#REF!,0),0),"")</f>
        <v/>
      </c>
      <c r="R56" s="12" t="str">
        <f>IFERROR(INDEX(#REF!,MATCH(B56,#REF!,0),0),"")</f>
        <v/>
      </c>
      <c r="S56" s="12" t="str">
        <f>IFERROR(INDEX(#REF!,MATCH(B56,#REF!,0),0),"")</f>
        <v/>
      </c>
      <c r="T56" s="5" t="str">
        <f>IFERROR(INDEX(#REF!,MATCH(B56,#REF!,0),0),"")</f>
        <v/>
      </c>
      <c r="U56" s="11">
        <f t="shared" si="0"/>
        <v>2</v>
      </c>
      <c r="V56" s="12">
        <f t="shared" si="1"/>
        <v>1453</v>
      </c>
      <c r="W56" s="15">
        <f t="shared" si="2"/>
        <v>726.5</v>
      </c>
      <c r="X56" s="15" t="str">
        <f>IFERROR(SUMPRODUCT(LARGE(G56:T56,{1;2;3;4;5})),"NA")</f>
        <v>NA</v>
      </c>
      <c r="Y56" s="5" t="str">
        <f>IFERROR(SUMPRODUCT(LARGE(G56:T56,{1;2;3;4;5;6;7;8;9;10})),"NA")</f>
        <v>NA</v>
      </c>
    </row>
    <row r="57" spans="1:25" x14ac:dyDescent="0.3">
      <c r="A57" s="18">
        <v>54</v>
      </c>
      <c r="B57" s="10" t="s">
        <v>1809</v>
      </c>
      <c r="C57" s="1"/>
      <c r="D57" s="1"/>
      <c r="E57" s="1"/>
      <c r="F57" s="2"/>
      <c r="G57" s="11">
        <f>IFERROR(INDEX('03-25'!X:X,MATCH(B57,'03-25'!Y:Y,0),0),"")</f>
        <v>736</v>
      </c>
      <c r="H57" s="12" t="str">
        <f>IFERROR(INDEX('04-08'!N:N,MATCH(B57,'04-08'!C:C,0),0),"")</f>
        <v/>
      </c>
      <c r="I57" s="12">
        <f>IFERROR(INDEX('04-29'!M:M,MATCH(B57,'04-29'!L:L,0),0),"")</f>
        <v>707</v>
      </c>
      <c r="J57" s="12" t="str">
        <f>IFERROR(INDEX('05-27'!F:F,MATCH(B57,'05-27'!H:H,0),0),"")</f>
        <v/>
      </c>
      <c r="K57" s="12" t="str">
        <f>IFERROR(INDEX(#REF!,MATCH(B57,#REF!,0),0),"")</f>
        <v/>
      </c>
      <c r="L57" s="12" t="str">
        <f>IFERROR(INDEX(#REF!,MATCH(B57,#REF!,0),0),"")</f>
        <v/>
      </c>
      <c r="M57" s="12" t="str">
        <f>IFERROR(INDEX(#REF!,MATCH(B57,#REF!,0),0),"")</f>
        <v/>
      </c>
      <c r="N57" s="12" t="str">
        <f>IFERROR(INDEX(#REF!,MATCH(B57,#REF!,0),0),"")</f>
        <v/>
      </c>
      <c r="O57" s="12" t="str">
        <f>IFERROR(INDEX(#REF!,MATCH(B57,#REF!,0),0),"")</f>
        <v/>
      </c>
      <c r="P57" s="12" t="str">
        <f>IFERROR(INDEX(#REF!,MATCH(B57,#REF!,0),0),"")</f>
        <v/>
      </c>
      <c r="Q57" s="12" t="str">
        <f>IFERROR(INDEX(#REF!,MATCH(B57,#REF!,0),0),"")</f>
        <v/>
      </c>
      <c r="R57" s="12" t="str">
        <f>IFERROR(INDEX(#REF!,MATCH(B57,#REF!,0),0),"")</f>
        <v/>
      </c>
      <c r="S57" s="12" t="str">
        <f>IFERROR(INDEX(#REF!,MATCH(B57,#REF!,0),0),"")</f>
        <v/>
      </c>
      <c r="T57" s="5" t="str">
        <f>IFERROR(INDEX(#REF!,MATCH(B57,#REF!,0),0),"")</f>
        <v/>
      </c>
      <c r="U57" s="11">
        <f t="shared" si="0"/>
        <v>2</v>
      </c>
      <c r="V57" s="12">
        <f t="shared" si="1"/>
        <v>1443</v>
      </c>
      <c r="W57" s="15">
        <f t="shared" si="2"/>
        <v>721.5</v>
      </c>
      <c r="X57" s="15" t="str">
        <f>IFERROR(SUMPRODUCT(LARGE(G57:T57,{1;2;3;4;5})),"NA")</f>
        <v>NA</v>
      </c>
      <c r="Y57" s="5" t="str">
        <f>IFERROR(SUMPRODUCT(LARGE(G57:T57,{1;2;3;4;5;6;7;8;9;10})),"NA")</f>
        <v>NA</v>
      </c>
    </row>
    <row r="58" spans="1:25" x14ac:dyDescent="0.3">
      <c r="A58" s="18">
        <v>55</v>
      </c>
      <c r="B58" s="10" t="s">
        <v>85</v>
      </c>
      <c r="C58" s="1"/>
      <c r="D58" s="1"/>
      <c r="E58" s="1"/>
      <c r="F58" s="2"/>
      <c r="G58" s="11">
        <f>IFERROR(INDEX('03-25'!X:X,MATCH(B58,'03-25'!Y:Y,0),0),"")</f>
        <v>715</v>
      </c>
      <c r="H58" s="12" t="str">
        <f>IFERROR(INDEX('04-08'!N:N,MATCH(B58,'04-08'!C:C,0),0),"")</f>
        <v/>
      </c>
      <c r="I58" s="12">
        <f>IFERROR(INDEX('04-29'!M:M,MATCH(B58,'04-29'!L:L,0),0),"")</f>
        <v>724</v>
      </c>
      <c r="J58" s="12" t="str">
        <f>IFERROR(INDEX('05-27'!F:F,MATCH(B58,'05-27'!H:H,0),0),"")</f>
        <v/>
      </c>
      <c r="K58" s="12" t="str">
        <f>IFERROR(INDEX(#REF!,MATCH(B58,#REF!,0),0),"")</f>
        <v/>
      </c>
      <c r="L58" s="12" t="str">
        <f>IFERROR(INDEX(#REF!,MATCH(B58,#REF!,0),0),"")</f>
        <v/>
      </c>
      <c r="M58" s="12" t="str">
        <f>IFERROR(INDEX(#REF!,MATCH(B58,#REF!,0),0),"")</f>
        <v/>
      </c>
      <c r="N58" s="12" t="str">
        <f>IFERROR(INDEX(#REF!,MATCH(B58,#REF!,0),0),"")</f>
        <v/>
      </c>
      <c r="O58" s="12" t="str">
        <f>IFERROR(INDEX(#REF!,MATCH(B58,#REF!,0),0),"")</f>
        <v/>
      </c>
      <c r="P58" s="12" t="str">
        <f>IFERROR(INDEX(#REF!,MATCH(B58,#REF!,0),0),"")</f>
        <v/>
      </c>
      <c r="Q58" s="12" t="str">
        <f>IFERROR(INDEX(#REF!,MATCH(B58,#REF!,0),0),"")</f>
        <v/>
      </c>
      <c r="R58" s="12" t="str">
        <f>IFERROR(INDEX(#REF!,MATCH(B58,#REF!,0),0),"")</f>
        <v/>
      </c>
      <c r="S58" s="12" t="str">
        <f>IFERROR(INDEX(#REF!,MATCH(B58,#REF!,0),0),"")</f>
        <v/>
      </c>
      <c r="T58" s="5" t="str">
        <f>IFERROR(INDEX(#REF!,MATCH(B58,#REF!,0),0),"")</f>
        <v/>
      </c>
      <c r="U58" s="11">
        <f t="shared" si="0"/>
        <v>2</v>
      </c>
      <c r="V58" s="12">
        <f t="shared" si="1"/>
        <v>1439</v>
      </c>
      <c r="W58" s="15">
        <f t="shared" si="2"/>
        <v>719.5</v>
      </c>
      <c r="X58" s="15" t="str">
        <f>IFERROR(SUMPRODUCT(LARGE(G58:T58,{1;2;3;4;5})),"NA")</f>
        <v>NA</v>
      </c>
      <c r="Y58" s="5" t="str">
        <f>IFERROR(SUMPRODUCT(LARGE(G58:T58,{1;2;3;4;5;6;7;8;9;10})),"NA")</f>
        <v>NA</v>
      </c>
    </row>
    <row r="59" spans="1:25" x14ac:dyDescent="0.3">
      <c r="A59" s="18">
        <v>56</v>
      </c>
      <c r="B59" s="10" t="s">
        <v>509</v>
      </c>
      <c r="C59" s="1"/>
      <c r="D59" s="1"/>
      <c r="E59" s="1"/>
      <c r="F59" s="2"/>
      <c r="G59" s="11">
        <f>IFERROR(INDEX('03-25'!X:X,MATCH(B59,'03-25'!Y:Y,0),0),"")</f>
        <v>744</v>
      </c>
      <c r="H59" s="12" t="str">
        <f>IFERROR(INDEX('04-08'!N:N,MATCH(B59,'04-08'!C:C,0),0),"")</f>
        <v/>
      </c>
      <c r="I59" s="12">
        <f>IFERROR(INDEX('04-29'!M:M,MATCH(B59,'04-29'!L:L,0),0),"")</f>
        <v>693</v>
      </c>
      <c r="J59" s="12" t="str">
        <f>IFERROR(INDEX('05-27'!F:F,MATCH(B59,'05-27'!H:H,0),0),"")</f>
        <v/>
      </c>
      <c r="K59" s="12" t="str">
        <f>IFERROR(INDEX(#REF!,MATCH(B59,#REF!,0),0),"")</f>
        <v/>
      </c>
      <c r="L59" s="12" t="str">
        <f>IFERROR(INDEX(#REF!,MATCH(B59,#REF!,0),0),"")</f>
        <v/>
      </c>
      <c r="M59" s="12" t="str">
        <f>IFERROR(INDEX(#REF!,MATCH(B59,#REF!,0),0),"")</f>
        <v/>
      </c>
      <c r="N59" s="12" t="str">
        <f>IFERROR(INDEX(#REF!,MATCH(B59,#REF!,0),0),"")</f>
        <v/>
      </c>
      <c r="O59" s="12" t="str">
        <f>IFERROR(INDEX(#REF!,MATCH(B59,#REF!,0),0),"")</f>
        <v/>
      </c>
      <c r="P59" s="12" t="str">
        <f>IFERROR(INDEX(#REF!,MATCH(B59,#REF!,0),0),"")</f>
        <v/>
      </c>
      <c r="Q59" s="12" t="str">
        <f>IFERROR(INDEX(#REF!,MATCH(B59,#REF!,0),0),"")</f>
        <v/>
      </c>
      <c r="R59" s="12" t="str">
        <f>IFERROR(INDEX(#REF!,MATCH(B59,#REF!,0),0),"")</f>
        <v/>
      </c>
      <c r="S59" s="12" t="str">
        <f>IFERROR(INDEX(#REF!,MATCH(B59,#REF!,0),0),"")</f>
        <v/>
      </c>
      <c r="T59" s="5" t="str">
        <f>IFERROR(INDEX(#REF!,MATCH(B59,#REF!,0),0),"")</f>
        <v/>
      </c>
      <c r="U59" s="11">
        <f t="shared" si="0"/>
        <v>2</v>
      </c>
      <c r="V59" s="12">
        <f t="shared" si="1"/>
        <v>1437</v>
      </c>
      <c r="W59" s="15">
        <f t="shared" si="2"/>
        <v>718.5</v>
      </c>
      <c r="X59" s="15" t="str">
        <f>IFERROR(SUMPRODUCT(LARGE(G59:T59,{1;2;3;4;5})),"NA")</f>
        <v>NA</v>
      </c>
      <c r="Y59" s="5" t="str">
        <f>IFERROR(SUMPRODUCT(LARGE(G59:T59,{1;2;3;4;5;6;7;8;9;10})),"NA")</f>
        <v>NA</v>
      </c>
    </row>
    <row r="60" spans="1:25" x14ac:dyDescent="0.3">
      <c r="A60" s="18">
        <v>57</v>
      </c>
      <c r="B60" s="10" t="s">
        <v>20</v>
      </c>
      <c r="C60" s="1"/>
      <c r="D60" s="1"/>
      <c r="E60" s="1"/>
      <c r="F60" s="2"/>
      <c r="G60" s="11">
        <f>IFERROR(INDEX('03-25'!X:X,MATCH(B60,'03-25'!Y:Y,0),0),"")</f>
        <v>723</v>
      </c>
      <c r="H60" s="12" t="str">
        <f>IFERROR(INDEX('04-08'!N:N,MATCH(B60,'04-08'!C:C,0),0),"")</f>
        <v/>
      </c>
      <c r="I60" s="12" t="str">
        <f>IFERROR(INDEX('04-29'!M:M,MATCH(B60,'04-29'!L:L,0),0),"")</f>
        <v/>
      </c>
      <c r="J60" s="12">
        <f>IFERROR(INDEX('05-27'!F:F,MATCH(B60,'05-27'!H:H,0),0),"")</f>
        <v>688</v>
      </c>
      <c r="K60" s="12" t="str">
        <f>IFERROR(INDEX(#REF!,MATCH(B60,#REF!,0),0),"")</f>
        <v/>
      </c>
      <c r="L60" s="12" t="str">
        <f>IFERROR(INDEX(#REF!,MATCH(B60,#REF!,0),0),"")</f>
        <v/>
      </c>
      <c r="M60" s="12" t="str">
        <f>IFERROR(INDEX(#REF!,MATCH(B60,#REF!,0),0),"")</f>
        <v/>
      </c>
      <c r="N60" s="12" t="str">
        <f>IFERROR(INDEX(#REF!,MATCH(B60,#REF!,0),0),"")</f>
        <v/>
      </c>
      <c r="O60" s="12" t="str">
        <f>IFERROR(INDEX(#REF!,MATCH(B60,#REF!,0),0),"")</f>
        <v/>
      </c>
      <c r="P60" s="12" t="str">
        <f>IFERROR(INDEX(#REF!,MATCH(B60,#REF!,0),0),"")</f>
        <v/>
      </c>
      <c r="Q60" s="12" t="str">
        <f>IFERROR(INDEX(#REF!,MATCH(B60,#REF!,0),0),"")</f>
        <v/>
      </c>
      <c r="R60" s="12" t="str">
        <f>IFERROR(INDEX(#REF!,MATCH(B60,#REF!,0),0),"")</f>
        <v/>
      </c>
      <c r="S60" s="12" t="str">
        <f>IFERROR(INDEX(#REF!,MATCH(B60,#REF!,0),0),"")</f>
        <v/>
      </c>
      <c r="T60" s="5" t="str">
        <f>IFERROR(INDEX(#REF!,MATCH(B60,#REF!,0),0),"")</f>
        <v/>
      </c>
      <c r="U60" s="11">
        <f t="shared" si="0"/>
        <v>2</v>
      </c>
      <c r="V60" s="12">
        <f t="shared" si="1"/>
        <v>1411</v>
      </c>
      <c r="W60" s="15">
        <f t="shared" si="2"/>
        <v>705.5</v>
      </c>
      <c r="X60" s="15" t="str">
        <f>IFERROR(SUMPRODUCT(LARGE(G60:T60,{1;2;3;4;5})),"NA")</f>
        <v>NA</v>
      </c>
      <c r="Y60" s="5" t="str">
        <f>IFERROR(SUMPRODUCT(LARGE(G60:T60,{1;2;3;4;5;6;7;8;9;10})),"NA")</f>
        <v>NA</v>
      </c>
    </row>
    <row r="61" spans="1:25" x14ac:dyDescent="0.3">
      <c r="A61" s="18">
        <v>58</v>
      </c>
      <c r="B61" s="10" t="s">
        <v>180</v>
      </c>
      <c r="C61" s="1"/>
      <c r="D61" s="1"/>
      <c r="E61" s="1"/>
      <c r="F61" s="2"/>
      <c r="G61" s="11">
        <f>IFERROR(INDEX('03-25'!X:X,MATCH(B61,'03-25'!Y:Y,0),0),"")</f>
        <v>700</v>
      </c>
      <c r="H61" s="12" t="str">
        <f>IFERROR(INDEX('04-08'!N:N,MATCH(B61,'04-08'!C:C,0),0),"")</f>
        <v/>
      </c>
      <c r="I61" s="12">
        <f>IFERROR(INDEX('04-29'!M:M,MATCH(B61,'04-29'!L:L,0),0),"")</f>
        <v>706</v>
      </c>
      <c r="J61" s="12" t="str">
        <f>IFERROR(INDEX('05-27'!F:F,MATCH(B61,'05-27'!H:H,0),0),"")</f>
        <v/>
      </c>
      <c r="K61" s="12" t="str">
        <f>IFERROR(INDEX(#REF!,MATCH(B61,#REF!,0),0),"")</f>
        <v/>
      </c>
      <c r="L61" s="12" t="str">
        <f>IFERROR(INDEX(#REF!,MATCH(B61,#REF!,0),0),"")</f>
        <v/>
      </c>
      <c r="M61" s="12" t="str">
        <f>IFERROR(INDEX(#REF!,MATCH(B61,#REF!,0),0),"")</f>
        <v/>
      </c>
      <c r="N61" s="12" t="str">
        <f>IFERROR(INDEX(#REF!,MATCH(B61,#REF!,0),0),"")</f>
        <v/>
      </c>
      <c r="O61" s="12" t="str">
        <f>IFERROR(INDEX(#REF!,MATCH(B61,#REF!,0),0),"")</f>
        <v/>
      </c>
      <c r="P61" s="12" t="str">
        <f>IFERROR(INDEX(#REF!,MATCH(B61,#REF!,0),0),"")</f>
        <v/>
      </c>
      <c r="Q61" s="12" t="str">
        <f>IFERROR(INDEX(#REF!,MATCH(B61,#REF!,0),0),"")</f>
        <v/>
      </c>
      <c r="R61" s="12" t="str">
        <f>IFERROR(INDEX(#REF!,MATCH(B61,#REF!,0),0),"")</f>
        <v/>
      </c>
      <c r="S61" s="12" t="str">
        <f>IFERROR(INDEX(#REF!,MATCH(B61,#REF!,0),0),"")</f>
        <v/>
      </c>
      <c r="T61" s="5" t="str">
        <f>IFERROR(INDEX(#REF!,MATCH(B61,#REF!,0),0),"")</f>
        <v/>
      </c>
      <c r="U61" s="11">
        <f t="shared" si="0"/>
        <v>2</v>
      </c>
      <c r="V61" s="12">
        <f t="shared" si="1"/>
        <v>1406</v>
      </c>
      <c r="W61" s="15">
        <f t="shared" si="2"/>
        <v>703</v>
      </c>
      <c r="X61" s="15" t="str">
        <f>IFERROR(SUMPRODUCT(LARGE(G61:T61,{1;2;3;4;5})),"NA")</f>
        <v>NA</v>
      </c>
      <c r="Y61" s="5" t="str">
        <f>IFERROR(SUMPRODUCT(LARGE(G61:T61,{1;2;3;4;5;6;7;8;9;10})),"NA")</f>
        <v>NA</v>
      </c>
    </row>
    <row r="62" spans="1:25" x14ac:dyDescent="0.3">
      <c r="A62" s="18">
        <v>59</v>
      </c>
      <c r="B62" s="10" t="s">
        <v>473</v>
      </c>
      <c r="C62" s="1"/>
      <c r="D62" s="1"/>
      <c r="E62" s="1"/>
      <c r="F62" s="2"/>
      <c r="G62" s="11">
        <f>IFERROR(INDEX('03-25'!X:X,MATCH(B62,'03-25'!Y:Y,0),0),"")</f>
        <v>600</v>
      </c>
      <c r="H62" s="12" t="str">
        <f>IFERROR(INDEX('04-08'!N:N,MATCH(B62,'04-08'!C:C,0),0),"")</f>
        <v/>
      </c>
      <c r="I62" s="12" t="str">
        <f>IFERROR(INDEX('04-29'!M:M,MATCH(B62,'04-29'!L:L,0),0),"")</f>
        <v/>
      </c>
      <c r="J62" s="12">
        <f>IFERROR(INDEX('05-27'!F:F,MATCH(B62,'05-27'!H:H,0),0),"")</f>
        <v>768</v>
      </c>
      <c r="K62" s="12" t="str">
        <f>IFERROR(INDEX(#REF!,MATCH(B62,#REF!,0),0),"")</f>
        <v/>
      </c>
      <c r="L62" s="12" t="str">
        <f>IFERROR(INDEX(#REF!,MATCH(B62,#REF!,0),0),"")</f>
        <v/>
      </c>
      <c r="M62" s="12" t="str">
        <f>IFERROR(INDEX(#REF!,MATCH(B62,#REF!,0),0),"")</f>
        <v/>
      </c>
      <c r="N62" s="12" t="str">
        <f>IFERROR(INDEX(#REF!,MATCH(B62,#REF!,0),0),"")</f>
        <v/>
      </c>
      <c r="O62" s="12" t="str">
        <f>IFERROR(INDEX(#REF!,MATCH(B62,#REF!,0),0),"")</f>
        <v/>
      </c>
      <c r="P62" s="12" t="str">
        <f>IFERROR(INDEX(#REF!,MATCH(B62,#REF!,0),0),"")</f>
        <v/>
      </c>
      <c r="Q62" s="12" t="str">
        <f>IFERROR(INDEX(#REF!,MATCH(B62,#REF!,0),0),"")</f>
        <v/>
      </c>
      <c r="R62" s="12" t="str">
        <f>IFERROR(INDEX(#REF!,MATCH(B62,#REF!,0),0),"")</f>
        <v/>
      </c>
      <c r="S62" s="12" t="str">
        <f>IFERROR(INDEX(#REF!,MATCH(B62,#REF!,0),0),"")</f>
        <v/>
      </c>
      <c r="T62" s="5" t="str">
        <f>IFERROR(INDEX(#REF!,MATCH(B62,#REF!,0),0),"")</f>
        <v/>
      </c>
      <c r="U62" s="11">
        <f t="shared" si="0"/>
        <v>2</v>
      </c>
      <c r="V62" s="12">
        <f t="shared" si="1"/>
        <v>1368</v>
      </c>
      <c r="W62" s="15">
        <f t="shared" si="2"/>
        <v>684</v>
      </c>
      <c r="X62" s="15" t="str">
        <f>IFERROR(SUMPRODUCT(LARGE(G62:T62,{1;2;3;4;5})),"NA")</f>
        <v>NA</v>
      </c>
      <c r="Y62" s="5" t="str">
        <f>IFERROR(SUMPRODUCT(LARGE(G62:T62,{1;2;3;4;5;6;7;8;9;10})),"NA")</f>
        <v>NA</v>
      </c>
    </row>
    <row r="63" spans="1:25" x14ac:dyDescent="0.3">
      <c r="A63" s="18">
        <v>60</v>
      </c>
      <c r="B63" s="10" t="s">
        <v>1872</v>
      </c>
      <c r="C63" s="1"/>
      <c r="D63" s="1"/>
      <c r="E63" s="1"/>
      <c r="F63" s="2"/>
      <c r="G63" s="11" t="str">
        <f>IFERROR(INDEX('03-25'!X:X,MATCH(B63,'03-25'!Y:Y,0),0),"")</f>
        <v/>
      </c>
      <c r="H63" s="12" t="str">
        <f>IFERROR(INDEX('04-08'!N:N,MATCH(B63,'04-08'!C:C,0),0),"")</f>
        <v/>
      </c>
      <c r="I63" s="12">
        <f>IFERROR(INDEX('04-29'!M:M,MATCH(B63,'04-29'!L:L,0),0),"")</f>
        <v>665</v>
      </c>
      <c r="J63" s="12">
        <f>IFERROR(INDEX('05-27'!F:F,MATCH(B63,'05-27'!H:H,0),0),"")</f>
        <v>701</v>
      </c>
      <c r="K63" s="12" t="str">
        <f>IFERROR(INDEX(#REF!,MATCH(B63,#REF!,0),0),"")</f>
        <v/>
      </c>
      <c r="L63" s="12" t="str">
        <f>IFERROR(INDEX(#REF!,MATCH(B63,#REF!,0),0),"")</f>
        <v/>
      </c>
      <c r="M63" s="12" t="str">
        <f>IFERROR(INDEX(#REF!,MATCH(B63,#REF!,0),0),"")</f>
        <v/>
      </c>
      <c r="N63" s="12" t="str">
        <f>IFERROR(INDEX(#REF!,MATCH(B63,#REF!,0),0),"")</f>
        <v/>
      </c>
      <c r="O63" s="12" t="str">
        <f>IFERROR(INDEX(#REF!,MATCH(B63,#REF!,0),0),"")</f>
        <v/>
      </c>
      <c r="P63" s="12" t="str">
        <f>IFERROR(INDEX(#REF!,MATCH(B63,#REF!,0),0),"")</f>
        <v/>
      </c>
      <c r="Q63" s="12" t="str">
        <f>IFERROR(INDEX(#REF!,MATCH(B63,#REF!,0),0),"")</f>
        <v/>
      </c>
      <c r="R63" s="12" t="str">
        <f>IFERROR(INDEX(#REF!,MATCH(B63,#REF!,0),0),"")</f>
        <v/>
      </c>
      <c r="S63" s="12" t="str">
        <f>IFERROR(INDEX(#REF!,MATCH(B63,#REF!,0),0),"")</f>
        <v/>
      </c>
      <c r="T63" s="5" t="str">
        <f>IFERROR(INDEX(#REF!,MATCH(B63,#REF!,0),0),"")</f>
        <v/>
      </c>
      <c r="U63" s="11">
        <f t="shared" si="0"/>
        <v>2</v>
      </c>
      <c r="V63" s="12">
        <f t="shared" si="1"/>
        <v>1366</v>
      </c>
      <c r="W63" s="15">
        <f t="shared" si="2"/>
        <v>683</v>
      </c>
      <c r="X63" s="15" t="str">
        <f>IFERROR(SUMPRODUCT(LARGE(G63:T63,{1;2;3;4;5})),"NA")</f>
        <v>NA</v>
      </c>
      <c r="Y63" s="5" t="str">
        <f>IFERROR(SUMPRODUCT(LARGE(G63:T63,{1;2;3;4;5;6;7;8;9;10})),"NA")</f>
        <v>NA</v>
      </c>
    </row>
    <row r="64" spans="1:25" x14ac:dyDescent="0.3">
      <c r="A64" s="18">
        <v>61</v>
      </c>
      <c r="B64" s="10" t="s">
        <v>492</v>
      </c>
      <c r="C64" s="1"/>
      <c r="D64" s="1"/>
      <c r="E64" s="1"/>
      <c r="F64" s="2"/>
      <c r="G64" s="11">
        <f>IFERROR(INDEX('03-25'!X:X,MATCH(B64,'03-25'!Y:Y,0),0),"")</f>
        <v>637</v>
      </c>
      <c r="H64" s="12" t="str">
        <f>IFERROR(INDEX('04-08'!N:N,MATCH(B64,'04-08'!C:C,0),0),"")</f>
        <v/>
      </c>
      <c r="I64" s="12" t="str">
        <f>IFERROR(INDEX('04-29'!M:M,MATCH(B64,'04-29'!L:L,0),0),"")</f>
        <v/>
      </c>
      <c r="J64" s="12">
        <f>IFERROR(INDEX('05-27'!F:F,MATCH(B64,'05-27'!H:H,0),0),"")</f>
        <v>674</v>
      </c>
      <c r="K64" s="12" t="str">
        <f>IFERROR(INDEX(#REF!,MATCH(B64,#REF!,0),0),"")</f>
        <v/>
      </c>
      <c r="L64" s="12" t="str">
        <f>IFERROR(INDEX(#REF!,MATCH(B64,#REF!,0),0),"")</f>
        <v/>
      </c>
      <c r="M64" s="12" t="str">
        <f>IFERROR(INDEX(#REF!,MATCH(B64,#REF!,0),0),"")</f>
        <v/>
      </c>
      <c r="N64" s="12" t="str">
        <f>IFERROR(INDEX(#REF!,MATCH(B64,#REF!,0),0),"")</f>
        <v/>
      </c>
      <c r="O64" s="12" t="str">
        <f>IFERROR(INDEX(#REF!,MATCH(B64,#REF!,0),0),"")</f>
        <v/>
      </c>
      <c r="P64" s="12" t="str">
        <f>IFERROR(INDEX(#REF!,MATCH(B64,#REF!,0),0),"")</f>
        <v/>
      </c>
      <c r="Q64" s="12" t="str">
        <f>IFERROR(INDEX(#REF!,MATCH(B64,#REF!,0),0),"")</f>
        <v/>
      </c>
      <c r="R64" s="12" t="str">
        <f>IFERROR(INDEX(#REF!,MATCH(B64,#REF!,0),0),"")</f>
        <v/>
      </c>
      <c r="S64" s="12" t="str">
        <f>IFERROR(INDEX(#REF!,MATCH(B64,#REF!,0),0),"")</f>
        <v/>
      </c>
      <c r="T64" s="5" t="str">
        <f>IFERROR(INDEX(#REF!,MATCH(B64,#REF!,0),0),"")</f>
        <v/>
      </c>
      <c r="U64" s="11">
        <f t="shared" si="0"/>
        <v>2</v>
      </c>
      <c r="V64" s="12">
        <f t="shared" si="1"/>
        <v>1311</v>
      </c>
      <c r="W64" s="15">
        <f t="shared" si="2"/>
        <v>655.5</v>
      </c>
      <c r="X64" s="15" t="str">
        <f>IFERROR(SUMPRODUCT(LARGE(G64:T64,{1;2;3;4;5})),"NA")</f>
        <v>NA</v>
      </c>
      <c r="Y64" s="5" t="str">
        <f>IFERROR(SUMPRODUCT(LARGE(G64:T64,{1;2;3;4;5;6;7;8;9;10})),"NA")</f>
        <v>NA</v>
      </c>
    </row>
    <row r="65" spans="1:25" x14ac:dyDescent="0.3">
      <c r="A65" s="18">
        <v>62</v>
      </c>
      <c r="B65" s="10" t="s">
        <v>186</v>
      </c>
      <c r="C65" s="1"/>
      <c r="D65" s="1"/>
      <c r="E65" s="1"/>
      <c r="F65" s="2"/>
      <c r="G65" s="11">
        <f>IFERROR(INDEX('03-25'!X:X,MATCH(B65,'03-25'!Y:Y,0),0),"")</f>
        <v>644</v>
      </c>
      <c r="H65" s="12">
        <f>IFERROR(INDEX('04-08'!N:N,MATCH(B65,'04-08'!C:C,0),0),"")</f>
        <v>643</v>
      </c>
      <c r="I65" s="12" t="str">
        <f>IFERROR(INDEX('04-29'!M:M,MATCH(B65,'04-29'!L:L,0),0),"")</f>
        <v/>
      </c>
      <c r="J65" s="12" t="str">
        <f>IFERROR(INDEX('05-27'!F:F,MATCH(B65,'05-27'!H:H,0),0),"")</f>
        <v/>
      </c>
      <c r="K65" s="12" t="str">
        <f>IFERROR(INDEX(#REF!,MATCH(B65,#REF!,0),0),"")</f>
        <v/>
      </c>
      <c r="L65" s="12" t="str">
        <f>IFERROR(INDEX(#REF!,MATCH(B65,#REF!,0),0),"")</f>
        <v/>
      </c>
      <c r="M65" s="12" t="str">
        <f>IFERROR(INDEX(#REF!,MATCH(B65,#REF!,0),0),"")</f>
        <v/>
      </c>
      <c r="N65" s="12" t="str">
        <f>IFERROR(INDEX(#REF!,MATCH(B65,#REF!,0),0),"")</f>
        <v/>
      </c>
      <c r="O65" s="12" t="str">
        <f>IFERROR(INDEX(#REF!,MATCH(B65,#REF!,0),0),"")</f>
        <v/>
      </c>
      <c r="P65" s="12" t="str">
        <f>IFERROR(INDEX(#REF!,MATCH(B65,#REF!,0),0),"")</f>
        <v/>
      </c>
      <c r="Q65" s="12" t="str">
        <f>IFERROR(INDEX(#REF!,MATCH(B65,#REF!,0),0),"")</f>
        <v/>
      </c>
      <c r="R65" s="12" t="str">
        <f>IFERROR(INDEX(#REF!,MATCH(B65,#REF!,0),0),"")</f>
        <v/>
      </c>
      <c r="S65" s="12" t="str">
        <f>IFERROR(INDEX(#REF!,MATCH(B65,#REF!,0),0),"")</f>
        <v/>
      </c>
      <c r="T65" s="5" t="str">
        <f>IFERROR(INDEX(#REF!,MATCH(B65,#REF!,0),0),"")</f>
        <v/>
      </c>
      <c r="U65" s="11">
        <f t="shared" si="0"/>
        <v>2</v>
      </c>
      <c r="V65" s="12">
        <f t="shared" si="1"/>
        <v>1287</v>
      </c>
      <c r="W65" s="15">
        <f t="shared" si="2"/>
        <v>643.5</v>
      </c>
      <c r="X65" s="15" t="str">
        <f>IFERROR(SUMPRODUCT(LARGE(G65:T65,{1;2;3;4;5})),"NA")</f>
        <v>NA</v>
      </c>
      <c r="Y65" s="5" t="str">
        <f>IFERROR(SUMPRODUCT(LARGE(G65:T65,{1;2;3;4;5;6;7;8;9;10})),"NA")</f>
        <v>NA</v>
      </c>
    </row>
    <row r="66" spans="1:25" x14ac:dyDescent="0.3">
      <c r="A66" s="18">
        <v>63</v>
      </c>
      <c r="B66" s="10" t="s">
        <v>517</v>
      </c>
      <c r="C66" s="1"/>
      <c r="D66" s="1"/>
      <c r="E66" s="1"/>
      <c r="F66" s="2"/>
      <c r="G66" s="11">
        <f>IFERROR(INDEX('03-25'!X:X,MATCH(B66,'03-25'!Y:Y,0),0),"")</f>
        <v>646</v>
      </c>
      <c r="H66" s="12" t="str">
        <f>IFERROR(INDEX('04-08'!N:N,MATCH(B66,'04-08'!C:C,0),0),"")</f>
        <v/>
      </c>
      <c r="I66" s="12">
        <f>IFERROR(INDEX('04-29'!M:M,MATCH(B66,'04-29'!L:L,0),0),"")</f>
        <v>633</v>
      </c>
      <c r="J66" s="12" t="str">
        <f>IFERROR(INDEX('05-27'!F:F,MATCH(B66,'05-27'!H:H,0),0),"")</f>
        <v/>
      </c>
      <c r="K66" s="12" t="str">
        <f>IFERROR(INDEX(#REF!,MATCH(B66,#REF!,0),0),"")</f>
        <v/>
      </c>
      <c r="L66" s="12" t="str">
        <f>IFERROR(INDEX(#REF!,MATCH(B66,#REF!,0),0),"")</f>
        <v/>
      </c>
      <c r="M66" s="12" t="str">
        <f>IFERROR(INDEX(#REF!,MATCH(B66,#REF!,0),0),"")</f>
        <v/>
      </c>
      <c r="N66" s="12" t="str">
        <f>IFERROR(INDEX(#REF!,MATCH(B66,#REF!,0),0),"")</f>
        <v/>
      </c>
      <c r="O66" s="12" t="str">
        <f>IFERROR(INDEX(#REF!,MATCH(B66,#REF!,0),0),"")</f>
        <v/>
      </c>
      <c r="P66" s="12" t="str">
        <f>IFERROR(INDEX(#REF!,MATCH(B66,#REF!,0),0),"")</f>
        <v/>
      </c>
      <c r="Q66" s="12" t="str">
        <f>IFERROR(INDEX(#REF!,MATCH(B66,#REF!,0),0),"")</f>
        <v/>
      </c>
      <c r="R66" s="12" t="str">
        <f>IFERROR(INDEX(#REF!,MATCH(B66,#REF!,0),0),"")</f>
        <v/>
      </c>
      <c r="S66" s="12" t="str">
        <f>IFERROR(INDEX(#REF!,MATCH(B66,#REF!,0),0),"")</f>
        <v/>
      </c>
      <c r="T66" s="5" t="str">
        <f>IFERROR(INDEX(#REF!,MATCH(B66,#REF!,0),0),"")</f>
        <v/>
      </c>
      <c r="U66" s="11">
        <f t="shared" si="0"/>
        <v>2</v>
      </c>
      <c r="V66" s="12">
        <f t="shared" si="1"/>
        <v>1279</v>
      </c>
      <c r="W66" s="15">
        <f t="shared" si="2"/>
        <v>639.5</v>
      </c>
      <c r="X66" s="15" t="str">
        <f>IFERROR(SUMPRODUCT(LARGE(G66:T66,{1;2;3;4;5})),"NA")</f>
        <v>NA</v>
      </c>
      <c r="Y66" s="5" t="str">
        <f>IFERROR(SUMPRODUCT(LARGE(G66:T66,{1;2;3;4;5;6;7;8;9;10})),"NA")</f>
        <v>NA</v>
      </c>
    </row>
    <row r="67" spans="1:25" x14ac:dyDescent="0.3">
      <c r="A67" s="18">
        <v>64</v>
      </c>
      <c r="B67" s="10" t="s">
        <v>472</v>
      </c>
      <c r="C67" s="1"/>
      <c r="D67" s="1"/>
      <c r="E67" s="1"/>
      <c r="F67" s="2"/>
      <c r="G67" s="11">
        <f>IFERROR(INDEX('03-25'!X:X,MATCH(B67,'03-25'!Y:Y,0),0),"")</f>
        <v>639</v>
      </c>
      <c r="H67" s="12" t="str">
        <f>IFERROR(INDEX('04-08'!N:N,MATCH(B67,'04-08'!C:C,0),0),"")</f>
        <v/>
      </c>
      <c r="I67" s="12" t="str">
        <f>IFERROR(INDEX('04-29'!M:M,MATCH(B67,'04-29'!L:L,0),0),"")</f>
        <v/>
      </c>
      <c r="J67" s="12">
        <f>IFERROR(INDEX('05-27'!F:F,MATCH(B67,'05-27'!H:H,0),0),"")</f>
        <v>619</v>
      </c>
      <c r="K67" s="12" t="str">
        <f>IFERROR(INDEX(#REF!,MATCH(B67,#REF!,0),0),"")</f>
        <v/>
      </c>
      <c r="L67" s="12" t="str">
        <f>IFERROR(INDEX(#REF!,MATCH(B67,#REF!,0),0),"")</f>
        <v/>
      </c>
      <c r="M67" s="12" t="str">
        <f>IFERROR(INDEX(#REF!,MATCH(B67,#REF!,0),0),"")</f>
        <v/>
      </c>
      <c r="N67" s="12" t="str">
        <f>IFERROR(INDEX(#REF!,MATCH(B67,#REF!,0),0),"")</f>
        <v/>
      </c>
      <c r="O67" s="12" t="str">
        <f>IFERROR(INDEX(#REF!,MATCH(B67,#REF!,0),0),"")</f>
        <v/>
      </c>
      <c r="P67" s="12" t="str">
        <f>IFERROR(INDEX(#REF!,MATCH(B67,#REF!,0),0),"")</f>
        <v/>
      </c>
      <c r="Q67" s="12" t="str">
        <f>IFERROR(INDEX(#REF!,MATCH(B67,#REF!,0),0),"")</f>
        <v/>
      </c>
      <c r="R67" s="12" t="str">
        <f>IFERROR(INDEX(#REF!,MATCH(B67,#REF!,0),0),"")</f>
        <v/>
      </c>
      <c r="S67" s="12" t="str">
        <f>IFERROR(INDEX(#REF!,MATCH(B67,#REF!,0),0),"")</f>
        <v/>
      </c>
      <c r="T67" s="5" t="str">
        <f>IFERROR(INDEX(#REF!,MATCH(B67,#REF!,0),0),"")</f>
        <v/>
      </c>
      <c r="U67" s="11">
        <f t="shared" si="0"/>
        <v>2</v>
      </c>
      <c r="V67" s="12">
        <f t="shared" si="1"/>
        <v>1258</v>
      </c>
      <c r="W67" s="15">
        <f t="shared" si="2"/>
        <v>629</v>
      </c>
      <c r="X67" s="15" t="str">
        <f>IFERROR(SUMPRODUCT(LARGE(G67:T67,{1;2;3;4;5})),"NA")</f>
        <v>NA</v>
      </c>
      <c r="Y67" s="5" t="str">
        <f>IFERROR(SUMPRODUCT(LARGE(G67:T67,{1;2;3;4;5;6;7;8;9;10})),"NA")</f>
        <v>NA</v>
      </c>
    </row>
    <row r="68" spans="1:25" x14ac:dyDescent="0.3">
      <c r="A68" s="18">
        <v>65</v>
      </c>
      <c r="B68" s="10" t="s">
        <v>229</v>
      </c>
      <c r="C68" s="1"/>
      <c r="D68" s="1"/>
      <c r="E68" s="1"/>
      <c r="F68" s="2"/>
      <c r="G68" s="11">
        <f>IFERROR(INDEX('03-25'!X:X,MATCH(B68,'03-25'!Y:Y,0),0),"")</f>
        <v>602</v>
      </c>
      <c r="H68" s="12" t="str">
        <f>IFERROR(INDEX('04-08'!N:N,MATCH(B68,'04-08'!C:C,0),0),"")</f>
        <v/>
      </c>
      <c r="I68" s="12">
        <f>IFERROR(INDEX('04-29'!M:M,MATCH(B68,'04-29'!L:L,0),0),"")</f>
        <v>628</v>
      </c>
      <c r="J68" s="12" t="str">
        <f>IFERROR(INDEX('05-27'!F:F,MATCH(B68,'05-27'!H:H,0),0),"")</f>
        <v/>
      </c>
      <c r="K68" s="12" t="str">
        <f>IFERROR(INDEX(#REF!,MATCH(B68,#REF!,0),0),"")</f>
        <v/>
      </c>
      <c r="L68" s="12" t="str">
        <f>IFERROR(INDEX(#REF!,MATCH(B68,#REF!,0),0),"")</f>
        <v/>
      </c>
      <c r="M68" s="12" t="str">
        <f>IFERROR(INDEX(#REF!,MATCH(B68,#REF!,0),0),"")</f>
        <v/>
      </c>
      <c r="N68" s="12" t="str">
        <f>IFERROR(INDEX(#REF!,MATCH(B68,#REF!,0),0),"")</f>
        <v/>
      </c>
      <c r="O68" s="12" t="str">
        <f>IFERROR(INDEX(#REF!,MATCH(B68,#REF!,0),0),"")</f>
        <v/>
      </c>
      <c r="P68" s="12" t="str">
        <f>IFERROR(INDEX(#REF!,MATCH(B68,#REF!,0),0),"")</f>
        <v/>
      </c>
      <c r="Q68" s="12" t="str">
        <f>IFERROR(INDEX(#REF!,MATCH(B68,#REF!,0),0),"")</f>
        <v/>
      </c>
      <c r="R68" s="12" t="str">
        <f>IFERROR(INDEX(#REF!,MATCH(B68,#REF!,0),0),"")</f>
        <v/>
      </c>
      <c r="S68" s="12" t="str">
        <f>IFERROR(INDEX(#REF!,MATCH(B68,#REF!,0),0),"")</f>
        <v/>
      </c>
      <c r="T68" s="5" t="str">
        <f>IFERROR(INDEX(#REF!,MATCH(B68,#REF!,0),0),"")</f>
        <v/>
      </c>
      <c r="U68" s="11">
        <f t="shared" ref="U68:U129" si="3">COUNTIF(G68:T68,"&gt;0")</f>
        <v>2</v>
      </c>
      <c r="V68" s="12">
        <f t="shared" ref="V68:V129" si="4">SUM(G68:T68)</f>
        <v>1230</v>
      </c>
      <c r="W68" s="15">
        <f t="shared" si="2"/>
        <v>615</v>
      </c>
      <c r="X68" s="15" t="str">
        <f>IFERROR(SUMPRODUCT(LARGE(G68:T68,{1;2;3;4;5})),"NA")</f>
        <v>NA</v>
      </c>
      <c r="Y68" s="5" t="str">
        <f>IFERROR(SUMPRODUCT(LARGE(G68:T68,{1;2;3;4;5;6;7;8;9;10})),"NA")</f>
        <v>NA</v>
      </c>
    </row>
    <row r="69" spans="1:25" x14ac:dyDescent="0.3">
      <c r="A69" s="18">
        <v>66</v>
      </c>
      <c r="B69" s="10" t="s">
        <v>103</v>
      </c>
      <c r="C69" s="1"/>
      <c r="D69" s="1"/>
      <c r="E69" s="1"/>
      <c r="F69" s="2"/>
      <c r="G69" s="11">
        <f>IFERROR(INDEX('03-25'!X:X,MATCH(B69,'03-25'!Y:Y,0),0),"")</f>
        <v>651</v>
      </c>
      <c r="H69" s="12" t="str">
        <f>IFERROR(INDEX('04-08'!N:N,MATCH(B69,'04-08'!C:C,0),0),"")</f>
        <v/>
      </c>
      <c r="I69" s="12">
        <f>IFERROR(INDEX('04-29'!M:M,MATCH(B69,'04-29'!L:L,0),0),"")</f>
        <v>566</v>
      </c>
      <c r="J69" s="12" t="str">
        <f>IFERROR(INDEX('05-27'!F:F,MATCH(B69,'05-27'!H:H,0),0),"")</f>
        <v/>
      </c>
      <c r="K69" s="12" t="str">
        <f>IFERROR(INDEX(#REF!,MATCH(B69,#REF!,0),0),"")</f>
        <v/>
      </c>
      <c r="L69" s="12" t="str">
        <f>IFERROR(INDEX(#REF!,MATCH(B69,#REF!,0),0),"")</f>
        <v/>
      </c>
      <c r="M69" s="12" t="str">
        <f>IFERROR(INDEX(#REF!,MATCH(B69,#REF!,0),0),"")</f>
        <v/>
      </c>
      <c r="N69" s="12" t="str">
        <f>IFERROR(INDEX(#REF!,MATCH(B69,#REF!,0),0),"")</f>
        <v/>
      </c>
      <c r="O69" s="12" t="str">
        <f>IFERROR(INDEX(#REF!,MATCH(B69,#REF!,0),0),"")</f>
        <v/>
      </c>
      <c r="P69" s="12" t="str">
        <f>IFERROR(INDEX(#REF!,MATCH(B69,#REF!,0),0),"")</f>
        <v/>
      </c>
      <c r="Q69" s="12" t="str">
        <f>IFERROR(INDEX(#REF!,MATCH(B69,#REF!,0),0),"")</f>
        <v/>
      </c>
      <c r="R69" s="12" t="str">
        <f>IFERROR(INDEX(#REF!,MATCH(B69,#REF!,0),0),"")</f>
        <v/>
      </c>
      <c r="S69" s="12" t="str">
        <f>IFERROR(INDEX(#REF!,MATCH(B69,#REF!,0),0),"")</f>
        <v/>
      </c>
      <c r="T69" s="5" t="str">
        <f>IFERROR(INDEX(#REF!,MATCH(B69,#REF!,0),0),"")</f>
        <v/>
      </c>
      <c r="U69" s="11">
        <f t="shared" si="3"/>
        <v>2</v>
      </c>
      <c r="V69" s="12">
        <f t="shared" si="4"/>
        <v>1217</v>
      </c>
      <c r="W69" s="15">
        <f t="shared" ref="W69:W130" si="5">V69/U69</f>
        <v>608.5</v>
      </c>
      <c r="X69" s="15" t="str">
        <f>IFERROR(SUMPRODUCT(LARGE(G69:T69,{1;2;3;4;5})),"NA")</f>
        <v>NA</v>
      </c>
      <c r="Y69" s="5" t="str">
        <f>IFERROR(SUMPRODUCT(LARGE(G69:T69,{1;2;3;4;5;6;7;8;9;10})),"NA")</f>
        <v>NA</v>
      </c>
    </row>
    <row r="70" spans="1:25" x14ac:dyDescent="0.3">
      <c r="A70" s="18">
        <v>67</v>
      </c>
      <c r="B70" s="10" t="s">
        <v>218</v>
      </c>
      <c r="C70" s="1"/>
      <c r="D70" s="1"/>
      <c r="E70" s="1"/>
      <c r="F70" s="2"/>
      <c r="G70" s="11">
        <f>IFERROR(INDEX('03-25'!X:X,MATCH(B70,'03-25'!Y:Y,0),0),"")</f>
        <v>606</v>
      </c>
      <c r="H70" s="12" t="str">
        <f>IFERROR(INDEX('04-08'!N:N,MATCH(B70,'04-08'!C:C,0),0),"")</f>
        <v/>
      </c>
      <c r="I70" s="12">
        <f>IFERROR(INDEX('04-29'!M:M,MATCH(B70,'04-29'!L:L,0),0),"")</f>
        <v>607</v>
      </c>
      <c r="J70" s="12" t="str">
        <f>IFERROR(INDEX('05-27'!F:F,MATCH(B70,'05-27'!H:H,0),0),"")</f>
        <v/>
      </c>
      <c r="K70" s="12" t="str">
        <f>IFERROR(INDEX(#REF!,MATCH(B70,#REF!,0),0),"")</f>
        <v/>
      </c>
      <c r="L70" s="12" t="str">
        <f>IFERROR(INDEX(#REF!,MATCH(B70,#REF!,0),0),"")</f>
        <v/>
      </c>
      <c r="M70" s="12" t="str">
        <f>IFERROR(INDEX(#REF!,MATCH(B70,#REF!,0),0),"")</f>
        <v/>
      </c>
      <c r="N70" s="12" t="str">
        <f>IFERROR(INDEX(#REF!,MATCH(B70,#REF!,0),0),"")</f>
        <v/>
      </c>
      <c r="O70" s="12" t="str">
        <f>IFERROR(INDEX(#REF!,MATCH(B70,#REF!,0),0),"")</f>
        <v/>
      </c>
      <c r="P70" s="12" t="str">
        <f>IFERROR(INDEX(#REF!,MATCH(B70,#REF!,0),0),"")</f>
        <v/>
      </c>
      <c r="Q70" s="12" t="str">
        <f>IFERROR(INDEX(#REF!,MATCH(B70,#REF!,0),0),"")</f>
        <v/>
      </c>
      <c r="R70" s="12" t="str">
        <f>IFERROR(INDEX(#REF!,MATCH(B70,#REF!,0),0),"")</f>
        <v/>
      </c>
      <c r="S70" s="12" t="str">
        <f>IFERROR(INDEX(#REF!,MATCH(B70,#REF!,0),0),"")</f>
        <v/>
      </c>
      <c r="T70" s="5" t="str">
        <f>IFERROR(INDEX(#REF!,MATCH(B70,#REF!,0),0),"")</f>
        <v/>
      </c>
      <c r="U70" s="11">
        <f t="shared" si="3"/>
        <v>2</v>
      </c>
      <c r="V70" s="12">
        <f t="shared" si="4"/>
        <v>1213</v>
      </c>
      <c r="W70" s="15">
        <f t="shared" si="5"/>
        <v>606.5</v>
      </c>
      <c r="X70" s="15" t="str">
        <f>IFERROR(SUMPRODUCT(LARGE(G70:T70,{1;2;3;4;5})),"NA")</f>
        <v>NA</v>
      </c>
      <c r="Y70" s="5" t="str">
        <f>IFERROR(SUMPRODUCT(LARGE(G70:T70,{1;2;3;4;5;6;7;8;9;10})),"NA")</f>
        <v>NA</v>
      </c>
    </row>
    <row r="71" spans="1:25" x14ac:dyDescent="0.3">
      <c r="A71" s="18">
        <v>68</v>
      </c>
      <c r="B71" s="10" t="s">
        <v>482</v>
      </c>
      <c r="C71" s="1"/>
      <c r="D71" s="1"/>
      <c r="E71" s="1"/>
      <c r="F71" s="2"/>
      <c r="G71" s="11">
        <f>IFERROR(INDEX('03-25'!X:X,MATCH(B71,'03-25'!Y:Y,0),0),"")</f>
        <v>625</v>
      </c>
      <c r="H71" s="12" t="str">
        <f>IFERROR(INDEX('04-08'!N:N,MATCH(B71,'04-08'!C:C,0),0),"")</f>
        <v/>
      </c>
      <c r="I71" s="12">
        <f>IFERROR(INDEX('04-29'!M:M,MATCH(B71,'04-29'!L:L,0),0),"")</f>
        <v>540</v>
      </c>
      <c r="J71" s="12" t="str">
        <f>IFERROR(INDEX('05-27'!F:F,MATCH(B71,'05-27'!H:H,0),0),"")</f>
        <v/>
      </c>
      <c r="K71" s="12" t="str">
        <f>IFERROR(INDEX(#REF!,MATCH(B71,#REF!,0),0),"")</f>
        <v/>
      </c>
      <c r="L71" s="12" t="str">
        <f>IFERROR(INDEX(#REF!,MATCH(B71,#REF!,0),0),"")</f>
        <v/>
      </c>
      <c r="M71" s="12" t="str">
        <f>IFERROR(INDEX(#REF!,MATCH(B71,#REF!,0),0),"")</f>
        <v/>
      </c>
      <c r="N71" s="12" t="str">
        <f>IFERROR(INDEX(#REF!,MATCH(B71,#REF!,0),0),"")</f>
        <v/>
      </c>
      <c r="O71" s="12" t="str">
        <f>IFERROR(INDEX(#REF!,MATCH(B71,#REF!,0),0),"")</f>
        <v/>
      </c>
      <c r="P71" s="12" t="str">
        <f>IFERROR(INDEX(#REF!,MATCH(B71,#REF!,0),0),"")</f>
        <v/>
      </c>
      <c r="Q71" s="12" t="str">
        <f>IFERROR(INDEX(#REF!,MATCH(B71,#REF!,0),0),"")</f>
        <v/>
      </c>
      <c r="R71" s="12" t="str">
        <f>IFERROR(INDEX(#REF!,MATCH(B71,#REF!,0),0),"")</f>
        <v/>
      </c>
      <c r="S71" s="12" t="str">
        <f>IFERROR(INDEX(#REF!,MATCH(B71,#REF!,0),0),"")</f>
        <v/>
      </c>
      <c r="T71" s="5" t="str">
        <f>IFERROR(INDEX(#REF!,MATCH(B71,#REF!,0),0),"")</f>
        <v/>
      </c>
      <c r="U71" s="11">
        <f t="shared" si="3"/>
        <v>2</v>
      </c>
      <c r="V71" s="12">
        <f t="shared" si="4"/>
        <v>1165</v>
      </c>
      <c r="W71" s="15">
        <f t="shared" si="5"/>
        <v>582.5</v>
      </c>
      <c r="X71" s="15" t="str">
        <f>IFERROR(SUMPRODUCT(LARGE(G71:T71,{1;2;3;4;5})),"NA")</f>
        <v>NA</v>
      </c>
      <c r="Y71" s="5" t="str">
        <f>IFERROR(SUMPRODUCT(LARGE(G71:T71,{1;2;3;4;5;6;7;8;9;10})),"NA")</f>
        <v>NA</v>
      </c>
    </row>
    <row r="72" spans="1:25" x14ac:dyDescent="0.3">
      <c r="A72" s="18">
        <v>69</v>
      </c>
      <c r="B72" s="10" t="s">
        <v>501</v>
      </c>
      <c r="C72" s="1"/>
      <c r="D72" s="1"/>
      <c r="E72" s="1"/>
      <c r="F72" s="2"/>
      <c r="G72" s="11">
        <f>IFERROR(INDEX('03-25'!X:X,MATCH(B72,'03-25'!Y:Y,0),0),"")</f>
        <v>552</v>
      </c>
      <c r="H72" s="12" t="str">
        <f>IFERROR(INDEX('04-08'!N:N,MATCH(B72,'04-08'!C:C,0),0),"")</f>
        <v/>
      </c>
      <c r="I72" s="12">
        <f>IFERROR(INDEX('04-29'!M:M,MATCH(B72,'04-29'!L:L,0),0),"")</f>
        <v>575</v>
      </c>
      <c r="J72" s="12" t="str">
        <f>IFERROR(INDEX('05-27'!F:F,MATCH(B72,'05-27'!H:H,0),0),"")</f>
        <v/>
      </c>
      <c r="K72" s="12" t="str">
        <f>IFERROR(INDEX(#REF!,MATCH(B72,#REF!,0),0),"")</f>
        <v/>
      </c>
      <c r="L72" s="12" t="str">
        <f>IFERROR(INDEX(#REF!,MATCH(B72,#REF!,0),0),"")</f>
        <v/>
      </c>
      <c r="M72" s="12" t="str">
        <f>IFERROR(INDEX(#REF!,MATCH(B72,#REF!,0),0),"")</f>
        <v/>
      </c>
      <c r="N72" s="12" t="str">
        <f>IFERROR(INDEX(#REF!,MATCH(B72,#REF!,0),0),"")</f>
        <v/>
      </c>
      <c r="O72" s="12" t="str">
        <f>IFERROR(INDEX(#REF!,MATCH(B72,#REF!,0),0),"")</f>
        <v/>
      </c>
      <c r="P72" s="12" t="str">
        <f>IFERROR(INDEX(#REF!,MATCH(B72,#REF!,0),0),"")</f>
        <v/>
      </c>
      <c r="Q72" s="12" t="str">
        <f>IFERROR(INDEX(#REF!,MATCH(B72,#REF!,0),0),"")</f>
        <v/>
      </c>
      <c r="R72" s="12" t="str">
        <f>IFERROR(INDEX(#REF!,MATCH(B72,#REF!,0),0),"")</f>
        <v/>
      </c>
      <c r="S72" s="12" t="str">
        <f>IFERROR(INDEX(#REF!,MATCH(B72,#REF!,0),0),"")</f>
        <v/>
      </c>
      <c r="T72" s="5" t="str">
        <f>IFERROR(INDEX(#REF!,MATCH(B72,#REF!,0),0),"")</f>
        <v/>
      </c>
      <c r="U72" s="11">
        <f t="shared" si="3"/>
        <v>2</v>
      </c>
      <c r="V72" s="12">
        <f t="shared" si="4"/>
        <v>1127</v>
      </c>
      <c r="W72" s="15">
        <f t="shared" si="5"/>
        <v>563.5</v>
      </c>
      <c r="X72" s="15" t="str">
        <f>IFERROR(SUMPRODUCT(LARGE(G72:T72,{1;2;3;4;5})),"NA")</f>
        <v>NA</v>
      </c>
      <c r="Y72" s="5" t="str">
        <f>IFERROR(SUMPRODUCT(LARGE(G72:T72,{1;2;3;4;5;6;7;8;9;10})),"NA")</f>
        <v>NA</v>
      </c>
    </row>
    <row r="73" spans="1:25" x14ac:dyDescent="0.3">
      <c r="A73" s="18">
        <v>70</v>
      </c>
      <c r="B73" s="10" t="s">
        <v>470</v>
      </c>
      <c r="C73" s="1"/>
      <c r="D73" s="1"/>
      <c r="E73" s="1"/>
      <c r="F73" s="2"/>
      <c r="G73" s="11">
        <f>IFERROR(INDEX('03-25'!X:X,MATCH(B73,'03-25'!Y:Y,0),0),"")</f>
        <v>566</v>
      </c>
      <c r="H73" s="12" t="str">
        <f>IFERROR(INDEX('04-08'!N:N,MATCH(B73,'04-08'!C:C,0),0),"")</f>
        <v/>
      </c>
      <c r="I73" s="12">
        <f>IFERROR(INDEX('04-29'!M:M,MATCH(B73,'04-29'!L:L,0),0),"")</f>
        <v>520</v>
      </c>
      <c r="J73" s="12" t="str">
        <f>IFERROR(INDEX('05-27'!F:F,MATCH(B73,'05-27'!H:H,0),0),"")</f>
        <v/>
      </c>
      <c r="K73" s="12" t="str">
        <f>IFERROR(INDEX(#REF!,MATCH(B73,#REF!,0),0),"")</f>
        <v/>
      </c>
      <c r="L73" s="12" t="str">
        <f>IFERROR(INDEX(#REF!,MATCH(B73,#REF!,0),0),"")</f>
        <v/>
      </c>
      <c r="M73" s="12" t="str">
        <f>IFERROR(INDEX(#REF!,MATCH(B73,#REF!,0),0),"")</f>
        <v/>
      </c>
      <c r="N73" s="12" t="str">
        <f>IFERROR(INDEX(#REF!,MATCH(B73,#REF!,0),0),"")</f>
        <v/>
      </c>
      <c r="O73" s="12" t="str">
        <f>IFERROR(INDEX(#REF!,MATCH(B73,#REF!,0),0),"")</f>
        <v/>
      </c>
      <c r="P73" s="12" t="str">
        <f>IFERROR(INDEX(#REF!,MATCH(B73,#REF!,0),0),"")</f>
        <v/>
      </c>
      <c r="Q73" s="12" t="str">
        <f>IFERROR(INDEX(#REF!,MATCH(B73,#REF!,0),0),"")</f>
        <v/>
      </c>
      <c r="R73" s="12" t="str">
        <f>IFERROR(INDEX(#REF!,MATCH(B73,#REF!,0),0),"")</f>
        <v/>
      </c>
      <c r="S73" s="12" t="str">
        <f>IFERROR(INDEX(#REF!,MATCH(B73,#REF!,0),0),"")</f>
        <v/>
      </c>
      <c r="T73" s="5" t="str">
        <f>IFERROR(INDEX(#REF!,MATCH(B73,#REF!,0),0),"")</f>
        <v/>
      </c>
      <c r="U73" s="11">
        <f t="shared" si="3"/>
        <v>2</v>
      </c>
      <c r="V73" s="12">
        <f t="shared" si="4"/>
        <v>1086</v>
      </c>
      <c r="W73" s="15">
        <f t="shared" si="5"/>
        <v>543</v>
      </c>
      <c r="X73" s="15" t="str">
        <f>IFERROR(SUMPRODUCT(LARGE(G73:T73,{1;2;3;4;5})),"NA")</f>
        <v>NA</v>
      </c>
      <c r="Y73" s="5" t="str">
        <f>IFERROR(SUMPRODUCT(LARGE(G73:T73,{1;2;3;4;5;6;7;8;9;10})),"NA")</f>
        <v>NA</v>
      </c>
    </row>
    <row r="74" spans="1:25" x14ac:dyDescent="0.3">
      <c r="A74" s="18">
        <v>71</v>
      </c>
      <c r="B74" s="10" t="s">
        <v>500</v>
      </c>
      <c r="C74" s="1"/>
      <c r="D74" s="1"/>
      <c r="E74" s="1"/>
      <c r="F74" s="2"/>
      <c r="G74" s="11">
        <f>IFERROR(INDEX('03-25'!X:X,MATCH(B74,'03-25'!Y:Y,0),0),"")</f>
        <v>528</v>
      </c>
      <c r="H74" s="12" t="str">
        <f>IFERROR(INDEX('04-08'!N:N,MATCH(B74,'04-08'!C:C,0),0),"")</f>
        <v/>
      </c>
      <c r="I74" s="12">
        <f>IFERROR(INDEX('04-29'!M:M,MATCH(B74,'04-29'!L:L,0),0),"")</f>
        <v>531</v>
      </c>
      <c r="J74" s="12" t="str">
        <f>IFERROR(INDEX('05-27'!F:F,MATCH(B74,'05-27'!H:H,0),0),"")</f>
        <v/>
      </c>
      <c r="K74" s="12" t="str">
        <f>IFERROR(INDEX(#REF!,MATCH(B74,#REF!,0),0),"")</f>
        <v/>
      </c>
      <c r="L74" s="12" t="str">
        <f>IFERROR(INDEX(#REF!,MATCH(B74,#REF!,0),0),"")</f>
        <v/>
      </c>
      <c r="M74" s="12" t="str">
        <f>IFERROR(INDEX(#REF!,MATCH(B74,#REF!,0),0),"")</f>
        <v/>
      </c>
      <c r="N74" s="12" t="str">
        <f>IFERROR(INDEX(#REF!,MATCH(B74,#REF!,0),0),"")</f>
        <v/>
      </c>
      <c r="O74" s="12" t="str">
        <f>IFERROR(INDEX(#REF!,MATCH(B74,#REF!,0),0),"")</f>
        <v/>
      </c>
      <c r="P74" s="12" t="str">
        <f>IFERROR(INDEX(#REF!,MATCH(B74,#REF!,0),0),"")</f>
        <v/>
      </c>
      <c r="Q74" s="12" t="str">
        <f>IFERROR(INDEX(#REF!,MATCH(B74,#REF!,0),0),"")</f>
        <v/>
      </c>
      <c r="R74" s="12" t="str">
        <f>IFERROR(INDEX(#REF!,MATCH(B74,#REF!,0),0),"")</f>
        <v/>
      </c>
      <c r="S74" s="12" t="str">
        <f>IFERROR(INDEX(#REF!,MATCH(B74,#REF!,0),0),"")</f>
        <v/>
      </c>
      <c r="T74" s="5" t="str">
        <f>IFERROR(INDEX(#REF!,MATCH(B74,#REF!,0),0),"")</f>
        <v/>
      </c>
      <c r="U74" s="11">
        <f t="shared" si="3"/>
        <v>2</v>
      </c>
      <c r="V74" s="12">
        <f t="shared" si="4"/>
        <v>1059</v>
      </c>
      <c r="W74" s="15">
        <f t="shared" si="5"/>
        <v>529.5</v>
      </c>
      <c r="X74" s="15" t="str">
        <f>IFERROR(SUMPRODUCT(LARGE(G74:T74,{1;2;3;4;5})),"NA")</f>
        <v>NA</v>
      </c>
      <c r="Y74" s="5" t="str">
        <f>IFERROR(SUMPRODUCT(LARGE(G74:T74,{1;2;3;4;5;6;7;8;9;10})),"NA")</f>
        <v>NA</v>
      </c>
    </row>
    <row r="75" spans="1:25" x14ac:dyDescent="0.3">
      <c r="A75" s="18">
        <v>72</v>
      </c>
      <c r="B75" s="10" t="s">
        <v>98</v>
      </c>
      <c r="C75" s="1"/>
      <c r="D75" s="1"/>
      <c r="E75" s="1"/>
      <c r="F75" s="2"/>
      <c r="G75" s="11">
        <f>IFERROR(INDEX('03-25'!X:X,MATCH(B75,'03-25'!Y:Y,0),0),"")</f>
        <v>480</v>
      </c>
      <c r="H75" s="12" t="str">
        <f>IFERROR(INDEX('04-08'!N:N,MATCH(B75,'04-08'!C:C,0),0),"")</f>
        <v/>
      </c>
      <c r="I75" s="12">
        <f>IFERROR(INDEX('04-29'!M:M,MATCH(B75,'04-29'!L:L,0),0),"")</f>
        <v>545</v>
      </c>
      <c r="J75" s="12" t="str">
        <f>IFERROR(INDEX('05-27'!F:F,MATCH(B75,'05-27'!H:H,0),0),"")</f>
        <v/>
      </c>
      <c r="K75" s="12" t="str">
        <f>IFERROR(INDEX(#REF!,MATCH(B75,#REF!,0),0),"")</f>
        <v/>
      </c>
      <c r="L75" s="12" t="str">
        <f>IFERROR(INDEX(#REF!,MATCH(B75,#REF!,0),0),"")</f>
        <v/>
      </c>
      <c r="M75" s="12" t="str">
        <f>IFERROR(INDEX(#REF!,MATCH(B75,#REF!,0),0),"")</f>
        <v/>
      </c>
      <c r="N75" s="12" t="str">
        <f>IFERROR(INDEX(#REF!,MATCH(B75,#REF!,0),0),"")</f>
        <v/>
      </c>
      <c r="O75" s="12" t="str">
        <f>IFERROR(INDEX(#REF!,MATCH(B75,#REF!,0),0),"")</f>
        <v/>
      </c>
      <c r="P75" s="12" t="str">
        <f>IFERROR(INDEX(#REF!,MATCH(B75,#REF!,0),0),"")</f>
        <v/>
      </c>
      <c r="Q75" s="12" t="str">
        <f>IFERROR(INDEX(#REF!,MATCH(B75,#REF!,0),0),"")</f>
        <v/>
      </c>
      <c r="R75" s="12" t="str">
        <f>IFERROR(INDEX(#REF!,MATCH(B75,#REF!,0),0),"")</f>
        <v/>
      </c>
      <c r="S75" s="12" t="str">
        <f>IFERROR(INDEX(#REF!,MATCH(B75,#REF!,0),0),"")</f>
        <v/>
      </c>
      <c r="T75" s="5" t="str">
        <f>IFERROR(INDEX(#REF!,MATCH(B75,#REF!,0),0),"")</f>
        <v/>
      </c>
      <c r="U75" s="11">
        <f t="shared" si="3"/>
        <v>2</v>
      </c>
      <c r="V75" s="12">
        <f t="shared" si="4"/>
        <v>1025</v>
      </c>
      <c r="W75" s="15">
        <f t="shared" si="5"/>
        <v>512.5</v>
      </c>
      <c r="X75" s="15" t="str">
        <f>IFERROR(SUMPRODUCT(LARGE(G75:T75,{1;2;3;4;5})),"NA")</f>
        <v>NA</v>
      </c>
      <c r="Y75" s="5" t="str">
        <f>IFERROR(SUMPRODUCT(LARGE(G75:T75,{1;2;3;4;5;6;7;8;9;10})),"NA")</f>
        <v>NA</v>
      </c>
    </row>
    <row r="76" spans="1:25" x14ac:dyDescent="0.3">
      <c r="A76" s="18">
        <v>73</v>
      </c>
      <c r="B76" s="10" t="s">
        <v>219</v>
      </c>
      <c r="C76" s="1"/>
      <c r="D76" s="1"/>
      <c r="E76" s="1"/>
      <c r="F76" s="2"/>
      <c r="G76" s="11">
        <f>IFERROR(INDEX('03-25'!X:X,MATCH(B76,'03-25'!Y:Y,0),0),"")</f>
        <v>464</v>
      </c>
      <c r="H76" s="12" t="str">
        <f>IFERROR(INDEX('04-08'!N:N,MATCH(B76,'04-08'!C:C,0),0),"")</f>
        <v/>
      </c>
      <c r="I76" s="12">
        <f>IFERROR(INDEX('04-29'!M:M,MATCH(B76,'04-29'!L:L,0),0),"")</f>
        <v>543</v>
      </c>
      <c r="J76" s="12" t="str">
        <f>IFERROR(INDEX('05-27'!F:F,MATCH(B76,'05-27'!H:H,0),0),"")</f>
        <v/>
      </c>
      <c r="K76" s="12" t="str">
        <f>IFERROR(INDEX(#REF!,MATCH(B76,#REF!,0),0),"")</f>
        <v/>
      </c>
      <c r="L76" s="12" t="str">
        <f>IFERROR(INDEX(#REF!,MATCH(B76,#REF!,0),0),"")</f>
        <v/>
      </c>
      <c r="M76" s="12" t="str">
        <f>IFERROR(INDEX(#REF!,MATCH(B76,#REF!,0),0),"")</f>
        <v/>
      </c>
      <c r="N76" s="12" t="str">
        <f>IFERROR(INDEX(#REF!,MATCH(B76,#REF!,0),0),"")</f>
        <v/>
      </c>
      <c r="O76" s="12" t="str">
        <f>IFERROR(INDEX(#REF!,MATCH(B76,#REF!,0),0),"")</f>
        <v/>
      </c>
      <c r="P76" s="12" t="str">
        <f>IFERROR(INDEX(#REF!,MATCH(B76,#REF!,0),0),"")</f>
        <v/>
      </c>
      <c r="Q76" s="12" t="str">
        <f>IFERROR(INDEX(#REF!,MATCH(B76,#REF!,0),0),"")</f>
        <v/>
      </c>
      <c r="R76" s="12" t="str">
        <f>IFERROR(INDEX(#REF!,MATCH(B76,#REF!,0),0),"")</f>
        <v/>
      </c>
      <c r="S76" s="12" t="str">
        <f>IFERROR(INDEX(#REF!,MATCH(B76,#REF!,0),0),"")</f>
        <v/>
      </c>
      <c r="T76" s="5" t="str">
        <f>IFERROR(INDEX(#REF!,MATCH(B76,#REF!,0),0),"")</f>
        <v/>
      </c>
      <c r="U76" s="11">
        <f t="shared" si="3"/>
        <v>2</v>
      </c>
      <c r="V76" s="12">
        <f t="shared" si="4"/>
        <v>1007</v>
      </c>
      <c r="W76" s="15">
        <f t="shared" si="5"/>
        <v>503.5</v>
      </c>
      <c r="X76" s="15" t="str">
        <f>IFERROR(SUMPRODUCT(LARGE(G76:T76,{1;2;3;4;5})),"NA")</f>
        <v>NA</v>
      </c>
      <c r="Y76" s="5" t="str">
        <f>IFERROR(SUMPRODUCT(LARGE(G76:T76,{1;2;3;4;5;6;7;8;9;10})),"NA")</f>
        <v>NA</v>
      </c>
    </row>
    <row r="77" spans="1:25" x14ac:dyDescent="0.3">
      <c r="A77" s="18">
        <v>74</v>
      </c>
      <c r="B77" s="10" t="s">
        <v>1792</v>
      </c>
      <c r="C77" s="1"/>
      <c r="D77" s="1"/>
      <c r="E77" s="1"/>
      <c r="F77" s="2"/>
      <c r="G77" s="11" t="str">
        <f>IFERROR(INDEX('03-25'!X:X,MATCH(B77,'03-25'!Y:Y,0),0),"")</f>
        <v/>
      </c>
      <c r="H77" s="12" t="str">
        <f>IFERROR(INDEX('04-08'!N:N,MATCH(B77,'04-08'!C:C,0),0),"")</f>
        <v/>
      </c>
      <c r="I77" s="12">
        <f>IFERROR(INDEX('04-29'!M:M,MATCH(B77,'04-29'!L:L,0),0),"")</f>
        <v>1000</v>
      </c>
      <c r="J77" s="12" t="str">
        <f>IFERROR(INDEX('05-27'!F:F,MATCH(B77,'05-27'!H:H,0),0),"")</f>
        <v/>
      </c>
      <c r="K77" s="12" t="str">
        <f>IFERROR(INDEX(#REF!,MATCH(B77,#REF!,0),0),"")</f>
        <v/>
      </c>
      <c r="L77" s="12" t="str">
        <f>IFERROR(INDEX(#REF!,MATCH(B77,#REF!,0),0),"")</f>
        <v/>
      </c>
      <c r="M77" s="12" t="str">
        <f>IFERROR(INDEX(#REF!,MATCH(B77,#REF!,0),0),"")</f>
        <v/>
      </c>
      <c r="N77" s="12" t="str">
        <f>IFERROR(INDEX(#REF!,MATCH(B77,#REF!,0),0),"")</f>
        <v/>
      </c>
      <c r="O77" s="12" t="str">
        <f>IFERROR(INDEX(#REF!,MATCH(B77,#REF!,0),0),"")</f>
        <v/>
      </c>
      <c r="P77" s="12" t="str">
        <f>IFERROR(INDEX(#REF!,MATCH(B77,#REF!,0),0),"")</f>
        <v/>
      </c>
      <c r="Q77" s="12" t="str">
        <f>IFERROR(INDEX(#REF!,MATCH(B77,#REF!,0),0),"")</f>
        <v/>
      </c>
      <c r="R77" s="12" t="str">
        <f>IFERROR(INDEX(#REF!,MATCH(B77,#REF!,0),0),"")</f>
        <v/>
      </c>
      <c r="S77" s="12" t="str">
        <f>IFERROR(INDEX(#REF!,MATCH(B77,#REF!,0),0),"")</f>
        <v/>
      </c>
      <c r="T77" s="5" t="str">
        <f>IFERROR(INDEX(#REF!,MATCH(B77,#REF!,0),0),"")</f>
        <v/>
      </c>
      <c r="U77" s="11">
        <f t="shared" si="3"/>
        <v>1</v>
      </c>
      <c r="V77" s="12">
        <f t="shared" si="4"/>
        <v>1000</v>
      </c>
      <c r="W77" s="15">
        <f t="shared" si="5"/>
        <v>1000</v>
      </c>
      <c r="X77" s="15" t="str">
        <f>IFERROR(SUMPRODUCT(LARGE(G77:T77,{1;2;3;4;5})),"NA")</f>
        <v>NA</v>
      </c>
      <c r="Y77" s="5" t="str">
        <f>IFERROR(SUMPRODUCT(LARGE(G77:T77,{1;2;3;4;5;6;7;8;9;10})),"NA")</f>
        <v>NA</v>
      </c>
    </row>
    <row r="78" spans="1:25" x14ac:dyDescent="0.3">
      <c r="A78" s="18">
        <v>75</v>
      </c>
      <c r="B78" s="10" t="s">
        <v>102</v>
      </c>
      <c r="C78" s="1"/>
      <c r="D78" s="1"/>
      <c r="E78" s="1"/>
      <c r="F78" s="2"/>
      <c r="G78" s="11">
        <f>IFERROR(INDEX('03-25'!X:X,MATCH(B78,'03-25'!Y:Y,0),0),"")</f>
        <v>510</v>
      </c>
      <c r="H78" s="12" t="str">
        <f>IFERROR(INDEX('04-08'!N:N,MATCH(B78,'04-08'!C:C,0),0),"")</f>
        <v/>
      </c>
      <c r="I78" s="12">
        <f>IFERROR(INDEX('04-29'!M:M,MATCH(B78,'04-29'!L:L,0),0),"")</f>
        <v>487</v>
      </c>
      <c r="J78" s="12" t="str">
        <f>IFERROR(INDEX('05-27'!F:F,MATCH(B78,'05-27'!H:H,0),0),"")</f>
        <v/>
      </c>
      <c r="K78" s="12" t="str">
        <f>IFERROR(INDEX(#REF!,MATCH(B78,#REF!,0),0),"")</f>
        <v/>
      </c>
      <c r="L78" s="12" t="str">
        <f>IFERROR(INDEX(#REF!,MATCH(B78,#REF!,0),0),"")</f>
        <v/>
      </c>
      <c r="M78" s="12" t="str">
        <f>IFERROR(INDEX(#REF!,MATCH(B78,#REF!,0),0),"")</f>
        <v/>
      </c>
      <c r="N78" s="12" t="str">
        <f>IFERROR(INDEX(#REF!,MATCH(B78,#REF!,0),0),"")</f>
        <v/>
      </c>
      <c r="O78" s="12" t="str">
        <f>IFERROR(INDEX(#REF!,MATCH(B78,#REF!,0),0),"")</f>
        <v/>
      </c>
      <c r="P78" s="12" t="str">
        <f>IFERROR(INDEX(#REF!,MATCH(B78,#REF!,0),0),"")</f>
        <v/>
      </c>
      <c r="Q78" s="12" t="str">
        <f>IFERROR(INDEX(#REF!,MATCH(B78,#REF!,0),0),"")</f>
        <v/>
      </c>
      <c r="R78" s="12" t="str">
        <f>IFERROR(INDEX(#REF!,MATCH(B78,#REF!,0),0),"")</f>
        <v/>
      </c>
      <c r="S78" s="12" t="str">
        <f>IFERROR(INDEX(#REF!,MATCH(B78,#REF!,0),0),"")</f>
        <v/>
      </c>
      <c r="T78" s="5" t="str">
        <f>IFERROR(INDEX(#REF!,MATCH(B78,#REF!,0),0),"")</f>
        <v/>
      </c>
      <c r="U78" s="11">
        <f t="shared" si="3"/>
        <v>2</v>
      </c>
      <c r="V78" s="12">
        <f t="shared" si="4"/>
        <v>997</v>
      </c>
      <c r="W78" s="15">
        <f t="shared" si="5"/>
        <v>498.5</v>
      </c>
      <c r="X78" s="15" t="str">
        <f>IFERROR(SUMPRODUCT(LARGE(G78:T78,{1;2;3;4;5})),"NA")</f>
        <v>NA</v>
      </c>
      <c r="Y78" s="5" t="str">
        <f>IFERROR(SUMPRODUCT(LARGE(G78:T78,{1;2;3;4;5;6;7;8;9;10})),"NA")</f>
        <v>NA</v>
      </c>
    </row>
    <row r="79" spans="1:25" x14ac:dyDescent="0.3">
      <c r="A79" s="18">
        <v>76</v>
      </c>
      <c r="B79" s="10" t="s">
        <v>1863</v>
      </c>
      <c r="C79" s="1"/>
      <c r="D79" s="1"/>
      <c r="E79" s="1"/>
      <c r="F79" s="2"/>
      <c r="G79" s="11" t="str">
        <f>IFERROR(INDEX('03-25'!X:X,MATCH(B79,'03-25'!Y:Y,0),0),"")</f>
        <v/>
      </c>
      <c r="H79" s="12" t="str">
        <f>IFERROR(INDEX('04-08'!N:N,MATCH(B79,'04-08'!C:C,0),0),"")</f>
        <v/>
      </c>
      <c r="I79" s="12">
        <f>IFERROR(INDEX('04-29'!M:M,MATCH(B79,'04-29'!L:L,0),0),"")</f>
        <v>991</v>
      </c>
      <c r="J79" s="12" t="str">
        <f>IFERROR(INDEX('05-27'!F:F,MATCH(B79,'05-27'!H:H,0),0),"")</f>
        <v/>
      </c>
      <c r="K79" s="12" t="str">
        <f>IFERROR(INDEX(#REF!,MATCH(B79,#REF!,0),0),"")</f>
        <v/>
      </c>
      <c r="L79" s="12" t="str">
        <f>IFERROR(INDEX(#REF!,MATCH(B79,#REF!,0),0),"")</f>
        <v/>
      </c>
      <c r="M79" s="12" t="str">
        <f>IFERROR(INDEX(#REF!,MATCH(B79,#REF!,0),0),"")</f>
        <v/>
      </c>
      <c r="N79" s="12" t="str">
        <f>IFERROR(INDEX(#REF!,MATCH(B79,#REF!,0),0),"")</f>
        <v/>
      </c>
      <c r="O79" s="12" t="str">
        <f>IFERROR(INDEX(#REF!,MATCH(B79,#REF!,0),0),"")</f>
        <v/>
      </c>
      <c r="P79" s="12" t="str">
        <f>IFERROR(INDEX(#REF!,MATCH(B79,#REF!,0),0),"")</f>
        <v/>
      </c>
      <c r="Q79" s="12" t="str">
        <f>IFERROR(INDEX(#REF!,MATCH(B79,#REF!,0),0),"")</f>
        <v/>
      </c>
      <c r="R79" s="12" t="str">
        <f>IFERROR(INDEX(#REF!,MATCH(B79,#REF!,0),0),"")</f>
        <v/>
      </c>
      <c r="S79" s="12" t="str">
        <f>IFERROR(INDEX(#REF!,MATCH(B79,#REF!,0),0),"")</f>
        <v/>
      </c>
      <c r="T79" s="5" t="str">
        <f>IFERROR(INDEX(#REF!,MATCH(B79,#REF!,0),0),"")</f>
        <v/>
      </c>
      <c r="U79" s="11">
        <f t="shared" si="3"/>
        <v>1</v>
      </c>
      <c r="V79" s="12">
        <f t="shared" si="4"/>
        <v>991</v>
      </c>
      <c r="W79" s="15">
        <f t="shared" si="5"/>
        <v>991</v>
      </c>
      <c r="X79" s="15" t="str">
        <f>IFERROR(SUMPRODUCT(LARGE(G79:T79,{1;2;3;4;5})),"NA")</f>
        <v>NA</v>
      </c>
      <c r="Y79" s="5" t="str">
        <f>IFERROR(SUMPRODUCT(LARGE(G79:T79,{1;2;3;4;5;6;7;8;9;10})),"NA")</f>
        <v>NA</v>
      </c>
    </row>
    <row r="80" spans="1:25" x14ac:dyDescent="0.3">
      <c r="A80" s="18">
        <v>77</v>
      </c>
      <c r="B80" s="10" t="s">
        <v>2090</v>
      </c>
      <c r="C80" s="1"/>
      <c r="D80" s="1"/>
      <c r="E80" s="1"/>
      <c r="F80" s="2"/>
      <c r="G80" s="11" t="str">
        <f>IFERROR(INDEX('03-25'!X:X,MATCH(B80,'03-25'!Y:Y,0),0),"")</f>
        <v/>
      </c>
      <c r="H80" s="12" t="str">
        <f>IFERROR(INDEX('04-08'!N:N,MATCH(B80,'04-08'!C:C,0),0),"")</f>
        <v/>
      </c>
      <c r="I80" s="12" t="str">
        <f>IFERROR(INDEX('04-29'!M:M,MATCH(B80,'04-29'!L:L,0),0),"")</f>
        <v/>
      </c>
      <c r="J80" s="12">
        <f>IFERROR(INDEX('05-27'!F:F,MATCH(B80,'05-27'!H:H,0),0),"")</f>
        <v>987</v>
      </c>
      <c r="K80" s="12" t="str">
        <f>IFERROR(INDEX(#REF!,MATCH(B80,#REF!,0),0),"")</f>
        <v/>
      </c>
      <c r="L80" s="12" t="str">
        <f>IFERROR(INDEX(#REF!,MATCH(B80,#REF!,0),0),"")</f>
        <v/>
      </c>
      <c r="M80" s="12" t="str">
        <f>IFERROR(INDEX(#REF!,MATCH(B80,#REF!,0),0),"")</f>
        <v/>
      </c>
      <c r="N80" s="12" t="str">
        <f>IFERROR(INDEX(#REF!,MATCH(B80,#REF!,0),0),"")</f>
        <v/>
      </c>
      <c r="O80" s="12" t="str">
        <f>IFERROR(INDEX(#REF!,MATCH(B80,#REF!,0),0),"")</f>
        <v/>
      </c>
      <c r="P80" s="12" t="str">
        <f>IFERROR(INDEX(#REF!,MATCH(B80,#REF!,0),0),"")</f>
        <v/>
      </c>
      <c r="Q80" s="12" t="str">
        <f>IFERROR(INDEX(#REF!,MATCH(B80,#REF!,0),0),"")</f>
        <v/>
      </c>
      <c r="R80" s="12" t="str">
        <f>IFERROR(INDEX(#REF!,MATCH(B80,#REF!,0),0),"")</f>
        <v/>
      </c>
      <c r="S80" s="12" t="str">
        <f>IFERROR(INDEX(#REF!,MATCH(B80,#REF!,0),0),"")</f>
        <v/>
      </c>
      <c r="T80" s="5" t="str">
        <f>IFERROR(INDEX(#REF!,MATCH(B80,#REF!,0),0),"")</f>
        <v/>
      </c>
      <c r="U80" s="11">
        <f t="shared" si="3"/>
        <v>1</v>
      </c>
      <c r="V80" s="12">
        <f t="shared" si="4"/>
        <v>987</v>
      </c>
      <c r="W80" s="15">
        <f t="shared" si="5"/>
        <v>987</v>
      </c>
      <c r="X80" s="15" t="str">
        <f>IFERROR(SUMPRODUCT(LARGE(G80:T80,{1;2;3;4;5})),"NA")</f>
        <v>NA</v>
      </c>
      <c r="Y80" s="5" t="str">
        <f>IFERROR(SUMPRODUCT(LARGE(G80:T80,{1;2;3;4;5;6;7;8;9;10})),"NA")</f>
        <v>NA</v>
      </c>
    </row>
    <row r="81" spans="1:25" x14ac:dyDescent="0.3">
      <c r="A81" s="18">
        <v>79</v>
      </c>
      <c r="B81" s="10" t="s">
        <v>2061</v>
      </c>
      <c r="C81" s="1"/>
      <c r="D81" s="1"/>
      <c r="E81" s="1"/>
      <c r="F81" s="2"/>
      <c r="G81" s="11" t="str">
        <f>IFERROR(INDEX('03-25'!X:X,MATCH(B81,'03-25'!Y:Y,0),0),"")</f>
        <v/>
      </c>
      <c r="H81" s="12" t="str">
        <f>IFERROR(INDEX('04-08'!N:N,MATCH(B81,'04-08'!C:C,0),0),"")</f>
        <v/>
      </c>
      <c r="I81" s="12" t="str">
        <f>IFERROR(INDEX('04-29'!M:M,MATCH(B81,'04-29'!L:L,0),0),"")</f>
        <v/>
      </c>
      <c r="J81" s="12">
        <f>IFERROR(INDEX('05-27'!F:F,MATCH(B81,'05-27'!H:H,0),0),"")</f>
        <v>963</v>
      </c>
      <c r="K81" s="12" t="str">
        <f>IFERROR(INDEX(#REF!,MATCH(B81,#REF!,0),0),"")</f>
        <v/>
      </c>
      <c r="L81" s="12" t="str">
        <f>IFERROR(INDEX(#REF!,MATCH(B81,#REF!,0),0),"")</f>
        <v/>
      </c>
      <c r="M81" s="12" t="str">
        <f>IFERROR(INDEX(#REF!,MATCH(B81,#REF!,0),0),"")</f>
        <v/>
      </c>
      <c r="N81" s="12" t="str">
        <f>IFERROR(INDEX(#REF!,MATCH(B81,#REF!,0),0),"")</f>
        <v/>
      </c>
      <c r="O81" s="12" t="str">
        <f>IFERROR(INDEX(#REF!,MATCH(B81,#REF!,0),0),"")</f>
        <v/>
      </c>
      <c r="P81" s="12" t="str">
        <f>IFERROR(INDEX(#REF!,MATCH(B81,#REF!,0),0),"")</f>
        <v/>
      </c>
      <c r="Q81" s="12" t="str">
        <f>IFERROR(INDEX(#REF!,MATCH(B81,#REF!,0),0),"")</f>
        <v/>
      </c>
      <c r="R81" s="12" t="str">
        <f>IFERROR(INDEX(#REF!,MATCH(B81,#REF!,0),0),"")</f>
        <v/>
      </c>
      <c r="S81" s="12" t="str">
        <f>IFERROR(INDEX(#REF!,MATCH(B81,#REF!,0),0),"")</f>
        <v/>
      </c>
      <c r="T81" s="5" t="str">
        <f>IFERROR(INDEX(#REF!,MATCH(B81,#REF!,0),0),"")</f>
        <v/>
      </c>
      <c r="U81" s="11">
        <f t="shared" si="3"/>
        <v>1</v>
      </c>
      <c r="V81" s="12">
        <f t="shared" si="4"/>
        <v>963</v>
      </c>
      <c r="W81" s="15">
        <f t="shared" si="5"/>
        <v>963</v>
      </c>
      <c r="X81" s="15" t="str">
        <f>IFERROR(SUMPRODUCT(LARGE(G81:T81,{1;2;3;4;5})),"NA")</f>
        <v>NA</v>
      </c>
      <c r="Y81" s="5" t="str">
        <f>IFERROR(SUMPRODUCT(LARGE(G81:T81,{1;2;3;4;5;6;7;8;9;10})),"NA")</f>
        <v>NA</v>
      </c>
    </row>
    <row r="82" spans="1:25" x14ac:dyDescent="0.3">
      <c r="A82" s="18">
        <v>80</v>
      </c>
      <c r="B82" s="10" t="s">
        <v>2098</v>
      </c>
      <c r="C82" s="1"/>
      <c r="D82" s="1"/>
      <c r="E82" s="1"/>
      <c r="F82" s="2"/>
      <c r="G82" s="11" t="str">
        <f>IFERROR(INDEX('03-25'!X:X,MATCH(B82,'03-25'!Y:Y,0),0),"")</f>
        <v/>
      </c>
      <c r="H82" s="12" t="str">
        <f>IFERROR(INDEX('04-08'!N:N,MATCH(B82,'04-08'!C:C,0),0),"")</f>
        <v/>
      </c>
      <c r="I82" s="12" t="str">
        <f>IFERROR(INDEX('04-29'!M:M,MATCH(B82,'04-29'!L:L,0),0),"")</f>
        <v/>
      </c>
      <c r="J82" s="12">
        <f>IFERROR(INDEX('05-27'!F:F,MATCH(B82,'05-27'!H:H,0),0),"")</f>
        <v>954</v>
      </c>
      <c r="K82" s="12" t="str">
        <f>IFERROR(INDEX(#REF!,MATCH(B82,#REF!,0),0),"")</f>
        <v/>
      </c>
      <c r="L82" s="12" t="str">
        <f>IFERROR(INDEX(#REF!,MATCH(B82,#REF!,0),0),"")</f>
        <v/>
      </c>
      <c r="M82" s="12" t="str">
        <f>IFERROR(INDEX(#REF!,MATCH(B82,#REF!,0),0),"")</f>
        <v/>
      </c>
      <c r="N82" s="12" t="str">
        <f>IFERROR(INDEX(#REF!,MATCH(B82,#REF!,0),0),"")</f>
        <v/>
      </c>
      <c r="O82" s="12" t="str">
        <f>IFERROR(INDEX(#REF!,MATCH(B82,#REF!,0),0),"")</f>
        <v/>
      </c>
      <c r="P82" s="12" t="str">
        <f>IFERROR(INDEX(#REF!,MATCH(B82,#REF!,0),0),"")</f>
        <v/>
      </c>
      <c r="Q82" s="12" t="str">
        <f>IFERROR(INDEX(#REF!,MATCH(B82,#REF!,0),0),"")</f>
        <v/>
      </c>
      <c r="R82" s="12" t="str">
        <f>IFERROR(INDEX(#REF!,MATCH(B82,#REF!,0),0),"")</f>
        <v/>
      </c>
      <c r="S82" s="12" t="str">
        <f>IFERROR(INDEX(#REF!,MATCH(B82,#REF!,0),0),"")</f>
        <v/>
      </c>
      <c r="T82" s="5" t="str">
        <f>IFERROR(INDEX(#REF!,MATCH(B82,#REF!,0),0),"")</f>
        <v/>
      </c>
      <c r="U82" s="11">
        <f t="shared" si="3"/>
        <v>1</v>
      </c>
      <c r="V82" s="12">
        <f t="shared" si="4"/>
        <v>954</v>
      </c>
      <c r="W82" s="15">
        <f t="shared" si="5"/>
        <v>954</v>
      </c>
      <c r="X82" s="15" t="str">
        <f>IFERROR(SUMPRODUCT(LARGE(G82:T82,{1;2;3;4;5})),"NA")</f>
        <v>NA</v>
      </c>
      <c r="Y82" s="5" t="str">
        <f>IFERROR(SUMPRODUCT(LARGE(G82:T82,{1;2;3;4;5;6;7;8;9;10})),"NA")</f>
        <v>NA</v>
      </c>
    </row>
    <row r="83" spans="1:25" x14ac:dyDescent="0.3">
      <c r="A83" s="18">
        <v>81</v>
      </c>
      <c r="B83" s="10" t="s">
        <v>39</v>
      </c>
      <c r="C83" s="1"/>
      <c r="D83" s="1"/>
      <c r="E83" s="1"/>
      <c r="F83" s="2"/>
      <c r="G83" s="11" t="str">
        <f>IFERROR(INDEX('03-25'!X:X,MATCH(B83,'03-25'!Y:Y,0),0),"")</f>
        <v/>
      </c>
      <c r="H83" s="12">
        <f>IFERROR(INDEX('04-08'!N:N,MATCH(B83,'04-08'!C:C,0),0),"")</f>
        <v>949</v>
      </c>
      <c r="I83" s="12" t="str">
        <f>IFERROR(INDEX('04-29'!M:M,MATCH(B83,'04-29'!L:L,0),0),"")</f>
        <v/>
      </c>
      <c r="J83" s="12" t="str">
        <f>IFERROR(INDEX('05-27'!F:F,MATCH(B83,'05-27'!H:H,0),0),"")</f>
        <v/>
      </c>
      <c r="K83" s="12" t="str">
        <f>IFERROR(INDEX(#REF!,MATCH(B83,#REF!,0),0),"")</f>
        <v/>
      </c>
      <c r="L83" s="12" t="str">
        <f>IFERROR(INDEX(#REF!,MATCH(B83,#REF!,0),0),"")</f>
        <v/>
      </c>
      <c r="M83" s="12" t="str">
        <f>IFERROR(INDEX(#REF!,MATCH(B83,#REF!,0),0),"")</f>
        <v/>
      </c>
      <c r="N83" s="12" t="str">
        <f>IFERROR(INDEX(#REF!,MATCH(B83,#REF!,0),0),"")</f>
        <v/>
      </c>
      <c r="O83" s="12" t="str">
        <f>IFERROR(INDEX(#REF!,MATCH(B83,#REF!,0),0),"")</f>
        <v/>
      </c>
      <c r="P83" s="12" t="str">
        <f>IFERROR(INDEX(#REF!,MATCH(B83,#REF!,0),0),"")</f>
        <v/>
      </c>
      <c r="Q83" s="12" t="str">
        <f>IFERROR(INDEX(#REF!,MATCH(B83,#REF!,0),0),"")</f>
        <v/>
      </c>
      <c r="R83" s="12" t="str">
        <f>IFERROR(INDEX(#REF!,MATCH(B83,#REF!,0),0),"")</f>
        <v/>
      </c>
      <c r="S83" s="12" t="str">
        <f>IFERROR(INDEX(#REF!,MATCH(B83,#REF!,0),0),"")</f>
        <v/>
      </c>
      <c r="T83" s="5" t="str">
        <f>IFERROR(INDEX(#REF!,MATCH(B83,#REF!,0),0),"")</f>
        <v/>
      </c>
      <c r="U83" s="11">
        <f t="shared" si="3"/>
        <v>1</v>
      </c>
      <c r="V83" s="12">
        <f t="shared" si="4"/>
        <v>949</v>
      </c>
      <c r="W83" s="15">
        <f t="shared" si="5"/>
        <v>949</v>
      </c>
      <c r="X83" s="15" t="str">
        <f>IFERROR(SUMPRODUCT(LARGE(G83:T83,{1;2;3;4;5})),"NA")</f>
        <v>NA</v>
      </c>
      <c r="Y83" s="5" t="str">
        <f>IFERROR(SUMPRODUCT(LARGE(G83:T83,{1;2;3;4;5;6;7;8;9;10})),"NA")</f>
        <v>NA</v>
      </c>
    </row>
    <row r="84" spans="1:25" x14ac:dyDescent="0.3">
      <c r="A84" s="18">
        <v>82</v>
      </c>
      <c r="B84" s="10" t="s">
        <v>2080</v>
      </c>
      <c r="C84" s="1"/>
      <c r="D84" s="1"/>
      <c r="E84" s="1"/>
      <c r="F84" s="2"/>
      <c r="G84" s="11" t="str">
        <f>IFERROR(INDEX('03-25'!X:X,MATCH(B84,'03-25'!Y:Y,0),0),"")</f>
        <v/>
      </c>
      <c r="H84" s="12" t="str">
        <f>IFERROR(INDEX('04-08'!N:N,MATCH(B84,'04-08'!C:C,0),0),"")</f>
        <v/>
      </c>
      <c r="I84" s="12" t="str">
        <f>IFERROR(INDEX('04-29'!M:M,MATCH(B84,'04-29'!L:L,0),0),"")</f>
        <v/>
      </c>
      <c r="J84" s="12">
        <f>IFERROR(INDEX('05-27'!F:F,MATCH(B84,'05-27'!H:H,0),0),"")</f>
        <v>944</v>
      </c>
      <c r="K84" s="12" t="str">
        <f>IFERROR(INDEX(#REF!,MATCH(B84,#REF!,0),0),"")</f>
        <v/>
      </c>
      <c r="L84" s="12" t="str">
        <f>IFERROR(INDEX(#REF!,MATCH(B84,#REF!,0),0),"")</f>
        <v/>
      </c>
      <c r="M84" s="12" t="str">
        <f>IFERROR(INDEX(#REF!,MATCH(B84,#REF!,0),0),"")</f>
        <v/>
      </c>
      <c r="N84" s="12" t="str">
        <f>IFERROR(INDEX(#REF!,MATCH(B84,#REF!,0),0),"")</f>
        <v/>
      </c>
      <c r="O84" s="12" t="str">
        <f>IFERROR(INDEX(#REF!,MATCH(B84,#REF!,0),0),"")</f>
        <v/>
      </c>
      <c r="P84" s="12" t="str">
        <f>IFERROR(INDEX(#REF!,MATCH(B84,#REF!,0),0),"")</f>
        <v/>
      </c>
      <c r="Q84" s="12" t="str">
        <f>IFERROR(INDEX(#REF!,MATCH(B84,#REF!,0),0),"")</f>
        <v/>
      </c>
      <c r="R84" s="12" t="str">
        <f>IFERROR(INDEX(#REF!,MATCH(B84,#REF!,0),0),"")</f>
        <v/>
      </c>
      <c r="S84" s="12" t="str">
        <f>IFERROR(INDEX(#REF!,MATCH(B84,#REF!,0),0),"")</f>
        <v/>
      </c>
      <c r="T84" s="5" t="str">
        <f>IFERROR(INDEX(#REF!,MATCH(B84,#REF!,0),0),"")</f>
        <v/>
      </c>
      <c r="U84" s="11">
        <f t="shared" si="3"/>
        <v>1</v>
      </c>
      <c r="V84" s="12">
        <f t="shared" si="4"/>
        <v>944</v>
      </c>
      <c r="W84" s="15">
        <f t="shared" si="5"/>
        <v>944</v>
      </c>
      <c r="X84" s="15" t="str">
        <f>IFERROR(SUMPRODUCT(LARGE(G84:T84,{1;2;3;4;5})),"NA")</f>
        <v>NA</v>
      </c>
      <c r="Y84" s="5" t="str">
        <f>IFERROR(SUMPRODUCT(LARGE(G84:T84,{1;2;3;4;5;6;7;8;9;10})),"NA")</f>
        <v>NA</v>
      </c>
    </row>
    <row r="85" spans="1:25" x14ac:dyDescent="0.3">
      <c r="A85" s="18">
        <v>83</v>
      </c>
      <c r="B85" s="10" t="s">
        <v>1812</v>
      </c>
      <c r="C85" s="1"/>
      <c r="D85" s="1"/>
      <c r="E85" s="1"/>
      <c r="F85" s="2"/>
      <c r="G85" s="11" t="str">
        <f>IFERROR(INDEX('03-25'!X:X,MATCH(B85,'03-25'!Y:Y,0),0),"")</f>
        <v/>
      </c>
      <c r="H85" s="12" t="str">
        <f>IFERROR(INDEX('04-08'!N:N,MATCH(B85,'04-08'!C:C,0),0),"")</f>
        <v/>
      </c>
      <c r="I85" s="12">
        <f>IFERROR(INDEX('04-29'!M:M,MATCH(B85,'04-29'!L:L,0),0),"")</f>
        <v>936</v>
      </c>
      <c r="J85" s="12" t="str">
        <f>IFERROR(INDEX('05-27'!F:F,MATCH(B85,'05-27'!H:H,0),0),"")</f>
        <v/>
      </c>
      <c r="K85" s="12" t="str">
        <f>IFERROR(INDEX(#REF!,MATCH(B85,#REF!,0),0),"")</f>
        <v/>
      </c>
      <c r="L85" s="12" t="str">
        <f>IFERROR(INDEX(#REF!,MATCH(B85,#REF!,0),0),"")</f>
        <v/>
      </c>
      <c r="M85" s="12" t="str">
        <f>IFERROR(INDEX(#REF!,MATCH(B85,#REF!,0),0),"")</f>
        <v/>
      </c>
      <c r="N85" s="12" t="str">
        <f>IFERROR(INDEX(#REF!,MATCH(B85,#REF!,0),0),"")</f>
        <v/>
      </c>
      <c r="O85" s="12" t="str">
        <f>IFERROR(INDEX(#REF!,MATCH(B85,#REF!,0),0),"")</f>
        <v/>
      </c>
      <c r="P85" s="12" t="str">
        <f>IFERROR(INDEX(#REF!,MATCH(B85,#REF!,0),0),"")</f>
        <v/>
      </c>
      <c r="Q85" s="12" t="str">
        <f>IFERROR(INDEX(#REF!,MATCH(B85,#REF!,0),0),"")</f>
        <v/>
      </c>
      <c r="R85" s="12" t="str">
        <f>IFERROR(INDEX(#REF!,MATCH(B85,#REF!,0),0),"")</f>
        <v/>
      </c>
      <c r="S85" s="12" t="str">
        <f>IFERROR(INDEX(#REF!,MATCH(B85,#REF!,0),0),"")</f>
        <v/>
      </c>
      <c r="T85" s="5" t="str">
        <f>IFERROR(INDEX(#REF!,MATCH(B85,#REF!,0),0),"")</f>
        <v/>
      </c>
      <c r="U85" s="11">
        <f t="shared" si="3"/>
        <v>1</v>
      </c>
      <c r="V85" s="12">
        <f t="shared" si="4"/>
        <v>936</v>
      </c>
      <c r="W85" s="15">
        <f t="shared" si="5"/>
        <v>936</v>
      </c>
      <c r="X85" s="15" t="str">
        <f>IFERROR(SUMPRODUCT(LARGE(G85:T85,{1;2;3;4;5})),"NA")</f>
        <v>NA</v>
      </c>
      <c r="Y85" s="5" t="str">
        <f>IFERROR(SUMPRODUCT(LARGE(G85:T85,{1;2;3;4;5;6;7;8;9;10})),"NA")</f>
        <v>NA</v>
      </c>
    </row>
    <row r="86" spans="1:25" x14ac:dyDescent="0.3">
      <c r="A86" s="18">
        <v>84</v>
      </c>
      <c r="B86" s="10" t="s">
        <v>497</v>
      </c>
      <c r="C86" s="1"/>
      <c r="D86" s="1"/>
      <c r="E86" s="1"/>
      <c r="F86" s="2"/>
      <c r="G86" s="11">
        <f>IFERROR(INDEX('03-25'!X:X,MATCH(B86,'03-25'!Y:Y,0),0),"")</f>
        <v>434</v>
      </c>
      <c r="H86" s="12" t="str">
        <f>IFERROR(INDEX('04-08'!N:N,MATCH(B86,'04-08'!C:C,0),0),"")</f>
        <v/>
      </c>
      <c r="I86" s="12">
        <f>IFERROR(INDEX('04-29'!M:M,MATCH(B86,'04-29'!L:L,0),0),"")</f>
        <v>491</v>
      </c>
      <c r="J86" s="12" t="str">
        <f>IFERROR(INDEX('05-27'!F:F,MATCH(B86,'05-27'!H:H,0),0),"")</f>
        <v/>
      </c>
      <c r="K86" s="12" t="str">
        <f>IFERROR(INDEX(#REF!,MATCH(B86,#REF!,0),0),"")</f>
        <v/>
      </c>
      <c r="L86" s="12" t="str">
        <f>IFERROR(INDEX(#REF!,MATCH(B86,#REF!,0),0),"")</f>
        <v/>
      </c>
      <c r="M86" s="12" t="str">
        <f>IFERROR(INDEX(#REF!,MATCH(B86,#REF!,0),0),"")</f>
        <v/>
      </c>
      <c r="N86" s="12" t="str">
        <f>IFERROR(INDEX(#REF!,MATCH(B86,#REF!,0),0),"")</f>
        <v/>
      </c>
      <c r="O86" s="12" t="str">
        <f>IFERROR(INDEX(#REF!,MATCH(B86,#REF!,0),0),"")</f>
        <v/>
      </c>
      <c r="P86" s="12" t="str">
        <f>IFERROR(INDEX(#REF!,MATCH(B86,#REF!,0),0),"")</f>
        <v/>
      </c>
      <c r="Q86" s="12" t="str">
        <f>IFERROR(INDEX(#REF!,MATCH(B86,#REF!,0),0),"")</f>
        <v/>
      </c>
      <c r="R86" s="12" t="str">
        <f>IFERROR(INDEX(#REF!,MATCH(B86,#REF!,0),0),"")</f>
        <v/>
      </c>
      <c r="S86" s="12" t="str">
        <f>IFERROR(INDEX(#REF!,MATCH(B86,#REF!,0),0),"")</f>
        <v/>
      </c>
      <c r="T86" s="5" t="str">
        <f>IFERROR(INDEX(#REF!,MATCH(B86,#REF!,0),0),"")</f>
        <v/>
      </c>
      <c r="U86" s="11">
        <f t="shared" si="3"/>
        <v>2</v>
      </c>
      <c r="V86" s="12">
        <f t="shared" si="4"/>
        <v>925</v>
      </c>
      <c r="W86" s="15">
        <f t="shared" si="5"/>
        <v>462.5</v>
      </c>
      <c r="X86" s="15" t="str">
        <f>IFERROR(SUMPRODUCT(LARGE(G86:T86,{1;2;3;4;5})),"NA")</f>
        <v>NA</v>
      </c>
      <c r="Y86" s="5" t="str">
        <f>IFERROR(SUMPRODUCT(LARGE(G86:T86,{1;2;3;4;5;6;7;8;9;10})),"NA")</f>
        <v>NA</v>
      </c>
    </row>
    <row r="87" spans="1:25" x14ac:dyDescent="0.3">
      <c r="A87" s="18">
        <v>85</v>
      </c>
      <c r="B87" s="10" t="s">
        <v>2051</v>
      </c>
      <c r="C87" s="1"/>
      <c r="D87" s="1"/>
      <c r="E87" s="1"/>
      <c r="F87" s="2"/>
      <c r="G87" s="11" t="str">
        <f>IFERROR(INDEX('03-25'!X:X,MATCH(B87,'03-25'!Y:Y,0),0),"")</f>
        <v/>
      </c>
      <c r="H87" s="12" t="str">
        <f>IFERROR(INDEX('04-08'!N:N,MATCH(B87,'04-08'!C:C,0),0),"")</f>
        <v/>
      </c>
      <c r="I87" s="12" t="str">
        <f>IFERROR(INDEX('04-29'!M:M,MATCH(B87,'04-29'!L:L,0),0),"")</f>
        <v/>
      </c>
      <c r="J87" s="12">
        <f>IFERROR(INDEX('05-27'!F:F,MATCH(B87,'05-27'!H:H,0),0),"")</f>
        <v>922</v>
      </c>
      <c r="K87" s="12" t="str">
        <f>IFERROR(INDEX(#REF!,MATCH(B87,#REF!,0),0),"")</f>
        <v/>
      </c>
      <c r="L87" s="12" t="str">
        <f>IFERROR(INDEX(#REF!,MATCH(B87,#REF!,0),0),"")</f>
        <v/>
      </c>
      <c r="M87" s="12" t="str">
        <f>IFERROR(INDEX(#REF!,MATCH(B87,#REF!,0),0),"")</f>
        <v/>
      </c>
      <c r="N87" s="12" t="str">
        <f>IFERROR(INDEX(#REF!,MATCH(B87,#REF!,0),0),"")</f>
        <v/>
      </c>
      <c r="O87" s="12" t="str">
        <f>IFERROR(INDEX(#REF!,MATCH(B87,#REF!,0),0),"")</f>
        <v/>
      </c>
      <c r="P87" s="12" t="str">
        <f>IFERROR(INDEX(#REF!,MATCH(B87,#REF!,0),0),"")</f>
        <v/>
      </c>
      <c r="Q87" s="12" t="str">
        <f>IFERROR(INDEX(#REF!,MATCH(B87,#REF!,0),0),"")</f>
        <v/>
      </c>
      <c r="R87" s="12" t="str">
        <f>IFERROR(INDEX(#REF!,MATCH(B87,#REF!,0),0),"")</f>
        <v/>
      </c>
      <c r="S87" s="12" t="str">
        <f>IFERROR(INDEX(#REF!,MATCH(B87,#REF!,0),0),"")</f>
        <v/>
      </c>
      <c r="T87" s="5" t="str">
        <f>IFERROR(INDEX(#REF!,MATCH(B87,#REF!,0),0),"")</f>
        <v/>
      </c>
      <c r="U87" s="11">
        <f t="shared" si="3"/>
        <v>1</v>
      </c>
      <c r="V87" s="12">
        <f t="shared" si="4"/>
        <v>922</v>
      </c>
      <c r="W87" s="15">
        <f t="shared" si="5"/>
        <v>922</v>
      </c>
      <c r="X87" s="15" t="str">
        <f>IFERROR(SUMPRODUCT(LARGE(G87:T87,{1;2;3;4;5})),"NA")</f>
        <v>NA</v>
      </c>
      <c r="Y87" s="5" t="str">
        <f>IFERROR(SUMPRODUCT(LARGE(G87:T87,{1;2;3;4;5;6;7;8;9;10})),"NA")</f>
        <v>NA</v>
      </c>
    </row>
    <row r="88" spans="1:25" x14ac:dyDescent="0.3">
      <c r="A88" s="18">
        <v>86</v>
      </c>
      <c r="B88" s="10" t="s">
        <v>10</v>
      </c>
      <c r="C88" s="1"/>
      <c r="D88" s="1"/>
      <c r="E88" s="1"/>
      <c r="F88" s="2"/>
      <c r="G88" s="11">
        <f>IFERROR(INDEX('03-25'!X:X,MATCH(B88,'03-25'!Y:Y,0),0),"")</f>
        <v>904</v>
      </c>
      <c r="H88" s="12" t="str">
        <f>IFERROR(INDEX('04-08'!N:N,MATCH(B88,'04-08'!C:C,0),0),"")</f>
        <v/>
      </c>
      <c r="I88" s="12" t="str">
        <f>IFERROR(INDEX('04-29'!M:M,MATCH(B88,'04-29'!L:L,0),0),"")</f>
        <v/>
      </c>
      <c r="J88" s="12" t="str">
        <f>IFERROR(INDEX('05-27'!F:F,MATCH(B88,'05-27'!H:H,0),0),"")</f>
        <v/>
      </c>
      <c r="K88" s="12" t="str">
        <f>IFERROR(INDEX(#REF!,MATCH(B88,#REF!,0),0),"")</f>
        <v/>
      </c>
      <c r="L88" s="12" t="str">
        <f>IFERROR(INDEX(#REF!,MATCH(B88,#REF!,0),0),"")</f>
        <v/>
      </c>
      <c r="M88" s="12" t="str">
        <f>IFERROR(INDEX(#REF!,MATCH(B88,#REF!,0),0),"")</f>
        <v/>
      </c>
      <c r="N88" s="12" t="str">
        <f>IFERROR(INDEX(#REF!,MATCH(B88,#REF!,0),0),"")</f>
        <v/>
      </c>
      <c r="O88" s="12" t="str">
        <f>IFERROR(INDEX(#REF!,MATCH(B88,#REF!,0),0),"")</f>
        <v/>
      </c>
      <c r="P88" s="12" t="str">
        <f>IFERROR(INDEX(#REF!,MATCH(B88,#REF!,0),0),"")</f>
        <v/>
      </c>
      <c r="Q88" s="12" t="str">
        <f>IFERROR(INDEX(#REF!,MATCH(B88,#REF!,0),0),"")</f>
        <v/>
      </c>
      <c r="R88" s="12" t="str">
        <f>IFERROR(INDEX(#REF!,MATCH(B88,#REF!,0),0),"")</f>
        <v/>
      </c>
      <c r="S88" s="12" t="str">
        <f>IFERROR(INDEX(#REF!,MATCH(B88,#REF!,0),0),"")</f>
        <v/>
      </c>
      <c r="T88" s="5" t="str">
        <f>IFERROR(INDEX(#REF!,MATCH(B88,#REF!,0),0),"")</f>
        <v/>
      </c>
      <c r="U88" s="11">
        <f t="shared" si="3"/>
        <v>1</v>
      </c>
      <c r="V88" s="12">
        <f t="shared" si="4"/>
        <v>904</v>
      </c>
      <c r="W88" s="15">
        <f t="shared" si="5"/>
        <v>904</v>
      </c>
      <c r="X88" s="15" t="str">
        <f>IFERROR(SUMPRODUCT(LARGE(G88:T88,{1;2;3;4;5})),"NA")</f>
        <v>NA</v>
      </c>
      <c r="Y88" s="5" t="str">
        <f>IFERROR(SUMPRODUCT(LARGE(G88:T88,{1;2;3;4;5;6;7;8;9;10})),"NA")</f>
        <v>NA</v>
      </c>
    </row>
    <row r="89" spans="1:25" x14ac:dyDescent="0.3">
      <c r="A89" s="18">
        <v>87</v>
      </c>
      <c r="B89" s="10" t="s">
        <v>184</v>
      </c>
      <c r="C89" s="1"/>
      <c r="D89" s="1"/>
      <c r="E89" s="1"/>
      <c r="F89" s="2"/>
      <c r="G89" s="11" t="str">
        <f>IFERROR(INDEX('03-25'!X:X,MATCH(B89,'03-25'!Y:Y,0),0),"")</f>
        <v/>
      </c>
      <c r="H89" s="12">
        <f>IFERROR(INDEX('04-08'!N:N,MATCH(B89,'04-08'!C:C,0),0),"")</f>
        <v>902</v>
      </c>
      <c r="I89" s="12" t="str">
        <f>IFERROR(INDEX('04-29'!M:M,MATCH(B89,'04-29'!L:L,0),0),"")</f>
        <v/>
      </c>
      <c r="J89" s="12" t="str">
        <f>IFERROR(INDEX('05-27'!F:F,MATCH(B89,'05-27'!H:H,0),0),"")</f>
        <v/>
      </c>
      <c r="K89" s="12" t="str">
        <f>IFERROR(INDEX(#REF!,MATCH(B89,#REF!,0),0),"")</f>
        <v/>
      </c>
      <c r="L89" s="12" t="str">
        <f>IFERROR(INDEX(#REF!,MATCH(B89,#REF!,0),0),"")</f>
        <v/>
      </c>
      <c r="M89" s="12" t="str">
        <f>IFERROR(INDEX(#REF!,MATCH(B89,#REF!,0),0),"")</f>
        <v/>
      </c>
      <c r="N89" s="12" t="str">
        <f>IFERROR(INDEX(#REF!,MATCH(B89,#REF!,0),0),"")</f>
        <v/>
      </c>
      <c r="O89" s="12" t="str">
        <f>IFERROR(INDEX(#REF!,MATCH(B89,#REF!,0),0),"")</f>
        <v/>
      </c>
      <c r="P89" s="12" t="str">
        <f>IFERROR(INDEX(#REF!,MATCH(B89,#REF!,0),0),"")</f>
        <v/>
      </c>
      <c r="Q89" s="12" t="str">
        <f>IFERROR(INDEX(#REF!,MATCH(B89,#REF!,0),0),"")</f>
        <v/>
      </c>
      <c r="R89" s="12" t="str">
        <f>IFERROR(INDEX(#REF!,MATCH(B89,#REF!,0),0),"")</f>
        <v/>
      </c>
      <c r="S89" s="12" t="str">
        <f>IFERROR(INDEX(#REF!,MATCH(B89,#REF!,0),0),"")</f>
        <v/>
      </c>
      <c r="T89" s="5" t="str">
        <f>IFERROR(INDEX(#REF!,MATCH(B89,#REF!,0),0),"")</f>
        <v/>
      </c>
      <c r="U89" s="11">
        <f t="shared" si="3"/>
        <v>1</v>
      </c>
      <c r="V89" s="12">
        <f t="shared" si="4"/>
        <v>902</v>
      </c>
      <c r="W89" s="15">
        <f t="shared" si="5"/>
        <v>902</v>
      </c>
      <c r="X89" s="15" t="str">
        <f>IFERROR(SUMPRODUCT(LARGE(G89:T89,{1;2;3;4;5})),"NA")</f>
        <v>NA</v>
      </c>
      <c r="Y89" s="5" t="str">
        <f>IFERROR(SUMPRODUCT(LARGE(G89:T89,{1;2;3;4;5;6;7;8;9;10})),"NA")</f>
        <v>NA</v>
      </c>
    </row>
    <row r="90" spans="1:25" x14ac:dyDescent="0.3">
      <c r="A90" s="18">
        <v>88</v>
      </c>
      <c r="B90" s="10" t="s">
        <v>1797</v>
      </c>
      <c r="C90" s="1"/>
      <c r="D90" s="1"/>
      <c r="E90" s="1"/>
      <c r="F90" s="2"/>
      <c r="G90" s="11" t="str">
        <f>IFERROR(INDEX('03-25'!X:X,MATCH(B90,'03-25'!Y:Y,0),0),"")</f>
        <v/>
      </c>
      <c r="H90" s="12" t="str">
        <f>IFERROR(INDEX('04-08'!N:N,MATCH(B90,'04-08'!C:C,0),0),"")</f>
        <v/>
      </c>
      <c r="I90" s="12">
        <f>IFERROR(INDEX('04-29'!M:M,MATCH(B90,'04-29'!L:L,0),0),"")</f>
        <v>900</v>
      </c>
      <c r="J90" s="12" t="str">
        <f>IFERROR(INDEX('05-27'!F:F,MATCH(B90,'05-27'!H:H,0),0),"")</f>
        <v/>
      </c>
      <c r="K90" s="12" t="str">
        <f>IFERROR(INDEX(#REF!,MATCH(B90,#REF!,0),0),"")</f>
        <v/>
      </c>
      <c r="L90" s="12" t="str">
        <f>IFERROR(INDEX(#REF!,MATCH(B90,#REF!,0),0),"")</f>
        <v/>
      </c>
      <c r="M90" s="12" t="str">
        <f>IFERROR(INDEX(#REF!,MATCH(B90,#REF!,0),0),"")</f>
        <v/>
      </c>
      <c r="N90" s="12" t="str">
        <f>IFERROR(INDEX(#REF!,MATCH(B90,#REF!,0),0),"")</f>
        <v/>
      </c>
      <c r="O90" s="12" t="str">
        <f>IFERROR(INDEX(#REF!,MATCH(B90,#REF!,0),0),"")</f>
        <v/>
      </c>
      <c r="P90" s="12" t="str">
        <f>IFERROR(INDEX(#REF!,MATCH(B90,#REF!,0),0),"")</f>
        <v/>
      </c>
      <c r="Q90" s="12" t="str">
        <f>IFERROR(INDEX(#REF!,MATCH(B90,#REF!,0),0),"")</f>
        <v/>
      </c>
      <c r="R90" s="12" t="str">
        <f>IFERROR(INDEX(#REF!,MATCH(B90,#REF!,0),0),"")</f>
        <v/>
      </c>
      <c r="S90" s="12" t="str">
        <f>IFERROR(INDEX(#REF!,MATCH(B90,#REF!,0),0),"")</f>
        <v/>
      </c>
      <c r="T90" s="5" t="str">
        <f>IFERROR(INDEX(#REF!,MATCH(B90,#REF!,0),0),"")</f>
        <v/>
      </c>
      <c r="U90" s="11">
        <f t="shared" si="3"/>
        <v>1</v>
      </c>
      <c r="V90" s="12">
        <f t="shared" si="4"/>
        <v>900</v>
      </c>
      <c r="W90" s="15">
        <f t="shared" si="5"/>
        <v>900</v>
      </c>
      <c r="X90" s="15" t="str">
        <f>IFERROR(SUMPRODUCT(LARGE(G90:T90,{1;2;3;4;5})),"NA")</f>
        <v>NA</v>
      </c>
      <c r="Y90" s="5" t="str">
        <f>IFERROR(SUMPRODUCT(LARGE(G90:T90,{1;2;3;4;5;6;7;8;9;10})),"NA")</f>
        <v>NA</v>
      </c>
    </row>
    <row r="91" spans="1:25" x14ac:dyDescent="0.3">
      <c r="A91" s="18">
        <v>89</v>
      </c>
      <c r="B91" s="10" t="s">
        <v>2032</v>
      </c>
      <c r="C91" s="1"/>
      <c r="D91" s="1"/>
      <c r="E91" s="1"/>
      <c r="F91" s="2"/>
      <c r="G91" s="11" t="str">
        <f>IFERROR(INDEX('03-25'!X:X,MATCH(B91,'03-25'!Y:Y,0),0),"")</f>
        <v/>
      </c>
      <c r="H91" s="12" t="str">
        <f>IFERROR(INDEX('04-08'!N:N,MATCH(B91,'04-08'!C:C,0),0),"")</f>
        <v/>
      </c>
      <c r="I91" s="12" t="str">
        <f>IFERROR(INDEX('04-29'!M:M,MATCH(B91,'04-29'!L:L,0),0),"")</f>
        <v/>
      </c>
      <c r="J91" s="12">
        <f>IFERROR(INDEX('05-27'!F:F,MATCH(B91,'05-27'!H:H,0),0),"")</f>
        <v>899</v>
      </c>
      <c r="K91" s="12" t="str">
        <f>IFERROR(INDEX(#REF!,MATCH(B91,#REF!,0),0),"")</f>
        <v/>
      </c>
      <c r="L91" s="12" t="str">
        <f>IFERROR(INDEX(#REF!,MATCH(B91,#REF!,0),0),"")</f>
        <v/>
      </c>
      <c r="M91" s="12" t="str">
        <f>IFERROR(INDEX(#REF!,MATCH(B91,#REF!,0),0),"")</f>
        <v/>
      </c>
      <c r="N91" s="12" t="str">
        <f>IFERROR(INDEX(#REF!,MATCH(B91,#REF!,0),0),"")</f>
        <v/>
      </c>
      <c r="O91" s="12" t="str">
        <f>IFERROR(INDEX(#REF!,MATCH(B91,#REF!,0),0),"")</f>
        <v/>
      </c>
      <c r="P91" s="12" t="str">
        <f>IFERROR(INDEX(#REF!,MATCH(B91,#REF!,0),0),"")</f>
        <v/>
      </c>
      <c r="Q91" s="12" t="str">
        <f>IFERROR(INDEX(#REF!,MATCH(B91,#REF!,0),0),"")</f>
        <v/>
      </c>
      <c r="R91" s="12" t="str">
        <f>IFERROR(INDEX(#REF!,MATCH(B91,#REF!,0),0),"")</f>
        <v/>
      </c>
      <c r="S91" s="12" t="str">
        <f>IFERROR(INDEX(#REF!,MATCH(B91,#REF!,0),0),"")</f>
        <v/>
      </c>
      <c r="T91" s="5" t="str">
        <f>IFERROR(INDEX(#REF!,MATCH(B91,#REF!,0),0),"")</f>
        <v/>
      </c>
      <c r="U91" s="11">
        <f t="shared" si="3"/>
        <v>1</v>
      </c>
      <c r="V91" s="12">
        <f t="shared" si="4"/>
        <v>899</v>
      </c>
      <c r="W91" s="15">
        <f t="shared" si="5"/>
        <v>899</v>
      </c>
      <c r="X91" s="15" t="str">
        <f>IFERROR(SUMPRODUCT(LARGE(G91:T91,{1;2;3;4;5})),"NA")</f>
        <v>NA</v>
      </c>
      <c r="Y91" s="5" t="str">
        <f>IFERROR(SUMPRODUCT(LARGE(G91:T91,{1;2;3;4;5;6;7;8;9;10})),"NA")</f>
        <v>NA</v>
      </c>
    </row>
    <row r="92" spans="1:25" x14ac:dyDescent="0.3">
      <c r="A92" s="18">
        <v>90</v>
      </c>
      <c r="B92" s="10" t="s">
        <v>2088</v>
      </c>
      <c r="C92" s="1"/>
      <c r="D92" s="1"/>
      <c r="E92" s="1"/>
      <c r="F92" s="2"/>
      <c r="G92" s="11" t="str">
        <f>IFERROR(INDEX('03-25'!X:X,MATCH(B92,'03-25'!Y:Y,0),0),"")</f>
        <v/>
      </c>
      <c r="H92" s="12" t="str">
        <f>IFERROR(INDEX('04-08'!N:N,MATCH(B92,'04-08'!C:C,0),0),"")</f>
        <v/>
      </c>
      <c r="I92" s="12" t="str">
        <f>IFERROR(INDEX('04-29'!M:M,MATCH(B92,'04-29'!L:L,0),0),"")</f>
        <v/>
      </c>
      <c r="J92" s="12">
        <f>IFERROR(INDEX('05-27'!F:F,MATCH(B92,'05-27'!H:H,0),0),"")</f>
        <v>898</v>
      </c>
      <c r="K92" s="12" t="str">
        <f>IFERROR(INDEX(#REF!,MATCH(B92,#REF!,0),0),"")</f>
        <v/>
      </c>
      <c r="L92" s="12" t="str">
        <f>IFERROR(INDEX(#REF!,MATCH(B92,#REF!,0),0),"")</f>
        <v/>
      </c>
      <c r="M92" s="12" t="str">
        <f>IFERROR(INDEX(#REF!,MATCH(B92,#REF!,0),0),"")</f>
        <v/>
      </c>
      <c r="N92" s="12" t="str">
        <f>IFERROR(INDEX(#REF!,MATCH(B92,#REF!,0),0),"")</f>
        <v/>
      </c>
      <c r="O92" s="12" t="str">
        <f>IFERROR(INDEX(#REF!,MATCH(B92,#REF!,0),0),"")</f>
        <v/>
      </c>
      <c r="P92" s="12" t="str">
        <f>IFERROR(INDEX(#REF!,MATCH(B92,#REF!,0),0),"")</f>
        <v/>
      </c>
      <c r="Q92" s="12" t="str">
        <f>IFERROR(INDEX(#REF!,MATCH(B92,#REF!,0),0),"")</f>
        <v/>
      </c>
      <c r="R92" s="12" t="str">
        <f>IFERROR(INDEX(#REF!,MATCH(B92,#REF!,0),0),"")</f>
        <v/>
      </c>
      <c r="S92" s="12" t="str">
        <f>IFERROR(INDEX(#REF!,MATCH(B92,#REF!,0),0),"")</f>
        <v/>
      </c>
      <c r="T92" s="5" t="str">
        <f>IFERROR(INDEX(#REF!,MATCH(B92,#REF!,0),0),"")</f>
        <v/>
      </c>
      <c r="U92" s="11">
        <f t="shared" si="3"/>
        <v>1</v>
      </c>
      <c r="V92" s="12">
        <f t="shared" si="4"/>
        <v>898</v>
      </c>
      <c r="W92" s="15">
        <f t="shared" si="5"/>
        <v>898</v>
      </c>
      <c r="X92" s="15" t="str">
        <f>IFERROR(SUMPRODUCT(LARGE(G92:T92,{1;2;3;4;5})),"NA")</f>
        <v>NA</v>
      </c>
      <c r="Y92" s="5" t="str">
        <f>IFERROR(SUMPRODUCT(LARGE(G92:T92,{1;2;3;4;5;6;7;8;9;10})),"NA")</f>
        <v>NA</v>
      </c>
    </row>
    <row r="93" spans="1:25" x14ac:dyDescent="0.3">
      <c r="A93" s="18">
        <v>91</v>
      </c>
      <c r="B93" s="10" t="s">
        <v>2029</v>
      </c>
      <c r="C93" s="1"/>
      <c r="D93" s="1"/>
      <c r="E93" s="1"/>
      <c r="F93" s="2"/>
      <c r="G93" s="11" t="str">
        <f>IFERROR(INDEX('03-25'!X:X,MATCH(B93,'03-25'!Y:Y,0),0),"")</f>
        <v/>
      </c>
      <c r="H93" s="12" t="str">
        <f>IFERROR(INDEX('04-08'!N:N,MATCH(B93,'04-08'!C:C,0),0),"")</f>
        <v/>
      </c>
      <c r="I93" s="12" t="str">
        <f>IFERROR(INDEX('04-29'!M:M,MATCH(B93,'04-29'!L:L,0),0),"")</f>
        <v/>
      </c>
      <c r="J93" s="12">
        <f>IFERROR(INDEX('05-27'!F:F,MATCH(B93,'05-27'!H:H,0),0),"")</f>
        <v>896</v>
      </c>
      <c r="K93" s="12" t="str">
        <f>IFERROR(INDEX(#REF!,MATCH(B93,#REF!,0),0),"")</f>
        <v/>
      </c>
      <c r="L93" s="12" t="str">
        <f>IFERROR(INDEX(#REF!,MATCH(B93,#REF!,0),0),"")</f>
        <v/>
      </c>
      <c r="M93" s="12" t="str">
        <f>IFERROR(INDEX(#REF!,MATCH(B93,#REF!,0),0),"")</f>
        <v/>
      </c>
      <c r="N93" s="12" t="str">
        <f>IFERROR(INDEX(#REF!,MATCH(B93,#REF!,0),0),"")</f>
        <v/>
      </c>
      <c r="O93" s="12" t="str">
        <f>IFERROR(INDEX(#REF!,MATCH(B93,#REF!,0),0),"")</f>
        <v/>
      </c>
      <c r="P93" s="12" t="str">
        <f>IFERROR(INDEX(#REF!,MATCH(B93,#REF!,0),0),"")</f>
        <v/>
      </c>
      <c r="Q93" s="12" t="str">
        <f>IFERROR(INDEX(#REF!,MATCH(B93,#REF!,0),0),"")</f>
        <v/>
      </c>
      <c r="R93" s="12" t="str">
        <f>IFERROR(INDEX(#REF!,MATCH(B93,#REF!,0),0),"")</f>
        <v/>
      </c>
      <c r="S93" s="12" t="str">
        <f>IFERROR(INDEX(#REF!,MATCH(B93,#REF!,0),0),"")</f>
        <v/>
      </c>
      <c r="T93" s="5" t="str">
        <f>IFERROR(INDEX(#REF!,MATCH(B93,#REF!,0),0),"")</f>
        <v/>
      </c>
      <c r="U93" s="11">
        <f t="shared" si="3"/>
        <v>1</v>
      </c>
      <c r="V93" s="12">
        <f t="shared" si="4"/>
        <v>896</v>
      </c>
      <c r="W93" s="15">
        <f t="shared" si="5"/>
        <v>896</v>
      </c>
      <c r="X93" s="15" t="str">
        <f>IFERROR(SUMPRODUCT(LARGE(G93:T93,{1;2;3;4;5})),"NA")</f>
        <v>NA</v>
      </c>
      <c r="Y93" s="5" t="str">
        <f>IFERROR(SUMPRODUCT(LARGE(G93:T93,{1;2;3;4;5;6;7;8;9;10})),"NA")</f>
        <v>NA</v>
      </c>
    </row>
    <row r="94" spans="1:25" x14ac:dyDescent="0.3">
      <c r="A94" s="18">
        <v>92</v>
      </c>
      <c r="B94" s="10" t="s">
        <v>503</v>
      </c>
      <c r="C94" s="1"/>
      <c r="D94" s="1"/>
      <c r="E94" s="1"/>
      <c r="F94" s="2"/>
      <c r="G94" s="11">
        <f>IFERROR(INDEX('03-25'!X:X,MATCH(B94,'03-25'!Y:Y,0),0),"")</f>
        <v>896</v>
      </c>
      <c r="H94" s="12" t="str">
        <f>IFERROR(INDEX('04-08'!N:N,MATCH(B94,'04-08'!C:C,0),0),"")</f>
        <v/>
      </c>
      <c r="I94" s="12" t="str">
        <f>IFERROR(INDEX('04-29'!M:M,MATCH(B94,'04-29'!L:L,0),0),"")</f>
        <v/>
      </c>
      <c r="J94" s="12" t="str">
        <f>IFERROR(INDEX('05-27'!F:F,MATCH(B94,'05-27'!H:H,0),0),"")</f>
        <v/>
      </c>
      <c r="K94" s="12" t="str">
        <f>IFERROR(INDEX(#REF!,MATCH(B94,#REF!,0),0),"")</f>
        <v/>
      </c>
      <c r="L94" s="12" t="str">
        <f>IFERROR(INDEX(#REF!,MATCH(B94,#REF!,0),0),"")</f>
        <v/>
      </c>
      <c r="M94" s="12" t="str">
        <f>IFERROR(INDEX(#REF!,MATCH(B94,#REF!,0),0),"")</f>
        <v/>
      </c>
      <c r="N94" s="12" t="str">
        <f>IFERROR(INDEX(#REF!,MATCH(B94,#REF!,0),0),"")</f>
        <v/>
      </c>
      <c r="O94" s="12" t="str">
        <f>IFERROR(INDEX(#REF!,MATCH(B94,#REF!,0),0),"")</f>
        <v/>
      </c>
      <c r="P94" s="12" t="str">
        <f>IFERROR(INDEX(#REF!,MATCH(B94,#REF!,0),0),"")</f>
        <v/>
      </c>
      <c r="Q94" s="12" t="str">
        <f>IFERROR(INDEX(#REF!,MATCH(B94,#REF!,0),0),"")</f>
        <v/>
      </c>
      <c r="R94" s="12" t="str">
        <f>IFERROR(INDEX(#REF!,MATCH(B94,#REF!,0),0),"")</f>
        <v/>
      </c>
      <c r="S94" s="12" t="str">
        <f>IFERROR(INDEX(#REF!,MATCH(B94,#REF!,0),0),"")</f>
        <v/>
      </c>
      <c r="T94" s="5" t="str">
        <f>IFERROR(INDEX(#REF!,MATCH(B94,#REF!,0),0),"")</f>
        <v/>
      </c>
      <c r="U94" s="11">
        <f t="shared" si="3"/>
        <v>1</v>
      </c>
      <c r="V94" s="12">
        <f t="shared" si="4"/>
        <v>896</v>
      </c>
      <c r="W94" s="15">
        <f t="shared" si="5"/>
        <v>896</v>
      </c>
      <c r="X94" s="15" t="str">
        <f>IFERROR(SUMPRODUCT(LARGE(G94:T94,{1;2;3;4;5})),"NA")</f>
        <v>NA</v>
      </c>
      <c r="Y94" s="5" t="str">
        <f>IFERROR(SUMPRODUCT(LARGE(G94:T94,{1;2;3;4;5;6;7;8;9;10})),"NA")</f>
        <v>NA</v>
      </c>
    </row>
    <row r="95" spans="1:25" x14ac:dyDescent="0.3">
      <c r="A95" s="18">
        <v>93</v>
      </c>
      <c r="B95" s="10" t="s">
        <v>1806</v>
      </c>
      <c r="C95" s="1"/>
      <c r="D95" s="1"/>
      <c r="E95" s="1"/>
      <c r="F95" s="2"/>
      <c r="G95" s="11" t="str">
        <f>IFERROR(INDEX('03-25'!X:X,MATCH(B95,'03-25'!Y:Y,0),0),"")</f>
        <v/>
      </c>
      <c r="H95" s="12" t="str">
        <f>IFERROR(INDEX('04-08'!N:N,MATCH(B95,'04-08'!C:C,0),0),"")</f>
        <v/>
      </c>
      <c r="I95" s="12">
        <f>IFERROR(INDEX('04-29'!M:M,MATCH(B95,'04-29'!L:L,0),0),"")</f>
        <v>893</v>
      </c>
      <c r="J95" s="12" t="str">
        <f>IFERROR(INDEX('05-27'!F:F,MATCH(B95,'05-27'!H:H,0),0),"")</f>
        <v/>
      </c>
      <c r="K95" s="12" t="str">
        <f>IFERROR(INDEX(#REF!,MATCH(B95,#REF!,0),0),"")</f>
        <v/>
      </c>
      <c r="L95" s="12" t="str">
        <f>IFERROR(INDEX(#REF!,MATCH(B95,#REF!,0),0),"")</f>
        <v/>
      </c>
      <c r="M95" s="12" t="str">
        <f>IFERROR(INDEX(#REF!,MATCH(B95,#REF!,0),0),"")</f>
        <v/>
      </c>
      <c r="N95" s="12" t="str">
        <f>IFERROR(INDEX(#REF!,MATCH(B95,#REF!,0),0),"")</f>
        <v/>
      </c>
      <c r="O95" s="12" t="str">
        <f>IFERROR(INDEX(#REF!,MATCH(B95,#REF!,0),0),"")</f>
        <v/>
      </c>
      <c r="P95" s="12" t="str">
        <f>IFERROR(INDEX(#REF!,MATCH(B95,#REF!,0),0),"")</f>
        <v/>
      </c>
      <c r="Q95" s="12" t="str">
        <f>IFERROR(INDEX(#REF!,MATCH(B95,#REF!,0),0),"")</f>
        <v/>
      </c>
      <c r="R95" s="12" t="str">
        <f>IFERROR(INDEX(#REF!,MATCH(B95,#REF!,0),0),"")</f>
        <v/>
      </c>
      <c r="S95" s="12" t="str">
        <f>IFERROR(INDEX(#REF!,MATCH(B95,#REF!,0),0),"")</f>
        <v/>
      </c>
      <c r="T95" s="5" t="str">
        <f>IFERROR(INDEX(#REF!,MATCH(B95,#REF!,0),0),"")</f>
        <v/>
      </c>
      <c r="U95" s="11">
        <f t="shared" si="3"/>
        <v>1</v>
      </c>
      <c r="V95" s="12">
        <f t="shared" si="4"/>
        <v>893</v>
      </c>
      <c r="W95" s="15">
        <f t="shared" si="5"/>
        <v>893</v>
      </c>
      <c r="X95" s="15" t="str">
        <f>IFERROR(SUMPRODUCT(LARGE(G95:T95,{1;2;3;4;5})),"NA")</f>
        <v>NA</v>
      </c>
      <c r="Y95" s="5" t="str">
        <f>IFERROR(SUMPRODUCT(LARGE(G95:T95,{1;2;3;4;5;6;7;8;9;10})),"NA")</f>
        <v>NA</v>
      </c>
    </row>
    <row r="96" spans="1:25" x14ac:dyDescent="0.3">
      <c r="A96" s="18">
        <v>94</v>
      </c>
      <c r="B96" s="10" t="s">
        <v>394</v>
      </c>
      <c r="C96" s="1"/>
      <c r="D96" s="1"/>
      <c r="E96" s="1"/>
      <c r="F96" s="2"/>
      <c r="G96" s="11" t="str">
        <f>IFERROR(INDEX('03-25'!X:X,MATCH(B96,'03-25'!Y:Y,0),0),"")</f>
        <v/>
      </c>
      <c r="H96" s="12">
        <f>IFERROR(INDEX('04-08'!N:N,MATCH(B96,'04-08'!C:C,0),0),"")</f>
        <v>890</v>
      </c>
      <c r="I96" s="12" t="str">
        <f>IFERROR(INDEX('04-29'!M:M,MATCH(B96,'04-29'!L:L,0),0),"")</f>
        <v/>
      </c>
      <c r="J96" s="12" t="str">
        <f>IFERROR(INDEX('05-27'!F:F,MATCH(B96,'05-27'!H:H,0),0),"")</f>
        <v/>
      </c>
      <c r="K96" s="12" t="str">
        <f>IFERROR(INDEX(#REF!,MATCH(B96,#REF!,0),0),"")</f>
        <v/>
      </c>
      <c r="L96" s="12" t="str">
        <f>IFERROR(INDEX(#REF!,MATCH(B96,#REF!,0),0),"")</f>
        <v/>
      </c>
      <c r="M96" s="12" t="str">
        <f>IFERROR(INDEX(#REF!,MATCH(B96,#REF!,0),0),"")</f>
        <v/>
      </c>
      <c r="N96" s="12" t="str">
        <f>IFERROR(INDEX(#REF!,MATCH(B96,#REF!,0),0),"")</f>
        <v/>
      </c>
      <c r="O96" s="12" t="str">
        <f>IFERROR(INDEX(#REF!,MATCH(B96,#REF!,0),0),"")</f>
        <v/>
      </c>
      <c r="P96" s="12" t="str">
        <f>IFERROR(INDEX(#REF!,MATCH(B96,#REF!,0),0),"")</f>
        <v/>
      </c>
      <c r="Q96" s="12" t="str">
        <f>IFERROR(INDEX(#REF!,MATCH(B96,#REF!,0),0),"")</f>
        <v/>
      </c>
      <c r="R96" s="12" t="str">
        <f>IFERROR(INDEX(#REF!,MATCH(B96,#REF!,0),0),"")</f>
        <v/>
      </c>
      <c r="S96" s="12" t="str">
        <f>IFERROR(INDEX(#REF!,MATCH(B96,#REF!,0),0),"")</f>
        <v/>
      </c>
      <c r="T96" s="5" t="str">
        <f>IFERROR(INDEX(#REF!,MATCH(B96,#REF!,0),0),"")</f>
        <v/>
      </c>
      <c r="U96" s="11">
        <f t="shared" si="3"/>
        <v>1</v>
      </c>
      <c r="V96" s="12">
        <f t="shared" si="4"/>
        <v>890</v>
      </c>
      <c r="W96" s="15">
        <f t="shared" si="5"/>
        <v>890</v>
      </c>
      <c r="X96" s="15" t="str">
        <f>IFERROR(SUMPRODUCT(LARGE(G96:T96,{1;2;3;4;5})),"NA")</f>
        <v>NA</v>
      </c>
      <c r="Y96" s="5" t="str">
        <f>IFERROR(SUMPRODUCT(LARGE(G96:T96,{1;2;3;4;5;6;7;8;9;10})),"NA")</f>
        <v>NA</v>
      </c>
    </row>
    <row r="97" spans="1:25" x14ac:dyDescent="0.3">
      <c r="A97" s="18">
        <v>95</v>
      </c>
      <c r="B97" s="10" t="s">
        <v>159</v>
      </c>
      <c r="C97" s="1"/>
      <c r="D97" s="1"/>
      <c r="E97" s="1"/>
      <c r="F97" s="2"/>
      <c r="G97" s="11" t="str">
        <f>IFERROR(INDEX('03-25'!X:X,MATCH(B97,'03-25'!Y:Y,0),0),"")</f>
        <v/>
      </c>
      <c r="H97" s="12">
        <f>IFERROR(INDEX('04-08'!N:N,MATCH(B97,'04-08'!C:C,0),0),"")</f>
        <v>885</v>
      </c>
      <c r="I97" s="12" t="str">
        <f>IFERROR(INDEX('04-29'!M:M,MATCH(B97,'04-29'!L:L,0),0),"")</f>
        <v/>
      </c>
      <c r="J97" s="12" t="str">
        <f>IFERROR(INDEX('05-27'!F:F,MATCH(B97,'05-27'!H:H,0),0),"")</f>
        <v/>
      </c>
      <c r="K97" s="12" t="str">
        <f>IFERROR(INDEX(#REF!,MATCH(B97,#REF!,0),0),"")</f>
        <v/>
      </c>
      <c r="L97" s="12" t="str">
        <f>IFERROR(INDEX(#REF!,MATCH(B97,#REF!,0),0),"")</f>
        <v/>
      </c>
      <c r="M97" s="12" t="str">
        <f>IFERROR(INDEX(#REF!,MATCH(B97,#REF!,0),0),"")</f>
        <v/>
      </c>
      <c r="N97" s="12" t="str">
        <f>IFERROR(INDEX(#REF!,MATCH(B97,#REF!,0),0),"")</f>
        <v/>
      </c>
      <c r="O97" s="12" t="str">
        <f>IFERROR(INDEX(#REF!,MATCH(B97,#REF!,0),0),"")</f>
        <v/>
      </c>
      <c r="P97" s="12" t="str">
        <f>IFERROR(INDEX(#REF!,MATCH(B97,#REF!,0),0),"")</f>
        <v/>
      </c>
      <c r="Q97" s="12" t="str">
        <f>IFERROR(INDEX(#REF!,MATCH(B97,#REF!,0),0),"")</f>
        <v/>
      </c>
      <c r="R97" s="12" t="str">
        <f>IFERROR(INDEX(#REF!,MATCH(B97,#REF!,0),0),"")</f>
        <v/>
      </c>
      <c r="S97" s="12" t="str">
        <f>IFERROR(INDEX(#REF!,MATCH(B97,#REF!,0),0),"")</f>
        <v/>
      </c>
      <c r="T97" s="5" t="str">
        <f>IFERROR(INDEX(#REF!,MATCH(B97,#REF!,0),0),"")</f>
        <v/>
      </c>
      <c r="U97" s="11">
        <f t="shared" si="3"/>
        <v>1</v>
      </c>
      <c r="V97" s="12">
        <f t="shared" si="4"/>
        <v>885</v>
      </c>
      <c r="W97" s="15">
        <f t="shared" si="5"/>
        <v>885</v>
      </c>
      <c r="X97" s="15" t="str">
        <f>IFERROR(SUMPRODUCT(LARGE(G97:T97,{1;2;3;4;5})),"NA")</f>
        <v>NA</v>
      </c>
      <c r="Y97" s="5" t="str">
        <f>IFERROR(SUMPRODUCT(LARGE(G97:T97,{1;2;3;4;5;6;7;8;9;10})),"NA")</f>
        <v>NA</v>
      </c>
    </row>
    <row r="98" spans="1:25" x14ac:dyDescent="0.3">
      <c r="A98" s="18">
        <v>96</v>
      </c>
      <c r="B98" s="10" t="s">
        <v>1798</v>
      </c>
      <c r="C98" s="1"/>
      <c r="D98" s="1"/>
      <c r="E98" s="1"/>
      <c r="F98" s="2"/>
      <c r="G98" s="11" t="str">
        <f>IFERROR(INDEX('03-25'!X:X,MATCH(B98,'03-25'!Y:Y,0),0),"")</f>
        <v/>
      </c>
      <c r="H98" s="12" t="str">
        <f>IFERROR(INDEX('04-08'!N:N,MATCH(B98,'04-08'!C:C,0),0),"")</f>
        <v/>
      </c>
      <c r="I98" s="12">
        <f>IFERROR(INDEX('04-29'!M:M,MATCH(B98,'04-29'!L:L,0),0),"")</f>
        <v>884</v>
      </c>
      <c r="J98" s="12" t="str">
        <f>IFERROR(INDEX('05-27'!F:F,MATCH(B98,'05-27'!H:H,0),0),"")</f>
        <v/>
      </c>
      <c r="K98" s="12" t="str">
        <f>IFERROR(INDEX(#REF!,MATCH(B98,#REF!,0),0),"")</f>
        <v/>
      </c>
      <c r="L98" s="12" t="str">
        <f>IFERROR(INDEX(#REF!,MATCH(B98,#REF!,0),0),"")</f>
        <v/>
      </c>
      <c r="M98" s="12" t="str">
        <f>IFERROR(INDEX(#REF!,MATCH(B98,#REF!,0),0),"")</f>
        <v/>
      </c>
      <c r="N98" s="12" t="str">
        <f>IFERROR(INDEX(#REF!,MATCH(B98,#REF!,0),0),"")</f>
        <v/>
      </c>
      <c r="O98" s="12" t="str">
        <f>IFERROR(INDEX(#REF!,MATCH(B98,#REF!,0),0),"")</f>
        <v/>
      </c>
      <c r="P98" s="12" t="str">
        <f>IFERROR(INDEX(#REF!,MATCH(B98,#REF!,0),0),"")</f>
        <v/>
      </c>
      <c r="Q98" s="12" t="str">
        <f>IFERROR(INDEX(#REF!,MATCH(B98,#REF!,0),0),"")</f>
        <v/>
      </c>
      <c r="R98" s="12" t="str">
        <f>IFERROR(INDEX(#REF!,MATCH(B98,#REF!,0),0),"")</f>
        <v/>
      </c>
      <c r="S98" s="12" t="str">
        <f>IFERROR(INDEX(#REF!,MATCH(B98,#REF!,0),0),"")</f>
        <v/>
      </c>
      <c r="T98" s="5" t="str">
        <f>IFERROR(INDEX(#REF!,MATCH(B98,#REF!,0),0),"")</f>
        <v/>
      </c>
      <c r="U98" s="11">
        <f t="shared" si="3"/>
        <v>1</v>
      </c>
      <c r="V98" s="12">
        <f t="shared" si="4"/>
        <v>884</v>
      </c>
      <c r="W98" s="15">
        <f t="shared" si="5"/>
        <v>884</v>
      </c>
      <c r="X98" s="15" t="str">
        <f>IFERROR(SUMPRODUCT(LARGE(G98:T98,{1;2;3;4;5})),"NA")</f>
        <v>NA</v>
      </c>
      <c r="Y98" s="5" t="str">
        <f>IFERROR(SUMPRODUCT(LARGE(G98:T98,{1;2;3;4;5;6;7;8;9;10})),"NA")</f>
        <v>NA</v>
      </c>
    </row>
    <row r="99" spans="1:25" x14ac:dyDescent="0.3">
      <c r="A99" s="18">
        <v>97</v>
      </c>
      <c r="B99" s="10" t="s">
        <v>1841</v>
      </c>
      <c r="C99" s="1"/>
      <c r="D99" s="1"/>
      <c r="E99" s="1"/>
      <c r="F99" s="2"/>
      <c r="G99" s="11" t="str">
        <f>IFERROR(INDEX('03-25'!X:X,MATCH(B99,'03-25'!Y:Y,0),0),"")</f>
        <v/>
      </c>
      <c r="H99" s="12" t="str">
        <f>IFERROR(INDEX('04-08'!N:N,MATCH(B99,'04-08'!C:C,0),0),"")</f>
        <v/>
      </c>
      <c r="I99" s="12">
        <f>IFERROR(INDEX('04-29'!M:M,MATCH(B99,'04-29'!L:L,0),0),"")</f>
        <v>884</v>
      </c>
      <c r="J99" s="12" t="str">
        <f>IFERROR(INDEX('05-27'!F:F,MATCH(B99,'05-27'!H:H,0),0),"")</f>
        <v/>
      </c>
      <c r="K99" s="12" t="str">
        <f>IFERROR(INDEX(#REF!,MATCH(B99,#REF!,0),0),"")</f>
        <v/>
      </c>
      <c r="L99" s="12" t="str">
        <f>IFERROR(INDEX(#REF!,MATCH(B99,#REF!,0),0),"")</f>
        <v/>
      </c>
      <c r="M99" s="12" t="str">
        <f>IFERROR(INDEX(#REF!,MATCH(B99,#REF!,0),0),"")</f>
        <v/>
      </c>
      <c r="N99" s="12" t="str">
        <f>IFERROR(INDEX(#REF!,MATCH(B99,#REF!,0),0),"")</f>
        <v/>
      </c>
      <c r="O99" s="12" t="str">
        <f>IFERROR(INDEX(#REF!,MATCH(B99,#REF!,0),0),"")</f>
        <v/>
      </c>
      <c r="P99" s="12" t="str">
        <f>IFERROR(INDEX(#REF!,MATCH(B99,#REF!,0),0),"")</f>
        <v/>
      </c>
      <c r="Q99" s="12" t="str">
        <f>IFERROR(INDEX(#REF!,MATCH(B99,#REF!,0),0),"")</f>
        <v/>
      </c>
      <c r="R99" s="12" t="str">
        <f>IFERROR(INDEX(#REF!,MATCH(B99,#REF!,0),0),"")</f>
        <v/>
      </c>
      <c r="S99" s="12" t="str">
        <f>IFERROR(INDEX(#REF!,MATCH(B99,#REF!,0),0),"")</f>
        <v/>
      </c>
      <c r="T99" s="5" t="str">
        <f>IFERROR(INDEX(#REF!,MATCH(B99,#REF!,0),0),"")</f>
        <v/>
      </c>
      <c r="U99" s="11">
        <f t="shared" si="3"/>
        <v>1</v>
      </c>
      <c r="V99" s="12">
        <f t="shared" si="4"/>
        <v>884</v>
      </c>
      <c r="W99" s="15">
        <f t="shared" si="5"/>
        <v>884</v>
      </c>
      <c r="X99" s="15" t="str">
        <f>IFERROR(SUMPRODUCT(LARGE(G99:T99,{1;2;3;4;5})),"NA")</f>
        <v>NA</v>
      </c>
      <c r="Y99" s="5" t="str">
        <f>IFERROR(SUMPRODUCT(LARGE(G99:T99,{1;2;3;4;5;6;7;8;9;10})),"NA")</f>
        <v>NA</v>
      </c>
    </row>
    <row r="100" spans="1:25" x14ac:dyDescent="0.3">
      <c r="A100" s="18">
        <v>98</v>
      </c>
      <c r="B100" s="10" t="s">
        <v>33</v>
      </c>
      <c r="C100" s="1"/>
      <c r="D100" s="1"/>
      <c r="E100" s="1"/>
      <c r="F100" s="2"/>
      <c r="G100" s="11" t="str">
        <f>IFERROR(INDEX('03-25'!X:X,MATCH(B100,'03-25'!Y:Y,0),0),"")</f>
        <v/>
      </c>
      <c r="H100" s="12">
        <f>IFERROR(INDEX('04-08'!N:N,MATCH(B100,'04-08'!C:C,0),0),"")</f>
        <v>884</v>
      </c>
      <c r="I100" s="12" t="str">
        <f>IFERROR(INDEX('04-29'!M:M,MATCH(B100,'04-29'!L:L,0),0),"")</f>
        <v/>
      </c>
      <c r="J100" s="12" t="str">
        <f>IFERROR(INDEX('05-27'!F:F,MATCH(B100,'05-27'!H:H,0),0),"")</f>
        <v/>
      </c>
      <c r="K100" s="12" t="str">
        <f>IFERROR(INDEX(#REF!,MATCH(B100,#REF!,0),0),"")</f>
        <v/>
      </c>
      <c r="L100" s="12" t="str">
        <f>IFERROR(INDEX(#REF!,MATCH(B100,#REF!,0),0),"")</f>
        <v/>
      </c>
      <c r="M100" s="12" t="str">
        <f>IFERROR(INDEX(#REF!,MATCH(B100,#REF!,0),0),"")</f>
        <v/>
      </c>
      <c r="N100" s="12" t="str">
        <f>IFERROR(INDEX(#REF!,MATCH(B100,#REF!,0),0),"")</f>
        <v/>
      </c>
      <c r="O100" s="12" t="str">
        <f>IFERROR(INDEX(#REF!,MATCH(B100,#REF!,0),0),"")</f>
        <v/>
      </c>
      <c r="P100" s="12" t="str">
        <f>IFERROR(INDEX(#REF!,MATCH(B100,#REF!,0),0),"")</f>
        <v/>
      </c>
      <c r="Q100" s="12" t="str">
        <f>IFERROR(INDEX(#REF!,MATCH(B100,#REF!,0),0),"")</f>
        <v/>
      </c>
      <c r="R100" s="12" t="str">
        <f>IFERROR(INDEX(#REF!,MATCH(B100,#REF!,0),0),"")</f>
        <v/>
      </c>
      <c r="S100" s="12" t="str">
        <f>IFERROR(INDEX(#REF!,MATCH(B100,#REF!,0),0),"")</f>
        <v/>
      </c>
      <c r="T100" s="5" t="str">
        <f>IFERROR(INDEX(#REF!,MATCH(B100,#REF!,0),0),"")</f>
        <v/>
      </c>
      <c r="U100" s="11">
        <f t="shared" si="3"/>
        <v>1</v>
      </c>
      <c r="V100" s="12">
        <f t="shared" si="4"/>
        <v>884</v>
      </c>
      <c r="W100" s="15">
        <f t="shared" si="5"/>
        <v>884</v>
      </c>
      <c r="X100" s="15" t="str">
        <f>IFERROR(SUMPRODUCT(LARGE(G100:T100,{1;2;3;4;5})),"NA")</f>
        <v>NA</v>
      </c>
      <c r="Y100" s="5" t="str">
        <f>IFERROR(SUMPRODUCT(LARGE(G100:T100,{1;2;3;4;5;6;7;8;9;10})),"NA")</f>
        <v>NA</v>
      </c>
    </row>
    <row r="101" spans="1:25" x14ac:dyDescent="0.3">
      <c r="A101" s="18">
        <v>99</v>
      </c>
      <c r="B101" s="10" t="s">
        <v>2048</v>
      </c>
      <c r="C101" s="1"/>
      <c r="D101" s="1"/>
      <c r="E101" s="1"/>
      <c r="F101" s="2"/>
      <c r="G101" s="11" t="str">
        <f>IFERROR(INDEX('03-25'!X:X,MATCH(B101,'03-25'!Y:Y,0),0),"")</f>
        <v/>
      </c>
      <c r="H101" s="12" t="str">
        <f>IFERROR(INDEX('04-08'!N:N,MATCH(B101,'04-08'!C:C,0),0),"")</f>
        <v/>
      </c>
      <c r="I101" s="12" t="str">
        <f>IFERROR(INDEX('04-29'!M:M,MATCH(B101,'04-29'!L:L,0),0),"")</f>
        <v/>
      </c>
      <c r="J101" s="12">
        <f>IFERROR(INDEX('05-27'!F:F,MATCH(B101,'05-27'!H:H,0),0),"")</f>
        <v>880</v>
      </c>
      <c r="K101" s="12" t="str">
        <f>IFERROR(INDEX(#REF!,MATCH(B101,#REF!,0),0),"")</f>
        <v/>
      </c>
      <c r="L101" s="12" t="str">
        <f>IFERROR(INDEX(#REF!,MATCH(B101,#REF!,0),0),"")</f>
        <v/>
      </c>
      <c r="M101" s="12" t="str">
        <f>IFERROR(INDEX(#REF!,MATCH(B101,#REF!,0),0),"")</f>
        <v/>
      </c>
      <c r="N101" s="12" t="str">
        <f>IFERROR(INDEX(#REF!,MATCH(B101,#REF!,0),0),"")</f>
        <v/>
      </c>
      <c r="O101" s="12" t="str">
        <f>IFERROR(INDEX(#REF!,MATCH(B101,#REF!,0),0),"")</f>
        <v/>
      </c>
      <c r="P101" s="12" t="str">
        <f>IFERROR(INDEX(#REF!,MATCH(B101,#REF!,0),0),"")</f>
        <v/>
      </c>
      <c r="Q101" s="12" t="str">
        <f>IFERROR(INDEX(#REF!,MATCH(B101,#REF!,0),0),"")</f>
        <v/>
      </c>
      <c r="R101" s="12" t="str">
        <f>IFERROR(INDEX(#REF!,MATCH(B101,#REF!,0),0),"")</f>
        <v/>
      </c>
      <c r="S101" s="12" t="str">
        <f>IFERROR(INDEX(#REF!,MATCH(B101,#REF!,0),0),"")</f>
        <v/>
      </c>
      <c r="T101" s="5" t="str">
        <f>IFERROR(INDEX(#REF!,MATCH(B101,#REF!,0),0),"")</f>
        <v/>
      </c>
      <c r="U101" s="11">
        <f t="shared" si="3"/>
        <v>1</v>
      </c>
      <c r="V101" s="12">
        <f t="shared" si="4"/>
        <v>880</v>
      </c>
      <c r="W101" s="15">
        <f t="shared" si="5"/>
        <v>880</v>
      </c>
      <c r="X101" s="15" t="str">
        <f>IFERROR(SUMPRODUCT(LARGE(G101:T101,{1;2;3;4;5})),"NA")</f>
        <v>NA</v>
      </c>
      <c r="Y101" s="5" t="str">
        <f>IFERROR(SUMPRODUCT(LARGE(G101:T101,{1;2;3;4;5;6;7;8;9;10})),"NA")</f>
        <v>NA</v>
      </c>
    </row>
    <row r="102" spans="1:25" x14ac:dyDescent="0.3">
      <c r="A102" s="18">
        <v>100</v>
      </c>
      <c r="B102" s="10" t="s">
        <v>2056</v>
      </c>
      <c r="C102" s="1"/>
      <c r="D102" s="1"/>
      <c r="E102" s="1"/>
      <c r="F102" s="2"/>
      <c r="G102" s="11" t="str">
        <f>IFERROR(INDEX('03-25'!X:X,MATCH(B102,'03-25'!Y:Y,0),0),"")</f>
        <v/>
      </c>
      <c r="H102" s="12" t="str">
        <f>IFERROR(INDEX('04-08'!N:N,MATCH(B102,'04-08'!C:C,0),0),"")</f>
        <v/>
      </c>
      <c r="I102" s="12" t="str">
        <f>IFERROR(INDEX('04-29'!M:M,MATCH(B102,'04-29'!L:L,0),0),"")</f>
        <v/>
      </c>
      <c r="J102" s="12">
        <f>IFERROR(INDEX('05-27'!F:F,MATCH(B102,'05-27'!H:H,0),0),"")</f>
        <v>866</v>
      </c>
      <c r="K102" s="12" t="str">
        <f>IFERROR(INDEX(#REF!,MATCH(B102,#REF!,0),0),"")</f>
        <v/>
      </c>
      <c r="L102" s="12" t="str">
        <f>IFERROR(INDEX(#REF!,MATCH(B102,#REF!,0),0),"")</f>
        <v/>
      </c>
      <c r="M102" s="12" t="str">
        <f>IFERROR(INDEX(#REF!,MATCH(B102,#REF!,0),0),"")</f>
        <v/>
      </c>
      <c r="N102" s="12" t="str">
        <f>IFERROR(INDEX(#REF!,MATCH(B102,#REF!,0),0),"")</f>
        <v/>
      </c>
      <c r="O102" s="12" t="str">
        <f>IFERROR(INDEX(#REF!,MATCH(B102,#REF!,0),0),"")</f>
        <v/>
      </c>
      <c r="P102" s="12" t="str">
        <f>IFERROR(INDEX(#REF!,MATCH(B102,#REF!,0),0),"")</f>
        <v/>
      </c>
      <c r="Q102" s="12" t="str">
        <f>IFERROR(INDEX(#REF!,MATCH(B102,#REF!,0),0),"")</f>
        <v/>
      </c>
      <c r="R102" s="12" t="str">
        <f>IFERROR(INDEX(#REF!,MATCH(B102,#REF!,0),0),"")</f>
        <v/>
      </c>
      <c r="S102" s="12" t="str">
        <f>IFERROR(INDEX(#REF!,MATCH(B102,#REF!,0),0),"")</f>
        <v/>
      </c>
      <c r="T102" s="5" t="str">
        <f>IFERROR(INDEX(#REF!,MATCH(B102,#REF!,0),0),"")</f>
        <v/>
      </c>
      <c r="U102" s="11">
        <f t="shared" si="3"/>
        <v>1</v>
      </c>
      <c r="V102" s="12">
        <f t="shared" si="4"/>
        <v>866</v>
      </c>
      <c r="W102" s="15">
        <f t="shared" si="5"/>
        <v>866</v>
      </c>
      <c r="X102" s="15" t="str">
        <f>IFERROR(SUMPRODUCT(LARGE(G102:T102,{1;2;3;4;5})),"NA")</f>
        <v>NA</v>
      </c>
      <c r="Y102" s="5" t="str">
        <f>IFERROR(SUMPRODUCT(LARGE(G102:T102,{1;2;3;4;5;6;7;8;9;10})),"NA")</f>
        <v>NA</v>
      </c>
    </row>
    <row r="103" spans="1:25" x14ac:dyDescent="0.3">
      <c r="A103" s="18">
        <v>101</v>
      </c>
      <c r="B103" s="10" t="s">
        <v>2055</v>
      </c>
      <c r="C103" s="1"/>
      <c r="D103" s="1"/>
      <c r="E103" s="1"/>
      <c r="F103" s="2"/>
      <c r="G103" s="11" t="str">
        <f>IFERROR(INDEX('03-25'!X:X,MATCH(B103,'03-25'!Y:Y,0),0),"")</f>
        <v/>
      </c>
      <c r="H103" s="12" t="str">
        <f>IFERROR(INDEX('04-08'!N:N,MATCH(B103,'04-08'!C:C,0),0),"")</f>
        <v/>
      </c>
      <c r="I103" s="12" t="str">
        <f>IFERROR(INDEX('04-29'!M:M,MATCH(B103,'04-29'!L:L,0),0),"")</f>
        <v/>
      </c>
      <c r="J103" s="12">
        <f>IFERROR(INDEX('05-27'!F:F,MATCH(B103,'05-27'!H:H,0),0),"")</f>
        <v>863</v>
      </c>
      <c r="K103" s="12" t="str">
        <f>IFERROR(INDEX(#REF!,MATCH(B103,#REF!,0),0),"")</f>
        <v/>
      </c>
      <c r="L103" s="12" t="str">
        <f>IFERROR(INDEX(#REF!,MATCH(B103,#REF!,0),0),"")</f>
        <v/>
      </c>
      <c r="M103" s="12" t="str">
        <f>IFERROR(INDEX(#REF!,MATCH(B103,#REF!,0),0),"")</f>
        <v/>
      </c>
      <c r="N103" s="12" t="str">
        <f>IFERROR(INDEX(#REF!,MATCH(B103,#REF!,0),0),"")</f>
        <v/>
      </c>
      <c r="O103" s="12" t="str">
        <f>IFERROR(INDEX(#REF!,MATCH(B103,#REF!,0),0),"")</f>
        <v/>
      </c>
      <c r="P103" s="12" t="str">
        <f>IFERROR(INDEX(#REF!,MATCH(B103,#REF!,0),0),"")</f>
        <v/>
      </c>
      <c r="Q103" s="12" t="str">
        <f>IFERROR(INDEX(#REF!,MATCH(B103,#REF!,0),0),"")</f>
        <v/>
      </c>
      <c r="R103" s="12" t="str">
        <f>IFERROR(INDEX(#REF!,MATCH(B103,#REF!,0),0),"")</f>
        <v/>
      </c>
      <c r="S103" s="12" t="str">
        <f>IFERROR(INDEX(#REF!,MATCH(B103,#REF!,0),0),"")</f>
        <v/>
      </c>
      <c r="T103" s="5" t="str">
        <f>IFERROR(INDEX(#REF!,MATCH(B103,#REF!,0),0),"")</f>
        <v/>
      </c>
      <c r="U103" s="11">
        <f t="shared" si="3"/>
        <v>1</v>
      </c>
      <c r="V103" s="12">
        <f t="shared" si="4"/>
        <v>863</v>
      </c>
      <c r="W103" s="15">
        <f t="shared" si="5"/>
        <v>863</v>
      </c>
      <c r="X103" s="15" t="str">
        <f>IFERROR(SUMPRODUCT(LARGE(G103:T103,{1;2;3;4;5})),"NA")</f>
        <v>NA</v>
      </c>
      <c r="Y103" s="5" t="str">
        <f>IFERROR(SUMPRODUCT(LARGE(G103:T103,{1;2;3;4;5;6;7;8;9;10})),"NA")</f>
        <v>NA</v>
      </c>
    </row>
    <row r="104" spans="1:25" x14ac:dyDescent="0.3">
      <c r="A104" s="18">
        <v>102</v>
      </c>
      <c r="B104" s="10" t="s">
        <v>40</v>
      </c>
      <c r="C104" s="1"/>
      <c r="D104" s="1"/>
      <c r="E104" s="1"/>
      <c r="F104" s="2"/>
      <c r="G104" s="11" t="str">
        <f>IFERROR(INDEX('03-25'!X:X,MATCH(B104,'03-25'!Y:Y,0),0),"")</f>
        <v/>
      </c>
      <c r="H104" s="12">
        <f>IFERROR(INDEX('04-08'!N:N,MATCH(B104,'04-08'!C:C,0),0),"")</f>
        <v>861</v>
      </c>
      <c r="I104" s="12" t="str">
        <f>IFERROR(INDEX('04-29'!M:M,MATCH(B104,'04-29'!L:L,0),0),"")</f>
        <v/>
      </c>
      <c r="J104" s="12" t="str">
        <f>IFERROR(INDEX('05-27'!F:F,MATCH(B104,'05-27'!H:H,0),0),"")</f>
        <v/>
      </c>
      <c r="K104" s="12" t="str">
        <f>IFERROR(INDEX(#REF!,MATCH(B104,#REF!,0),0),"")</f>
        <v/>
      </c>
      <c r="L104" s="12" t="str">
        <f>IFERROR(INDEX(#REF!,MATCH(B104,#REF!,0),0),"")</f>
        <v/>
      </c>
      <c r="M104" s="12" t="str">
        <f>IFERROR(INDEX(#REF!,MATCH(B104,#REF!,0),0),"")</f>
        <v/>
      </c>
      <c r="N104" s="12" t="str">
        <f>IFERROR(INDEX(#REF!,MATCH(B104,#REF!,0),0),"")</f>
        <v/>
      </c>
      <c r="O104" s="12" t="str">
        <f>IFERROR(INDEX(#REF!,MATCH(B104,#REF!,0),0),"")</f>
        <v/>
      </c>
      <c r="P104" s="12" t="str">
        <f>IFERROR(INDEX(#REF!,MATCH(B104,#REF!,0),0),"")</f>
        <v/>
      </c>
      <c r="Q104" s="12" t="str">
        <f>IFERROR(INDEX(#REF!,MATCH(B104,#REF!,0),0),"")</f>
        <v/>
      </c>
      <c r="R104" s="12" t="str">
        <f>IFERROR(INDEX(#REF!,MATCH(B104,#REF!,0),0),"")</f>
        <v/>
      </c>
      <c r="S104" s="12" t="str">
        <f>IFERROR(INDEX(#REF!,MATCH(B104,#REF!,0),0),"")</f>
        <v/>
      </c>
      <c r="T104" s="5" t="str">
        <f>IFERROR(INDEX(#REF!,MATCH(B104,#REF!,0),0),"")</f>
        <v/>
      </c>
      <c r="U104" s="11">
        <f t="shared" si="3"/>
        <v>1</v>
      </c>
      <c r="V104" s="12">
        <f t="shared" si="4"/>
        <v>861</v>
      </c>
      <c r="W104" s="15">
        <f t="shared" si="5"/>
        <v>861</v>
      </c>
      <c r="X104" s="15" t="str">
        <f>IFERROR(SUMPRODUCT(LARGE(G104:T104,{1;2;3;4;5})),"NA")</f>
        <v>NA</v>
      </c>
      <c r="Y104" s="5" t="str">
        <f>IFERROR(SUMPRODUCT(LARGE(G104:T104,{1;2;3;4;5;6;7;8;9;10})),"NA")</f>
        <v>NA</v>
      </c>
    </row>
    <row r="105" spans="1:25" x14ac:dyDescent="0.3">
      <c r="A105" s="18">
        <v>103</v>
      </c>
      <c r="B105" s="10" t="s">
        <v>2067</v>
      </c>
      <c r="C105" s="1"/>
      <c r="D105" s="1"/>
      <c r="E105" s="1"/>
      <c r="F105" s="2"/>
      <c r="G105" s="11" t="str">
        <f>IFERROR(INDEX('03-25'!X:X,MATCH(B105,'03-25'!Y:Y,0),0),"")</f>
        <v/>
      </c>
      <c r="H105" s="12" t="str">
        <f>IFERROR(INDEX('04-08'!N:N,MATCH(B105,'04-08'!C:C,0),0),"")</f>
        <v/>
      </c>
      <c r="I105" s="12" t="str">
        <f>IFERROR(INDEX('04-29'!M:M,MATCH(B105,'04-29'!L:L,0),0),"")</f>
        <v/>
      </c>
      <c r="J105" s="12">
        <f>IFERROR(INDEX('05-27'!F:F,MATCH(B105,'05-27'!H:H,0),0),"")</f>
        <v>860</v>
      </c>
      <c r="K105" s="12" t="str">
        <f>IFERROR(INDEX(#REF!,MATCH(B105,#REF!,0),0),"")</f>
        <v/>
      </c>
      <c r="L105" s="12" t="str">
        <f>IFERROR(INDEX(#REF!,MATCH(B105,#REF!,0),0),"")</f>
        <v/>
      </c>
      <c r="M105" s="12" t="str">
        <f>IFERROR(INDEX(#REF!,MATCH(B105,#REF!,0),0),"")</f>
        <v/>
      </c>
      <c r="N105" s="12" t="str">
        <f>IFERROR(INDEX(#REF!,MATCH(B105,#REF!,0),0),"")</f>
        <v/>
      </c>
      <c r="O105" s="12" t="str">
        <f>IFERROR(INDEX(#REF!,MATCH(B105,#REF!,0),0),"")</f>
        <v/>
      </c>
      <c r="P105" s="12" t="str">
        <f>IFERROR(INDEX(#REF!,MATCH(B105,#REF!,0),0),"")</f>
        <v/>
      </c>
      <c r="Q105" s="12" t="str">
        <f>IFERROR(INDEX(#REF!,MATCH(B105,#REF!,0),0),"")</f>
        <v/>
      </c>
      <c r="R105" s="12" t="str">
        <f>IFERROR(INDEX(#REF!,MATCH(B105,#REF!,0),0),"")</f>
        <v/>
      </c>
      <c r="S105" s="12" t="str">
        <f>IFERROR(INDEX(#REF!,MATCH(B105,#REF!,0),0),"")</f>
        <v/>
      </c>
      <c r="T105" s="5" t="str">
        <f>IFERROR(INDEX(#REF!,MATCH(B105,#REF!,0),0),"")</f>
        <v/>
      </c>
      <c r="U105" s="11">
        <f t="shared" si="3"/>
        <v>1</v>
      </c>
      <c r="V105" s="12">
        <f t="shared" si="4"/>
        <v>860</v>
      </c>
      <c r="W105" s="15">
        <f t="shared" si="5"/>
        <v>860</v>
      </c>
      <c r="X105" s="15" t="str">
        <f>IFERROR(SUMPRODUCT(LARGE(G105:T105,{1;2;3;4;5})),"NA")</f>
        <v>NA</v>
      </c>
      <c r="Y105" s="5" t="str">
        <f>IFERROR(SUMPRODUCT(LARGE(G105:T105,{1;2;3;4;5;6;7;8;9;10})),"NA")</f>
        <v>NA</v>
      </c>
    </row>
    <row r="106" spans="1:25" x14ac:dyDescent="0.3">
      <c r="A106" s="18">
        <v>104</v>
      </c>
      <c r="B106" s="10" t="s">
        <v>2040</v>
      </c>
      <c r="C106" s="1"/>
      <c r="D106" s="1"/>
      <c r="E106" s="1"/>
      <c r="F106" s="2"/>
      <c r="G106" s="11" t="str">
        <f>IFERROR(INDEX('03-25'!X:X,MATCH(B106,'03-25'!Y:Y,0),0),"")</f>
        <v/>
      </c>
      <c r="H106" s="12" t="str">
        <f>IFERROR(INDEX('04-08'!N:N,MATCH(B106,'04-08'!C:C,0),0),"")</f>
        <v/>
      </c>
      <c r="I106" s="12" t="str">
        <f>IFERROR(INDEX('04-29'!M:M,MATCH(B106,'04-29'!L:L,0),0),"")</f>
        <v/>
      </c>
      <c r="J106" s="12">
        <f>IFERROR(INDEX('05-27'!F:F,MATCH(B106,'05-27'!H:H,0),0),"")</f>
        <v>858</v>
      </c>
      <c r="K106" s="12" t="str">
        <f>IFERROR(INDEX(#REF!,MATCH(B106,#REF!,0),0),"")</f>
        <v/>
      </c>
      <c r="L106" s="12" t="str">
        <f>IFERROR(INDEX(#REF!,MATCH(B106,#REF!,0),0),"")</f>
        <v/>
      </c>
      <c r="M106" s="12" t="str">
        <f>IFERROR(INDEX(#REF!,MATCH(B106,#REF!,0),0),"")</f>
        <v/>
      </c>
      <c r="N106" s="12" t="str">
        <f>IFERROR(INDEX(#REF!,MATCH(B106,#REF!,0),0),"")</f>
        <v/>
      </c>
      <c r="O106" s="12" t="str">
        <f>IFERROR(INDEX(#REF!,MATCH(B106,#REF!,0),0),"")</f>
        <v/>
      </c>
      <c r="P106" s="12" t="str">
        <f>IFERROR(INDEX(#REF!,MATCH(B106,#REF!,0),0),"")</f>
        <v/>
      </c>
      <c r="Q106" s="12" t="str">
        <f>IFERROR(INDEX(#REF!,MATCH(B106,#REF!,0),0),"")</f>
        <v/>
      </c>
      <c r="R106" s="12" t="str">
        <f>IFERROR(INDEX(#REF!,MATCH(B106,#REF!,0),0),"")</f>
        <v/>
      </c>
      <c r="S106" s="12" t="str">
        <f>IFERROR(INDEX(#REF!,MATCH(B106,#REF!,0),0),"")</f>
        <v/>
      </c>
      <c r="T106" s="5" t="str">
        <f>IFERROR(INDEX(#REF!,MATCH(B106,#REF!,0),0),"")</f>
        <v/>
      </c>
      <c r="U106" s="11">
        <f t="shared" si="3"/>
        <v>1</v>
      </c>
      <c r="V106" s="12">
        <f t="shared" si="4"/>
        <v>858</v>
      </c>
      <c r="W106" s="15">
        <f t="shared" si="5"/>
        <v>858</v>
      </c>
      <c r="X106" s="15" t="str">
        <f>IFERROR(SUMPRODUCT(LARGE(G106:T106,{1;2;3;4;5})),"NA")</f>
        <v>NA</v>
      </c>
      <c r="Y106" s="5" t="str">
        <f>IFERROR(SUMPRODUCT(LARGE(G106:T106,{1;2;3;4;5;6;7;8;9;10})),"NA")</f>
        <v>NA</v>
      </c>
    </row>
    <row r="107" spans="1:25" x14ac:dyDescent="0.3">
      <c r="A107" s="18">
        <v>105</v>
      </c>
      <c r="B107" s="10" t="s">
        <v>2060</v>
      </c>
      <c r="C107" s="1"/>
      <c r="D107" s="1"/>
      <c r="E107" s="1"/>
      <c r="F107" s="2"/>
      <c r="G107" s="11" t="str">
        <f>IFERROR(INDEX('03-25'!X:X,MATCH(B107,'03-25'!Y:Y,0),0),"")</f>
        <v/>
      </c>
      <c r="H107" s="12" t="str">
        <f>IFERROR(INDEX('04-08'!N:N,MATCH(B107,'04-08'!C:C,0),0),"")</f>
        <v/>
      </c>
      <c r="I107" s="12" t="str">
        <f>IFERROR(INDEX('04-29'!M:M,MATCH(B107,'04-29'!L:L,0),0),"")</f>
        <v/>
      </c>
      <c r="J107" s="12">
        <f>IFERROR(INDEX('05-27'!F:F,MATCH(B107,'05-27'!H:H,0),0),"")</f>
        <v>856</v>
      </c>
      <c r="K107" s="12" t="str">
        <f>IFERROR(INDEX(#REF!,MATCH(B107,#REF!,0),0),"")</f>
        <v/>
      </c>
      <c r="L107" s="12" t="str">
        <f>IFERROR(INDEX(#REF!,MATCH(B107,#REF!,0),0),"")</f>
        <v/>
      </c>
      <c r="M107" s="12" t="str">
        <f>IFERROR(INDEX(#REF!,MATCH(B107,#REF!,0),0),"")</f>
        <v/>
      </c>
      <c r="N107" s="12" t="str">
        <f>IFERROR(INDEX(#REF!,MATCH(B107,#REF!,0),0),"")</f>
        <v/>
      </c>
      <c r="O107" s="12" t="str">
        <f>IFERROR(INDEX(#REF!,MATCH(B107,#REF!,0),0),"")</f>
        <v/>
      </c>
      <c r="P107" s="12" t="str">
        <f>IFERROR(INDEX(#REF!,MATCH(B107,#REF!,0),0),"")</f>
        <v/>
      </c>
      <c r="Q107" s="12" t="str">
        <f>IFERROR(INDEX(#REF!,MATCH(B107,#REF!,0),0),"")</f>
        <v/>
      </c>
      <c r="R107" s="12" t="str">
        <f>IFERROR(INDEX(#REF!,MATCH(B107,#REF!,0),0),"")</f>
        <v/>
      </c>
      <c r="S107" s="12" t="str">
        <f>IFERROR(INDEX(#REF!,MATCH(B107,#REF!,0),0),"")</f>
        <v/>
      </c>
      <c r="T107" s="5" t="str">
        <f>IFERROR(INDEX(#REF!,MATCH(B107,#REF!,0),0),"")</f>
        <v/>
      </c>
      <c r="U107" s="11">
        <f t="shared" si="3"/>
        <v>1</v>
      </c>
      <c r="V107" s="12">
        <f t="shared" si="4"/>
        <v>856</v>
      </c>
      <c r="W107" s="15">
        <f t="shared" si="5"/>
        <v>856</v>
      </c>
      <c r="X107" s="15" t="str">
        <f>IFERROR(SUMPRODUCT(LARGE(G107:T107,{1;2;3;4;5})),"NA")</f>
        <v>NA</v>
      </c>
      <c r="Y107" s="5" t="str">
        <f>IFERROR(SUMPRODUCT(LARGE(G107:T107,{1;2;3;4;5;6;7;8;9;10})),"NA")</f>
        <v>NA</v>
      </c>
    </row>
    <row r="108" spans="1:25" x14ac:dyDescent="0.3">
      <c r="A108" s="18">
        <v>106</v>
      </c>
      <c r="B108" s="10" t="s">
        <v>2081</v>
      </c>
      <c r="C108" s="1"/>
      <c r="D108" s="1"/>
      <c r="E108" s="1"/>
      <c r="F108" s="2"/>
      <c r="G108" s="11" t="str">
        <f>IFERROR(INDEX('03-25'!X:X,MATCH(B108,'03-25'!Y:Y,0),0),"")</f>
        <v/>
      </c>
      <c r="H108" s="12" t="str">
        <f>IFERROR(INDEX('04-08'!N:N,MATCH(B108,'04-08'!C:C,0),0),"")</f>
        <v/>
      </c>
      <c r="I108" s="12" t="str">
        <f>IFERROR(INDEX('04-29'!M:M,MATCH(B108,'04-29'!L:L,0),0),"")</f>
        <v/>
      </c>
      <c r="J108" s="12">
        <f>IFERROR(INDEX('05-27'!F:F,MATCH(B108,'05-27'!H:H,0),0),"")</f>
        <v>856</v>
      </c>
      <c r="K108" s="12" t="str">
        <f>IFERROR(INDEX(#REF!,MATCH(B108,#REF!,0),0),"")</f>
        <v/>
      </c>
      <c r="L108" s="12" t="str">
        <f>IFERROR(INDEX(#REF!,MATCH(B108,#REF!,0),0),"")</f>
        <v/>
      </c>
      <c r="M108" s="12" t="str">
        <f>IFERROR(INDEX(#REF!,MATCH(B108,#REF!,0),0),"")</f>
        <v/>
      </c>
      <c r="N108" s="12" t="str">
        <f>IFERROR(INDEX(#REF!,MATCH(B108,#REF!,0),0),"")</f>
        <v/>
      </c>
      <c r="O108" s="12" t="str">
        <f>IFERROR(INDEX(#REF!,MATCH(B108,#REF!,0),0),"")</f>
        <v/>
      </c>
      <c r="P108" s="12" t="str">
        <f>IFERROR(INDEX(#REF!,MATCH(B108,#REF!,0),0),"")</f>
        <v/>
      </c>
      <c r="Q108" s="12" t="str">
        <f>IFERROR(INDEX(#REF!,MATCH(B108,#REF!,0),0),"")</f>
        <v/>
      </c>
      <c r="R108" s="12" t="str">
        <f>IFERROR(INDEX(#REF!,MATCH(B108,#REF!,0),0),"")</f>
        <v/>
      </c>
      <c r="S108" s="12" t="str">
        <f>IFERROR(INDEX(#REF!,MATCH(B108,#REF!,0),0),"")</f>
        <v/>
      </c>
      <c r="T108" s="5" t="str">
        <f>IFERROR(INDEX(#REF!,MATCH(B108,#REF!,0),0),"")</f>
        <v/>
      </c>
      <c r="U108" s="11">
        <f t="shared" si="3"/>
        <v>1</v>
      </c>
      <c r="V108" s="12">
        <f t="shared" si="4"/>
        <v>856</v>
      </c>
      <c r="W108" s="15">
        <f t="shared" si="5"/>
        <v>856</v>
      </c>
      <c r="X108" s="15" t="str">
        <f>IFERROR(SUMPRODUCT(LARGE(G108:T108,{1;2;3;4;5})),"NA")</f>
        <v>NA</v>
      </c>
      <c r="Y108" s="5" t="str">
        <f>IFERROR(SUMPRODUCT(LARGE(G108:T108,{1;2;3;4;5;6;7;8;9;10})),"NA")</f>
        <v>NA</v>
      </c>
    </row>
    <row r="109" spans="1:25" x14ac:dyDescent="0.3">
      <c r="A109" s="18">
        <v>107</v>
      </c>
      <c r="B109" s="10" t="s">
        <v>2064</v>
      </c>
      <c r="C109" s="1"/>
      <c r="D109" s="1"/>
      <c r="E109" s="1"/>
      <c r="F109" s="2"/>
      <c r="G109" s="11" t="str">
        <f>IFERROR(INDEX('03-25'!X:X,MATCH(B109,'03-25'!Y:Y,0),0),"")</f>
        <v/>
      </c>
      <c r="H109" s="12" t="str">
        <f>IFERROR(INDEX('04-08'!N:N,MATCH(B109,'04-08'!C:C,0),0),"")</f>
        <v/>
      </c>
      <c r="I109" s="12" t="str">
        <f>IFERROR(INDEX('04-29'!M:M,MATCH(B109,'04-29'!L:L,0),0),"")</f>
        <v/>
      </c>
      <c r="J109" s="12">
        <f>IFERROR(INDEX('05-27'!F:F,MATCH(B109,'05-27'!H:H,0),0),"")</f>
        <v>855</v>
      </c>
      <c r="K109" s="12" t="str">
        <f>IFERROR(INDEX(#REF!,MATCH(B109,#REF!,0),0),"")</f>
        <v/>
      </c>
      <c r="L109" s="12" t="str">
        <f>IFERROR(INDEX(#REF!,MATCH(B109,#REF!,0),0),"")</f>
        <v/>
      </c>
      <c r="M109" s="12" t="str">
        <f>IFERROR(INDEX(#REF!,MATCH(B109,#REF!,0),0),"")</f>
        <v/>
      </c>
      <c r="N109" s="12" t="str">
        <f>IFERROR(INDEX(#REF!,MATCH(B109,#REF!,0),0),"")</f>
        <v/>
      </c>
      <c r="O109" s="12" t="str">
        <f>IFERROR(INDEX(#REF!,MATCH(B109,#REF!,0),0),"")</f>
        <v/>
      </c>
      <c r="P109" s="12" t="str">
        <f>IFERROR(INDEX(#REF!,MATCH(B109,#REF!,0),0),"")</f>
        <v/>
      </c>
      <c r="Q109" s="12" t="str">
        <f>IFERROR(INDEX(#REF!,MATCH(B109,#REF!,0),0),"")</f>
        <v/>
      </c>
      <c r="R109" s="12" t="str">
        <f>IFERROR(INDEX(#REF!,MATCH(B109,#REF!,0),0),"")</f>
        <v/>
      </c>
      <c r="S109" s="12" t="str">
        <f>IFERROR(INDEX(#REF!,MATCH(B109,#REF!,0),0),"")</f>
        <v/>
      </c>
      <c r="T109" s="5" t="str">
        <f>IFERROR(INDEX(#REF!,MATCH(B109,#REF!,0),0),"")</f>
        <v/>
      </c>
      <c r="U109" s="11">
        <f t="shared" si="3"/>
        <v>1</v>
      </c>
      <c r="V109" s="12">
        <f t="shared" si="4"/>
        <v>855</v>
      </c>
      <c r="W109" s="15">
        <f t="shared" si="5"/>
        <v>855</v>
      </c>
      <c r="X109" s="15" t="str">
        <f>IFERROR(SUMPRODUCT(LARGE(G109:T109,{1;2;3;4;5})),"NA")</f>
        <v>NA</v>
      </c>
      <c r="Y109" s="5" t="str">
        <f>IFERROR(SUMPRODUCT(LARGE(G109:T109,{1;2;3;4;5;6;7;8;9;10})),"NA")</f>
        <v>NA</v>
      </c>
    </row>
    <row r="110" spans="1:25" x14ac:dyDescent="0.3">
      <c r="A110" s="18">
        <v>108</v>
      </c>
      <c r="B110" s="10" t="s">
        <v>2085</v>
      </c>
      <c r="C110" s="1"/>
      <c r="D110" s="1"/>
      <c r="E110" s="1"/>
      <c r="F110" s="2"/>
      <c r="G110" s="11" t="str">
        <f>IFERROR(INDEX('03-25'!X:X,MATCH(B110,'03-25'!Y:Y,0),0),"")</f>
        <v/>
      </c>
      <c r="H110" s="12" t="str">
        <f>IFERROR(INDEX('04-08'!N:N,MATCH(B110,'04-08'!C:C,0),0),"")</f>
        <v/>
      </c>
      <c r="I110" s="12" t="str">
        <f>IFERROR(INDEX('04-29'!M:M,MATCH(B110,'04-29'!L:L,0),0),"")</f>
        <v/>
      </c>
      <c r="J110" s="12">
        <f>IFERROR(INDEX('05-27'!F:F,MATCH(B110,'05-27'!H:H,0),0),"")</f>
        <v>852</v>
      </c>
      <c r="K110" s="12" t="str">
        <f>IFERROR(INDEX(#REF!,MATCH(B110,#REF!,0),0),"")</f>
        <v/>
      </c>
      <c r="L110" s="12" t="str">
        <f>IFERROR(INDEX(#REF!,MATCH(B110,#REF!,0),0),"")</f>
        <v/>
      </c>
      <c r="M110" s="12" t="str">
        <f>IFERROR(INDEX(#REF!,MATCH(B110,#REF!,0),0),"")</f>
        <v/>
      </c>
      <c r="N110" s="12" t="str">
        <f>IFERROR(INDEX(#REF!,MATCH(B110,#REF!,0),0),"")</f>
        <v/>
      </c>
      <c r="O110" s="12" t="str">
        <f>IFERROR(INDEX(#REF!,MATCH(B110,#REF!,0),0),"")</f>
        <v/>
      </c>
      <c r="P110" s="12" t="str">
        <f>IFERROR(INDEX(#REF!,MATCH(B110,#REF!,0),0),"")</f>
        <v/>
      </c>
      <c r="Q110" s="12" t="str">
        <f>IFERROR(INDEX(#REF!,MATCH(B110,#REF!,0),0),"")</f>
        <v/>
      </c>
      <c r="R110" s="12" t="str">
        <f>IFERROR(INDEX(#REF!,MATCH(B110,#REF!,0),0),"")</f>
        <v/>
      </c>
      <c r="S110" s="12" t="str">
        <f>IFERROR(INDEX(#REF!,MATCH(B110,#REF!,0),0),"")</f>
        <v/>
      </c>
      <c r="T110" s="5" t="str">
        <f>IFERROR(INDEX(#REF!,MATCH(B110,#REF!,0),0),"")</f>
        <v/>
      </c>
      <c r="U110" s="11">
        <f t="shared" si="3"/>
        <v>1</v>
      </c>
      <c r="V110" s="12">
        <f t="shared" si="4"/>
        <v>852</v>
      </c>
      <c r="W110" s="15">
        <f t="shared" si="5"/>
        <v>852</v>
      </c>
      <c r="X110" s="15" t="str">
        <f>IFERROR(SUMPRODUCT(LARGE(G110:T110,{1;2;3;4;5})),"NA")</f>
        <v>NA</v>
      </c>
      <c r="Y110" s="5" t="str">
        <f>IFERROR(SUMPRODUCT(LARGE(G110:T110,{1;2;3;4;5;6;7;8;9;10})),"NA")</f>
        <v>NA</v>
      </c>
    </row>
    <row r="111" spans="1:25" x14ac:dyDescent="0.3">
      <c r="A111" s="18">
        <v>109</v>
      </c>
      <c r="B111" s="10" t="s">
        <v>2026</v>
      </c>
      <c r="C111" s="1"/>
      <c r="D111" s="1"/>
      <c r="E111" s="1"/>
      <c r="F111" s="2"/>
      <c r="G111" s="11" t="str">
        <f>IFERROR(INDEX('03-25'!X:X,MATCH(B111,'03-25'!Y:Y,0),0),"")</f>
        <v/>
      </c>
      <c r="H111" s="12" t="str">
        <f>IFERROR(INDEX('04-08'!N:N,MATCH(B111,'04-08'!C:C,0),0),"")</f>
        <v/>
      </c>
      <c r="I111" s="12" t="str">
        <f>IFERROR(INDEX('04-29'!M:M,MATCH(B111,'04-29'!L:L,0),0),"")</f>
        <v/>
      </c>
      <c r="J111" s="12">
        <f>IFERROR(INDEX('05-27'!F:F,MATCH(B111,'05-27'!H:H,0),0),"")</f>
        <v>850</v>
      </c>
      <c r="K111" s="12" t="str">
        <f>IFERROR(INDEX(#REF!,MATCH(B111,#REF!,0),0),"")</f>
        <v/>
      </c>
      <c r="L111" s="12" t="str">
        <f>IFERROR(INDEX(#REF!,MATCH(B111,#REF!,0),0),"")</f>
        <v/>
      </c>
      <c r="M111" s="12" t="str">
        <f>IFERROR(INDEX(#REF!,MATCH(B111,#REF!,0),0),"")</f>
        <v/>
      </c>
      <c r="N111" s="12" t="str">
        <f>IFERROR(INDEX(#REF!,MATCH(B111,#REF!,0),0),"")</f>
        <v/>
      </c>
      <c r="O111" s="12" t="str">
        <f>IFERROR(INDEX(#REF!,MATCH(B111,#REF!,0),0),"")</f>
        <v/>
      </c>
      <c r="P111" s="12" t="str">
        <f>IFERROR(INDEX(#REF!,MATCH(B111,#REF!,0),0),"")</f>
        <v/>
      </c>
      <c r="Q111" s="12" t="str">
        <f>IFERROR(INDEX(#REF!,MATCH(B111,#REF!,0),0),"")</f>
        <v/>
      </c>
      <c r="R111" s="12" t="str">
        <f>IFERROR(INDEX(#REF!,MATCH(B111,#REF!,0),0),"")</f>
        <v/>
      </c>
      <c r="S111" s="12" t="str">
        <f>IFERROR(INDEX(#REF!,MATCH(B111,#REF!,0),0),"")</f>
        <v/>
      </c>
      <c r="T111" s="5" t="str">
        <f>IFERROR(INDEX(#REF!,MATCH(B111,#REF!,0),0),"")</f>
        <v/>
      </c>
      <c r="U111" s="11">
        <f t="shared" si="3"/>
        <v>1</v>
      </c>
      <c r="V111" s="12">
        <f t="shared" si="4"/>
        <v>850</v>
      </c>
      <c r="W111" s="15">
        <f t="shared" si="5"/>
        <v>850</v>
      </c>
      <c r="X111" s="15" t="str">
        <f>IFERROR(SUMPRODUCT(LARGE(G111:T111,{1;2;3;4;5})),"NA")</f>
        <v>NA</v>
      </c>
      <c r="Y111" s="5" t="str">
        <f>IFERROR(SUMPRODUCT(LARGE(G111:T111,{1;2;3;4;5;6;7;8;9;10})),"NA")</f>
        <v>NA</v>
      </c>
    </row>
    <row r="112" spans="1:25" x14ac:dyDescent="0.3">
      <c r="A112" s="18">
        <v>110</v>
      </c>
      <c r="B112" s="10" t="s">
        <v>2037</v>
      </c>
      <c r="C112" s="1"/>
      <c r="D112" s="1"/>
      <c r="E112" s="1"/>
      <c r="F112" s="2"/>
      <c r="G112" s="11" t="str">
        <f>IFERROR(INDEX('03-25'!X:X,MATCH(B112,'03-25'!Y:Y,0),0),"")</f>
        <v/>
      </c>
      <c r="H112" s="12" t="str">
        <f>IFERROR(INDEX('04-08'!N:N,MATCH(B112,'04-08'!C:C,0),0),"")</f>
        <v/>
      </c>
      <c r="I112" s="12" t="str">
        <f>IFERROR(INDEX('04-29'!M:M,MATCH(B112,'04-29'!L:L,0),0),"")</f>
        <v/>
      </c>
      <c r="J112" s="12">
        <f>IFERROR(INDEX('05-27'!F:F,MATCH(B112,'05-27'!H:H,0),0),"")</f>
        <v>848</v>
      </c>
      <c r="K112" s="12" t="str">
        <f>IFERROR(INDEX(#REF!,MATCH(B112,#REF!,0),0),"")</f>
        <v/>
      </c>
      <c r="L112" s="12" t="str">
        <f>IFERROR(INDEX(#REF!,MATCH(B112,#REF!,0),0),"")</f>
        <v/>
      </c>
      <c r="M112" s="12" t="str">
        <f>IFERROR(INDEX(#REF!,MATCH(B112,#REF!,0),0),"")</f>
        <v/>
      </c>
      <c r="N112" s="12" t="str">
        <f>IFERROR(INDEX(#REF!,MATCH(B112,#REF!,0),0),"")</f>
        <v/>
      </c>
      <c r="O112" s="12" t="str">
        <f>IFERROR(INDEX(#REF!,MATCH(B112,#REF!,0),0),"")</f>
        <v/>
      </c>
      <c r="P112" s="12" t="str">
        <f>IFERROR(INDEX(#REF!,MATCH(B112,#REF!,0),0),"")</f>
        <v/>
      </c>
      <c r="Q112" s="12" t="str">
        <f>IFERROR(INDEX(#REF!,MATCH(B112,#REF!,0),0),"")</f>
        <v/>
      </c>
      <c r="R112" s="12" t="str">
        <f>IFERROR(INDEX(#REF!,MATCH(B112,#REF!,0),0),"")</f>
        <v/>
      </c>
      <c r="S112" s="12" t="str">
        <f>IFERROR(INDEX(#REF!,MATCH(B112,#REF!,0),0),"")</f>
        <v/>
      </c>
      <c r="T112" s="5" t="str">
        <f>IFERROR(INDEX(#REF!,MATCH(B112,#REF!,0),0),"")</f>
        <v/>
      </c>
      <c r="U112" s="11">
        <f t="shared" si="3"/>
        <v>1</v>
      </c>
      <c r="V112" s="12">
        <f t="shared" si="4"/>
        <v>848</v>
      </c>
      <c r="W112" s="15">
        <f t="shared" si="5"/>
        <v>848</v>
      </c>
      <c r="X112" s="15" t="str">
        <f>IFERROR(SUMPRODUCT(LARGE(G112:T112,{1;2;3;4;5})),"NA")</f>
        <v>NA</v>
      </c>
      <c r="Y112" s="5" t="str">
        <f>IFERROR(SUMPRODUCT(LARGE(G112:T112,{1;2;3;4;5;6;7;8;9;10})),"NA")</f>
        <v>NA</v>
      </c>
    </row>
    <row r="113" spans="1:25" x14ac:dyDescent="0.3">
      <c r="A113" s="18">
        <v>111</v>
      </c>
      <c r="B113" s="10" t="s">
        <v>1791</v>
      </c>
      <c r="C113" s="1"/>
      <c r="D113" s="1"/>
      <c r="E113" s="1"/>
      <c r="F113" s="2"/>
      <c r="G113" s="11" t="str">
        <f>IFERROR(INDEX('03-25'!X:X,MATCH(B113,'03-25'!Y:Y,0),0),"")</f>
        <v/>
      </c>
      <c r="H113" s="12" t="str">
        <f>IFERROR(INDEX('04-08'!N:N,MATCH(B113,'04-08'!C:C,0),0),"")</f>
        <v/>
      </c>
      <c r="I113" s="12">
        <f>IFERROR(INDEX('04-29'!M:M,MATCH(B113,'04-29'!L:L,0),0),"")</f>
        <v>841</v>
      </c>
      <c r="J113" s="12" t="str">
        <f>IFERROR(INDEX('05-27'!F:F,MATCH(B113,'05-27'!H:H,0),0),"")</f>
        <v/>
      </c>
      <c r="K113" s="12" t="str">
        <f>IFERROR(INDEX(#REF!,MATCH(B113,#REF!,0),0),"")</f>
        <v/>
      </c>
      <c r="L113" s="12" t="str">
        <f>IFERROR(INDEX(#REF!,MATCH(B113,#REF!,0),0),"")</f>
        <v/>
      </c>
      <c r="M113" s="12" t="str">
        <f>IFERROR(INDEX(#REF!,MATCH(B113,#REF!,0),0),"")</f>
        <v/>
      </c>
      <c r="N113" s="12" t="str">
        <f>IFERROR(INDEX(#REF!,MATCH(B113,#REF!,0),0),"")</f>
        <v/>
      </c>
      <c r="O113" s="12" t="str">
        <f>IFERROR(INDEX(#REF!,MATCH(B113,#REF!,0),0),"")</f>
        <v/>
      </c>
      <c r="P113" s="12" t="str">
        <f>IFERROR(INDEX(#REF!,MATCH(B113,#REF!,0),0),"")</f>
        <v/>
      </c>
      <c r="Q113" s="12" t="str">
        <f>IFERROR(INDEX(#REF!,MATCH(B113,#REF!,0),0),"")</f>
        <v/>
      </c>
      <c r="R113" s="12" t="str">
        <f>IFERROR(INDEX(#REF!,MATCH(B113,#REF!,0),0),"")</f>
        <v/>
      </c>
      <c r="S113" s="12" t="str">
        <f>IFERROR(INDEX(#REF!,MATCH(B113,#REF!,0),0),"")</f>
        <v/>
      </c>
      <c r="T113" s="5" t="str">
        <f>IFERROR(INDEX(#REF!,MATCH(B113,#REF!,0),0),"")</f>
        <v/>
      </c>
      <c r="U113" s="11">
        <f t="shared" si="3"/>
        <v>1</v>
      </c>
      <c r="V113" s="12">
        <f t="shared" si="4"/>
        <v>841</v>
      </c>
      <c r="W113" s="15">
        <f t="shared" si="5"/>
        <v>841</v>
      </c>
      <c r="X113" s="15" t="str">
        <f>IFERROR(SUMPRODUCT(LARGE(G113:T113,{1;2;3;4;5})),"NA")</f>
        <v>NA</v>
      </c>
      <c r="Y113" s="5" t="str">
        <f>IFERROR(SUMPRODUCT(LARGE(G113:T113,{1;2;3;4;5;6;7;8;9;10})),"NA")</f>
        <v>NA</v>
      </c>
    </row>
    <row r="114" spans="1:25" x14ac:dyDescent="0.3">
      <c r="A114" s="18">
        <v>112</v>
      </c>
      <c r="B114" s="10" t="s">
        <v>15</v>
      </c>
      <c r="C114" s="1"/>
      <c r="D114" s="1"/>
      <c r="E114" s="1"/>
      <c r="F114" s="2"/>
      <c r="G114" s="11">
        <f>IFERROR(INDEX('03-25'!X:X,MATCH(B114,'03-25'!Y:Y,0),0),"")</f>
        <v>841</v>
      </c>
      <c r="H114" s="12" t="str">
        <f>IFERROR(INDEX('04-08'!N:N,MATCH(B114,'04-08'!C:C,0),0),"")</f>
        <v/>
      </c>
      <c r="I114" s="12" t="str">
        <f>IFERROR(INDEX('04-29'!M:M,MATCH(B114,'04-29'!L:L,0),0),"")</f>
        <v/>
      </c>
      <c r="J114" s="12" t="str">
        <f>IFERROR(INDEX('05-27'!F:F,MATCH(B114,'05-27'!H:H,0),0),"")</f>
        <v/>
      </c>
      <c r="K114" s="12" t="str">
        <f>IFERROR(INDEX(#REF!,MATCH(B114,#REF!,0),0),"")</f>
        <v/>
      </c>
      <c r="L114" s="12" t="str">
        <f>IFERROR(INDEX(#REF!,MATCH(B114,#REF!,0),0),"")</f>
        <v/>
      </c>
      <c r="M114" s="12" t="str">
        <f>IFERROR(INDEX(#REF!,MATCH(B114,#REF!,0),0),"")</f>
        <v/>
      </c>
      <c r="N114" s="12" t="str">
        <f>IFERROR(INDEX(#REF!,MATCH(B114,#REF!,0),0),"")</f>
        <v/>
      </c>
      <c r="O114" s="12" t="str">
        <f>IFERROR(INDEX(#REF!,MATCH(B114,#REF!,0),0),"")</f>
        <v/>
      </c>
      <c r="P114" s="12" t="str">
        <f>IFERROR(INDEX(#REF!,MATCH(B114,#REF!,0),0),"")</f>
        <v/>
      </c>
      <c r="Q114" s="12" t="str">
        <f>IFERROR(INDEX(#REF!,MATCH(B114,#REF!,0),0),"")</f>
        <v/>
      </c>
      <c r="R114" s="12" t="str">
        <f>IFERROR(INDEX(#REF!,MATCH(B114,#REF!,0),0),"")</f>
        <v/>
      </c>
      <c r="S114" s="12" t="str">
        <f>IFERROR(INDEX(#REF!,MATCH(B114,#REF!,0),0),"")</f>
        <v/>
      </c>
      <c r="T114" s="5" t="str">
        <f>IFERROR(INDEX(#REF!,MATCH(B114,#REF!,0),0),"")</f>
        <v/>
      </c>
      <c r="U114" s="11">
        <f t="shared" si="3"/>
        <v>1</v>
      </c>
      <c r="V114" s="12">
        <f t="shared" si="4"/>
        <v>841</v>
      </c>
      <c r="W114" s="15">
        <f t="shared" si="5"/>
        <v>841</v>
      </c>
      <c r="X114" s="15" t="str">
        <f>IFERROR(SUMPRODUCT(LARGE(G114:T114,{1;2;3;4;5})),"NA")</f>
        <v>NA</v>
      </c>
      <c r="Y114" s="5" t="str">
        <f>IFERROR(SUMPRODUCT(LARGE(G114:T114,{1;2;3;4;5;6;7;8;9;10})),"NA")</f>
        <v>NA</v>
      </c>
    </row>
    <row r="115" spans="1:25" x14ac:dyDescent="0.3">
      <c r="A115" s="18">
        <v>113</v>
      </c>
      <c r="B115" s="10" t="s">
        <v>14</v>
      </c>
      <c r="C115" s="1"/>
      <c r="D115" s="1"/>
      <c r="E115" s="1"/>
      <c r="F115" s="2"/>
      <c r="G115" s="11">
        <f>IFERROR(INDEX('03-25'!X:X,MATCH(B115,'03-25'!Y:Y,0),0),"")</f>
        <v>840</v>
      </c>
      <c r="H115" s="12" t="str">
        <f>IFERROR(INDEX('04-08'!N:N,MATCH(B115,'04-08'!C:C,0),0),"")</f>
        <v/>
      </c>
      <c r="I115" s="12" t="str">
        <f>IFERROR(INDEX('04-29'!M:M,MATCH(B115,'04-29'!L:L,0),0),"")</f>
        <v/>
      </c>
      <c r="J115" s="12" t="str">
        <f>IFERROR(INDEX('05-27'!F:F,MATCH(B115,'05-27'!H:H,0),0),"")</f>
        <v/>
      </c>
      <c r="K115" s="12" t="str">
        <f>IFERROR(INDEX(#REF!,MATCH(B115,#REF!,0),0),"")</f>
        <v/>
      </c>
      <c r="L115" s="12" t="str">
        <f>IFERROR(INDEX(#REF!,MATCH(B115,#REF!,0),0),"")</f>
        <v/>
      </c>
      <c r="M115" s="12" t="str">
        <f>IFERROR(INDEX(#REF!,MATCH(B115,#REF!,0),0),"")</f>
        <v/>
      </c>
      <c r="N115" s="12" t="str">
        <f>IFERROR(INDEX(#REF!,MATCH(B115,#REF!,0),0),"")</f>
        <v/>
      </c>
      <c r="O115" s="12" t="str">
        <f>IFERROR(INDEX(#REF!,MATCH(B115,#REF!,0),0),"")</f>
        <v/>
      </c>
      <c r="P115" s="12" t="str">
        <f>IFERROR(INDEX(#REF!,MATCH(B115,#REF!,0),0),"")</f>
        <v/>
      </c>
      <c r="Q115" s="12" t="str">
        <f>IFERROR(INDEX(#REF!,MATCH(B115,#REF!,0),0),"")</f>
        <v/>
      </c>
      <c r="R115" s="12" t="str">
        <f>IFERROR(INDEX(#REF!,MATCH(B115,#REF!,0),0),"")</f>
        <v/>
      </c>
      <c r="S115" s="12" t="str">
        <f>IFERROR(INDEX(#REF!,MATCH(B115,#REF!,0),0),"")</f>
        <v/>
      </c>
      <c r="T115" s="5" t="str">
        <f>IFERROR(INDEX(#REF!,MATCH(B115,#REF!,0),0),"")</f>
        <v/>
      </c>
      <c r="U115" s="11">
        <f t="shared" si="3"/>
        <v>1</v>
      </c>
      <c r="V115" s="12">
        <f t="shared" si="4"/>
        <v>840</v>
      </c>
      <c r="W115" s="15">
        <f t="shared" si="5"/>
        <v>840</v>
      </c>
      <c r="X115" s="15" t="str">
        <f>IFERROR(SUMPRODUCT(LARGE(G115:T115,{1;2;3;4;5})),"NA")</f>
        <v>NA</v>
      </c>
      <c r="Y115" s="5" t="str">
        <f>IFERROR(SUMPRODUCT(LARGE(G115:T115,{1;2;3;4;5;6;7;8;9;10})),"NA")</f>
        <v>NA</v>
      </c>
    </row>
    <row r="116" spans="1:25" x14ac:dyDescent="0.3">
      <c r="A116" s="18">
        <v>114</v>
      </c>
      <c r="B116" s="10" t="s">
        <v>2053</v>
      </c>
      <c r="C116" s="1"/>
      <c r="D116" s="1"/>
      <c r="E116" s="1"/>
      <c r="F116" s="2"/>
      <c r="G116" s="11" t="str">
        <f>IFERROR(INDEX('03-25'!X:X,MATCH(B116,'03-25'!Y:Y,0),0),"")</f>
        <v/>
      </c>
      <c r="H116" s="12" t="str">
        <f>IFERROR(INDEX('04-08'!N:N,MATCH(B116,'04-08'!C:C,0),0),"")</f>
        <v/>
      </c>
      <c r="I116" s="12" t="str">
        <f>IFERROR(INDEX('04-29'!M:M,MATCH(B116,'04-29'!L:L,0),0),"")</f>
        <v/>
      </c>
      <c r="J116" s="12">
        <f>IFERROR(INDEX('05-27'!F:F,MATCH(B116,'05-27'!H:H,0),0),"")</f>
        <v>837</v>
      </c>
      <c r="K116" s="12" t="str">
        <f>IFERROR(INDEX(#REF!,MATCH(B116,#REF!,0),0),"")</f>
        <v/>
      </c>
      <c r="L116" s="12" t="str">
        <f>IFERROR(INDEX(#REF!,MATCH(B116,#REF!,0),0),"")</f>
        <v/>
      </c>
      <c r="M116" s="12" t="str">
        <f>IFERROR(INDEX(#REF!,MATCH(B116,#REF!,0),0),"")</f>
        <v/>
      </c>
      <c r="N116" s="12" t="str">
        <f>IFERROR(INDEX(#REF!,MATCH(B116,#REF!,0),0),"")</f>
        <v/>
      </c>
      <c r="O116" s="12" t="str">
        <f>IFERROR(INDEX(#REF!,MATCH(B116,#REF!,0),0),"")</f>
        <v/>
      </c>
      <c r="P116" s="12" t="str">
        <f>IFERROR(INDEX(#REF!,MATCH(B116,#REF!,0),0),"")</f>
        <v/>
      </c>
      <c r="Q116" s="12" t="str">
        <f>IFERROR(INDEX(#REF!,MATCH(B116,#REF!,0),0),"")</f>
        <v/>
      </c>
      <c r="R116" s="12" t="str">
        <f>IFERROR(INDEX(#REF!,MATCH(B116,#REF!,0),0),"")</f>
        <v/>
      </c>
      <c r="S116" s="12" t="str">
        <f>IFERROR(INDEX(#REF!,MATCH(B116,#REF!,0),0),"")</f>
        <v/>
      </c>
      <c r="T116" s="5" t="str">
        <f>IFERROR(INDEX(#REF!,MATCH(B116,#REF!,0),0),"")</f>
        <v/>
      </c>
      <c r="U116" s="11">
        <f t="shared" si="3"/>
        <v>1</v>
      </c>
      <c r="V116" s="12">
        <f t="shared" si="4"/>
        <v>837</v>
      </c>
      <c r="W116" s="15">
        <f t="shared" si="5"/>
        <v>837</v>
      </c>
      <c r="X116" s="15" t="str">
        <f>IFERROR(SUMPRODUCT(LARGE(G116:T116,{1;2;3;4;5})),"NA")</f>
        <v>NA</v>
      </c>
      <c r="Y116" s="5" t="str">
        <f>IFERROR(SUMPRODUCT(LARGE(G116:T116,{1;2;3;4;5;6;7;8;9;10})),"NA")</f>
        <v>NA</v>
      </c>
    </row>
    <row r="117" spans="1:25" x14ac:dyDescent="0.3">
      <c r="A117" s="18">
        <v>115</v>
      </c>
      <c r="B117" s="10" t="s">
        <v>2059</v>
      </c>
      <c r="C117" s="1"/>
      <c r="D117" s="1"/>
      <c r="E117" s="1"/>
      <c r="F117" s="2"/>
      <c r="G117" s="11" t="str">
        <f>IFERROR(INDEX('03-25'!X:X,MATCH(B117,'03-25'!Y:Y,0),0),"")</f>
        <v/>
      </c>
      <c r="H117" s="12" t="str">
        <f>IFERROR(INDEX('04-08'!N:N,MATCH(B117,'04-08'!C:C,0),0),"")</f>
        <v/>
      </c>
      <c r="I117" s="12" t="str">
        <f>IFERROR(INDEX('04-29'!M:M,MATCH(B117,'04-29'!L:L,0),0),"")</f>
        <v/>
      </c>
      <c r="J117" s="12">
        <f>IFERROR(INDEX('05-27'!F:F,MATCH(B117,'05-27'!H:H,0),0),"")</f>
        <v>830</v>
      </c>
      <c r="K117" s="12" t="str">
        <f>IFERROR(INDEX(#REF!,MATCH(B117,#REF!,0),0),"")</f>
        <v/>
      </c>
      <c r="L117" s="12" t="str">
        <f>IFERROR(INDEX(#REF!,MATCH(B117,#REF!,0),0),"")</f>
        <v/>
      </c>
      <c r="M117" s="12" t="str">
        <f>IFERROR(INDEX(#REF!,MATCH(B117,#REF!,0),0),"")</f>
        <v/>
      </c>
      <c r="N117" s="12" t="str">
        <f>IFERROR(INDEX(#REF!,MATCH(B117,#REF!,0),0),"")</f>
        <v/>
      </c>
      <c r="O117" s="12" t="str">
        <f>IFERROR(INDEX(#REF!,MATCH(B117,#REF!,0),0),"")</f>
        <v/>
      </c>
      <c r="P117" s="12" t="str">
        <f>IFERROR(INDEX(#REF!,MATCH(B117,#REF!,0),0),"")</f>
        <v/>
      </c>
      <c r="Q117" s="12" t="str">
        <f>IFERROR(INDEX(#REF!,MATCH(B117,#REF!,0),0),"")</f>
        <v/>
      </c>
      <c r="R117" s="12" t="str">
        <f>IFERROR(INDEX(#REF!,MATCH(B117,#REF!,0),0),"")</f>
        <v/>
      </c>
      <c r="S117" s="12" t="str">
        <f>IFERROR(INDEX(#REF!,MATCH(B117,#REF!,0),0),"")</f>
        <v/>
      </c>
      <c r="T117" s="5" t="str">
        <f>IFERROR(INDEX(#REF!,MATCH(B117,#REF!,0),0),"")</f>
        <v/>
      </c>
      <c r="U117" s="11">
        <f t="shared" si="3"/>
        <v>1</v>
      </c>
      <c r="V117" s="12">
        <f t="shared" si="4"/>
        <v>830</v>
      </c>
      <c r="W117" s="15">
        <f t="shared" si="5"/>
        <v>830</v>
      </c>
      <c r="X117" s="15" t="str">
        <f>IFERROR(SUMPRODUCT(LARGE(G117:T117,{1;2;3;4;5})),"NA")</f>
        <v>NA</v>
      </c>
      <c r="Y117" s="5" t="str">
        <f>IFERROR(SUMPRODUCT(LARGE(G117:T117,{1;2;3;4;5;6;7;8;9;10})),"NA")</f>
        <v>NA</v>
      </c>
    </row>
    <row r="118" spans="1:25" x14ac:dyDescent="0.3">
      <c r="A118" s="18">
        <v>116</v>
      </c>
      <c r="B118" s="10" t="s">
        <v>1861</v>
      </c>
      <c r="C118" s="1"/>
      <c r="D118" s="1"/>
      <c r="E118" s="1"/>
      <c r="F118" s="2"/>
      <c r="G118" s="11" t="str">
        <f>IFERROR(INDEX('03-25'!X:X,MATCH(B118,'03-25'!Y:Y,0),0),"")</f>
        <v/>
      </c>
      <c r="H118" s="12" t="str">
        <f>IFERROR(INDEX('04-08'!N:N,MATCH(B118,'04-08'!C:C,0),0),"")</f>
        <v/>
      </c>
      <c r="I118" s="12">
        <f>IFERROR(INDEX('04-29'!M:M,MATCH(B118,'04-29'!L:L,0),0),"")</f>
        <v>830</v>
      </c>
      <c r="J118" s="12" t="str">
        <f>IFERROR(INDEX('05-27'!F:F,MATCH(B118,'05-27'!H:H,0),0),"")</f>
        <v/>
      </c>
      <c r="K118" s="12" t="str">
        <f>IFERROR(INDEX(#REF!,MATCH(B118,#REF!,0),0),"")</f>
        <v/>
      </c>
      <c r="L118" s="12" t="str">
        <f>IFERROR(INDEX(#REF!,MATCH(B118,#REF!,0),0),"")</f>
        <v/>
      </c>
      <c r="M118" s="12" t="str">
        <f>IFERROR(INDEX(#REF!,MATCH(B118,#REF!,0),0),"")</f>
        <v/>
      </c>
      <c r="N118" s="12" t="str">
        <f>IFERROR(INDEX(#REF!,MATCH(B118,#REF!,0),0),"")</f>
        <v/>
      </c>
      <c r="O118" s="12" t="str">
        <f>IFERROR(INDEX(#REF!,MATCH(B118,#REF!,0),0),"")</f>
        <v/>
      </c>
      <c r="P118" s="12" t="str">
        <f>IFERROR(INDEX(#REF!,MATCH(B118,#REF!,0),0),"")</f>
        <v/>
      </c>
      <c r="Q118" s="12" t="str">
        <f>IFERROR(INDEX(#REF!,MATCH(B118,#REF!,0),0),"")</f>
        <v/>
      </c>
      <c r="R118" s="12" t="str">
        <f>IFERROR(INDEX(#REF!,MATCH(B118,#REF!,0),0),"")</f>
        <v/>
      </c>
      <c r="S118" s="12" t="str">
        <f>IFERROR(INDEX(#REF!,MATCH(B118,#REF!,0),0),"")</f>
        <v/>
      </c>
      <c r="T118" s="5" t="str">
        <f>IFERROR(INDEX(#REF!,MATCH(B118,#REF!,0),0),"")</f>
        <v/>
      </c>
      <c r="U118" s="11">
        <f t="shared" si="3"/>
        <v>1</v>
      </c>
      <c r="V118" s="12">
        <f t="shared" si="4"/>
        <v>830</v>
      </c>
      <c r="W118" s="15">
        <f t="shared" si="5"/>
        <v>830</v>
      </c>
      <c r="X118" s="15" t="str">
        <f>IFERROR(SUMPRODUCT(LARGE(G118:T118,{1;2;3;4;5})),"NA")</f>
        <v>NA</v>
      </c>
      <c r="Y118" s="5" t="str">
        <f>IFERROR(SUMPRODUCT(LARGE(G118:T118,{1;2;3;4;5;6;7;8;9;10})),"NA")</f>
        <v>NA</v>
      </c>
    </row>
    <row r="119" spans="1:25" x14ac:dyDescent="0.3">
      <c r="A119" s="18">
        <v>117</v>
      </c>
      <c r="B119" s="10" t="s">
        <v>1875</v>
      </c>
      <c r="C119" s="1"/>
      <c r="D119" s="1"/>
      <c r="E119" s="1"/>
      <c r="F119" s="2"/>
      <c r="G119" s="11" t="str">
        <f>IFERROR(INDEX('03-25'!X:X,MATCH(B119,'03-25'!Y:Y,0),0),"")</f>
        <v/>
      </c>
      <c r="H119" s="12" t="str">
        <f>IFERROR(INDEX('04-08'!N:N,MATCH(B119,'04-08'!C:C,0),0),"")</f>
        <v/>
      </c>
      <c r="I119" s="12">
        <f>IFERROR(INDEX('04-29'!M:M,MATCH(B119,'04-29'!L:L,0),0),"")</f>
        <v>830</v>
      </c>
      <c r="J119" s="12" t="str">
        <f>IFERROR(INDEX('05-27'!F:F,MATCH(B119,'05-27'!H:H,0),0),"")</f>
        <v/>
      </c>
      <c r="K119" s="12" t="str">
        <f>IFERROR(INDEX(#REF!,MATCH(B119,#REF!,0),0),"")</f>
        <v/>
      </c>
      <c r="L119" s="12" t="str">
        <f>IFERROR(INDEX(#REF!,MATCH(B119,#REF!,0),0),"")</f>
        <v/>
      </c>
      <c r="M119" s="12" t="str">
        <f>IFERROR(INDEX(#REF!,MATCH(B119,#REF!,0),0),"")</f>
        <v/>
      </c>
      <c r="N119" s="12" t="str">
        <f>IFERROR(INDEX(#REF!,MATCH(B119,#REF!,0),0),"")</f>
        <v/>
      </c>
      <c r="O119" s="12" t="str">
        <f>IFERROR(INDEX(#REF!,MATCH(B119,#REF!,0),0),"")</f>
        <v/>
      </c>
      <c r="P119" s="12" t="str">
        <f>IFERROR(INDEX(#REF!,MATCH(B119,#REF!,0),0),"")</f>
        <v/>
      </c>
      <c r="Q119" s="12" t="str">
        <f>IFERROR(INDEX(#REF!,MATCH(B119,#REF!,0),0),"")</f>
        <v/>
      </c>
      <c r="R119" s="12" t="str">
        <f>IFERROR(INDEX(#REF!,MATCH(B119,#REF!,0),0),"")</f>
        <v/>
      </c>
      <c r="S119" s="12" t="str">
        <f>IFERROR(INDEX(#REF!,MATCH(B119,#REF!,0),0),"")</f>
        <v/>
      </c>
      <c r="T119" s="5" t="str">
        <f>IFERROR(INDEX(#REF!,MATCH(B119,#REF!,0),0),"")</f>
        <v/>
      </c>
      <c r="U119" s="11">
        <f t="shared" si="3"/>
        <v>1</v>
      </c>
      <c r="V119" s="12">
        <f t="shared" si="4"/>
        <v>830</v>
      </c>
      <c r="W119" s="15">
        <f t="shared" si="5"/>
        <v>830</v>
      </c>
      <c r="X119" s="15" t="str">
        <f>IFERROR(SUMPRODUCT(LARGE(G119:T119,{1;2;3;4;5})),"NA")</f>
        <v>NA</v>
      </c>
      <c r="Y119" s="5" t="str">
        <f>IFERROR(SUMPRODUCT(LARGE(G119:T119,{1;2;3;4;5;6;7;8;9;10})),"NA")</f>
        <v>NA</v>
      </c>
    </row>
    <row r="120" spans="1:25" x14ac:dyDescent="0.3">
      <c r="A120" s="18">
        <v>118</v>
      </c>
      <c r="B120" s="10" t="s">
        <v>480</v>
      </c>
      <c r="C120" s="1"/>
      <c r="D120" s="1"/>
      <c r="E120" s="1"/>
      <c r="F120" s="2"/>
      <c r="G120" s="11">
        <f>IFERROR(INDEX('03-25'!X:X,MATCH(B120,'03-25'!Y:Y,0),0),"")</f>
        <v>828</v>
      </c>
      <c r="H120" s="12" t="str">
        <f>IFERROR(INDEX('04-08'!N:N,MATCH(B120,'04-08'!C:C,0),0),"")</f>
        <v/>
      </c>
      <c r="I120" s="12" t="str">
        <f>IFERROR(INDEX('04-29'!M:M,MATCH(B120,'04-29'!L:L,0),0),"")</f>
        <v/>
      </c>
      <c r="J120" s="12" t="str">
        <f>IFERROR(INDEX('05-27'!F:F,MATCH(B120,'05-27'!H:H,0),0),"")</f>
        <v/>
      </c>
      <c r="K120" s="12" t="str">
        <f>IFERROR(INDEX(#REF!,MATCH(B120,#REF!,0),0),"")</f>
        <v/>
      </c>
      <c r="L120" s="12" t="str">
        <f>IFERROR(INDEX(#REF!,MATCH(B120,#REF!,0),0),"")</f>
        <v/>
      </c>
      <c r="M120" s="12" t="str">
        <f>IFERROR(INDEX(#REF!,MATCH(B120,#REF!,0),0),"")</f>
        <v/>
      </c>
      <c r="N120" s="12" t="str">
        <f>IFERROR(INDEX(#REF!,MATCH(B120,#REF!,0),0),"")</f>
        <v/>
      </c>
      <c r="O120" s="12" t="str">
        <f>IFERROR(INDEX(#REF!,MATCH(B120,#REF!,0),0),"")</f>
        <v/>
      </c>
      <c r="P120" s="12" t="str">
        <f>IFERROR(INDEX(#REF!,MATCH(B120,#REF!,0),0),"")</f>
        <v/>
      </c>
      <c r="Q120" s="12" t="str">
        <f>IFERROR(INDEX(#REF!,MATCH(B120,#REF!,0),0),"")</f>
        <v/>
      </c>
      <c r="R120" s="12" t="str">
        <f>IFERROR(INDEX(#REF!,MATCH(B120,#REF!,0),0),"")</f>
        <v/>
      </c>
      <c r="S120" s="12" t="str">
        <f>IFERROR(INDEX(#REF!,MATCH(B120,#REF!,0),0),"")</f>
        <v/>
      </c>
      <c r="T120" s="5" t="str">
        <f>IFERROR(INDEX(#REF!,MATCH(B120,#REF!,0),0),"")</f>
        <v/>
      </c>
      <c r="U120" s="11">
        <f t="shared" si="3"/>
        <v>1</v>
      </c>
      <c r="V120" s="12">
        <f t="shared" si="4"/>
        <v>828</v>
      </c>
      <c r="W120" s="15">
        <f t="shared" si="5"/>
        <v>828</v>
      </c>
      <c r="X120" s="15" t="str">
        <f>IFERROR(SUMPRODUCT(LARGE(G120:T120,{1;2;3;4;5})),"NA")</f>
        <v>NA</v>
      </c>
      <c r="Y120" s="5" t="str">
        <f>IFERROR(SUMPRODUCT(LARGE(G120:T120,{1;2;3;4;5;6;7;8;9;10})),"NA")</f>
        <v>NA</v>
      </c>
    </row>
    <row r="121" spans="1:25" x14ac:dyDescent="0.3">
      <c r="A121" s="18">
        <v>119</v>
      </c>
      <c r="B121" s="10" t="s">
        <v>2073</v>
      </c>
      <c r="C121" s="1"/>
      <c r="D121" s="1"/>
      <c r="E121" s="1"/>
      <c r="F121" s="2"/>
      <c r="G121" s="11" t="str">
        <f>IFERROR(INDEX('03-25'!X:X,MATCH(B121,'03-25'!Y:Y,0),0),"")</f>
        <v/>
      </c>
      <c r="H121" s="12" t="str">
        <f>IFERROR(INDEX('04-08'!N:N,MATCH(B121,'04-08'!C:C,0),0),"")</f>
        <v/>
      </c>
      <c r="I121" s="12" t="str">
        <f>IFERROR(INDEX('04-29'!M:M,MATCH(B121,'04-29'!L:L,0),0),"")</f>
        <v/>
      </c>
      <c r="J121" s="12">
        <f>IFERROR(INDEX('05-27'!F:F,MATCH(B121,'05-27'!H:H,0),0),"")</f>
        <v>828</v>
      </c>
      <c r="K121" s="12" t="str">
        <f>IFERROR(INDEX(#REF!,MATCH(B121,#REF!,0),0),"")</f>
        <v/>
      </c>
      <c r="L121" s="12" t="str">
        <f>IFERROR(INDEX(#REF!,MATCH(B121,#REF!,0),0),"")</f>
        <v/>
      </c>
      <c r="M121" s="12" t="str">
        <f>IFERROR(INDEX(#REF!,MATCH(B121,#REF!,0),0),"")</f>
        <v/>
      </c>
      <c r="N121" s="12" t="str">
        <f>IFERROR(INDEX(#REF!,MATCH(B121,#REF!,0),0),"")</f>
        <v/>
      </c>
      <c r="O121" s="12" t="str">
        <f>IFERROR(INDEX(#REF!,MATCH(B121,#REF!,0),0),"")</f>
        <v/>
      </c>
      <c r="P121" s="12" t="str">
        <f>IFERROR(INDEX(#REF!,MATCH(B121,#REF!,0),0),"")</f>
        <v/>
      </c>
      <c r="Q121" s="12" t="str">
        <f>IFERROR(INDEX(#REF!,MATCH(B121,#REF!,0),0),"")</f>
        <v/>
      </c>
      <c r="R121" s="12" t="str">
        <f>IFERROR(INDEX(#REF!,MATCH(B121,#REF!,0),0),"")</f>
        <v/>
      </c>
      <c r="S121" s="12" t="str">
        <f>IFERROR(INDEX(#REF!,MATCH(B121,#REF!,0),0),"")</f>
        <v/>
      </c>
      <c r="T121" s="5" t="str">
        <f>IFERROR(INDEX(#REF!,MATCH(B121,#REF!,0),0),"")</f>
        <v/>
      </c>
      <c r="U121" s="11">
        <f t="shared" si="3"/>
        <v>1</v>
      </c>
      <c r="V121" s="12">
        <f t="shared" si="4"/>
        <v>828</v>
      </c>
      <c r="W121" s="15">
        <f t="shared" si="5"/>
        <v>828</v>
      </c>
      <c r="X121" s="15" t="str">
        <f>IFERROR(SUMPRODUCT(LARGE(G121:T121,{1;2;3;4;5})),"NA")</f>
        <v>NA</v>
      </c>
      <c r="Y121" s="5" t="str">
        <f>IFERROR(SUMPRODUCT(LARGE(G121:T121,{1;2;3;4;5;6;7;8;9;10})),"NA")</f>
        <v>NA</v>
      </c>
    </row>
    <row r="122" spans="1:25" x14ac:dyDescent="0.3">
      <c r="A122" s="18">
        <v>120</v>
      </c>
      <c r="B122" s="10" t="s">
        <v>2043</v>
      </c>
      <c r="C122" s="1"/>
      <c r="D122" s="1"/>
      <c r="E122" s="1"/>
      <c r="F122" s="2"/>
      <c r="G122" s="11" t="str">
        <f>IFERROR(INDEX('03-25'!X:X,MATCH(B122,'03-25'!Y:Y,0),0),"")</f>
        <v/>
      </c>
      <c r="H122" s="12" t="str">
        <f>IFERROR(INDEX('04-08'!N:N,MATCH(B122,'04-08'!C:C,0),0),"")</f>
        <v/>
      </c>
      <c r="I122" s="12" t="str">
        <f>IFERROR(INDEX('04-29'!M:M,MATCH(B122,'04-29'!L:L,0),0),"")</f>
        <v/>
      </c>
      <c r="J122" s="12">
        <f>IFERROR(INDEX('05-27'!F:F,MATCH(B122,'05-27'!H:H,0),0),"")</f>
        <v>825</v>
      </c>
      <c r="K122" s="12" t="str">
        <f>IFERROR(INDEX(#REF!,MATCH(B122,#REF!,0),0),"")</f>
        <v/>
      </c>
      <c r="L122" s="12" t="str">
        <f>IFERROR(INDEX(#REF!,MATCH(B122,#REF!,0),0),"")</f>
        <v/>
      </c>
      <c r="M122" s="12" t="str">
        <f>IFERROR(INDEX(#REF!,MATCH(B122,#REF!,0),0),"")</f>
        <v/>
      </c>
      <c r="N122" s="12" t="str">
        <f>IFERROR(INDEX(#REF!,MATCH(B122,#REF!,0),0),"")</f>
        <v/>
      </c>
      <c r="O122" s="12" t="str">
        <f>IFERROR(INDEX(#REF!,MATCH(B122,#REF!,0),0),"")</f>
        <v/>
      </c>
      <c r="P122" s="12" t="str">
        <f>IFERROR(INDEX(#REF!,MATCH(B122,#REF!,0),0),"")</f>
        <v/>
      </c>
      <c r="Q122" s="12" t="str">
        <f>IFERROR(INDEX(#REF!,MATCH(B122,#REF!,0),0),"")</f>
        <v/>
      </c>
      <c r="R122" s="12" t="str">
        <f>IFERROR(INDEX(#REF!,MATCH(B122,#REF!,0),0),"")</f>
        <v/>
      </c>
      <c r="S122" s="12" t="str">
        <f>IFERROR(INDEX(#REF!,MATCH(B122,#REF!,0),0),"")</f>
        <v/>
      </c>
      <c r="T122" s="5" t="str">
        <f>IFERROR(INDEX(#REF!,MATCH(B122,#REF!,0),0),"")</f>
        <v/>
      </c>
      <c r="U122" s="11">
        <f t="shared" si="3"/>
        <v>1</v>
      </c>
      <c r="V122" s="12">
        <f t="shared" si="4"/>
        <v>825</v>
      </c>
      <c r="W122" s="15">
        <f t="shared" si="5"/>
        <v>825</v>
      </c>
      <c r="X122" s="15" t="str">
        <f>IFERROR(SUMPRODUCT(LARGE(G122:T122,{1;2;3;4;5})),"NA")</f>
        <v>NA</v>
      </c>
      <c r="Y122" s="5" t="str">
        <f>IFERROR(SUMPRODUCT(LARGE(G122:T122,{1;2;3;4;5;6;7;8;9;10})),"NA")</f>
        <v>NA</v>
      </c>
    </row>
    <row r="123" spans="1:25" x14ac:dyDescent="0.3">
      <c r="A123" s="18">
        <v>121</v>
      </c>
      <c r="B123" s="10" t="s">
        <v>2069</v>
      </c>
      <c r="C123" s="1"/>
      <c r="D123" s="1"/>
      <c r="E123" s="1"/>
      <c r="F123" s="2"/>
      <c r="G123" s="11" t="str">
        <f>IFERROR(INDEX('03-25'!X:X,MATCH(B123,'03-25'!Y:Y,0),0),"")</f>
        <v/>
      </c>
      <c r="H123" s="12" t="str">
        <f>IFERROR(INDEX('04-08'!N:N,MATCH(B123,'04-08'!C:C,0),0),"")</f>
        <v/>
      </c>
      <c r="I123" s="12" t="str">
        <f>IFERROR(INDEX('04-29'!M:M,MATCH(B123,'04-29'!L:L,0),0),"")</f>
        <v/>
      </c>
      <c r="J123" s="12">
        <f>IFERROR(INDEX('05-27'!F:F,MATCH(B123,'05-27'!H:H,0),0),"")</f>
        <v>825</v>
      </c>
      <c r="K123" s="12" t="str">
        <f>IFERROR(INDEX(#REF!,MATCH(B123,#REF!,0),0),"")</f>
        <v/>
      </c>
      <c r="L123" s="12" t="str">
        <f>IFERROR(INDEX(#REF!,MATCH(B123,#REF!,0),0),"")</f>
        <v/>
      </c>
      <c r="M123" s="12" t="str">
        <f>IFERROR(INDEX(#REF!,MATCH(B123,#REF!,0),0),"")</f>
        <v/>
      </c>
      <c r="N123" s="12" t="str">
        <f>IFERROR(INDEX(#REF!,MATCH(B123,#REF!,0),0),"")</f>
        <v/>
      </c>
      <c r="O123" s="12" t="str">
        <f>IFERROR(INDEX(#REF!,MATCH(B123,#REF!,0),0),"")</f>
        <v/>
      </c>
      <c r="P123" s="12" t="str">
        <f>IFERROR(INDEX(#REF!,MATCH(B123,#REF!,0),0),"")</f>
        <v/>
      </c>
      <c r="Q123" s="12" t="str">
        <f>IFERROR(INDEX(#REF!,MATCH(B123,#REF!,0),0),"")</f>
        <v/>
      </c>
      <c r="R123" s="12" t="str">
        <f>IFERROR(INDEX(#REF!,MATCH(B123,#REF!,0),0),"")</f>
        <v/>
      </c>
      <c r="S123" s="12" t="str">
        <f>IFERROR(INDEX(#REF!,MATCH(B123,#REF!,0),0),"")</f>
        <v/>
      </c>
      <c r="T123" s="5" t="str">
        <f>IFERROR(INDEX(#REF!,MATCH(B123,#REF!,0),0),"")</f>
        <v/>
      </c>
      <c r="U123" s="11">
        <f t="shared" si="3"/>
        <v>1</v>
      </c>
      <c r="V123" s="12">
        <f t="shared" si="4"/>
        <v>825</v>
      </c>
      <c r="W123" s="15">
        <f t="shared" si="5"/>
        <v>825</v>
      </c>
      <c r="X123" s="15" t="str">
        <f>IFERROR(SUMPRODUCT(LARGE(G123:T123,{1;2;3;4;5})),"NA")</f>
        <v>NA</v>
      </c>
      <c r="Y123" s="5" t="str">
        <f>IFERROR(SUMPRODUCT(LARGE(G123:T123,{1;2;3;4;5;6;7;8;9;10})),"NA")</f>
        <v>NA</v>
      </c>
    </row>
    <row r="124" spans="1:25" x14ac:dyDescent="0.3">
      <c r="A124" s="18">
        <v>122</v>
      </c>
      <c r="B124" s="10" t="s">
        <v>18</v>
      </c>
      <c r="C124" s="1"/>
      <c r="D124" s="1"/>
      <c r="E124" s="1"/>
      <c r="F124" s="2"/>
      <c r="G124" s="11" t="str">
        <f>IFERROR(INDEX('03-25'!X:X,MATCH(B124,'03-25'!Y:Y,0),0),"")</f>
        <v/>
      </c>
      <c r="H124" s="12">
        <f>IFERROR(INDEX('04-08'!N:N,MATCH(B124,'04-08'!C:C,0),0),"")</f>
        <v>824</v>
      </c>
      <c r="I124" s="12" t="str">
        <f>IFERROR(INDEX('04-29'!M:M,MATCH(B124,'04-29'!L:L,0),0),"")</f>
        <v/>
      </c>
      <c r="J124" s="12" t="str">
        <f>IFERROR(INDEX('05-27'!F:F,MATCH(B124,'05-27'!H:H,0),0),"")</f>
        <v/>
      </c>
      <c r="K124" s="12" t="str">
        <f>IFERROR(INDEX(#REF!,MATCH(B124,#REF!,0),0),"")</f>
        <v/>
      </c>
      <c r="L124" s="12" t="str">
        <f>IFERROR(INDEX(#REF!,MATCH(B124,#REF!,0),0),"")</f>
        <v/>
      </c>
      <c r="M124" s="12" t="str">
        <f>IFERROR(INDEX(#REF!,MATCH(B124,#REF!,0),0),"")</f>
        <v/>
      </c>
      <c r="N124" s="12" t="str">
        <f>IFERROR(INDEX(#REF!,MATCH(B124,#REF!,0),0),"")</f>
        <v/>
      </c>
      <c r="O124" s="12" t="str">
        <f>IFERROR(INDEX(#REF!,MATCH(B124,#REF!,0),0),"")</f>
        <v/>
      </c>
      <c r="P124" s="12" t="str">
        <f>IFERROR(INDEX(#REF!,MATCH(B124,#REF!,0),0),"")</f>
        <v/>
      </c>
      <c r="Q124" s="12" t="str">
        <f>IFERROR(INDEX(#REF!,MATCH(B124,#REF!,0),0),"")</f>
        <v/>
      </c>
      <c r="R124" s="12" t="str">
        <f>IFERROR(INDEX(#REF!,MATCH(B124,#REF!,0),0),"")</f>
        <v/>
      </c>
      <c r="S124" s="12" t="str">
        <f>IFERROR(INDEX(#REF!,MATCH(B124,#REF!,0),0),"")</f>
        <v/>
      </c>
      <c r="T124" s="5" t="str">
        <f>IFERROR(INDEX(#REF!,MATCH(B124,#REF!,0),0),"")</f>
        <v/>
      </c>
      <c r="U124" s="11">
        <f t="shared" si="3"/>
        <v>1</v>
      </c>
      <c r="V124" s="12">
        <f t="shared" si="4"/>
        <v>824</v>
      </c>
      <c r="W124" s="15">
        <f t="shared" si="5"/>
        <v>824</v>
      </c>
      <c r="X124" s="15" t="str">
        <f>IFERROR(SUMPRODUCT(LARGE(G124:T124,{1;2;3;4;5})),"NA")</f>
        <v>NA</v>
      </c>
      <c r="Y124" s="5" t="str">
        <f>IFERROR(SUMPRODUCT(LARGE(G124:T124,{1;2;3;4;5;6;7;8;9;10})),"NA")</f>
        <v>NA</v>
      </c>
    </row>
    <row r="125" spans="1:25" x14ac:dyDescent="0.3">
      <c r="A125" s="18">
        <v>123</v>
      </c>
      <c r="B125" s="10" t="s">
        <v>2089</v>
      </c>
      <c r="C125" s="1"/>
      <c r="D125" s="1"/>
      <c r="E125" s="1"/>
      <c r="F125" s="2"/>
      <c r="G125" s="11" t="str">
        <f>IFERROR(INDEX('03-25'!X:X,MATCH(B125,'03-25'!Y:Y,0),0),"")</f>
        <v/>
      </c>
      <c r="H125" s="12" t="str">
        <f>IFERROR(INDEX('04-08'!N:N,MATCH(B125,'04-08'!C:C,0),0),"")</f>
        <v/>
      </c>
      <c r="I125" s="12" t="str">
        <f>IFERROR(INDEX('04-29'!M:M,MATCH(B125,'04-29'!L:L,0),0),"")</f>
        <v/>
      </c>
      <c r="J125" s="12">
        <f>IFERROR(INDEX('05-27'!F:F,MATCH(B125,'05-27'!H:H,0),0),"")</f>
        <v>823</v>
      </c>
      <c r="K125" s="12" t="str">
        <f>IFERROR(INDEX(#REF!,MATCH(B125,#REF!,0),0),"")</f>
        <v/>
      </c>
      <c r="L125" s="12" t="str">
        <f>IFERROR(INDEX(#REF!,MATCH(B125,#REF!,0),0),"")</f>
        <v/>
      </c>
      <c r="M125" s="12" t="str">
        <f>IFERROR(INDEX(#REF!,MATCH(B125,#REF!,0),0),"")</f>
        <v/>
      </c>
      <c r="N125" s="12" t="str">
        <f>IFERROR(INDEX(#REF!,MATCH(B125,#REF!,0),0),"")</f>
        <v/>
      </c>
      <c r="O125" s="12" t="str">
        <f>IFERROR(INDEX(#REF!,MATCH(B125,#REF!,0),0),"")</f>
        <v/>
      </c>
      <c r="P125" s="12" t="str">
        <f>IFERROR(INDEX(#REF!,MATCH(B125,#REF!,0),0),"")</f>
        <v/>
      </c>
      <c r="Q125" s="12" t="str">
        <f>IFERROR(INDEX(#REF!,MATCH(B125,#REF!,0),0),"")</f>
        <v/>
      </c>
      <c r="R125" s="12" t="str">
        <f>IFERROR(INDEX(#REF!,MATCH(B125,#REF!,0),0),"")</f>
        <v/>
      </c>
      <c r="S125" s="12" t="str">
        <f>IFERROR(INDEX(#REF!,MATCH(B125,#REF!,0),0),"")</f>
        <v/>
      </c>
      <c r="T125" s="5" t="str">
        <f>IFERROR(INDEX(#REF!,MATCH(B125,#REF!,0),0),"")</f>
        <v/>
      </c>
      <c r="U125" s="11">
        <f t="shared" si="3"/>
        <v>1</v>
      </c>
      <c r="V125" s="12">
        <f t="shared" si="4"/>
        <v>823</v>
      </c>
      <c r="W125" s="15">
        <f t="shared" si="5"/>
        <v>823</v>
      </c>
      <c r="X125" s="15" t="str">
        <f>IFERROR(SUMPRODUCT(LARGE(G125:T125,{1;2;3;4;5})),"NA")</f>
        <v>NA</v>
      </c>
      <c r="Y125" s="5" t="str">
        <f>IFERROR(SUMPRODUCT(LARGE(G125:T125,{1;2;3;4;5;6;7;8;9;10})),"NA")</f>
        <v>NA</v>
      </c>
    </row>
    <row r="126" spans="1:25" x14ac:dyDescent="0.3">
      <c r="A126" s="18">
        <v>124</v>
      </c>
      <c r="B126" s="10" t="s">
        <v>1804</v>
      </c>
      <c r="C126" s="1"/>
      <c r="D126" s="1"/>
      <c r="E126" s="1"/>
      <c r="F126" s="2"/>
      <c r="G126" s="11" t="str">
        <f>IFERROR(INDEX('03-25'!X:X,MATCH(B126,'03-25'!Y:Y,0),0),"")</f>
        <v/>
      </c>
      <c r="H126" s="12" t="str">
        <f>IFERROR(INDEX('04-08'!N:N,MATCH(B126,'04-08'!C:C,0),0),"")</f>
        <v/>
      </c>
      <c r="I126" s="12">
        <f>IFERROR(INDEX('04-29'!M:M,MATCH(B126,'04-29'!L:L,0),0),"")</f>
        <v>820</v>
      </c>
      <c r="J126" s="12" t="str">
        <f>IFERROR(INDEX('05-27'!F:F,MATCH(B126,'05-27'!H:H,0),0),"")</f>
        <v/>
      </c>
      <c r="K126" s="12" t="str">
        <f>IFERROR(INDEX(#REF!,MATCH(B126,#REF!,0),0),"")</f>
        <v/>
      </c>
      <c r="L126" s="12" t="str">
        <f>IFERROR(INDEX(#REF!,MATCH(B126,#REF!,0),0),"")</f>
        <v/>
      </c>
      <c r="M126" s="12" t="str">
        <f>IFERROR(INDEX(#REF!,MATCH(B126,#REF!,0),0),"")</f>
        <v/>
      </c>
      <c r="N126" s="12" t="str">
        <f>IFERROR(INDEX(#REF!,MATCH(B126,#REF!,0),0),"")</f>
        <v/>
      </c>
      <c r="O126" s="12" t="str">
        <f>IFERROR(INDEX(#REF!,MATCH(B126,#REF!,0),0),"")</f>
        <v/>
      </c>
      <c r="P126" s="12" t="str">
        <f>IFERROR(INDEX(#REF!,MATCH(B126,#REF!,0),0),"")</f>
        <v/>
      </c>
      <c r="Q126" s="12" t="str">
        <f>IFERROR(INDEX(#REF!,MATCH(B126,#REF!,0),0),"")</f>
        <v/>
      </c>
      <c r="R126" s="12" t="str">
        <f>IFERROR(INDEX(#REF!,MATCH(B126,#REF!,0),0),"")</f>
        <v/>
      </c>
      <c r="S126" s="12" t="str">
        <f>IFERROR(INDEX(#REF!,MATCH(B126,#REF!,0),0),"")</f>
        <v/>
      </c>
      <c r="T126" s="5" t="str">
        <f>IFERROR(INDEX(#REF!,MATCH(B126,#REF!,0),0),"")</f>
        <v/>
      </c>
      <c r="U126" s="11">
        <f t="shared" si="3"/>
        <v>1</v>
      </c>
      <c r="V126" s="12">
        <f t="shared" si="4"/>
        <v>820</v>
      </c>
      <c r="W126" s="15">
        <f t="shared" si="5"/>
        <v>820</v>
      </c>
      <c r="X126" s="15" t="str">
        <f>IFERROR(SUMPRODUCT(LARGE(G126:T126,{1;2;3;4;5})),"NA")</f>
        <v>NA</v>
      </c>
      <c r="Y126" s="5" t="str">
        <f>IFERROR(SUMPRODUCT(LARGE(G126:T126,{1;2;3;4;5;6;7;8;9;10})),"NA")</f>
        <v>NA</v>
      </c>
    </row>
    <row r="127" spans="1:25" x14ac:dyDescent="0.3">
      <c r="A127" s="18">
        <v>125</v>
      </c>
      <c r="B127" s="10" t="s">
        <v>1821</v>
      </c>
      <c r="C127" s="1"/>
      <c r="D127" s="1"/>
      <c r="E127" s="1"/>
      <c r="F127" s="2"/>
      <c r="G127" s="11" t="str">
        <f>IFERROR(INDEX('03-25'!X:X,MATCH(B127,'03-25'!Y:Y,0),0),"")</f>
        <v/>
      </c>
      <c r="H127" s="12" t="str">
        <f>IFERROR(INDEX('04-08'!N:N,MATCH(B127,'04-08'!C:C,0),0),"")</f>
        <v/>
      </c>
      <c r="I127" s="12">
        <f>IFERROR(INDEX('04-29'!M:M,MATCH(B127,'04-29'!L:L,0),0),"")</f>
        <v>820</v>
      </c>
      <c r="J127" s="12" t="str">
        <f>IFERROR(INDEX('05-27'!F:F,MATCH(B127,'05-27'!H:H,0),0),"")</f>
        <v/>
      </c>
      <c r="K127" s="12" t="str">
        <f>IFERROR(INDEX(#REF!,MATCH(B127,#REF!,0),0),"")</f>
        <v/>
      </c>
      <c r="L127" s="12" t="str">
        <f>IFERROR(INDEX(#REF!,MATCH(B127,#REF!,0),0),"")</f>
        <v/>
      </c>
      <c r="M127" s="12" t="str">
        <f>IFERROR(INDEX(#REF!,MATCH(B127,#REF!,0),0),"")</f>
        <v/>
      </c>
      <c r="N127" s="12" t="str">
        <f>IFERROR(INDEX(#REF!,MATCH(B127,#REF!,0),0),"")</f>
        <v/>
      </c>
      <c r="O127" s="12" t="str">
        <f>IFERROR(INDEX(#REF!,MATCH(B127,#REF!,0),0),"")</f>
        <v/>
      </c>
      <c r="P127" s="12" t="str">
        <f>IFERROR(INDEX(#REF!,MATCH(B127,#REF!,0),0),"")</f>
        <v/>
      </c>
      <c r="Q127" s="12" t="str">
        <f>IFERROR(INDEX(#REF!,MATCH(B127,#REF!,0),0),"")</f>
        <v/>
      </c>
      <c r="R127" s="12" t="str">
        <f>IFERROR(INDEX(#REF!,MATCH(B127,#REF!,0),0),"")</f>
        <v/>
      </c>
      <c r="S127" s="12" t="str">
        <f>IFERROR(INDEX(#REF!,MATCH(B127,#REF!,0),0),"")</f>
        <v/>
      </c>
      <c r="T127" s="5" t="str">
        <f>IFERROR(INDEX(#REF!,MATCH(B127,#REF!,0),0),"")</f>
        <v/>
      </c>
      <c r="U127" s="11">
        <f t="shared" si="3"/>
        <v>1</v>
      </c>
      <c r="V127" s="12">
        <f t="shared" si="4"/>
        <v>820</v>
      </c>
      <c r="W127" s="15">
        <f t="shared" si="5"/>
        <v>820</v>
      </c>
      <c r="X127" s="15" t="str">
        <f>IFERROR(SUMPRODUCT(LARGE(G127:T127,{1;2;3;4;5})),"NA")</f>
        <v>NA</v>
      </c>
      <c r="Y127" s="5" t="str">
        <f>IFERROR(SUMPRODUCT(LARGE(G127:T127,{1;2;3;4;5;6;7;8;9;10})),"NA")</f>
        <v>NA</v>
      </c>
    </row>
    <row r="128" spans="1:25" x14ac:dyDescent="0.3">
      <c r="A128" s="18">
        <v>126</v>
      </c>
      <c r="B128" s="10" t="s">
        <v>2091</v>
      </c>
      <c r="C128" s="1"/>
      <c r="D128" s="1"/>
      <c r="E128" s="1"/>
      <c r="F128" s="2"/>
      <c r="G128" s="11" t="str">
        <f>IFERROR(INDEX('03-25'!X:X,MATCH(B128,'03-25'!Y:Y,0),0),"")</f>
        <v/>
      </c>
      <c r="H128" s="12" t="str">
        <f>IFERROR(INDEX('04-08'!N:N,MATCH(B128,'04-08'!C:C,0),0),"")</f>
        <v/>
      </c>
      <c r="I128" s="12" t="str">
        <f>IFERROR(INDEX('04-29'!M:M,MATCH(B128,'04-29'!L:L,0),0),"")</f>
        <v/>
      </c>
      <c r="J128" s="12">
        <f>IFERROR(INDEX('05-27'!F:F,MATCH(B128,'05-27'!H:H,0),0),"")</f>
        <v>816</v>
      </c>
      <c r="K128" s="12" t="str">
        <f>IFERROR(INDEX(#REF!,MATCH(B128,#REF!,0),0),"")</f>
        <v/>
      </c>
      <c r="L128" s="12" t="str">
        <f>IFERROR(INDEX(#REF!,MATCH(B128,#REF!,0),0),"")</f>
        <v/>
      </c>
      <c r="M128" s="12" t="str">
        <f>IFERROR(INDEX(#REF!,MATCH(B128,#REF!,0),0),"")</f>
        <v/>
      </c>
      <c r="N128" s="12" t="str">
        <f>IFERROR(INDEX(#REF!,MATCH(B128,#REF!,0),0),"")</f>
        <v/>
      </c>
      <c r="O128" s="12" t="str">
        <f>IFERROR(INDEX(#REF!,MATCH(B128,#REF!,0),0),"")</f>
        <v/>
      </c>
      <c r="P128" s="12" t="str">
        <f>IFERROR(INDEX(#REF!,MATCH(B128,#REF!,0),0),"")</f>
        <v/>
      </c>
      <c r="Q128" s="12" t="str">
        <f>IFERROR(INDEX(#REF!,MATCH(B128,#REF!,0),0),"")</f>
        <v/>
      </c>
      <c r="R128" s="12" t="str">
        <f>IFERROR(INDEX(#REF!,MATCH(B128,#REF!,0),0),"")</f>
        <v/>
      </c>
      <c r="S128" s="12" t="str">
        <f>IFERROR(INDEX(#REF!,MATCH(B128,#REF!,0),0),"")</f>
        <v/>
      </c>
      <c r="T128" s="5" t="str">
        <f>IFERROR(INDEX(#REF!,MATCH(B128,#REF!,0),0),"")</f>
        <v/>
      </c>
      <c r="U128" s="11">
        <f t="shared" si="3"/>
        <v>1</v>
      </c>
      <c r="V128" s="12">
        <f t="shared" si="4"/>
        <v>816</v>
      </c>
      <c r="W128" s="15">
        <f t="shared" si="5"/>
        <v>816</v>
      </c>
      <c r="X128" s="15" t="str">
        <f>IFERROR(SUMPRODUCT(LARGE(G128:T128,{1;2;3;4;5})),"NA")</f>
        <v>NA</v>
      </c>
      <c r="Y128" s="5" t="str">
        <f>IFERROR(SUMPRODUCT(LARGE(G128:T128,{1;2;3;4;5;6;7;8;9;10})),"NA")</f>
        <v>NA</v>
      </c>
    </row>
    <row r="129" spans="1:25" x14ac:dyDescent="0.3">
      <c r="A129" s="18">
        <v>127</v>
      </c>
      <c r="B129" s="10" t="s">
        <v>151</v>
      </c>
      <c r="C129" s="1"/>
      <c r="D129" s="1"/>
      <c r="E129" s="1"/>
      <c r="F129" s="2"/>
      <c r="G129" s="11" t="str">
        <f>IFERROR(INDEX('03-25'!X:X,MATCH(B129,'03-25'!Y:Y,0),0),"")</f>
        <v/>
      </c>
      <c r="H129" s="12">
        <f>IFERROR(INDEX('04-08'!N:N,MATCH(B129,'04-08'!C:C,0),0),"")</f>
        <v>815</v>
      </c>
      <c r="I129" s="12" t="str">
        <f>IFERROR(INDEX('04-29'!M:M,MATCH(B129,'04-29'!L:L,0),0),"")</f>
        <v/>
      </c>
      <c r="J129" s="12" t="str">
        <f>IFERROR(INDEX('05-27'!F:F,MATCH(B129,'05-27'!H:H,0),0),"")</f>
        <v/>
      </c>
      <c r="K129" s="12" t="str">
        <f>IFERROR(INDEX(#REF!,MATCH(B129,#REF!,0),0),"")</f>
        <v/>
      </c>
      <c r="L129" s="12" t="str">
        <f>IFERROR(INDEX(#REF!,MATCH(B129,#REF!,0),0),"")</f>
        <v/>
      </c>
      <c r="M129" s="12" t="str">
        <f>IFERROR(INDEX(#REF!,MATCH(B129,#REF!,0),0),"")</f>
        <v/>
      </c>
      <c r="N129" s="12" t="str">
        <f>IFERROR(INDEX(#REF!,MATCH(B129,#REF!,0),0),"")</f>
        <v/>
      </c>
      <c r="O129" s="12" t="str">
        <f>IFERROR(INDEX(#REF!,MATCH(B129,#REF!,0),0),"")</f>
        <v/>
      </c>
      <c r="P129" s="12" t="str">
        <f>IFERROR(INDEX(#REF!,MATCH(B129,#REF!,0),0),"")</f>
        <v/>
      </c>
      <c r="Q129" s="12" t="str">
        <f>IFERROR(INDEX(#REF!,MATCH(B129,#REF!,0),0),"")</f>
        <v/>
      </c>
      <c r="R129" s="12" t="str">
        <f>IFERROR(INDEX(#REF!,MATCH(B129,#REF!,0),0),"")</f>
        <v/>
      </c>
      <c r="S129" s="12" t="str">
        <f>IFERROR(INDEX(#REF!,MATCH(B129,#REF!,0),0),"")</f>
        <v/>
      </c>
      <c r="T129" s="5" t="str">
        <f>IFERROR(INDEX(#REF!,MATCH(B129,#REF!,0),0),"")</f>
        <v/>
      </c>
      <c r="U129" s="11">
        <f t="shared" si="3"/>
        <v>1</v>
      </c>
      <c r="V129" s="12">
        <f t="shared" si="4"/>
        <v>815</v>
      </c>
      <c r="W129" s="15">
        <f t="shared" si="5"/>
        <v>815</v>
      </c>
      <c r="X129" s="15" t="str">
        <f>IFERROR(SUMPRODUCT(LARGE(G129:T129,{1;2;3;4;5})),"NA")</f>
        <v>NA</v>
      </c>
      <c r="Y129" s="5" t="str">
        <f>IFERROR(SUMPRODUCT(LARGE(G129:T129,{1;2;3;4;5;6;7;8;9;10})),"NA")</f>
        <v>NA</v>
      </c>
    </row>
    <row r="130" spans="1:25" x14ac:dyDescent="0.3">
      <c r="A130" s="18">
        <v>128</v>
      </c>
      <c r="B130" s="10" t="s">
        <v>2099</v>
      </c>
      <c r="C130" s="1"/>
      <c r="D130" s="1"/>
      <c r="E130" s="1"/>
      <c r="F130" s="2"/>
      <c r="G130" s="11" t="str">
        <f>IFERROR(INDEX('03-25'!X:X,MATCH(B130,'03-25'!Y:Y,0),0),"")</f>
        <v/>
      </c>
      <c r="H130" s="12" t="str">
        <f>IFERROR(INDEX('04-08'!N:N,MATCH(B130,'04-08'!C:C,0),0),"")</f>
        <v/>
      </c>
      <c r="I130" s="12" t="str">
        <f>IFERROR(INDEX('04-29'!M:M,MATCH(B130,'04-29'!L:L,0),0),"")</f>
        <v/>
      </c>
      <c r="J130" s="12">
        <f>IFERROR(INDEX('05-27'!F:F,MATCH(B130,'05-27'!H:H,0),0),"")</f>
        <v>814</v>
      </c>
      <c r="K130" s="12" t="str">
        <f>IFERROR(INDEX(#REF!,MATCH(B130,#REF!,0),0),"")</f>
        <v/>
      </c>
      <c r="L130" s="12" t="str">
        <f>IFERROR(INDEX(#REF!,MATCH(B130,#REF!,0),0),"")</f>
        <v/>
      </c>
      <c r="M130" s="12" t="str">
        <f>IFERROR(INDEX(#REF!,MATCH(B130,#REF!,0),0),"")</f>
        <v/>
      </c>
      <c r="N130" s="12" t="str">
        <f>IFERROR(INDEX(#REF!,MATCH(B130,#REF!,0),0),"")</f>
        <v/>
      </c>
      <c r="O130" s="12" t="str">
        <f>IFERROR(INDEX(#REF!,MATCH(B130,#REF!,0),0),"")</f>
        <v/>
      </c>
      <c r="P130" s="12" t="str">
        <f>IFERROR(INDEX(#REF!,MATCH(B130,#REF!,0),0),"")</f>
        <v/>
      </c>
      <c r="Q130" s="12" t="str">
        <f>IFERROR(INDEX(#REF!,MATCH(B130,#REF!,0),0),"")</f>
        <v/>
      </c>
      <c r="R130" s="12" t="str">
        <f>IFERROR(INDEX(#REF!,MATCH(B130,#REF!,0),0),"")</f>
        <v/>
      </c>
      <c r="S130" s="12" t="str">
        <f>IFERROR(INDEX(#REF!,MATCH(B130,#REF!,0),0),"")</f>
        <v/>
      </c>
      <c r="T130" s="5" t="str">
        <f>IFERROR(INDEX(#REF!,MATCH(B130,#REF!,0),0),"")</f>
        <v/>
      </c>
      <c r="U130" s="11">
        <f t="shared" ref="U130:U193" si="6">COUNTIF(G130:T130,"&gt;0")</f>
        <v>1</v>
      </c>
      <c r="V130" s="12">
        <f t="shared" ref="V130:V193" si="7">SUM(G130:T130)</f>
        <v>814</v>
      </c>
      <c r="W130" s="15">
        <f t="shared" si="5"/>
        <v>814</v>
      </c>
      <c r="X130" s="15" t="str">
        <f>IFERROR(SUMPRODUCT(LARGE(G130:T130,{1;2;3;4;5})),"NA")</f>
        <v>NA</v>
      </c>
      <c r="Y130" s="5" t="str">
        <f>IFERROR(SUMPRODUCT(LARGE(G130:T130,{1;2;3;4;5;6;7;8;9;10})),"NA")</f>
        <v>NA</v>
      </c>
    </row>
    <row r="131" spans="1:25" x14ac:dyDescent="0.3">
      <c r="A131" s="18">
        <v>129</v>
      </c>
      <c r="B131" s="10" t="s">
        <v>2093</v>
      </c>
      <c r="C131" s="1"/>
      <c r="D131" s="1"/>
      <c r="E131" s="1"/>
      <c r="F131" s="2"/>
      <c r="G131" s="11" t="str">
        <f>IFERROR(INDEX('03-25'!X:X,MATCH(B131,'03-25'!Y:Y,0),0),"")</f>
        <v/>
      </c>
      <c r="H131" s="12" t="str">
        <f>IFERROR(INDEX('04-08'!N:N,MATCH(B131,'04-08'!C:C,0),0),"")</f>
        <v/>
      </c>
      <c r="I131" s="12" t="str">
        <f>IFERROR(INDEX('04-29'!M:M,MATCH(B131,'04-29'!L:L,0),0),"")</f>
        <v/>
      </c>
      <c r="J131" s="12">
        <f>IFERROR(INDEX('05-27'!F:F,MATCH(B131,'05-27'!H:H,0),0),"")</f>
        <v>813</v>
      </c>
      <c r="K131" s="12" t="str">
        <f>IFERROR(INDEX(#REF!,MATCH(B131,#REF!,0),0),"")</f>
        <v/>
      </c>
      <c r="L131" s="12" t="str">
        <f>IFERROR(INDEX(#REF!,MATCH(B131,#REF!,0),0),"")</f>
        <v/>
      </c>
      <c r="M131" s="12" t="str">
        <f>IFERROR(INDEX(#REF!,MATCH(B131,#REF!,0),0),"")</f>
        <v/>
      </c>
      <c r="N131" s="12" t="str">
        <f>IFERROR(INDEX(#REF!,MATCH(B131,#REF!,0),0),"")</f>
        <v/>
      </c>
      <c r="O131" s="12" t="str">
        <f>IFERROR(INDEX(#REF!,MATCH(B131,#REF!,0),0),"")</f>
        <v/>
      </c>
      <c r="P131" s="12" t="str">
        <f>IFERROR(INDEX(#REF!,MATCH(B131,#REF!,0),0),"")</f>
        <v/>
      </c>
      <c r="Q131" s="12" t="str">
        <f>IFERROR(INDEX(#REF!,MATCH(B131,#REF!,0),0),"")</f>
        <v/>
      </c>
      <c r="R131" s="12" t="str">
        <f>IFERROR(INDEX(#REF!,MATCH(B131,#REF!,0),0),"")</f>
        <v/>
      </c>
      <c r="S131" s="12" t="str">
        <f>IFERROR(INDEX(#REF!,MATCH(B131,#REF!,0),0),"")</f>
        <v/>
      </c>
      <c r="T131" s="5" t="str">
        <f>IFERROR(INDEX(#REF!,MATCH(B131,#REF!,0),0),"")</f>
        <v/>
      </c>
      <c r="U131" s="11">
        <f t="shared" si="6"/>
        <v>1</v>
      </c>
      <c r="V131" s="12">
        <f t="shared" si="7"/>
        <v>813</v>
      </c>
      <c r="W131" s="15">
        <f t="shared" ref="W131:W193" si="8">V131/U131</f>
        <v>813</v>
      </c>
      <c r="X131" s="15" t="str">
        <f>IFERROR(SUMPRODUCT(LARGE(G131:T131,{1;2;3;4;5})),"NA")</f>
        <v>NA</v>
      </c>
      <c r="Y131" s="5" t="str">
        <f>IFERROR(SUMPRODUCT(LARGE(G131:T131,{1;2;3;4;5;6;7;8;9;10})),"NA")</f>
        <v>NA</v>
      </c>
    </row>
    <row r="132" spans="1:25" x14ac:dyDescent="0.3">
      <c r="A132" s="18">
        <v>130</v>
      </c>
      <c r="B132" s="10" t="s">
        <v>2038</v>
      </c>
      <c r="C132" s="1"/>
      <c r="D132" s="1"/>
      <c r="E132" s="1"/>
      <c r="F132" s="2"/>
      <c r="G132" s="11" t="str">
        <f>IFERROR(INDEX('03-25'!X:X,MATCH(B132,'03-25'!Y:Y,0),0),"")</f>
        <v/>
      </c>
      <c r="H132" s="12" t="str">
        <f>IFERROR(INDEX('04-08'!N:N,MATCH(B132,'04-08'!C:C,0),0),"")</f>
        <v/>
      </c>
      <c r="I132" s="12" t="str">
        <f>IFERROR(INDEX('04-29'!M:M,MATCH(B132,'04-29'!L:L,0),0),"")</f>
        <v/>
      </c>
      <c r="J132" s="12">
        <f>IFERROR(INDEX('05-27'!F:F,MATCH(B132,'05-27'!H:H,0),0),"")</f>
        <v>812</v>
      </c>
      <c r="K132" s="12" t="str">
        <f>IFERROR(INDEX(#REF!,MATCH(B132,#REF!,0),0),"")</f>
        <v/>
      </c>
      <c r="L132" s="12" t="str">
        <f>IFERROR(INDEX(#REF!,MATCH(B132,#REF!,0),0),"")</f>
        <v/>
      </c>
      <c r="M132" s="12" t="str">
        <f>IFERROR(INDEX(#REF!,MATCH(B132,#REF!,0),0),"")</f>
        <v/>
      </c>
      <c r="N132" s="12" t="str">
        <f>IFERROR(INDEX(#REF!,MATCH(B132,#REF!,0),0),"")</f>
        <v/>
      </c>
      <c r="O132" s="12" t="str">
        <f>IFERROR(INDEX(#REF!,MATCH(B132,#REF!,0),0),"")</f>
        <v/>
      </c>
      <c r="P132" s="12" t="str">
        <f>IFERROR(INDEX(#REF!,MATCH(B132,#REF!,0),0),"")</f>
        <v/>
      </c>
      <c r="Q132" s="12" t="str">
        <f>IFERROR(INDEX(#REF!,MATCH(B132,#REF!,0),0),"")</f>
        <v/>
      </c>
      <c r="R132" s="12" t="str">
        <f>IFERROR(INDEX(#REF!,MATCH(B132,#REF!,0),0),"")</f>
        <v/>
      </c>
      <c r="S132" s="12" t="str">
        <f>IFERROR(INDEX(#REF!,MATCH(B132,#REF!,0),0),"")</f>
        <v/>
      </c>
      <c r="T132" s="5" t="str">
        <f>IFERROR(INDEX(#REF!,MATCH(B132,#REF!,0),0),"")</f>
        <v/>
      </c>
      <c r="U132" s="11">
        <f t="shared" si="6"/>
        <v>1</v>
      </c>
      <c r="V132" s="12">
        <f t="shared" si="7"/>
        <v>812</v>
      </c>
      <c r="W132" s="15">
        <f t="shared" si="8"/>
        <v>812</v>
      </c>
      <c r="X132" s="15" t="str">
        <f>IFERROR(SUMPRODUCT(LARGE(G132:T132,{1;2;3;4;5})),"NA")</f>
        <v>NA</v>
      </c>
      <c r="Y132" s="5" t="str">
        <f>IFERROR(SUMPRODUCT(LARGE(G132:T132,{1;2;3;4;5;6;7;8;9;10})),"NA")</f>
        <v>NA</v>
      </c>
    </row>
    <row r="133" spans="1:25" x14ac:dyDescent="0.3">
      <c r="A133" s="18">
        <v>131</v>
      </c>
      <c r="B133" s="10" t="s">
        <v>2030</v>
      </c>
      <c r="C133" s="1"/>
      <c r="D133" s="1"/>
      <c r="E133" s="1"/>
      <c r="F133" s="2"/>
      <c r="G133" s="11" t="str">
        <f>IFERROR(INDEX('03-25'!X:X,MATCH(B133,'03-25'!Y:Y,0),0),"")</f>
        <v/>
      </c>
      <c r="H133" s="12" t="str">
        <f>IFERROR(INDEX('04-08'!N:N,MATCH(B133,'04-08'!C:C,0),0),"")</f>
        <v/>
      </c>
      <c r="I133" s="12" t="str">
        <f>IFERROR(INDEX('04-29'!M:M,MATCH(B133,'04-29'!L:L,0),0),"")</f>
        <v/>
      </c>
      <c r="J133" s="12">
        <f>IFERROR(INDEX('05-27'!F:F,MATCH(B133,'05-27'!H:H,0),0),"")</f>
        <v>811</v>
      </c>
      <c r="K133" s="12" t="str">
        <f>IFERROR(INDEX(#REF!,MATCH(B133,#REF!,0),0),"")</f>
        <v/>
      </c>
      <c r="L133" s="12" t="str">
        <f>IFERROR(INDEX(#REF!,MATCH(B133,#REF!,0),0),"")</f>
        <v/>
      </c>
      <c r="M133" s="12" t="str">
        <f>IFERROR(INDEX(#REF!,MATCH(B133,#REF!,0),0),"")</f>
        <v/>
      </c>
      <c r="N133" s="12" t="str">
        <f>IFERROR(INDEX(#REF!,MATCH(B133,#REF!,0),0),"")</f>
        <v/>
      </c>
      <c r="O133" s="12" t="str">
        <f>IFERROR(INDEX(#REF!,MATCH(B133,#REF!,0),0),"")</f>
        <v/>
      </c>
      <c r="P133" s="12" t="str">
        <f>IFERROR(INDEX(#REF!,MATCH(B133,#REF!,0),0),"")</f>
        <v/>
      </c>
      <c r="Q133" s="12" t="str">
        <f>IFERROR(INDEX(#REF!,MATCH(B133,#REF!,0),0),"")</f>
        <v/>
      </c>
      <c r="R133" s="12" t="str">
        <f>IFERROR(INDEX(#REF!,MATCH(B133,#REF!,0),0),"")</f>
        <v/>
      </c>
      <c r="S133" s="12" t="str">
        <f>IFERROR(INDEX(#REF!,MATCH(B133,#REF!,0),0),"")</f>
        <v/>
      </c>
      <c r="T133" s="5" t="str">
        <f>IFERROR(INDEX(#REF!,MATCH(B133,#REF!,0),0),"")</f>
        <v/>
      </c>
      <c r="U133" s="11">
        <f t="shared" si="6"/>
        <v>1</v>
      </c>
      <c r="V133" s="12">
        <f t="shared" si="7"/>
        <v>811</v>
      </c>
      <c r="W133" s="15">
        <f t="shared" si="8"/>
        <v>811</v>
      </c>
      <c r="X133" s="15" t="str">
        <f>IFERROR(SUMPRODUCT(LARGE(G133:T133,{1;2;3;4;5})),"NA")</f>
        <v>NA</v>
      </c>
      <c r="Y133" s="5" t="str">
        <f>IFERROR(SUMPRODUCT(LARGE(G133:T133,{1;2;3;4;5;6;7;8;9;10})),"NA")</f>
        <v>NA</v>
      </c>
    </row>
    <row r="134" spans="1:25" x14ac:dyDescent="0.3">
      <c r="A134" s="18">
        <v>132</v>
      </c>
      <c r="B134" s="10" t="s">
        <v>17</v>
      </c>
      <c r="C134" s="1"/>
      <c r="D134" s="1"/>
      <c r="E134" s="1"/>
      <c r="F134" s="2"/>
      <c r="G134" s="11" t="str">
        <f>IFERROR(INDEX('03-25'!X:X,MATCH(B134,'03-25'!Y:Y,0),0),"")</f>
        <v/>
      </c>
      <c r="H134" s="12">
        <f>IFERROR(INDEX('04-08'!N:N,MATCH(B134,'04-08'!C:C,0),0),"")</f>
        <v>0</v>
      </c>
      <c r="I134" s="12" t="str">
        <f>IFERROR(INDEX('04-29'!M:M,MATCH(B134,'04-29'!L:L,0),0),"")</f>
        <v/>
      </c>
      <c r="J134" s="12">
        <f>IFERROR(INDEX('05-27'!F:F,MATCH(B134,'05-27'!H:H,0),0),"")</f>
        <v>810</v>
      </c>
      <c r="K134" s="12" t="str">
        <f>IFERROR(INDEX(#REF!,MATCH(B134,#REF!,0),0),"")</f>
        <v/>
      </c>
      <c r="L134" s="12" t="str">
        <f>IFERROR(INDEX(#REF!,MATCH(B134,#REF!,0),0),"")</f>
        <v/>
      </c>
      <c r="M134" s="12" t="str">
        <f>IFERROR(INDEX(#REF!,MATCH(B134,#REF!,0),0),"")</f>
        <v/>
      </c>
      <c r="N134" s="12" t="str">
        <f>IFERROR(INDEX(#REF!,MATCH(B134,#REF!,0),0),"")</f>
        <v/>
      </c>
      <c r="O134" s="12" t="str">
        <f>IFERROR(INDEX(#REF!,MATCH(B134,#REF!,0),0),"")</f>
        <v/>
      </c>
      <c r="P134" s="12" t="str">
        <f>IFERROR(INDEX(#REF!,MATCH(B134,#REF!,0),0),"")</f>
        <v/>
      </c>
      <c r="Q134" s="12" t="str">
        <f>IFERROR(INDEX(#REF!,MATCH(B134,#REF!,0),0),"")</f>
        <v/>
      </c>
      <c r="R134" s="12" t="str">
        <f>IFERROR(INDEX(#REF!,MATCH(B134,#REF!,0),0),"")</f>
        <v/>
      </c>
      <c r="S134" s="12" t="str">
        <f>IFERROR(INDEX(#REF!,MATCH(B134,#REF!,0),0),"")</f>
        <v/>
      </c>
      <c r="T134" s="5" t="str">
        <f>IFERROR(INDEX(#REF!,MATCH(B134,#REF!,0),0),"")</f>
        <v/>
      </c>
      <c r="U134" s="11">
        <f t="shared" si="6"/>
        <v>1</v>
      </c>
      <c r="V134" s="12">
        <f t="shared" si="7"/>
        <v>810</v>
      </c>
      <c r="W134" s="15">
        <f t="shared" si="8"/>
        <v>810</v>
      </c>
      <c r="X134" s="15" t="str">
        <f>IFERROR(SUMPRODUCT(LARGE(G134:T134,{1;2;3;4;5})),"NA")</f>
        <v>NA</v>
      </c>
      <c r="Y134" s="5" t="str">
        <f>IFERROR(SUMPRODUCT(LARGE(G134:T134,{1;2;3;4;5;6;7;8;9;10})),"NA")</f>
        <v>NA</v>
      </c>
    </row>
    <row r="135" spans="1:25" x14ac:dyDescent="0.3">
      <c r="A135" s="18">
        <v>133</v>
      </c>
      <c r="B135" s="10" t="s">
        <v>2100</v>
      </c>
      <c r="C135" s="1"/>
      <c r="D135" s="1"/>
      <c r="E135" s="1"/>
      <c r="F135" s="2"/>
      <c r="G135" s="11" t="str">
        <f>IFERROR(INDEX('03-25'!X:X,MATCH(B135,'03-25'!Y:Y,0),0),"")</f>
        <v/>
      </c>
      <c r="H135" s="12" t="str">
        <f>IFERROR(INDEX('04-08'!N:N,MATCH(B135,'04-08'!C:C,0),0),"")</f>
        <v/>
      </c>
      <c r="I135" s="12" t="str">
        <f>IFERROR(INDEX('04-29'!M:M,MATCH(B135,'04-29'!L:L,0),0),"")</f>
        <v/>
      </c>
      <c r="J135" s="12">
        <f>IFERROR(INDEX('05-27'!F:F,MATCH(B135,'05-27'!H:H,0),0),"")</f>
        <v>810</v>
      </c>
      <c r="K135" s="12" t="str">
        <f>IFERROR(INDEX(#REF!,MATCH(B135,#REF!,0),0),"")</f>
        <v/>
      </c>
      <c r="L135" s="12" t="str">
        <f>IFERROR(INDEX(#REF!,MATCH(B135,#REF!,0),0),"")</f>
        <v/>
      </c>
      <c r="M135" s="12" t="str">
        <f>IFERROR(INDEX(#REF!,MATCH(B135,#REF!,0),0),"")</f>
        <v/>
      </c>
      <c r="N135" s="12" t="str">
        <f>IFERROR(INDEX(#REF!,MATCH(B135,#REF!,0),0),"")</f>
        <v/>
      </c>
      <c r="O135" s="12" t="str">
        <f>IFERROR(INDEX(#REF!,MATCH(B135,#REF!,0),0),"")</f>
        <v/>
      </c>
      <c r="P135" s="12" t="str">
        <f>IFERROR(INDEX(#REF!,MATCH(B135,#REF!,0),0),"")</f>
        <v/>
      </c>
      <c r="Q135" s="12" t="str">
        <f>IFERROR(INDEX(#REF!,MATCH(B135,#REF!,0),0),"")</f>
        <v/>
      </c>
      <c r="R135" s="12" t="str">
        <f>IFERROR(INDEX(#REF!,MATCH(B135,#REF!,0),0),"")</f>
        <v/>
      </c>
      <c r="S135" s="12" t="str">
        <f>IFERROR(INDEX(#REF!,MATCH(B135,#REF!,0),0),"")</f>
        <v/>
      </c>
      <c r="T135" s="5" t="str">
        <f>IFERROR(INDEX(#REF!,MATCH(B135,#REF!,0),0),"")</f>
        <v/>
      </c>
      <c r="U135" s="11">
        <f t="shared" si="6"/>
        <v>1</v>
      </c>
      <c r="V135" s="12">
        <f t="shared" si="7"/>
        <v>810</v>
      </c>
      <c r="W135" s="15">
        <f t="shared" si="8"/>
        <v>810</v>
      </c>
      <c r="X135" s="15" t="str">
        <f>IFERROR(SUMPRODUCT(LARGE(G135:T135,{1;2;3;4;5})),"NA")</f>
        <v>NA</v>
      </c>
      <c r="Y135" s="5" t="str">
        <f>IFERROR(SUMPRODUCT(LARGE(G135:T135,{1;2;3;4;5;6;7;8;9;10})),"NA")</f>
        <v>NA</v>
      </c>
    </row>
    <row r="136" spans="1:25" x14ac:dyDescent="0.3">
      <c r="A136" s="18">
        <v>134</v>
      </c>
      <c r="B136" s="10" t="s">
        <v>1874</v>
      </c>
      <c r="C136" s="1"/>
      <c r="D136" s="1"/>
      <c r="E136" s="1"/>
      <c r="F136" s="2"/>
      <c r="G136" s="11" t="str">
        <f>IFERROR(INDEX('03-25'!X:X,MATCH(B136,'03-25'!Y:Y,0),0),"")</f>
        <v/>
      </c>
      <c r="H136" s="12" t="str">
        <f>IFERROR(INDEX('04-08'!N:N,MATCH(B136,'04-08'!C:C,0),0),"")</f>
        <v/>
      </c>
      <c r="I136" s="12">
        <f>IFERROR(INDEX('04-29'!M:M,MATCH(B136,'04-29'!L:L,0),0),"")</f>
        <v>810</v>
      </c>
      <c r="J136" s="12" t="str">
        <f>IFERROR(INDEX('05-27'!F:F,MATCH(B136,'05-27'!H:H,0),0),"")</f>
        <v/>
      </c>
      <c r="K136" s="12" t="str">
        <f>IFERROR(INDEX(#REF!,MATCH(B136,#REF!,0),0),"")</f>
        <v/>
      </c>
      <c r="L136" s="12" t="str">
        <f>IFERROR(INDEX(#REF!,MATCH(B136,#REF!,0),0),"")</f>
        <v/>
      </c>
      <c r="M136" s="12" t="str">
        <f>IFERROR(INDEX(#REF!,MATCH(B136,#REF!,0),0),"")</f>
        <v/>
      </c>
      <c r="N136" s="12" t="str">
        <f>IFERROR(INDEX(#REF!,MATCH(B136,#REF!,0),0),"")</f>
        <v/>
      </c>
      <c r="O136" s="12" t="str">
        <f>IFERROR(INDEX(#REF!,MATCH(B136,#REF!,0),0),"")</f>
        <v/>
      </c>
      <c r="P136" s="12" t="str">
        <f>IFERROR(INDEX(#REF!,MATCH(B136,#REF!,0),0),"")</f>
        <v/>
      </c>
      <c r="Q136" s="12" t="str">
        <f>IFERROR(INDEX(#REF!,MATCH(B136,#REF!,0),0),"")</f>
        <v/>
      </c>
      <c r="R136" s="12" t="str">
        <f>IFERROR(INDEX(#REF!,MATCH(B136,#REF!,0),0),"")</f>
        <v/>
      </c>
      <c r="S136" s="12" t="str">
        <f>IFERROR(INDEX(#REF!,MATCH(B136,#REF!,0),0),"")</f>
        <v/>
      </c>
      <c r="T136" s="5" t="str">
        <f>IFERROR(INDEX(#REF!,MATCH(B136,#REF!,0),0),"")</f>
        <v/>
      </c>
      <c r="U136" s="11">
        <f t="shared" si="6"/>
        <v>1</v>
      </c>
      <c r="V136" s="12">
        <f t="shared" si="7"/>
        <v>810</v>
      </c>
      <c r="W136" s="15">
        <f t="shared" si="8"/>
        <v>810</v>
      </c>
      <c r="X136" s="15" t="str">
        <f>IFERROR(SUMPRODUCT(LARGE(G136:T136,{1;2;3;4;5})),"NA")</f>
        <v>NA</v>
      </c>
      <c r="Y136" s="5" t="str">
        <f>IFERROR(SUMPRODUCT(LARGE(G136:T136,{1;2;3;4;5;6;7;8;9;10})),"NA")</f>
        <v>NA</v>
      </c>
    </row>
    <row r="137" spans="1:25" x14ac:dyDescent="0.3">
      <c r="A137" s="18">
        <v>135</v>
      </c>
      <c r="B137" s="10" t="s">
        <v>2102</v>
      </c>
      <c r="C137" s="1"/>
      <c r="D137" s="1"/>
      <c r="E137" s="1"/>
      <c r="F137" s="2"/>
      <c r="G137" s="11" t="str">
        <f>IFERROR(INDEX('03-25'!X:X,MATCH(B137,'03-25'!Y:Y,0),0),"")</f>
        <v/>
      </c>
      <c r="H137" s="12" t="str">
        <f>IFERROR(INDEX('04-08'!N:N,MATCH(B137,'04-08'!C:C,0),0),"")</f>
        <v/>
      </c>
      <c r="I137" s="12" t="str">
        <f>IFERROR(INDEX('04-29'!M:M,MATCH(B137,'04-29'!L:L,0),0),"")</f>
        <v/>
      </c>
      <c r="J137" s="12">
        <f>IFERROR(INDEX('05-27'!F:F,MATCH(B137,'05-27'!H:H,0),0),"")</f>
        <v>809</v>
      </c>
      <c r="K137" s="12" t="str">
        <f>IFERROR(INDEX(#REF!,MATCH(B137,#REF!,0),0),"")</f>
        <v/>
      </c>
      <c r="L137" s="12" t="str">
        <f>IFERROR(INDEX(#REF!,MATCH(B137,#REF!,0),0),"")</f>
        <v/>
      </c>
      <c r="M137" s="12" t="str">
        <f>IFERROR(INDEX(#REF!,MATCH(B137,#REF!,0),0),"")</f>
        <v/>
      </c>
      <c r="N137" s="12" t="str">
        <f>IFERROR(INDEX(#REF!,MATCH(B137,#REF!,0),0),"")</f>
        <v/>
      </c>
      <c r="O137" s="12" t="str">
        <f>IFERROR(INDEX(#REF!,MATCH(B137,#REF!,0),0),"")</f>
        <v/>
      </c>
      <c r="P137" s="12" t="str">
        <f>IFERROR(INDEX(#REF!,MATCH(B137,#REF!,0),0),"")</f>
        <v/>
      </c>
      <c r="Q137" s="12" t="str">
        <f>IFERROR(INDEX(#REF!,MATCH(B137,#REF!,0),0),"")</f>
        <v/>
      </c>
      <c r="R137" s="12" t="str">
        <f>IFERROR(INDEX(#REF!,MATCH(B137,#REF!,0),0),"")</f>
        <v/>
      </c>
      <c r="S137" s="12" t="str">
        <f>IFERROR(INDEX(#REF!,MATCH(B137,#REF!,0),0),"")</f>
        <v/>
      </c>
      <c r="T137" s="5" t="str">
        <f>IFERROR(INDEX(#REF!,MATCH(B137,#REF!,0),0),"")</f>
        <v/>
      </c>
      <c r="U137" s="11">
        <f t="shared" si="6"/>
        <v>1</v>
      </c>
      <c r="V137" s="12">
        <f t="shared" si="7"/>
        <v>809</v>
      </c>
      <c r="W137" s="15">
        <f t="shared" si="8"/>
        <v>809</v>
      </c>
      <c r="X137" s="15" t="str">
        <f>IFERROR(SUMPRODUCT(LARGE(G137:T137,{1;2;3;4;5})),"NA")</f>
        <v>NA</v>
      </c>
      <c r="Y137" s="5" t="str">
        <f>IFERROR(SUMPRODUCT(LARGE(G137:T137,{1;2;3;4;5;6;7;8;9;10})),"NA")</f>
        <v>NA</v>
      </c>
    </row>
    <row r="138" spans="1:25" x14ac:dyDescent="0.3">
      <c r="A138" s="18">
        <v>136</v>
      </c>
      <c r="B138" s="10" t="s">
        <v>2079</v>
      </c>
      <c r="C138" s="1"/>
      <c r="D138" s="1"/>
      <c r="E138" s="1"/>
      <c r="F138" s="2"/>
      <c r="G138" s="11" t="str">
        <f>IFERROR(INDEX('03-25'!X:X,MATCH(B138,'03-25'!Y:Y,0),0),"")</f>
        <v/>
      </c>
      <c r="H138" s="12" t="str">
        <f>IFERROR(INDEX('04-08'!N:N,MATCH(B138,'04-08'!C:C,0),0),"")</f>
        <v/>
      </c>
      <c r="I138" s="12" t="str">
        <f>IFERROR(INDEX('04-29'!M:M,MATCH(B138,'04-29'!L:L,0),0),"")</f>
        <v/>
      </c>
      <c r="J138" s="12">
        <f>IFERROR(INDEX('05-27'!F:F,MATCH(B138,'05-27'!H:H,0),0),"")</f>
        <v>808</v>
      </c>
      <c r="K138" s="12" t="str">
        <f>IFERROR(INDEX(#REF!,MATCH(B138,#REF!,0),0),"")</f>
        <v/>
      </c>
      <c r="L138" s="12" t="str">
        <f>IFERROR(INDEX(#REF!,MATCH(B138,#REF!,0),0),"")</f>
        <v/>
      </c>
      <c r="M138" s="12" t="str">
        <f>IFERROR(INDEX(#REF!,MATCH(B138,#REF!,0),0),"")</f>
        <v/>
      </c>
      <c r="N138" s="12" t="str">
        <f>IFERROR(INDEX(#REF!,MATCH(B138,#REF!,0),0),"")</f>
        <v/>
      </c>
      <c r="O138" s="12" t="str">
        <f>IFERROR(INDEX(#REF!,MATCH(B138,#REF!,0),0),"")</f>
        <v/>
      </c>
      <c r="P138" s="12" t="str">
        <f>IFERROR(INDEX(#REF!,MATCH(B138,#REF!,0),0),"")</f>
        <v/>
      </c>
      <c r="Q138" s="12" t="str">
        <f>IFERROR(INDEX(#REF!,MATCH(B138,#REF!,0),0),"")</f>
        <v/>
      </c>
      <c r="R138" s="12" t="str">
        <f>IFERROR(INDEX(#REF!,MATCH(B138,#REF!,0),0),"")</f>
        <v/>
      </c>
      <c r="S138" s="12" t="str">
        <f>IFERROR(INDEX(#REF!,MATCH(B138,#REF!,0),0),"")</f>
        <v/>
      </c>
      <c r="T138" s="5" t="str">
        <f>IFERROR(INDEX(#REF!,MATCH(B138,#REF!,0),0),"")</f>
        <v/>
      </c>
      <c r="U138" s="11">
        <f t="shared" si="6"/>
        <v>1</v>
      </c>
      <c r="V138" s="12">
        <f t="shared" si="7"/>
        <v>808</v>
      </c>
      <c r="W138" s="15">
        <f t="shared" si="8"/>
        <v>808</v>
      </c>
      <c r="X138" s="15" t="str">
        <f>IFERROR(SUMPRODUCT(LARGE(G138:T138,{1;2;3;4;5})),"NA")</f>
        <v>NA</v>
      </c>
      <c r="Y138" s="5" t="str">
        <f>IFERROR(SUMPRODUCT(LARGE(G138:T138,{1;2;3;4;5;6;7;8;9;10})),"NA")</f>
        <v>NA</v>
      </c>
    </row>
    <row r="139" spans="1:25" x14ac:dyDescent="0.3">
      <c r="A139" s="18">
        <v>137</v>
      </c>
      <c r="B139" s="10" t="s">
        <v>2036</v>
      </c>
      <c r="C139" s="1"/>
      <c r="D139" s="1"/>
      <c r="E139" s="1"/>
      <c r="F139" s="2"/>
      <c r="G139" s="11" t="str">
        <f>IFERROR(INDEX('03-25'!X:X,MATCH(B139,'03-25'!Y:Y,0),0),"")</f>
        <v/>
      </c>
      <c r="H139" s="12" t="str">
        <f>IFERROR(INDEX('04-08'!N:N,MATCH(B139,'04-08'!C:C,0),0),"")</f>
        <v/>
      </c>
      <c r="I139" s="12" t="str">
        <f>IFERROR(INDEX('04-29'!M:M,MATCH(B139,'04-29'!L:L,0),0),"")</f>
        <v/>
      </c>
      <c r="J139" s="12">
        <f>IFERROR(INDEX('05-27'!F:F,MATCH(B139,'05-27'!H:H,0),0),"")</f>
        <v>805</v>
      </c>
      <c r="K139" s="12" t="str">
        <f>IFERROR(INDEX(#REF!,MATCH(B139,#REF!,0),0),"")</f>
        <v/>
      </c>
      <c r="L139" s="12" t="str">
        <f>IFERROR(INDEX(#REF!,MATCH(B139,#REF!,0),0),"")</f>
        <v/>
      </c>
      <c r="M139" s="12" t="str">
        <f>IFERROR(INDEX(#REF!,MATCH(B139,#REF!,0),0),"")</f>
        <v/>
      </c>
      <c r="N139" s="12" t="str">
        <f>IFERROR(INDEX(#REF!,MATCH(B139,#REF!,0),0),"")</f>
        <v/>
      </c>
      <c r="O139" s="12" t="str">
        <f>IFERROR(INDEX(#REF!,MATCH(B139,#REF!,0),0),"")</f>
        <v/>
      </c>
      <c r="P139" s="12" t="str">
        <f>IFERROR(INDEX(#REF!,MATCH(B139,#REF!,0),0),"")</f>
        <v/>
      </c>
      <c r="Q139" s="12" t="str">
        <f>IFERROR(INDEX(#REF!,MATCH(B139,#REF!,0),0),"")</f>
        <v/>
      </c>
      <c r="R139" s="12" t="str">
        <f>IFERROR(INDEX(#REF!,MATCH(B139,#REF!,0),0),"")</f>
        <v/>
      </c>
      <c r="S139" s="12" t="str">
        <f>IFERROR(INDEX(#REF!,MATCH(B139,#REF!,0),0),"")</f>
        <v/>
      </c>
      <c r="T139" s="5" t="str">
        <f>IFERROR(INDEX(#REF!,MATCH(B139,#REF!,0),0),"")</f>
        <v/>
      </c>
      <c r="U139" s="11">
        <f t="shared" si="6"/>
        <v>1</v>
      </c>
      <c r="V139" s="12">
        <f t="shared" si="7"/>
        <v>805</v>
      </c>
      <c r="W139" s="15">
        <f t="shared" si="8"/>
        <v>805</v>
      </c>
      <c r="X139" s="15" t="str">
        <f>IFERROR(SUMPRODUCT(LARGE(G139:T139,{1;2;3;4;5})),"NA")</f>
        <v>NA</v>
      </c>
      <c r="Y139" s="5" t="str">
        <f>IFERROR(SUMPRODUCT(LARGE(G139:T139,{1;2;3;4;5;6;7;8;9;10})),"NA")</f>
        <v>NA</v>
      </c>
    </row>
    <row r="140" spans="1:25" x14ac:dyDescent="0.3">
      <c r="A140" s="18">
        <v>138</v>
      </c>
      <c r="B140" s="10" t="s">
        <v>2078</v>
      </c>
      <c r="C140" s="1"/>
      <c r="D140" s="1"/>
      <c r="E140" s="1"/>
      <c r="F140" s="2"/>
      <c r="G140" s="11" t="str">
        <f>IFERROR(INDEX('03-25'!X:X,MATCH(B140,'03-25'!Y:Y,0),0),"")</f>
        <v/>
      </c>
      <c r="H140" s="12" t="str">
        <f>IFERROR(INDEX('04-08'!N:N,MATCH(B140,'04-08'!C:C,0),0),"")</f>
        <v/>
      </c>
      <c r="I140" s="12" t="str">
        <f>IFERROR(INDEX('04-29'!M:M,MATCH(B140,'04-29'!L:L,0),0),"")</f>
        <v/>
      </c>
      <c r="J140" s="12">
        <f>IFERROR(INDEX('05-27'!F:F,MATCH(B140,'05-27'!H:H,0),0),"")</f>
        <v>803</v>
      </c>
      <c r="K140" s="12" t="str">
        <f>IFERROR(INDEX(#REF!,MATCH(B140,#REF!,0),0),"")</f>
        <v/>
      </c>
      <c r="L140" s="12" t="str">
        <f>IFERROR(INDEX(#REF!,MATCH(B140,#REF!,0),0),"")</f>
        <v/>
      </c>
      <c r="M140" s="12" t="str">
        <f>IFERROR(INDEX(#REF!,MATCH(B140,#REF!,0),0),"")</f>
        <v/>
      </c>
      <c r="N140" s="12" t="str">
        <f>IFERROR(INDEX(#REF!,MATCH(B140,#REF!,0),0),"")</f>
        <v/>
      </c>
      <c r="O140" s="12" t="str">
        <f>IFERROR(INDEX(#REF!,MATCH(B140,#REF!,0),0),"")</f>
        <v/>
      </c>
      <c r="P140" s="12" t="str">
        <f>IFERROR(INDEX(#REF!,MATCH(B140,#REF!,0),0),"")</f>
        <v/>
      </c>
      <c r="Q140" s="12" t="str">
        <f>IFERROR(INDEX(#REF!,MATCH(B140,#REF!,0),0),"")</f>
        <v/>
      </c>
      <c r="R140" s="12" t="str">
        <f>IFERROR(INDEX(#REF!,MATCH(B140,#REF!,0),0),"")</f>
        <v/>
      </c>
      <c r="S140" s="12" t="str">
        <f>IFERROR(INDEX(#REF!,MATCH(B140,#REF!,0),0),"")</f>
        <v/>
      </c>
      <c r="T140" s="5" t="str">
        <f>IFERROR(INDEX(#REF!,MATCH(B140,#REF!,0),0),"")</f>
        <v/>
      </c>
      <c r="U140" s="11">
        <f t="shared" si="6"/>
        <v>1</v>
      </c>
      <c r="V140" s="12">
        <f t="shared" si="7"/>
        <v>803</v>
      </c>
      <c r="W140" s="15">
        <f t="shared" si="8"/>
        <v>803</v>
      </c>
      <c r="X140" s="15" t="str">
        <f>IFERROR(SUMPRODUCT(LARGE(G140:T140,{1;2;3;4;5})),"NA")</f>
        <v>NA</v>
      </c>
      <c r="Y140" s="5" t="str">
        <f>IFERROR(SUMPRODUCT(LARGE(G140:T140,{1;2;3;4;5;6;7;8;9;10})),"NA")</f>
        <v>NA</v>
      </c>
    </row>
    <row r="141" spans="1:25" x14ac:dyDescent="0.3">
      <c r="A141" s="18">
        <v>139</v>
      </c>
      <c r="B141" s="10" t="s">
        <v>2104</v>
      </c>
      <c r="C141" s="1"/>
      <c r="D141" s="1"/>
      <c r="E141" s="1"/>
      <c r="F141" s="2"/>
      <c r="G141" s="11" t="str">
        <f>IFERROR(INDEX('03-25'!X:X,MATCH(B141,'03-25'!Y:Y,0),0),"")</f>
        <v/>
      </c>
      <c r="H141" s="12" t="str">
        <f>IFERROR(INDEX('04-08'!N:N,MATCH(B141,'04-08'!C:C,0),0),"")</f>
        <v/>
      </c>
      <c r="I141" s="12" t="str">
        <f>IFERROR(INDEX('04-29'!M:M,MATCH(B141,'04-29'!L:L,0),0),"")</f>
        <v/>
      </c>
      <c r="J141" s="12">
        <f>IFERROR(INDEX('05-27'!F:F,MATCH(B141,'05-27'!H:H,0),0),"")</f>
        <v>802</v>
      </c>
      <c r="K141" s="12" t="str">
        <f>IFERROR(INDEX(#REF!,MATCH(B141,#REF!,0),0),"")</f>
        <v/>
      </c>
      <c r="L141" s="12" t="str">
        <f>IFERROR(INDEX(#REF!,MATCH(B141,#REF!,0),0),"")</f>
        <v/>
      </c>
      <c r="M141" s="12" t="str">
        <f>IFERROR(INDEX(#REF!,MATCH(B141,#REF!,0),0),"")</f>
        <v/>
      </c>
      <c r="N141" s="12" t="str">
        <f>IFERROR(INDEX(#REF!,MATCH(B141,#REF!,0),0),"")</f>
        <v/>
      </c>
      <c r="O141" s="12" t="str">
        <f>IFERROR(INDEX(#REF!,MATCH(B141,#REF!,0),0),"")</f>
        <v/>
      </c>
      <c r="P141" s="12" t="str">
        <f>IFERROR(INDEX(#REF!,MATCH(B141,#REF!,0),0),"")</f>
        <v/>
      </c>
      <c r="Q141" s="12" t="str">
        <f>IFERROR(INDEX(#REF!,MATCH(B141,#REF!,0),0),"")</f>
        <v/>
      </c>
      <c r="R141" s="12" t="str">
        <f>IFERROR(INDEX(#REF!,MATCH(B141,#REF!,0),0),"")</f>
        <v/>
      </c>
      <c r="S141" s="12" t="str">
        <f>IFERROR(INDEX(#REF!,MATCH(B141,#REF!,0),0),"")</f>
        <v/>
      </c>
      <c r="T141" s="5" t="str">
        <f>IFERROR(INDEX(#REF!,MATCH(B141,#REF!,0),0),"")</f>
        <v/>
      </c>
      <c r="U141" s="11">
        <f t="shared" si="6"/>
        <v>1</v>
      </c>
      <c r="V141" s="12">
        <f t="shared" si="7"/>
        <v>802</v>
      </c>
      <c r="W141" s="15">
        <f t="shared" si="8"/>
        <v>802</v>
      </c>
      <c r="X141" s="15" t="str">
        <f>IFERROR(SUMPRODUCT(LARGE(G141:T141,{1;2;3;4;5})),"NA")</f>
        <v>NA</v>
      </c>
      <c r="Y141" s="5" t="str">
        <f>IFERROR(SUMPRODUCT(LARGE(G141:T141,{1;2;3;4;5;6;7;8;9;10})),"NA")</f>
        <v>NA</v>
      </c>
    </row>
    <row r="142" spans="1:25" x14ac:dyDescent="0.3">
      <c r="A142" s="18">
        <v>140</v>
      </c>
      <c r="B142" s="10" t="s">
        <v>1871</v>
      </c>
      <c r="C142" s="1"/>
      <c r="D142" s="1"/>
      <c r="E142" s="1"/>
      <c r="F142" s="2"/>
      <c r="G142" s="11" t="str">
        <f>IFERROR(INDEX('03-25'!X:X,MATCH(B142,'03-25'!Y:Y,0),0),"")</f>
        <v/>
      </c>
      <c r="H142" s="12" t="str">
        <f>IFERROR(INDEX('04-08'!N:N,MATCH(B142,'04-08'!C:C,0),0),"")</f>
        <v/>
      </c>
      <c r="I142" s="12">
        <f>IFERROR(INDEX('04-29'!M:M,MATCH(B142,'04-29'!L:L,0),0),"")</f>
        <v>801</v>
      </c>
      <c r="J142" s="12" t="str">
        <f>IFERROR(INDEX('05-27'!F:F,MATCH(B142,'05-27'!H:H,0),0),"")</f>
        <v/>
      </c>
      <c r="K142" s="12" t="str">
        <f>IFERROR(INDEX(#REF!,MATCH(B142,#REF!,0),0),"")</f>
        <v/>
      </c>
      <c r="L142" s="12" t="str">
        <f>IFERROR(INDEX(#REF!,MATCH(B142,#REF!,0),0),"")</f>
        <v/>
      </c>
      <c r="M142" s="12" t="str">
        <f>IFERROR(INDEX(#REF!,MATCH(B142,#REF!,0),0),"")</f>
        <v/>
      </c>
      <c r="N142" s="12" t="str">
        <f>IFERROR(INDEX(#REF!,MATCH(B142,#REF!,0),0),"")</f>
        <v/>
      </c>
      <c r="O142" s="12" t="str">
        <f>IFERROR(INDEX(#REF!,MATCH(B142,#REF!,0),0),"")</f>
        <v/>
      </c>
      <c r="P142" s="12" t="str">
        <f>IFERROR(INDEX(#REF!,MATCH(B142,#REF!,0),0),"")</f>
        <v/>
      </c>
      <c r="Q142" s="12" t="str">
        <f>IFERROR(INDEX(#REF!,MATCH(B142,#REF!,0),0),"")</f>
        <v/>
      </c>
      <c r="R142" s="12" t="str">
        <f>IFERROR(INDEX(#REF!,MATCH(B142,#REF!,0),0),"")</f>
        <v/>
      </c>
      <c r="S142" s="12" t="str">
        <f>IFERROR(INDEX(#REF!,MATCH(B142,#REF!,0),0),"")</f>
        <v/>
      </c>
      <c r="T142" s="5" t="str">
        <f>IFERROR(INDEX(#REF!,MATCH(B142,#REF!,0),0),"")</f>
        <v/>
      </c>
      <c r="U142" s="11">
        <f t="shared" si="6"/>
        <v>1</v>
      </c>
      <c r="V142" s="12">
        <f t="shared" si="7"/>
        <v>801</v>
      </c>
      <c r="W142" s="15">
        <f t="shared" si="8"/>
        <v>801</v>
      </c>
      <c r="X142" s="15" t="str">
        <f>IFERROR(SUMPRODUCT(LARGE(G142:T142,{1;2;3;4;5})),"NA")</f>
        <v>NA</v>
      </c>
      <c r="Y142" s="5" t="str">
        <f>IFERROR(SUMPRODUCT(LARGE(G142:T142,{1;2;3;4;5;6;7;8;9;10})),"NA")</f>
        <v>NA</v>
      </c>
    </row>
    <row r="143" spans="1:25" x14ac:dyDescent="0.3">
      <c r="A143" s="18">
        <v>141</v>
      </c>
      <c r="B143" s="10" t="s">
        <v>1828</v>
      </c>
      <c r="C143" s="1"/>
      <c r="D143" s="1"/>
      <c r="E143" s="1"/>
      <c r="F143" s="2"/>
      <c r="G143" s="11" t="str">
        <f>IFERROR(INDEX('03-25'!X:X,MATCH(B143,'03-25'!Y:Y,0),0),"")</f>
        <v/>
      </c>
      <c r="H143" s="12" t="str">
        <f>IFERROR(INDEX('04-08'!N:N,MATCH(B143,'04-08'!C:C,0),0),"")</f>
        <v/>
      </c>
      <c r="I143" s="12">
        <f>IFERROR(INDEX('04-29'!M:M,MATCH(B143,'04-29'!L:L,0),0),"")</f>
        <v>800</v>
      </c>
      <c r="J143" s="12" t="str">
        <f>IFERROR(INDEX('05-27'!F:F,MATCH(B143,'05-27'!H:H,0),0),"")</f>
        <v/>
      </c>
      <c r="K143" s="12" t="str">
        <f>IFERROR(INDEX(#REF!,MATCH(B143,#REF!,0),0),"")</f>
        <v/>
      </c>
      <c r="L143" s="12" t="str">
        <f>IFERROR(INDEX(#REF!,MATCH(B143,#REF!,0),0),"")</f>
        <v/>
      </c>
      <c r="M143" s="12" t="str">
        <f>IFERROR(INDEX(#REF!,MATCH(B143,#REF!,0),0),"")</f>
        <v/>
      </c>
      <c r="N143" s="12" t="str">
        <f>IFERROR(INDEX(#REF!,MATCH(B143,#REF!,0),0),"")</f>
        <v/>
      </c>
      <c r="O143" s="12" t="str">
        <f>IFERROR(INDEX(#REF!,MATCH(B143,#REF!,0),0),"")</f>
        <v/>
      </c>
      <c r="P143" s="12" t="str">
        <f>IFERROR(INDEX(#REF!,MATCH(B143,#REF!,0),0),"")</f>
        <v/>
      </c>
      <c r="Q143" s="12" t="str">
        <f>IFERROR(INDEX(#REF!,MATCH(B143,#REF!,0),0),"")</f>
        <v/>
      </c>
      <c r="R143" s="12" t="str">
        <f>IFERROR(INDEX(#REF!,MATCH(B143,#REF!,0),0),"")</f>
        <v/>
      </c>
      <c r="S143" s="12" t="str">
        <f>IFERROR(INDEX(#REF!,MATCH(B143,#REF!,0),0),"")</f>
        <v/>
      </c>
      <c r="T143" s="5" t="str">
        <f>IFERROR(INDEX(#REF!,MATCH(B143,#REF!,0),0),"")</f>
        <v/>
      </c>
      <c r="U143" s="11">
        <f t="shared" si="6"/>
        <v>1</v>
      </c>
      <c r="V143" s="12">
        <f t="shared" si="7"/>
        <v>800</v>
      </c>
      <c r="W143" s="15">
        <f t="shared" si="8"/>
        <v>800</v>
      </c>
      <c r="X143" s="15" t="str">
        <f>IFERROR(SUMPRODUCT(LARGE(G143:T143,{1;2;3;4;5})),"NA")</f>
        <v>NA</v>
      </c>
      <c r="Y143" s="5" t="str">
        <f>IFERROR(SUMPRODUCT(LARGE(G143:T143,{1;2;3;4;5;6;7;8;9;10})),"NA")</f>
        <v>NA</v>
      </c>
    </row>
    <row r="144" spans="1:25" x14ac:dyDescent="0.3">
      <c r="A144" s="18">
        <v>142</v>
      </c>
      <c r="B144" s="10" t="s">
        <v>2034</v>
      </c>
      <c r="C144" s="1"/>
      <c r="D144" s="1"/>
      <c r="E144" s="1"/>
      <c r="F144" s="2"/>
      <c r="G144" s="11" t="str">
        <f>IFERROR(INDEX('03-25'!X:X,MATCH(B144,'03-25'!Y:Y,0),0),"")</f>
        <v/>
      </c>
      <c r="H144" s="12" t="str">
        <f>IFERROR(INDEX('04-08'!N:N,MATCH(B144,'04-08'!C:C,0),0),"")</f>
        <v/>
      </c>
      <c r="I144" s="12" t="str">
        <f>IFERROR(INDEX('04-29'!M:M,MATCH(B144,'04-29'!L:L,0),0),"")</f>
        <v/>
      </c>
      <c r="J144" s="12">
        <f>IFERROR(INDEX('05-27'!F:F,MATCH(B144,'05-27'!H:H,0),0),"")</f>
        <v>798</v>
      </c>
      <c r="K144" s="12" t="str">
        <f>IFERROR(INDEX(#REF!,MATCH(B144,#REF!,0),0),"")</f>
        <v/>
      </c>
      <c r="L144" s="12" t="str">
        <f>IFERROR(INDEX(#REF!,MATCH(B144,#REF!,0),0),"")</f>
        <v/>
      </c>
      <c r="M144" s="12" t="str">
        <f>IFERROR(INDEX(#REF!,MATCH(B144,#REF!,0),0),"")</f>
        <v/>
      </c>
      <c r="N144" s="12" t="str">
        <f>IFERROR(INDEX(#REF!,MATCH(B144,#REF!,0),0),"")</f>
        <v/>
      </c>
      <c r="O144" s="12" t="str">
        <f>IFERROR(INDEX(#REF!,MATCH(B144,#REF!,0),0),"")</f>
        <v/>
      </c>
      <c r="P144" s="12" t="str">
        <f>IFERROR(INDEX(#REF!,MATCH(B144,#REF!,0),0),"")</f>
        <v/>
      </c>
      <c r="Q144" s="12" t="str">
        <f>IFERROR(INDEX(#REF!,MATCH(B144,#REF!,0),0),"")</f>
        <v/>
      </c>
      <c r="R144" s="12" t="str">
        <f>IFERROR(INDEX(#REF!,MATCH(B144,#REF!,0),0),"")</f>
        <v/>
      </c>
      <c r="S144" s="12" t="str">
        <f>IFERROR(INDEX(#REF!,MATCH(B144,#REF!,0),0),"")</f>
        <v/>
      </c>
      <c r="T144" s="5" t="str">
        <f>IFERROR(INDEX(#REF!,MATCH(B144,#REF!,0),0),"")</f>
        <v/>
      </c>
      <c r="U144" s="11">
        <f t="shared" si="6"/>
        <v>1</v>
      </c>
      <c r="V144" s="12">
        <f t="shared" si="7"/>
        <v>798</v>
      </c>
      <c r="W144" s="15">
        <f t="shared" si="8"/>
        <v>798</v>
      </c>
      <c r="X144" s="15" t="str">
        <f>IFERROR(SUMPRODUCT(LARGE(G144:T144,{1;2;3;4;5})),"NA")</f>
        <v>NA</v>
      </c>
      <c r="Y144" s="5" t="str">
        <f>IFERROR(SUMPRODUCT(LARGE(G144:T144,{1;2;3;4;5;6;7;8;9;10})),"NA")</f>
        <v>NA</v>
      </c>
    </row>
    <row r="145" spans="1:25" x14ac:dyDescent="0.3">
      <c r="A145" s="18">
        <v>143</v>
      </c>
      <c r="B145" s="10" t="s">
        <v>1793</v>
      </c>
      <c r="C145" s="1"/>
      <c r="D145" s="1"/>
      <c r="E145" s="1"/>
      <c r="F145" s="2"/>
      <c r="G145" s="11" t="str">
        <f>IFERROR(INDEX('03-25'!X:X,MATCH(B145,'03-25'!Y:Y,0),0),"")</f>
        <v/>
      </c>
      <c r="H145" s="12" t="str">
        <f>IFERROR(INDEX('04-08'!N:N,MATCH(B145,'04-08'!C:C,0),0),"")</f>
        <v/>
      </c>
      <c r="I145" s="12">
        <f>IFERROR(INDEX('04-29'!M:M,MATCH(B145,'04-29'!L:L,0),0),"")</f>
        <v>796</v>
      </c>
      <c r="J145" s="12" t="str">
        <f>IFERROR(INDEX('05-27'!F:F,MATCH(B145,'05-27'!H:H,0),0),"")</f>
        <v/>
      </c>
      <c r="K145" s="12" t="str">
        <f>IFERROR(INDEX(#REF!,MATCH(B145,#REF!,0),0),"")</f>
        <v/>
      </c>
      <c r="L145" s="12" t="str">
        <f>IFERROR(INDEX(#REF!,MATCH(B145,#REF!,0),0),"")</f>
        <v/>
      </c>
      <c r="M145" s="12" t="str">
        <f>IFERROR(INDEX(#REF!,MATCH(B145,#REF!,0),0),"")</f>
        <v/>
      </c>
      <c r="N145" s="12" t="str">
        <f>IFERROR(INDEX(#REF!,MATCH(B145,#REF!,0),0),"")</f>
        <v/>
      </c>
      <c r="O145" s="12" t="str">
        <f>IFERROR(INDEX(#REF!,MATCH(B145,#REF!,0),0),"")</f>
        <v/>
      </c>
      <c r="P145" s="12" t="str">
        <f>IFERROR(INDEX(#REF!,MATCH(B145,#REF!,0),0),"")</f>
        <v/>
      </c>
      <c r="Q145" s="12" t="str">
        <f>IFERROR(INDEX(#REF!,MATCH(B145,#REF!,0),0),"")</f>
        <v/>
      </c>
      <c r="R145" s="12" t="str">
        <f>IFERROR(INDEX(#REF!,MATCH(B145,#REF!,0),0),"")</f>
        <v/>
      </c>
      <c r="S145" s="12" t="str">
        <f>IFERROR(INDEX(#REF!,MATCH(B145,#REF!,0),0),"")</f>
        <v/>
      </c>
      <c r="T145" s="5" t="str">
        <f>IFERROR(INDEX(#REF!,MATCH(B145,#REF!,0),0),"")</f>
        <v/>
      </c>
      <c r="U145" s="11">
        <f t="shared" si="6"/>
        <v>1</v>
      </c>
      <c r="V145" s="12">
        <f t="shared" si="7"/>
        <v>796</v>
      </c>
      <c r="W145" s="15">
        <f t="shared" si="8"/>
        <v>796</v>
      </c>
      <c r="X145" s="15" t="str">
        <f>IFERROR(SUMPRODUCT(LARGE(G145:T145,{1;2;3;4;5})),"NA")</f>
        <v>NA</v>
      </c>
      <c r="Y145" s="5" t="str">
        <f>IFERROR(SUMPRODUCT(LARGE(G145:T145,{1;2;3;4;5;6;7;8;9;10})),"NA")</f>
        <v>NA</v>
      </c>
    </row>
    <row r="146" spans="1:25" x14ac:dyDescent="0.3">
      <c r="A146" s="18">
        <v>144</v>
      </c>
      <c r="B146" s="10" t="s">
        <v>465</v>
      </c>
      <c r="C146" s="1"/>
      <c r="D146" s="1"/>
      <c r="E146" s="1"/>
      <c r="F146" s="2"/>
      <c r="G146" s="11">
        <f>IFERROR(INDEX('03-25'!X:X,MATCH(B146,'03-25'!Y:Y,0),0),"")</f>
        <v>794</v>
      </c>
      <c r="H146" s="12" t="str">
        <f>IFERROR(INDEX('04-08'!N:N,MATCH(B146,'04-08'!C:C,0),0),"")</f>
        <v/>
      </c>
      <c r="I146" s="12" t="str">
        <f>IFERROR(INDEX('04-29'!M:M,MATCH(B146,'04-29'!L:L,0),0),"")</f>
        <v/>
      </c>
      <c r="J146" s="12" t="str">
        <f>IFERROR(INDEX('05-27'!F:F,MATCH(B146,'05-27'!H:H,0),0),"")</f>
        <v/>
      </c>
      <c r="K146" s="12" t="str">
        <f>IFERROR(INDEX(#REF!,MATCH(B146,#REF!,0),0),"")</f>
        <v/>
      </c>
      <c r="L146" s="12" t="str">
        <f>IFERROR(INDEX(#REF!,MATCH(B146,#REF!,0),0),"")</f>
        <v/>
      </c>
      <c r="M146" s="12" t="str">
        <f>IFERROR(INDEX(#REF!,MATCH(B146,#REF!,0),0),"")</f>
        <v/>
      </c>
      <c r="N146" s="12" t="str">
        <f>IFERROR(INDEX(#REF!,MATCH(B146,#REF!,0),0),"")</f>
        <v/>
      </c>
      <c r="O146" s="12" t="str">
        <f>IFERROR(INDEX(#REF!,MATCH(B146,#REF!,0),0),"")</f>
        <v/>
      </c>
      <c r="P146" s="12" t="str">
        <f>IFERROR(INDEX(#REF!,MATCH(B146,#REF!,0),0),"")</f>
        <v/>
      </c>
      <c r="Q146" s="12" t="str">
        <f>IFERROR(INDEX(#REF!,MATCH(B146,#REF!,0),0),"")</f>
        <v/>
      </c>
      <c r="R146" s="12" t="str">
        <f>IFERROR(INDEX(#REF!,MATCH(B146,#REF!,0),0),"")</f>
        <v/>
      </c>
      <c r="S146" s="12" t="str">
        <f>IFERROR(INDEX(#REF!,MATCH(B146,#REF!,0),0),"")</f>
        <v/>
      </c>
      <c r="T146" s="5" t="str">
        <f>IFERROR(INDEX(#REF!,MATCH(B146,#REF!,0),0),"")</f>
        <v/>
      </c>
      <c r="U146" s="11">
        <f t="shared" si="6"/>
        <v>1</v>
      </c>
      <c r="V146" s="12">
        <f t="shared" si="7"/>
        <v>794</v>
      </c>
      <c r="W146" s="15">
        <f t="shared" si="8"/>
        <v>794</v>
      </c>
      <c r="X146" s="15" t="str">
        <f>IFERROR(SUMPRODUCT(LARGE(G146:T146,{1;2;3;4;5})),"NA")</f>
        <v>NA</v>
      </c>
      <c r="Y146" s="5" t="str">
        <f>IFERROR(SUMPRODUCT(LARGE(G146:T146,{1;2;3;4;5;6;7;8;9;10})),"NA")</f>
        <v>NA</v>
      </c>
    </row>
    <row r="147" spans="1:25" x14ac:dyDescent="0.3">
      <c r="A147" s="18">
        <v>145</v>
      </c>
      <c r="B147" s="10" t="s">
        <v>34</v>
      </c>
      <c r="C147" s="1"/>
      <c r="D147" s="1"/>
      <c r="E147" s="1"/>
      <c r="F147" s="2"/>
      <c r="G147" s="11" t="str">
        <f>IFERROR(INDEX('03-25'!X:X,MATCH(B147,'03-25'!Y:Y,0),0),"")</f>
        <v/>
      </c>
      <c r="H147" s="12">
        <f>IFERROR(INDEX('04-08'!N:N,MATCH(B147,'04-08'!C:C,0),0),"")</f>
        <v>794</v>
      </c>
      <c r="I147" s="12" t="str">
        <f>IFERROR(INDEX('04-29'!M:M,MATCH(B147,'04-29'!L:L,0),0),"")</f>
        <v/>
      </c>
      <c r="J147" s="12" t="str">
        <f>IFERROR(INDEX('05-27'!F:F,MATCH(B147,'05-27'!H:H,0),0),"")</f>
        <v/>
      </c>
      <c r="K147" s="12" t="str">
        <f>IFERROR(INDEX(#REF!,MATCH(B147,#REF!,0),0),"")</f>
        <v/>
      </c>
      <c r="L147" s="12" t="str">
        <f>IFERROR(INDEX(#REF!,MATCH(B147,#REF!,0),0),"")</f>
        <v/>
      </c>
      <c r="M147" s="12" t="str">
        <f>IFERROR(INDEX(#REF!,MATCH(B147,#REF!,0),0),"")</f>
        <v/>
      </c>
      <c r="N147" s="12" t="str">
        <f>IFERROR(INDEX(#REF!,MATCH(B147,#REF!,0),0),"")</f>
        <v/>
      </c>
      <c r="O147" s="12" t="str">
        <f>IFERROR(INDEX(#REF!,MATCH(B147,#REF!,0),0),"")</f>
        <v/>
      </c>
      <c r="P147" s="12" t="str">
        <f>IFERROR(INDEX(#REF!,MATCH(B147,#REF!,0),0),"")</f>
        <v/>
      </c>
      <c r="Q147" s="12" t="str">
        <f>IFERROR(INDEX(#REF!,MATCH(B147,#REF!,0),0),"")</f>
        <v/>
      </c>
      <c r="R147" s="12" t="str">
        <f>IFERROR(INDEX(#REF!,MATCH(B147,#REF!,0),0),"")</f>
        <v/>
      </c>
      <c r="S147" s="12" t="str">
        <f>IFERROR(INDEX(#REF!,MATCH(B147,#REF!,0),0),"")</f>
        <v/>
      </c>
      <c r="T147" s="5" t="str">
        <f>IFERROR(INDEX(#REF!,MATCH(B147,#REF!,0),0),"")</f>
        <v/>
      </c>
      <c r="U147" s="11">
        <f t="shared" si="6"/>
        <v>1</v>
      </c>
      <c r="V147" s="12">
        <f t="shared" si="7"/>
        <v>794</v>
      </c>
      <c r="W147" s="15">
        <f t="shared" si="8"/>
        <v>794</v>
      </c>
      <c r="X147" s="15" t="str">
        <f>IFERROR(SUMPRODUCT(LARGE(G147:T147,{1;2;3;4;5})),"NA")</f>
        <v>NA</v>
      </c>
      <c r="Y147" s="5" t="str">
        <f>IFERROR(SUMPRODUCT(LARGE(G147:T147,{1;2;3;4;5;6;7;8;9;10})),"NA")</f>
        <v>NA</v>
      </c>
    </row>
    <row r="148" spans="1:25" x14ac:dyDescent="0.3">
      <c r="A148" s="18">
        <v>146</v>
      </c>
      <c r="B148" s="10" t="s">
        <v>1851</v>
      </c>
      <c r="C148" s="1"/>
      <c r="D148" s="1"/>
      <c r="E148" s="1"/>
      <c r="F148" s="2"/>
      <c r="G148" s="11" t="str">
        <f>IFERROR(INDEX('03-25'!X:X,MATCH(B148,'03-25'!Y:Y,0),0),"")</f>
        <v/>
      </c>
      <c r="H148" s="12" t="str">
        <f>IFERROR(INDEX('04-08'!N:N,MATCH(B148,'04-08'!C:C,0),0),"")</f>
        <v/>
      </c>
      <c r="I148" s="12">
        <f>IFERROR(INDEX('04-29'!M:M,MATCH(B148,'04-29'!L:L,0),0),"")</f>
        <v>790</v>
      </c>
      <c r="J148" s="12" t="str">
        <f>IFERROR(INDEX('05-27'!F:F,MATCH(B148,'05-27'!H:H,0),0),"")</f>
        <v/>
      </c>
      <c r="K148" s="12" t="str">
        <f>IFERROR(INDEX(#REF!,MATCH(B148,#REF!,0),0),"")</f>
        <v/>
      </c>
      <c r="L148" s="12" t="str">
        <f>IFERROR(INDEX(#REF!,MATCH(B148,#REF!,0),0),"")</f>
        <v/>
      </c>
      <c r="M148" s="12" t="str">
        <f>IFERROR(INDEX(#REF!,MATCH(B148,#REF!,0),0),"")</f>
        <v/>
      </c>
      <c r="N148" s="12" t="str">
        <f>IFERROR(INDEX(#REF!,MATCH(B148,#REF!,0),0),"")</f>
        <v/>
      </c>
      <c r="O148" s="12" t="str">
        <f>IFERROR(INDEX(#REF!,MATCH(B148,#REF!,0),0),"")</f>
        <v/>
      </c>
      <c r="P148" s="12" t="str">
        <f>IFERROR(INDEX(#REF!,MATCH(B148,#REF!,0),0),"")</f>
        <v/>
      </c>
      <c r="Q148" s="12" t="str">
        <f>IFERROR(INDEX(#REF!,MATCH(B148,#REF!,0),0),"")</f>
        <v/>
      </c>
      <c r="R148" s="12" t="str">
        <f>IFERROR(INDEX(#REF!,MATCH(B148,#REF!,0),0),"")</f>
        <v/>
      </c>
      <c r="S148" s="12" t="str">
        <f>IFERROR(INDEX(#REF!,MATCH(B148,#REF!,0),0),"")</f>
        <v/>
      </c>
      <c r="T148" s="5" t="str">
        <f>IFERROR(INDEX(#REF!,MATCH(B148,#REF!,0),0),"")</f>
        <v/>
      </c>
      <c r="U148" s="11">
        <f t="shared" si="6"/>
        <v>1</v>
      </c>
      <c r="V148" s="12">
        <f t="shared" si="7"/>
        <v>790</v>
      </c>
      <c r="W148" s="15">
        <f t="shared" si="8"/>
        <v>790</v>
      </c>
      <c r="X148" s="15" t="str">
        <f>IFERROR(SUMPRODUCT(LARGE(G148:T148,{1;2;3;4;5})),"NA")</f>
        <v>NA</v>
      </c>
      <c r="Y148" s="5" t="str">
        <f>IFERROR(SUMPRODUCT(LARGE(G148:T148,{1;2;3;4;5;6;7;8;9;10})),"NA")</f>
        <v>NA</v>
      </c>
    </row>
    <row r="149" spans="1:25" x14ac:dyDescent="0.3">
      <c r="A149" s="18">
        <v>147</v>
      </c>
      <c r="B149" s="10" t="s">
        <v>2087</v>
      </c>
      <c r="C149" s="1"/>
      <c r="D149" s="1"/>
      <c r="E149" s="1"/>
      <c r="F149" s="2"/>
      <c r="G149" s="11" t="str">
        <f>IFERROR(INDEX('03-25'!X:X,MATCH(B149,'03-25'!Y:Y,0),0),"")</f>
        <v/>
      </c>
      <c r="H149" s="12" t="str">
        <f>IFERROR(INDEX('04-08'!N:N,MATCH(B149,'04-08'!C:C,0),0),"")</f>
        <v/>
      </c>
      <c r="I149" s="12" t="str">
        <f>IFERROR(INDEX('04-29'!M:M,MATCH(B149,'04-29'!L:L,0),0),"")</f>
        <v/>
      </c>
      <c r="J149" s="12">
        <f>IFERROR(INDEX('05-27'!F:F,MATCH(B149,'05-27'!H:H,0),0),"")</f>
        <v>790</v>
      </c>
      <c r="K149" s="12" t="str">
        <f>IFERROR(INDEX(#REF!,MATCH(B149,#REF!,0),0),"")</f>
        <v/>
      </c>
      <c r="L149" s="12" t="str">
        <f>IFERROR(INDEX(#REF!,MATCH(B149,#REF!,0),0),"")</f>
        <v/>
      </c>
      <c r="M149" s="12" t="str">
        <f>IFERROR(INDEX(#REF!,MATCH(B149,#REF!,0),0),"")</f>
        <v/>
      </c>
      <c r="N149" s="12" t="str">
        <f>IFERROR(INDEX(#REF!,MATCH(B149,#REF!,0),0),"")</f>
        <v/>
      </c>
      <c r="O149" s="12" t="str">
        <f>IFERROR(INDEX(#REF!,MATCH(B149,#REF!,0),0),"")</f>
        <v/>
      </c>
      <c r="P149" s="12" t="str">
        <f>IFERROR(INDEX(#REF!,MATCH(B149,#REF!,0),0),"")</f>
        <v/>
      </c>
      <c r="Q149" s="12" t="str">
        <f>IFERROR(INDEX(#REF!,MATCH(B149,#REF!,0),0),"")</f>
        <v/>
      </c>
      <c r="R149" s="12" t="str">
        <f>IFERROR(INDEX(#REF!,MATCH(B149,#REF!,0),0),"")</f>
        <v/>
      </c>
      <c r="S149" s="12" t="str">
        <f>IFERROR(INDEX(#REF!,MATCH(B149,#REF!,0),0),"")</f>
        <v/>
      </c>
      <c r="T149" s="5" t="str">
        <f>IFERROR(INDEX(#REF!,MATCH(B149,#REF!,0),0),"")</f>
        <v/>
      </c>
      <c r="U149" s="11">
        <f t="shared" si="6"/>
        <v>1</v>
      </c>
      <c r="V149" s="12">
        <f t="shared" si="7"/>
        <v>790</v>
      </c>
      <c r="W149" s="15">
        <f t="shared" si="8"/>
        <v>790</v>
      </c>
      <c r="X149" s="15" t="str">
        <f>IFERROR(SUMPRODUCT(LARGE(G149:T149,{1;2;3;4;5})),"NA")</f>
        <v>NA</v>
      </c>
      <c r="Y149" s="5" t="str">
        <f>IFERROR(SUMPRODUCT(LARGE(G149:T149,{1;2;3;4;5;6;7;8;9;10})),"NA")</f>
        <v>NA</v>
      </c>
    </row>
    <row r="150" spans="1:25" x14ac:dyDescent="0.3">
      <c r="A150" s="18">
        <v>148</v>
      </c>
      <c r="B150" s="10" t="s">
        <v>400</v>
      </c>
      <c r="C150" s="1"/>
      <c r="D150" s="1"/>
      <c r="E150" s="1"/>
      <c r="F150" s="2"/>
      <c r="G150" s="11" t="str">
        <f>IFERROR(INDEX('03-25'!X:X,MATCH(B150,'03-25'!Y:Y,0),0),"")</f>
        <v/>
      </c>
      <c r="H150" s="12">
        <f>IFERROR(INDEX('04-08'!N:N,MATCH(B150,'04-08'!C:C,0),0),"")</f>
        <v>790</v>
      </c>
      <c r="I150" s="12" t="str">
        <f>IFERROR(INDEX('04-29'!M:M,MATCH(B150,'04-29'!L:L,0),0),"")</f>
        <v/>
      </c>
      <c r="J150" s="12" t="str">
        <f>IFERROR(INDEX('05-27'!F:F,MATCH(B150,'05-27'!H:H,0),0),"")</f>
        <v/>
      </c>
      <c r="K150" s="12" t="str">
        <f>IFERROR(INDEX(#REF!,MATCH(B150,#REF!,0),0),"")</f>
        <v/>
      </c>
      <c r="L150" s="12" t="str">
        <f>IFERROR(INDEX(#REF!,MATCH(B150,#REF!,0),0),"")</f>
        <v/>
      </c>
      <c r="M150" s="12" t="str">
        <f>IFERROR(INDEX(#REF!,MATCH(B150,#REF!,0),0),"")</f>
        <v/>
      </c>
      <c r="N150" s="12" t="str">
        <f>IFERROR(INDEX(#REF!,MATCH(B150,#REF!,0),0),"")</f>
        <v/>
      </c>
      <c r="O150" s="12" t="str">
        <f>IFERROR(INDEX(#REF!,MATCH(B150,#REF!,0),0),"")</f>
        <v/>
      </c>
      <c r="P150" s="12" t="str">
        <f>IFERROR(INDEX(#REF!,MATCH(B150,#REF!,0),0),"")</f>
        <v/>
      </c>
      <c r="Q150" s="12" t="str">
        <f>IFERROR(INDEX(#REF!,MATCH(B150,#REF!,0),0),"")</f>
        <v/>
      </c>
      <c r="R150" s="12" t="str">
        <f>IFERROR(INDEX(#REF!,MATCH(B150,#REF!,0),0),"")</f>
        <v/>
      </c>
      <c r="S150" s="12" t="str">
        <f>IFERROR(INDEX(#REF!,MATCH(B150,#REF!,0),0),"")</f>
        <v/>
      </c>
      <c r="T150" s="5" t="str">
        <f>IFERROR(INDEX(#REF!,MATCH(B150,#REF!,0),0),"")</f>
        <v/>
      </c>
      <c r="U150" s="11">
        <f t="shared" si="6"/>
        <v>1</v>
      </c>
      <c r="V150" s="12">
        <f t="shared" si="7"/>
        <v>790</v>
      </c>
      <c r="W150" s="15">
        <f t="shared" si="8"/>
        <v>790</v>
      </c>
      <c r="X150" s="15" t="str">
        <f>IFERROR(SUMPRODUCT(LARGE(G150:T150,{1;2;3;4;5})),"NA")</f>
        <v>NA</v>
      </c>
      <c r="Y150" s="5" t="str">
        <f>IFERROR(SUMPRODUCT(LARGE(G150:T150,{1;2;3;4;5;6;7;8;9;10})),"NA")</f>
        <v>NA</v>
      </c>
    </row>
    <row r="151" spans="1:25" x14ac:dyDescent="0.3">
      <c r="A151" s="18">
        <v>149</v>
      </c>
      <c r="B151" s="10" t="s">
        <v>1844</v>
      </c>
      <c r="C151" s="1"/>
      <c r="D151" s="1"/>
      <c r="E151" s="1"/>
      <c r="F151" s="2"/>
      <c r="G151" s="11" t="str">
        <f>IFERROR(INDEX('03-25'!X:X,MATCH(B151,'03-25'!Y:Y,0),0),"")</f>
        <v/>
      </c>
      <c r="H151" s="12" t="str">
        <f>IFERROR(INDEX('04-08'!N:N,MATCH(B151,'04-08'!C:C,0),0),"")</f>
        <v/>
      </c>
      <c r="I151" s="12">
        <f>IFERROR(INDEX('04-29'!M:M,MATCH(B151,'04-29'!L:L,0),0),"")</f>
        <v>787</v>
      </c>
      <c r="J151" s="12" t="str">
        <f>IFERROR(INDEX('05-27'!F:F,MATCH(B151,'05-27'!H:H,0),0),"")</f>
        <v/>
      </c>
      <c r="K151" s="12" t="str">
        <f>IFERROR(INDEX(#REF!,MATCH(B151,#REF!,0),0),"")</f>
        <v/>
      </c>
      <c r="L151" s="12" t="str">
        <f>IFERROR(INDEX(#REF!,MATCH(B151,#REF!,0),0),"")</f>
        <v/>
      </c>
      <c r="M151" s="12" t="str">
        <f>IFERROR(INDEX(#REF!,MATCH(B151,#REF!,0),0),"")</f>
        <v/>
      </c>
      <c r="N151" s="12" t="str">
        <f>IFERROR(INDEX(#REF!,MATCH(B151,#REF!,0),0),"")</f>
        <v/>
      </c>
      <c r="O151" s="12" t="str">
        <f>IFERROR(INDEX(#REF!,MATCH(B151,#REF!,0),0),"")</f>
        <v/>
      </c>
      <c r="P151" s="12" t="str">
        <f>IFERROR(INDEX(#REF!,MATCH(B151,#REF!,0),0),"")</f>
        <v/>
      </c>
      <c r="Q151" s="12" t="str">
        <f>IFERROR(INDEX(#REF!,MATCH(B151,#REF!,0),0),"")</f>
        <v/>
      </c>
      <c r="R151" s="12" t="str">
        <f>IFERROR(INDEX(#REF!,MATCH(B151,#REF!,0),0),"")</f>
        <v/>
      </c>
      <c r="S151" s="12" t="str">
        <f>IFERROR(INDEX(#REF!,MATCH(B151,#REF!,0),0),"")</f>
        <v/>
      </c>
      <c r="T151" s="5" t="str">
        <f>IFERROR(INDEX(#REF!,MATCH(B151,#REF!,0),0),"")</f>
        <v/>
      </c>
      <c r="U151" s="11">
        <f t="shared" si="6"/>
        <v>1</v>
      </c>
      <c r="V151" s="12">
        <f t="shared" si="7"/>
        <v>787</v>
      </c>
      <c r="W151" s="15">
        <f t="shared" si="8"/>
        <v>787</v>
      </c>
      <c r="X151" s="15" t="str">
        <f>IFERROR(SUMPRODUCT(LARGE(G151:T151,{1;2;3;4;5})),"NA")</f>
        <v>NA</v>
      </c>
      <c r="Y151" s="5" t="str">
        <f>IFERROR(SUMPRODUCT(LARGE(G151:T151,{1;2;3;4;5;6;7;8;9;10})),"NA")</f>
        <v>NA</v>
      </c>
    </row>
    <row r="152" spans="1:25" x14ac:dyDescent="0.3">
      <c r="A152" s="18">
        <v>150</v>
      </c>
      <c r="B152" s="10" t="s">
        <v>2083</v>
      </c>
      <c r="C152" s="1"/>
      <c r="D152" s="1"/>
      <c r="E152" s="1"/>
      <c r="F152" s="2"/>
      <c r="G152" s="11" t="str">
        <f>IFERROR(INDEX('03-25'!X:X,MATCH(B152,'03-25'!Y:Y,0),0),"")</f>
        <v/>
      </c>
      <c r="H152" s="12" t="str">
        <f>IFERROR(INDEX('04-08'!N:N,MATCH(B152,'04-08'!C:C,0),0),"")</f>
        <v/>
      </c>
      <c r="I152" s="12" t="str">
        <f>IFERROR(INDEX('04-29'!M:M,MATCH(B152,'04-29'!L:L,0),0),"")</f>
        <v/>
      </c>
      <c r="J152" s="12">
        <f>IFERROR(INDEX('05-27'!F:F,MATCH(B152,'05-27'!H:H,0),0),"")</f>
        <v>787</v>
      </c>
      <c r="K152" s="12" t="str">
        <f>IFERROR(INDEX(#REF!,MATCH(B152,#REF!,0),0),"")</f>
        <v/>
      </c>
      <c r="L152" s="12" t="str">
        <f>IFERROR(INDEX(#REF!,MATCH(B152,#REF!,0),0),"")</f>
        <v/>
      </c>
      <c r="M152" s="12" t="str">
        <f>IFERROR(INDEX(#REF!,MATCH(B152,#REF!,0),0),"")</f>
        <v/>
      </c>
      <c r="N152" s="12" t="str">
        <f>IFERROR(INDEX(#REF!,MATCH(B152,#REF!,0),0),"")</f>
        <v/>
      </c>
      <c r="O152" s="12" t="str">
        <f>IFERROR(INDEX(#REF!,MATCH(B152,#REF!,0),0),"")</f>
        <v/>
      </c>
      <c r="P152" s="12" t="str">
        <f>IFERROR(INDEX(#REF!,MATCH(B152,#REF!,0),0),"")</f>
        <v/>
      </c>
      <c r="Q152" s="12" t="str">
        <f>IFERROR(INDEX(#REF!,MATCH(B152,#REF!,0),0),"")</f>
        <v/>
      </c>
      <c r="R152" s="12" t="str">
        <f>IFERROR(INDEX(#REF!,MATCH(B152,#REF!,0),0),"")</f>
        <v/>
      </c>
      <c r="S152" s="12" t="str">
        <f>IFERROR(INDEX(#REF!,MATCH(B152,#REF!,0),0),"")</f>
        <v/>
      </c>
      <c r="T152" s="5" t="str">
        <f>IFERROR(INDEX(#REF!,MATCH(B152,#REF!,0),0),"")</f>
        <v/>
      </c>
      <c r="U152" s="11">
        <f t="shared" si="6"/>
        <v>1</v>
      </c>
      <c r="V152" s="12">
        <f t="shared" si="7"/>
        <v>787</v>
      </c>
      <c r="W152" s="15">
        <f t="shared" si="8"/>
        <v>787</v>
      </c>
      <c r="X152" s="15" t="str">
        <f>IFERROR(SUMPRODUCT(LARGE(G152:T152,{1;2;3;4;5})),"NA")</f>
        <v>NA</v>
      </c>
      <c r="Y152" s="5" t="str">
        <f>IFERROR(SUMPRODUCT(LARGE(G152:T152,{1;2;3;4;5;6;7;8;9;10})),"NA")</f>
        <v>NA</v>
      </c>
    </row>
    <row r="153" spans="1:25" x14ac:dyDescent="0.3">
      <c r="A153" s="18">
        <v>151</v>
      </c>
      <c r="B153" s="10" t="s">
        <v>2094</v>
      </c>
      <c r="C153" s="1"/>
      <c r="D153" s="1"/>
      <c r="E153" s="1"/>
      <c r="F153" s="2"/>
      <c r="G153" s="11" t="str">
        <f>IFERROR(INDEX('03-25'!X:X,MATCH(B153,'03-25'!Y:Y,0),0),"")</f>
        <v/>
      </c>
      <c r="H153" s="12" t="str">
        <f>IFERROR(INDEX('04-08'!N:N,MATCH(B153,'04-08'!C:C,0),0),"")</f>
        <v/>
      </c>
      <c r="I153" s="12" t="str">
        <f>IFERROR(INDEX('04-29'!M:M,MATCH(B153,'04-29'!L:L,0),0),"")</f>
        <v/>
      </c>
      <c r="J153" s="12">
        <f>IFERROR(INDEX('05-27'!F:F,MATCH(B153,'05-27'!H:H,0),0),"")</f>
        <v>786</v>
      </c>
      <c r="K153" s="12" t="str">
        <f>IFERROR(INDEX(#REF!,MATCH(B153,#REF!,0),0),"")</f>
        <v/>
      </c>
      <c r="L153" s="12" t="str">
        <f>IFERROR(INDEX(#REF!,MATCH(B153,#REF!,0),0),"")</f>
        <v/>
      </c>
      <c r="M153" s="12" t="str">
        <f>IFERROR(INDEX(#REF!,MATCH(B153,#REF!,0),0),"")</f>
        <v/>
      </c>
      <c r="N153" s="12" t="str">
        <f>IFERROR(INDEX(#REF!,MATCH(B153,#REF!,0),0),"")</f>
        <v/>
      </c>
      <c r="O153" s="12" t="str">
        <f>IFERROR(INDEX(#REF!,MATCH(B153,#REF!,0),0),"")</f>
        <v/>
      </c>
      <c r="P153" s="12" t="str">
        <f>IFERROR(INDEX(#REF!,MATCH(B153,#REF!,0),0),"")</f>
        <v/>
      </c>
      <c r="Q153" s="12" t="str">
        <f>IFERROR(INDEX(#REF!,MATCH(B153,#REF!,0),0),"")</f>
        <v/>
      </c>
      <c r="R153" s="12" t="str">
        <f>IFERROR(INDEX(#REF!,MATCH(B153,#REF!,0),0),"")</f>
        <v/>
      </c>
      <c r="S153" s="12" t="str">
        <f>IFERROR(INDEX(#REF!,MATCH(B153,#REF!,0),0),"")</f>
        <v/>
      </c>
      <c r="T153" s="5" t="str">
        <f>IFERROR(INDEX(#REF!,MATCH(B153,#REF!,0),0),"")</f>
        <v/>
      </c>
      <c r="U153" s="11">
        <f t="shared" si="6"/>
        <v>1</v>
      </c>
      <c r="V153" s="12">
        <f t="shared" si="7"/>
        <v>786</v>
      </c>
      <c r="W153" s="15">
        <f t="shared" si="8"/>
        <v>786</v>
      </c>
      <c r="X153" s="15" t="str">
        <f>IFERROR(SUMPRODUCT(LARGE(G153:T153,{1;2;3;4;5})),"NA")</f>
        <v>NA</v>
      </c>
      <c r="Y153" s="5" t="str">
        <f>IFERROR(SUMPRODUCT(LARGE(G153:T153,{1;2;3;4;5;6;7;8;9;10})),"NA")</f>
        <v>NA</v>
      </c>
    </row>
    <row r="154" spans="1:25" x14ac:dyDescent="0.3">
      <c r="A154" s="18">
        <v>152</v>
      </c>
      <c r="B154" s="10" t="s">
        <v>47</v>
      </c>
      <c r="C154" s="1"/>
      <c r="D154" s="1"/>
      <c r="E154" s="1"/>
      <c r="F154" s="2"/>
      <c r="G154" s="11">
        <f>IFERROR(INDEX('03-25'!X:X,MATCH(B154,'03-25'!Y:Y,0),0),"")</f>
        <v>785</v>
      </c>
      <c r="H154" s="12" t="str">
        <f>IFERROR(INDEX('04-08'!N:N,MATCH(B154,'04-08'!C:C,0),0),"")</f>
        <v/>
      </c>
      <c r="I154" s="12" t="str">
        <f>IFERROR(INDEX('04-29'!M:M,MATCH(B154,'04-29'!L:L,0),0),"")</f>
        <v/>
      </c>
      <c r="J154" s="12" t="str">
        <f>IFERROR(INDEX('05-27'!F:F,MATCH(B154,'05-27'!H:H,0),0),"")</f>
        <v/>
      </c>
      <c r="K154" s="12" t="str">
        <f>IFERROR(INDEX(#REF!,MATCH(B154,#REF!,0),0),"")</f>
        <v/>
      </c>
      <c r="L154" s="12" t="str">
        <f>IFERROR(INDEX(#REF!,MATCH(B154,#REF!,0),0),"")</f>
        <v/>
      </c>
      <c r="M154" s="12" t="str">
        <f>IFERROR(INDEX(#REF!,MATCH(B154,#REF!,0),0),"")</f>
        <v/>
      </c>
      <c r="N154" s="12" t="str">
        <f>IFERROR(INDEX(#REF!,MATCH(B154,#REF!,0),0),"")</f>
        <v/>
      </c>
      <c r="O154" s="12" t="str">
        <f>IFERROR(INDEX(#REF!,MATCH(B154,#REF!,0),0),"")</f>
        <v/>
      </c>
      <c r="P154" s="12" t="str">
        <f>IFERROR(INDEX(#REF!,MATCH(B154,#REF!,0),0),"")</f>
        <v/>
      </c>
      <c r="Q154" s="12" t="str">
        <f>IFERROR(INDEX(#REF!,MATCH(B154,#REF!,0),0),"")</f>
        <v/>
      </c>
      <c r="R154" s="12" t="str">
        <f>IFERROR(INDEX(#REF!,MATCH(B154,#REF!,0),0),"")</f>
        <v/>
      </c>
      <c r="S154" s="12" t="str">
        <f>IFERROR(INDEX(#REF!,MATCH(B154,#REF!,0),0),"")</f>
        <v/>
      </c>
      <c r="T154" s="5" t="str">
        <f>IFERROR(INDEX(#REF!,MATCH(B154,#REF!,0),0),"")</f>
        <v/>
      </c>
      <c r="U154" s="11">
        <f t="shared" si="6"/>
        <v>1</v>
      </c>
      <c r="V154" s="12">
        <f t="shared" si="7"/>
        <v>785</v>
      </c>
      <c r="W154" s="15">
        <f t="shared" si="8"/>
        <v>785</v>
      </c>
      <c r="X154" s="15" t="str">
        <f>IFERROR(SUMPRODUCT(LARGE(G154:T154,{1;2;3;4;5})),"NA")</f>
        <v>NA</v>
      </c>
      <c r="Y154" s="5" t="str">
        <f>IFERROR(SUMPRODUCT(LARGE(G154:T154,{1;2;3;4;5;6;7;8;9;10})),"NA")</f>
        <v>NA</v>
      </c>
    </row>
    <row r="155" spans="1:25" x14ac:dyDescent="0.3">
      <c r="A155" s="18">
        <v>153</v>
      </c>
      <c r="B155" s="10" t="s">
        <v>2035</v>
      </c>
      <c r="C155" s="1"/>
      <c r="D155" s="1"/>
      <c r="E155" s="1"/>
      <c r="F155" s="2"/>
      <c r="G155" s="11" t="str">
        <f>IFERROR(INDEX('03-25'!X:X,MATCH(B155,'03-25'!Y:Y,0),0),"")</f>
        <v/>
      </c>
      <c r="H155" s="12" t="str">
        <f>IFERROR(INDEX('04-08'!N:N,MATCH(B155,'04-08'!C:C,0),0),"")</f>
        <v/>
      </c>
      <c r="I155" s="12" t="str">
        <f>IFERROR(INDEX('04-29'!M:M,MATCH(B155,'04-29'!L:L,0),0),"")</f>
        <v/>
      </c>
      <c r="J155" s="12">
        <f>IFERROR(INDEX('05-27'!F:F,MATCH(B155,'05-27'!H:H,0),0),"")</f>
        <v>784</v>
      </c>
      <c r="K155" s="12" t="str">
        <f>IFERROR(INDEX(#REF!,MATCH(B155,#REF!,0),0),"")</f>
        <v/>
      </c>
      <c r="L155" s="12" t="str">
        <f>IFERROR(INDEX(#REF!,MATCH(B155,#REF!,0),0),"")</f>
        <v/>
      </c>
      <c r="M155" s="12" t="str">
        <f>IFERROR(INDEX(#REF!,MATCH(B155,#REF!,0),0),"")</f>
        <v/>
      </c>
      <c r="N155" s="12" t="str">
        <f>IFERROR(INDEX(#REF!,MATCH(B155,#REF!,0),0),"")</f>
        <v/>
      </c>
      <c r="O155" s="12" t="str">
        <f>IFERROR(INDEX(#REF!,MATCH(B155,#REF!,0),0),"")</f>
        <v/>
      </c>
      <c r="P155" s="12" t="str">
        <f>IFERROR(INDEX(#REF!,MATCH(B155,#REF!,0),0),"")</f>
        <v/>
      </c>
      <c r="Q155" s="12" t="str">
        <f>IFERROR(INDEX(#REF!,MATCH(B155,#REF!,0),0),"")</f>
        <v/>
      </c>
      <c r="R155" s="12" t="str">
        <f>IFERROR(INDEX(#REF!,MATCH(B155,#REF!,0),0),"")</f>
        <v/>
      </c>
      <c r="S155" s="12" t="str">
        <f>IFERROR(INDEX(#REF!,MATCH(B155,#REF!,0),0),"")</f>
        <v/>
      </c>
      <c r="T155" s="5" t="str">
        <f>IFERROR(INDEX(#REF!,MATCH(B155,#REF!,0),0),"")</f>
        <v/>
      </c>
      <c r="U155" s="11">
        <f t="shared" si="6"/>
        <v>1</v>
      </c>
      <c r="V155" s="12">
        <f t="shared" si="7"/>
        <v>784</v>
      </c>
      <c r="W155" s="15">
        <f t="shared" si="8"/>
        <v>784</v>
      </c>
      <c r="X155" s="15" t="str">
        <f>IFERROR(SUMPRODUCT(LARGE(G155:T155,{1;2;3;4;5})),"NA")</f>
        <v>NA</v>
      </c>
      <c r="Y155" s="5" t="str">
        <f>IFERROR(SUMPRODUCT(LARGE(G155:T155,{1;2;3;4;5;6;7;8;9;10})),"NA")</f>
        <v>NA</v>
      </c>
    </row>
    <row r="156" spans="1:25" x14ac:dyDescent="0.3">
      <c r="A156" s="18">
        <v>154</v>
      </c>
      <c r="B156" s="10" t="s">
        <v>404</v>
      </c>
      <c r="C156" s="1"/>
      <c r="D156" s="1"/>
      <c r="E156" s="1"/>
      <c r="F156" s="2"/>
      <c r="G156" s="11" t="str">
        <f>IFERROR(INDEX('03-25'!X:X,MATCH(B156,'03-25'!Y:Y,0),0),"")</f>
        <v/>
      </c>
      <c r="H156" s="12">
        <f>IFERROR(INDEX('04-08'!N:N,MATCH(B156,'04-08'!C:C,0),0),"")</f>
        <v>783</v>
      </c>
      <c r="I156" s="12" t="str">
        <f>IFERROR(INDEX('04-29'!M:M,MATCH(B156,'04-29'!L:L,0),0),"")</f>
        <v/>
      </c>
      <c r="J156" s="12" t="str">
        <f>IFERROR(INDEX('05-27'!F:F,MATCH(B156,'05-27'!H:H,0),0),"")</f>
        <v/>
      </c>
      <c r="K156" s="12" t="str">
        <f>IFERROR(INDEX(#REF!,MATCH(B156,#REF!,0),0),"")</f>
        <v/>
      </c>
      <c r="L156" s="12" t="str">
        <f>IFERROR(INDEX(#REF!,MATCH(B156,#REF!,0),0),"")</f>
        <v/>
      </c>
      <c r="M156" s="12" t="str">
        <f>IFERROR(INDEX(#REF!,MATCH(B156,#REF!,0),0),"")</f>
        <v/>
      </c>
      <c r="N156" s="12" t="str">
        <f>IFERROR(INDEX(#REF!,MATCH(B156,#REF!,0),0),"")</f>
        <v/>
      </c>
      <c r="O156" s="12" t="str">
        <f>IFERROR(INDEX(#REF!,MATCH(B156,#REF!,0),0),"")</f>
        <v/>
      </c>
      <c r="P156" s="12" t="str">
        <f>IFERROR(INDEX(#REF!,MATCH(B156,#REF!,0),0),"")</f>
        <v/>
      </c>
      <c r="Q156" s="12" t="str">
        <f>IFERROR(INDEX(#REF!,MATCH(B156,#REF!,0),0),"")</f>
        <v/>
      </c>
      <c r="R156" s="12" t="str">
        <f>IFERROR(INDEX(#REF!,MATCH(B156,#REF!,0),0),"")</f>
        <v/>
      </c>
      <c r="S156" s="12" t="str">
        <f>IFERROR(INDEX(#REF!,MATCH(B156,#REF!,0),0),"")</f>
        <v/>
      </c>
      <c r="T156" s="5" t="str">
        <f>IFERROR(INDEX(#REF!,MATCH(B156,#REF!,0),0),"")</f>
        <v/>
      </c>
      <c r="U156" s="11">
        <f t="shared" si="6"/>
        <v>1</v>
      </c>
      <c r="V156" s="12">
        <f t="shared" si="7"/>
        <v>783</v>
      </c>
      <c r="W156" s="15">
        <f t="shared" si="8"/>
        <v>783</v>
      </c>
      <c r="X156" s="15" t="str">
        <f>IFERROR(SUMPRODUCT(LARGE(G156:T156,{1;2;3;4;5})),"NA")</f>
        <v>NA</v>
      </c>
      <c r="Y156" s="5" t="str">
        <f>IFERROR(SUMPRODUCT(LARGE(G156:T156,{1;2;3;4;5;6;7;8;9;10})),"NA")</f>
        <v>NA</v>
      </c>
    </row>
    <row r="157" spans="1:25" x14ac:dyDescent="0.3">
      <c r="A157" s="18">
        <v>155</v>
      </c>
      <c r="B157" s="10" t="s">
        <v>1848</v>
      </c>
      <c r="C157" s="1"/>
      <c r="D157" s="1"/>
      <c r="E157" s="1"/>
      <c r="F157" s="2"/>
      <c r="G157" s="11">
        <f>IFERROR(INDEX('03-25'!X:X,MATCH(B157,'03-25'!Y:Y,0),0),"")</f>
        <v>782</v>
      </c>
      <c r="H157" s="12" t="str">
        <f>IFERROR(INDEX('04-08'!N:N,MATCH(B157,'04-08'!C:C,0),0),"")</f>
        <v/>
      </c>
      <c r="I157" s="12" t="str">
        <f>IFERROR(INDEX('04-29'!M:M,MATCH(B157,'04-29'!L:L,0),0),"")</f>
        <v/>
      </c>
      <c r="J157" s="12" t="str">
        <f>IFERROR(INDEX('05-27'!F:F,MATCH(B157,'05-27'!H:H,0),0),"")</f>
        <v/>
      </c>
      <c r="K157" s="12" t="str">
        <f>IFERROR(INDEX(#REF!,MATCH(B157,#REF!,0),0),"")</f>
        <v/>
      </c>
      <c r="L157" s="12" t="str">
        <f>IFERROR(INDEX(#REF!,MATCH(B157,#REF!,0),0),"")</f>
        <v/>
      </c>
      <c r="M157" s="12" t="str">
        <f>IFERROR(INDEX(#REF!,MATCH(B157,#REF!,0),0),"")</f>
        <v/>
      </c>
      <c r="N157" s="12" t="str">
        <f>IFERROR(INDEX(#REF!,MATCH(B157,#REF!,0),0),"")</f>
        <v/>
      </c>
      <c r="O157" s="12" t="str">
        <f>IFERROR(INDEX(#REF!,MATCH(B157,#REF!,0),0),"")</f>
        <v/>
      </c>
      <c r="P157" s="12" t="str">
        <f>IFERROR(INDEX(#REF!,MATCH(B157,#REF!,0),0),"")</f>
        <v/>
      </c>
      <c r="Q157" s="12" t="str">
        <f>IFERROR(INDEX(#REF!,MATCH(B157,#REF!,0),0),"")</f>
        <v/>
      </c>
      <c r="R157" s="12" t="str">
        <f>IFERROR(INDEX(#REF!,MATCH(B157,#REF!,0),0),"")</f>
        <v/>
      </c>
      <c r="S157" s="12" t="str">
        <f>IFERROR(INDEX(#REF!,MATCH(B157,#REF!,0),0),"")</f>
        <v/>
      </c>
      <c r="T157" s="5" t="str">
        <f>IFERROR(INDEX(#REF!,MATCH(B157,#REF!,0),0),"")</f>
        <v/>
      </c>
      <c r="U157" s="11">
        <f t="shared" si="6"/>
        <v>1</v>
      </c>
      <c r="V157" s="12">
        <f t="shared" si="7"/>
        <v>782</v>
      </c>
      <c r="W157" s="15">
        <f t="shared" si="8"/>
        <v>782</v>
      </c>
      <c r="X157" s="15" t="str">
        <f>IFERROR(SUMPRODUCT(LARGE(G157:T157,{1;2;3;4;5})),"NA")</f>
        <v>NA</v>
      </c>
      <c r="Y157" s="5" t="str">
        <f>IFERROR(SUMPRODUCT(LARGE(G157:T157,{1;2;3;4;5;6;7;8;9;10})),"NA")</f>
        <v>NA</v>
      </c>
    </row>
    <row r="158" spans="1:25" x14ac:dyDescent="0.3">
      <c r="A158" s="18">
        <v>156</v>
      </c>
      <c r="B158" s="10" t="s">
        <v>1854</v>
      </c>
      <c r="C158" s="1"/>
      <c r="D158" s="1"/>
      <c r="E158" s="1"/>
      <c r="F158" s="2"/>
      <c r="G158" s="11" t="str">
        <f>IFERROR(INDEX('03-25'!X:X,MATCH(B158,'03-25'!Y:Y,0),0),"")</f>
        <v/>
      </c>
      <c r="H158" s="12" t="str">
        <f>IFERROR(INDEX('04-08'!N:N,MATCH(B158,'04-08'!C:C,0),0),"")</f>
        <v/>
      </c>
      <c r="I158" s="12">
        <f>IFERROR(INDEX('04-29'!M:M,MATCH(B158,'04-29'!L:L,0),0),"")</f>
        <v>782</v>
      </c>
      <c r="J158" s="12" t="str">
        <f>IFERROR(INDEX('05-27'!F:F,MATCH(B158,'05-27'!H:H,0),0),"")</f>
        <v/>
      </c>
      <c r="K158" s="12" t="str">
        <f>IFERROR(INDEX(#REF!,MATCH(B158,#REF!,0),0),"")</f>
        <v/>
      </c>
      <c r="L158" s="12" t="str">
        <f>IFERROR(INDEX(#REF!,MATCH(B158,#REF!,0),0),"")</f>
        <v/>
      </c>
      <c r="M158" s="12" t="str">
        <f>IFERROR(INDEX(#REF!,MATCH(B158,#REF!,0),0),"")</f>
        <v/>
      </c>
      <c r="N158" s="12" t="str">
        <f>IFERROR(INDEX(#REF!,MATCH(B158,#REF!,0),0),"")</f>
        <v/>
      </c>
      <c r="O158" s="12" t="str">
        <f>IFERROR(INDEX(#REF!,MATCH(B158,#REF!,0),0),"")</f>
        <v/>
      </c>
      <c r="P158" s="12" t="str">
        <f>IFERROR(INDEX(#REF!,MATCH(B158,#REF!,0),0),"")</f>
        <v/>
      </c>
      <c r="Q158" s="12" t="str">
        <f>IFERROR(INDEX(#REF!,MATCH(B158,#REF!,0),0),"")</f>
        <v/>
      </c>
      <c r="R158" s="12" t="str">
        <f>IFERROR(INDEX(#REF!,MATCH(B158,#REF!,0),0),"")</f>
        <v/>
      </c>
      <c r="S158" s="12" t="str">
        <f>IFERROR(INDEX(#REF!,MATCH(B158,#REF!,0),0),"")</f>
        <v/>
      </c>
      <c r="T158" s="5" t="str">
        <f>IFERROR(INDEX(#REF!,MATCH(B158,#REF!,0),0),"")</f>
        <v/>
      </c>
      <c r="U158" s="11">
        <f t="shared" si="6"/>
        <v>1</v>
      </c>
      <c r="V158" s="12">
        <f t="shared" si="7"/>
        <v>782</v>
      </c>
      <c r="W158" s="15">
        <f t="shared" si="8"/>
        <v>782</v>
      </c>
      <c r="X158" s="15" t="str">
        <f>IFERROR(SUMPRODUCT(LARGE(G158:T158,{1;2;3;4;5})),"NA")</f>
        <v>NA</v>
      </c>
      <c r="Y158" s="5" t="str">
        <f>IFERROR(SUMPRODUCT(LARGE(G158:T158,{1;2;3;4;5;6;7;8;9;10})),"NA")</f>
        <v>NA</v>
      </c>
    </row>
    <row r="159" spans="1:25" x14ac:dyDescent="0.3">
      <c r="A159" s="18">
        <v>157</v>
      </c>
      <c r="B159" s="10" t="s">
        <v>1856</v>
      </c>
      <c r="C159" s="1"/>
      <c r="D159" s="1"/>
      <c r="E159" s="1"/>
      <c r="F159" s="2"/>
      <c r="G159" s="11" t="str">
        <f>IFERROR(INDEX('03-25'!X:X,MATCH(B159,'03-25'!Y:Y,0),0),"")</f>
        <v/>
      </c>
      <c r="H159" s="12" t="str">
        <f>IFERROR(INDEX('04-08'!N:N,MATCH(B159,'04-08'!C:C,0),0),"")</f>
        <v/>
      </c>
      <c r="I159" s="12">
        <f>IFERROR(INDEX('04-29'!M:M,MATCH(B159,'04-29'!L:L,0),0),"")</f>
        <v>782</v>
      </c>
      <c r="J159" s="12" t="str">
        <f>IFERROR(INDEX('05-27'!F:F,MATCH(B159,'05-27'!H:H,0),0),"")</f>
        <v/>
      </c>
      <c r="K159" s="12" t="str">
        <f>IFERROR(INDEX(#REF!,MATCH(B159,#REF!,0),0),"")</f>
        <v/>
      </c>
      <c r="L159" s="12" t="str">
        <f>IFERROR(INDEX(#REF!,MATCH(B159,#REF!,0),0),"")</f>
        <v/>
      </c>
      <c r="M159" s="12" t="str">
        <f>IFERROR(INDEX(#REF!,MATCH(B159,#REF!,0),0),"")</f>
        <v/>
      </c>
      <c r="N159" s="12" t="str">
        <f>IFERROR(INDEX(#REF!,MATCH(B159,#REF!,0),0),"")</f>
        <v/>
      </c>
      <c r="O159" s="12" t="str">
        <f>IFERROR(INDEX(#REF!,MATCH(B159,#REF!,0),0),"")</f>
        <v/>
      </c>
      <c r="P159" s="12" t="str">
        <f>IFERROR(INDEX(#REF!,MATCH(B159,#REF!,0),0),"")</f>
        <v/>
      </c>
      <c r="Q159" s="12" t="str">
        <f>IFERROR(INDEX(#REF!,MATCH(B159,#REF!,0),0),"")</f>
        <v/>
      </c>
      <c r="R159" s="12" t="str">
        <f>IFERROR(INDEX(#REF!,MATCH(B159,#REF!,0),0),"")</f>
        <v/>
      </c>
      <c r="S159" s="12" t="str">
        <f>IFERROR(INDEX(#REF!,MATCH(B159,#REF!,0),0),"")</f>
        <v/>
      </c>
      <c r="T159" s="5" t="str">
        <f>IFERROR(INDEX(#REF!,MATCH(B159,#REF!,0),0),"")</f>
        <v/>
      </c>
      <c r="U159" s="11">
        <f t="shared" si="6"/>
        <v>1</v>
      </c>
      <c r="V159" s="12">
        <f t="shared" si="7"/>
        <v>782</v>
      </c>
      <c r="W159" s="15">
        <f t="shared" si="8"/>
        <v>782</v>
      </c>
      <c r="X159" s="15" t="str">
        <f>IFERROR(SUMPRODUCT(LARGE(G159:T159,{1;2;3;4;5})),"NA")</f>
        <v>NA</v>
      </c>
      <c r="Y159" s="5" t="str">
        <f>IFERROR(SUMPRODUCT(LARGE(G159:T159,{1;2;3;4;5;6;7;8;9;10})),"NA")</f>
        <v>NA</v>
      </c>
    </row>
    <row r="160" spans="1:25" x14ac:dyDescent="0.3">
      <c r="A160" s="18">
        <v>158</v>
      </c>
      <c r="B160" s="10" t="s">
        <v>1842</v>
      </c>
      <c r="C160" s="1"/>
      <c r="D160" s="1"/>
      <c r="E160" s="1"/>
      <c r="F160" s="2"/>
      <c r="G160" s="11" t="str">
        <f>IFERROR(INDEX('03-25'!X:X,MATCH(B160,'03-25'!Y:Y,0),0),"")</f>
        <v/>
      </c>
      <c r="H160" s="12" t="str">
        <f>IFERROR(INDEX('04-08'!N:N,MATCH(B160,'04-08'!C:C,0),0),"")</f>
        <v/>
      </c>
      <c r="I160" s="12">
        <f>IFERROR(INDEX('04-29'!M:M,MATCH(B160,'04-29'!L:L,0),0),"")</f>
        <v>780</v>
      </c>
      <c r="J160" s="12" t="str">
        <f>IFERROR(INDEX('05-27'!F:F,MATCH(B160,'05-27'!H:H,0),0),"")</f>
        <v/>
      </c>
      <c r="K160" s="12" t="str">
        <f>IFERROR(INDEX(#REF!,MATCH(B160,#REF!,0),0),"")</f>
        <v/>
      </c>
      <c r="L160" s="12" t="str">
        <f>IFERROR(INDEX(#REF!,MATCH(B160,#REF!,0),0),"")</f>
        <v/>
      </c>
      <c r="M160" s="12" t="str">
        <f>IFERROR(INDEX(#REF!,MATCH(B160,#REF!,0),0),"")</f>
        <v/>
      </c>
      <c r="N160" s="12" t="str">
        <f>IFERROR(INDEX(#REF!,MATCH(B160,#REF!,0),0),"")</f>
        <v/>
      </c>
      <c r="O160" s="12" t="str">
        <f>IFERROR(INDEX(#REF!,MATCH(B160,#REF!,0),0),"")</f>
        <v/>
      </c>
      <c r="P160" s="12" t="str">
        <f>IFERROR(INDEX(#REF!,MATCH(B160,#REF!,0),0),"")</f>
        <v/>
      </c>
      <c r="Q160" s="12" t="str">
        <f>IFERROR(INDEX(#REF!,MATCH(B160,#REF!,0),0),"")</f>
        <v/>
      </c>
      <c r="R160" s="12" t="str">
        <f>IFERROR(INDEX(#REF!,MATCH(B160,#REF!,0),0),"")</f>
        <v/>
      </c>
      <c r="S160" s="12" t="str">
        <f>IFERROR(INDEX(#REF!,MATCH(B160,#REF!,0),0),"")</f>
        <v/>
      </c>
      <c r="T160" s="5" t="str">
        <f>IFERROR(INDEX(#REF!,MATCH(B160,#REF!,0),0),"")</f>
        <v/>
      </c>
      <c r="U160" s="11">
        <f t="shared" si="6"/>
        <v>1</v>
      </c>
      <c r="V160" s="12">
        <f t="shared" si="7"/>
        <v>780</v>
      </c>
      <c r="W160" s="15">
        <f t="shared" si="8"/>
        <v>780</v>
      </c>
      <c r="X160" s="15" t="str">
        <f>IFERROR(SUMPRODUCT(LARGE(G160:T160,{1;2;3;4;5})),"NA")</f>
        <v>NA</v>
      </c>
      <c r="Y160" s="5" t="str">
        <f>IFERROR(SUMPRODUCT(LARGE(G160:T160,{1;2;3;4;5;6;7;8;9;10})),"NA")</f>
        <v>NA</v>
      </c>
    </row>
    <row r="161" spans="1:25" x14ac:dyDescent="0.3">
      <c r="A161" s="18">
        <v>159</v>
      </c>
      <c r="B161" s="10" t="s">
        <v>2084</v>
      </c>
      <c r="C161" s="1"/>
      <c r="D161" s="1"/>
      <c r="E161" s="1"/>
      <c r="F161" s="2"/>
      <c r="G161" s="11" t="str">
        <f>IFERROR(INDEX('03-25'!X:X,MATCH(B161,'03-25'!Y:Y,0),0),"")</f>
        <v/>
      </c>
      <c r="H161" s="12" t="str">
        <f>IFERROR(INDEX('04-08'!N:N,MATCH(B161,'04-08'!C:C,0),0),"")</f>
        <v/>
      </c>
      <c r="I161" s="12" t="str">
        <f>IFERROR(INDEX('04-29'!M:M,MATCH(B161,'04-29'!L:L,0),0),"")</f>
        <v/>
      </c>
      <c r="J161" s="12">
        <f>IFERROR(INDEX('05-27'!F:F,MATCH(B161,'05-27'!H:H,0),0),"")</f>
        <v>778</v>
      </c>
      <c r="K161" s="12" t="str">
        <f>IFERROR(INDEX(#REF!,MATCH(B161,#REF!,0),0),"")</f>
        <v/>
      </c>
      <c r="L161" s="12" t="str">
        <f>IFERROR(INDEX(#REF!,MATCH(B161,#REF!,0),0),"")</f>
        <v/>
      </c>
      <c r="M161" s="12" t="str">
        <f>IFERROR(INDEX(#REF!,MATCH(B161,#REF!,0),0),"")</f>
        <v/>
      </c>
      <c r="N161" s="12" t="str">
        <f>IFERROR(INDEX(#REF!,MATCH(B161,#REF!,0),0),"")</f>
        <v/>
      </c>
      <c r="O161" s="12" t="str">
        <f>IFERROR(INDEX(#REF!,MATCH(B161,#REF!,0),0),"")</f>
        <v/>
      </c>
      <c r="P161" s="12" t="str">
        <f>IFERROR(INDEX(#REF!,MATCH(B161,#REF!,0),0),"")</f>
        <v/>
      </c>
      <c r="Q161" s="12" t="str">
        <f>IFERROR(INDEX(#REF!,MATCH(B161,#REF!,0),0),"")</f>
        <v/>
      </c>
      <c r="R161" s="12" t="str">
        <f>IFERROR(INDEX(#REF!,MATCH(B161,#REF!,0),0),"")</f>
        <v/>
      </c>
      <c r="S161" s="12" t="str">
        <f>IFERROR(INDEX(#REF!,MATCH(B161,#REF!,0),0),"")</f>
        <v/>
      </c>
      <c r="T161" s="5" t="str">
        <f>IFERROR(INDEX(#REF!,MATCH(B161,#REF!,0),0),"")</f>
        <v/>
      </c>
      <c r="U161" s="11">
        <f t="shared" si="6"/>
        <v>1</v>
      </c>
      <c r="V161" s="12">
        <f t="shared" si="7"/>
        <v>778</v>
      </c>
      <c r="W161" s="15">
        <f t="shared" si="8"/>
        <v>778</v>
      </c>
      <c r="X161" s="15" t="str">
        <f>IFERROR(SUMPRODUCT(LARGE(G161:T161,{1;2;3;4;5})),"NA")</f>
        <v>NA</v>
      </c>
      <c r="Y161" s="5" t="str">
        <f>IFERROR(SUMPRODUCT(LARGE(G161:T161,{1;2;3;4;5;6;7;8;9;10})),"NA")</f>
        <v>NA</v>
      </c>
    </row>
    <row r="162" spans="1:25" x14ac:dyDescent="0.3">
      <c r="A162" s="18">
        <v>160</v>
      </c>
      <c r="B162" s="10" t="s">
        <v>2097</v>
      </c>
      <c r="C162" s="1"/>
      <c r="D162" s="1"/>
      <c r="E162" s="1"/>
      <c r="F162" s="2"/>
      <c r="G162" s="11" t="str">
        <f>IFERROR(INDEX('03-25'!X:X,MATCH(B162,'03-25'!Y:Y,0),0),"")</f>
        <v/>
      </c>
      <c r="H162" s="12" t="str">
        <f>IFERROR(INDEX('04-08'!N:N,MATCH(B162,'04-08'!C:C,0),0),"")</f>
        <v/>
      </c>
      <c r="I162" s="12" t="str">
        <f>IFERROR(INDEX('04-29'!M:M,MATCH(B162,'04-29'!L:L,0),0),"")</f>
        <v/>
      </c>
      <c r="J162" s="12">
        <f>IFERROR(INDEX('05-27'!F:F,MATCH(B162,'05-27'!H:H,0),0),"")</f>
        <v>778</v>
      </c>
      <c r="K162" s="12" t="str">
        <f>IFERROR(INDEX(#REF!,MATCH(B162,#REF!,0),0),"")</f>
        <v/>
      </c>
      <c r="L162" s="12" t="str">
        <f>IFERROR(INDEX(#REF!,MATCH(B162,#REF!,0),0),"")</f>
        <v/>
      </c>
      <c r="M162" s="12" t="str">
        <f>IFERROR(INDEX(#REF!,MATCH(B162,#REF!,0),0),"")</f>
        <v/>
      </c>
      <c r="N162" s="12" t="str">
        <f>IFERROR(INDEX(#REF!,MATCH(B162,#REF!,0),0),"")</f>
        <v/>
      </c>
      <c r="O162" s="12" t="str">
        <f>IFERROR(INDEX(#REF!,MATCH(B162,#REF!,0),0),"")</f>
        <v/>
      </c>
      <c r="P162" s="12" t="str">
        <f>IFERROR(INDEX(#REF!,MATCH(B162,#REF!,0),0),"")</f>
        <v/>
      </c>
      <c r="Q162" s="12" t="str">
        <f>IFERROR(INDEX(#REF!,MATCH(B162,#REF!,0),0),"")</f>
        <v/>
      </c>
      <c r="R162" s="12" t="str">
        <f>IFERROR(INDEX(#REF!,MATCH(B162,#REF!,0),0),"")</f>
        <v/>
      </c>
      <c r="S162" s="12" t="str">
        <f>IFERROR(INDEX(#REF!,MATCH(B162,#REF!,0),0),"")</f>
        <v/>
      </c>
      <c r="T162" s="5" t="str">
        <f>IFERROR(INDEX(#REF!,MATCH(B162,#REF!,0),0),"")</f>
        <v/>
      </c>
      <c r="U162" s="11">
        <f t="shared" si="6"/>
        <v>1</v>
      </c>
      <c r="V162" s="12">
        <f t="shared" si="7"/>
        <v>778</v>
      </c>
      <c r="W162" s="15">
        <f t="shared" si="8"/>
        <v>778</v>
      </c>
      <c r="X162" s="15" t="str">
        <f>IFERROR(SUMPRODUCT(LARGE(G162:T162,{1;2;3;4;5})),"NA")</f>
        <v>NA</v>
      </c>
      <c r="Y162" s="5" t="str">
        <f>IFERROR(SUMPRODUCT(LARGE(G162:T162,{1;2;3;4;5;6;7;8;9;10})),"NA")</f>
        <v>NA</v>
      </c>
    </row>
    <row r="163" spans="1:25" x14ac:dyDescent="0.3">
      <c r="A163" s="18">
        <v>161</v>
      </c>
      <c r="B163" s="10" t="s">
        <v>2062</v>
      </c>
      <c r="C163" s="1"/>
      <c r="D163" s="1"/>
      <c r="E163" s="1"/>
      <c r="F163" s="2"/>
      <c r="G163" s="11" t="str">
        <f>IFERROR(INDEX('03-25'!X:X,MATCH(B163,'03-25'!Y:Y,0),0),"")</f>
        <v/>
      </c>
      <c r="H163" s="12" t="str">
        <f>IFERROR(INDEX('04-08'!N:N,MATCH(B163,'04-08'!C:C,0),0),"")</f>
        <v/>
      </c>
      <c r="I163" s="12" t="str">
        <f>IFERROR(INDEX('04-29'!M:M,MATCH(B163,'04-29'!L:L,0),0),"")</f>
        <v/>
      </c>
      <c r="J163" s="12">
        <f>IFERROR(INDEX('05-27'!F:F,MATCH(B163,'05-27'!H:H,0),0),"")</f>
        <v>777</v>
      </c>
      <c r="K163" s="12" t="str">
        <f>IFERROR(INDEX(#REF!,MATCH(B163,#REF!,0),0),"")</f>
        <v/>
      </c>
      <c r="L163" s="12" t="str">
        <f>IFERROR(INDEX(#REF!,MATCH(B163,#REF!,0),0),"")</f>
        <v/>
      </c>
      <c r="M163" s="12" t="str">
        <f>IFERROR(INDEX(#REF!,MATCH(B163,#REF!,0),0),"")</f>
        <v/>
      </c>
      <c r="N163" s="12" t="str">
        <f>IFERROR(INDEX(#REF!,MATCH(B163,#REF!,0),0),"")</f>
        <v/>
      </c>
      <c r="O163" s="12" t="str">
        <f>IFERROR(INDEX(#REF!,MATCH(B163,#REF!,0),0),"")</f>
        <v/>
      </c>
      <c r="P163" s="12" t="str">
        <f>IFERROR(INDEX(#REF!,MATCH(B163,#REF!,0),0),"")</f>
        <v/>
      </c>
      <c r="Q163" s="12" t="str">
        <f>IFERROR(INDEX(#REF!,MATCH(B163,#REF!,0),0),"")</f>
        <v/>
      </c>
      <c r="R163" s="12" t="str">
        <f>IFERROR(INDEX(#REF!,MATCH(B163,#REF!,0),0),"")</f>
        <v/>
      </c>
      <c r="S163" s="12" t="str">
        <f>IFERROR(INDEX(#REF!,MATCH(B163,#REF!,0),0),"")</f>
        <v/>
      </c>
      <c r="T163" s="5" t="str">
        <f>IFERROR(INDEX(#REF!,MATCH(B163,#REF!,0),0),"")</f>
        <v/>
      </c>
      <c r="U163" s="11">
        <f t="shared" si="6"/>
        <v>1</v>
      </c>
      <c r="V163" s="12">
        <f t="shared" si="7"/>
        <v>777</v>
      </c>
      <c r="W163" s="15">
        <f t="shared" si="8"/>
        <v>777</v>
      </c>
      <c r="X163" s="15" t="str">
        <f>IFERROR(SUMPRODUCT(LARGE(G163:T163,{1;2;3;4;5})),"NA")</f>
        <v>NA</v>
      </c>
      <c r="Y163" s="5" t="str">
        <f>IFERROR(SUMPRODUCT(LARGE(G163:T163,{1;2;3;4;5;6;7;8;9;10})),"NA")</f>
        <v>NA</v>
      </c>
    </row>
    <row r="164" spans="1:25" x14ac:dyDescent="0.3">
      <c r="A164" s="18">
        <v>162</v>
      </c>
      <c r="B164" s="10" t="s">
        <v>147</v>
      </c>
      <c r="C164" s="1"/>
      <c r="D164" s="1"/>
      <c r="E164" s="1"/>
      <c r="F164" s="2"/>
      <c r="G164" s="11" t="str">
        <f>IFERROR(INDEX('03-25'!X:X,MATCH(B164,'03-25'!Y:Y,0),0),"")</f>
        <v/>
      </c>
      <c r="H164" s="12">
        <f>IFERROR(INDEX('04-08'!N:N,MATCH(B164,'04-08'!C:C,0),0),"")</f>
        <v>777</v>
      </c>
      <c r="I164" s="12" t="str">
        <f>IFERROR(INDEX('04-29'!M:M,MATCH(B164,'04-29'!L:L,0),0),"")</f>
        <v/>
      </c>
      <c r="J164" s="12" t="str">
        <f>IFERROR(INDEX('05-27'!F:F,MATCH(B164,'05-27'!H:H,0),0),"")</f>
        <v/>
      </c>
      <c r="K164" s="12" t="str">
        <f>IFERROR(INDEX(#REF!,MATCH(B164,#REF!,0),0),"")</f>
        <v/>
      </c>
      <c r="L164" s="12" t="str">
        <f>IFERROR(INDEX(#REF!,MATCH(B164,#REF!,0),0),"")</f>
        <v/>
      </c>
      <c r="M164" s="12" t="str">
        <f>IFERROR(INDEX(#REF!,MATCH(B164,#REF!,0),0),"")</f>
        <v/>
      </c>
      <c r="N164" s="12" t="str">
        <f>IFERROR(INDEX(#REF!,MATCH(B164,#REF!,0),0),"")</f>
        <v/>
      </c>
      <c r="O164" s="12" t="str">
        <f>IFERROR(INDEX(#REF!,MATCH(B164,#REF!,0),0),"")</f>
        <v/>
      </c>
      <c r="P164" s="12" t="str">
        <f>IFERROR(INDEX(#REF!,MATCH(B164,#REF!,0),0),"")</f>
        <v/>
      </c>
      <c r="Q164" s="12" t="str">
        <f>IFERROR(INDEX(#REF!,MATCH(B164,#REF!,0),0),"")</f>
        <v/>
      </c>
      <c r="R164" s="12" t="str">
        <f>IFERROR(INDEX(#REF!,MATCH(B164,#REF!,0),0),"")</f>
        <v/>
      </c>
      <c r="S164" s="12" t="str">
        <f>IFERROR(INDEX(#REF!,MATCH(B164,#REF!,0),0),"")</f>
        <v/>
      </c>
      <c r="T164" s="5" t="str">
        <f>IFERROR(INDEX(#REF!,MATCH(B164,#REF!,0),0),"")</f>
        <v/>
      </c>
      <c r="U164" s="11">
        <f t="shared" si="6"/>
        <v>1</v>
      </c>
      <c r="V164" s="12">
        <f t="shared" si="7"/>
        <v>777</v>
      </c>
      <c r="W164" s="15">
        <f t="shared" si="8"/>
        <v>777</v>
      </c>
      <c r="X164" s="15" t="str">
        <f>IFERROR(SUMPRODUCT(LARGE(G164:T164,{1;2;3;4;5})),"NA")</f>
        <v>NA</v>
      </c>
      <c r="Y164" s="5" t="str">
        <f>IFERROR(SUMPRODUCT(LARGE(G164:T164,{1;2;3;4;5;6;7;8;9;10})),"NA")</f>
        <v>NA</v>
      </c>
    </row>
    <row r="165" spans="1:25" x14ac:dyDescent="0.3">
      <c r="A165" s="18">
        <v>163</v>
      </c>
      <c r="B165" s="10" t="s">
        <v>2103</v>
      </c>
      <c r="C165" s="1"/>
      <c r="D165" s="1"/>
      <c r="E165" s="1"/>
      <c r="F165" s="2"/>
      <c r="G165" s="11" t="str">
        <f>IFERROR(INDEX('03-25'!X:X,MATCH(B165,'03-25'!Y:Y,0),0),"")</f>
        <v/>
      </c>
      <c r="H165" s="12" t="str">
        <f>IFERROR(INDEX('04-08'!N:N,MATCH(B165,'04-08'!C:C,0),0),"")</f>
        <v/>
      </c>
      <c r="I165" s="12" t="str">
        <f>IFERROR(INDEX('04-29'!M:M,MATCH(B165,'04-29'!L:L,0),0),"")</f>
        <v/>
      </c>
      <c r="J165" s="12">
        <f>IFERROR(INDEX('05-27'!F:F,MATCH(B165,'05-27'!H:H,0),0),"")</f>
        <v>773</v>
      </c>
      <c r="K165" s="12" t="str">
        <f>IFERROR(INDEX(#REF!,MATCH(B165,#REF!,0),0),"")</f>
        <v/>
      </c>
      <c r="L165" s="12" t="str">
        <f>IFERROR(INDEX(#REF!,MATCH(B165,#REF!,0),0),"")</f>
        <v/>
      </c>
      <c r="M165" s="12" t="str">
        <f>IFERROR(INDEX(#REF!,MATCH(B165,#REF!,0),0),"")</f>
        <v/>
      </c>
      <c r="N165" s="12" t="str">
        <f>IFERROR(INDEX(#REF!,MATCH(B165,#REF!,0),0),"")</f>
        <v/>
      </c>
      <c r="O165" s="12" t="str">
        <f>IFERROR(INDEX(#REF!,MATCH(B165,#REF!,0),0),"")</f>
        <v/>
      </c>
      <c r="P165" s="12" t="str">
        <f>IFERROR(INDEX(#REF!,MATCH(B165,#REF!,0),0),"")</f>
        <v/>
      </c>
      <c r="Q165" s="12" t="str">
        <f>IFERROR(INDEX(#REF!,MATCH(B165,#REF!,0),0),"")</f>
        <v/>
      </c>
      <c r="R165" s="12" t="str">
        <f>IFERROR(INDEX(#REF!,MATCH(B165,#REF!,0),0),"")</f>
        <v/>
      </c>
      <c r="S165" s="12" t="str">
        <f>IFERROR(INDEX(#REF!,MATCH(B165,#REF!,0),0),"")</f>
        <v/>
      </c>
      <c r="T165" s="5" t="str">
        <f>IFERROR(INDEX(#REF!,MATCH(B165,#REF!,0),0),"")</f>
        <v/>
      </c>
      <c r="U165" s="11">
        <f t="shared" si="6"/>
        <v>1</v>
      </c>
      <c r="V165" s="12">
        <f t="shared" si="7"/>
        <v>773</v>
      </c>
      <c r="W165" s="15">
        <f t="shared" si="8"/>
        <v>773</v>
      </c>
      <c r="X165" s="15" t="str">
        <f>IFERROR(SUMPRODUCT(LARGE(G165:T165,{1;2;3;4;5})),"NA")</f>
        <v>NA</v>
      </c>
      <c r="Y165" s="5" t="str">
        <f>IFERROR(SUMPRODUCT(LARGE(G165:T165,{1;2;3;4;5;6;7;8;9;10})),"NA")</f>
        <v>NA</v>
      </c>
    </row>
    <row r="166" spans="1:25" x14ac:dyDescent="0.3">
      <c r="A166" s="18">
        <v>164</v>
      </c>
      <c r="B166" s="10" t="s">
        <v>1808</v>
      </c>
      <c r="C166" s="1"/>
      <c r="D166" s="1"/>
      <c r="E166" s="1"/>
      <c r="F166" s="2"/>
      <c r="G166" s="11" t="str">
        <f>IFERROR(INDEX('03-25'!X:X,MATCH(B166,'03-25'!Y:Y,0),0),"")</f>
        <v/>
      </c>
      <c r="H166" s="12" t="str">
        <f>IFERROR(INDEX('04-08'!N:N,MATCH(B166,'04-08'!C:C,0),0),"")</f>
        <v/>
      </c>
      <c r="I166" s="12">
        <f>IFERROR(INDEX('04-29'!M:M,MATCH(B166,'04-29'!L:L,0),0),"")</f>
        <v>768</v>
      </c>
      <c r="J166" s="12" t="str">
        <f>IFERROR(INDEX('05-27'!F:F,MATCH(B166,'05-27'!H:H,0),0),"")</f>
        <v/>
      </c>
      <c r="K166" s="12" t="str">
        <f>IFERROR(INDEX(#REF!,MATCH(B166,#REF!,0),0),"")</f>
        <v/>
      </c>
      <c r="L166" s="12" t="str">
        <f>IFERROR(INDEX(#REF!,MATCH(B166,#REF!,0),0),"")</f>
        <v/>
      </c>
      <c r="M166" s="12" t="str">
        <f>IFERROR(INDEX(#REF!,MATCH(B166,#REF!,0),0),"")</f>
        <v/>
      </c>
      <c r="N166" s="12" t="str">
        <f>IFERROR(INDEX(#REF!,MATCH(B166,#REF!,0),0),"")</f>
        <v/>
      </c>
      <c r="O166" s="12" t="str">
        <f>IFERROR(INDEX(#REF!,MATCH(B166,#REF!,0),0),"")</f>
        <v/>
      </c>
      <c r="P166" s="12" t="str">
        <f>IFERROR(INDEX(#REF!,MATCH(B166,#REF!,0),0),"")</f>
        <v/>
      </c>
      <c r="Q166" s="12" t="str">
        <f>IFERROR(INDEX(#REF!,MATCH(B166,#REF!,0),0),"")</f>
        <v/>
      </c>
      <c r="R166" s="12" t="str">
        <f>IFERROR(INDEX(#REF!,MATCH(B166,#REF!,0),0),"")</f>
        <v/>
      </c>
      <c r="S166" s="12" t="str">
        <f>IFERROR(INDEX(#REF!,MATCH(B166,#REF!,0),0),"")</f>
        <v/>
      </c>
      <c r="T166" s="5" t="str">
        <f>IFERROR(INDEX(#REF!,MATCH(B166,#REF!,0),0),"")</f>
        <v/>
      </c>
      <c r="U166" s="11">
        <f t="shared" si="6"/>
        <v>1</v>
      </c>
      <c r="V166" s="12">
        <f t="shared" si="7"/>
        <v>768</v>
      </c>
      <c r="W166" s="15">
        <f t="shared" si="8"/>
        <v>768</v>
      </c>
      <c r="X166" s="15" t="str">
        <f>IFERROR(SUMPRODUCT(LARGE(G166:T166,{1;2;3;4;5})),"NA")</f>
        <v>NA</v>
      </c>
      <c r="Y166" s="5" t="str">
        <f>IFERROR(SUMPRODUCT(LARGE(G166:T166,{1;2;3;4;5;6;7;8;9;10})),"NA")</f>
        <v>NA</v>
      </c>
    </row>
    <row r="167" spans="1:25" x14ac:dyDescent="0.3">
      <c r="A167" s="18">
        <v>165</v>
      </c>
      <c r="B167" s="10" t="s">
        <v>145</v>
      </c>
      <c r="C167" s="1"/>
      <c r="D167" s="1"/>
      <c r="E167" s="1"/>
      <c r="F167" s="2"/>
      <c r="G167" s="11" t="str">
        <f>IFERROR(INDEX('03-25'!X:X,MATCH(B167,'03-25'!Y:Y,0),0),"")</f>
        <v/>
      </c>
      <c r="H167" s="12">
        <f>IFERROR(INDEX('04-08'!N:N,MATCH(B167,'04-08'!C:C,0),0),"")</f>
        <v>768</v>
      </c>
      <c r="I167" s="12" t="str">
        <f>IFERROR(INDEX('04-29'!M:M,MATCH(B167,'04-29'!L:L,0),0),"")</f>
        <v/>
      </c>
      <c r="J167" s="12" t="str">
        <f>IFERROR(INDEX('05-27'!F:F,MATCH(B167,'05-27'!H:H,0),0),"")</f>
        <v/>
      </c>
      <c r="K167" s="12" t="str">
        <f>IFERROR(INDEX(#REF!,MATCH(B167,#REF!,0),0),"")</f>
        <v/>
      </c>
      <c r="L167" s="12" t="str">
        <f>IFERROR(INDEX(#REF!,MATCH(B167,#REF!,0),0),"")</f>
        <v/>
      </c>
      <c r="M167" s="12" t="str">
        <f>IFERROR(INDEX(#REF!,MATCH(B167,#REF!,0),0),"")</f>
        <v/>
      </c>
      <c r="N167" s="12" t="str">
        <f>IFERROR(INDEX(#REF!,MATCH(B167,#REF!,0),0),"")</f>
        <v/>
      </c>
      <c r="O167" s="12" t="str">
        <f>IFERROR(INDEX(#REF!,MATCH(B167,#REF!,0),0),"")</f>
        <v/>
      </c>
      <c r="P167" s="12" t="str">
        <f>IFERROR(INDEX(#REF!,MATCH(B167,#REF!,0),0),"")</f>
        <v/>
      </c>
      <c r="Q167" s="12" t="str">
        <f>IFERROR(INDEX(#REF!,MATCH(B167,#REF!,0),0),"")</f>
        <v/>
      </c>
      <c r="R167" s="12" t="str">
        <f>IFERROR(INDEX(#REF!,MATCH(B167,#REF!,0),0),"")</f>
        <v/>
      </c>
      <c r="S167" s="12" t="str">
        <f>IFERROR(INDEX(#REF!,MATCH(B167,#REF!,0),0),"")</f>
        <v/>
      </c>
      <c r="T167" s="5" t="str">
        <f>IFERROR(INDEX(#REF!,MATCH(B167,#REF!,0),0),"")</f>
        <v/>
      </c>
      <c r="U167" s="11">
        <f t="shared" si="6"/>
        <v>1</v>
      </c>
      <c r="V167" s="12">
        <f t="shared" si="7"/>
        <v>768</v>
      </c>
      <c r="W167" s="15">
        <f t="shared" si="8"/>
        <v>768</v>
      </c>
      <c r="X167" s="15" t="str">
        <f>IFERROR(SUMPRODUCT(LARGE(G167:T167,{1;2;3;4;5})),"NA")</f>
        <v>NA</v>
      </c>
      <c r="Y167" s="5" t="str">
        <f>IFERROR(SUMPRODUCT(LARGE(G167:T167,{1;2;3;4;5;6;7;8;9;10})),"NA")</f>
        <v>NA</v>
      </c>
    </row>
    <row r="168" spans="1:25" x14ac:dyDescent="0.3">
      <c r="A168" s="18">
        <v>166</v>
      </c>
      <c r="B168" s="10" t="s">
        <v>474</v>
      </c>
      <c r="C168" s="1"/>
      <c r="D168" s="1"/>
      <c r="E168" s="1"/>
      <c r="F168" s="2"/>
      <c r="G168" s="11">
        <f>IFERROR(INDEX('03-25'!X:X,MATCH(B168,'03-25'!Y:Y,0),0),"")</f>
        <v>767</v>
      </c>
      <c r="H168" s="12" t="str">
        <f>IFERROR(INDEX('04-08'!N:N,MATCH(B168,'04-08'!C:C,0),0),"")</f>
        <v/>
      </c>
      <c r="I168" s="12" t="str">
        <f>IFERROR(INDEX('04-29'!M:M,MATCH(B168,'04-29'!L:L,0),0),"")</f>
        <v/>
      </c>
      <c r="J168" s="12" t="str">
        <f>IFERROR(INDEX('05-27'!F:F,MATCH(B168,'05-27'!H:H,0),0),"")</f>
        <v/>
      </c>
      <c r="K168" s="12" t="str">
        <f>IFERROR(INDEX(#REF!,MATCH(B168,#REF!,0),0),"")</f>
        <v/>
      </c>
      <c r="L168" s="12" t="str">
        <f>IFERROR(INDEX(#REF!,MATCH(B168,#REF!,0),0),"")</f>
        <v/>
      </c>
      <c r="M168" s="12" t="str">
        <f>IFERROR(INDEX(#REF!,MATCH(B168,#REF!,0),0),"")</f>
        <v/>
      </c>
      <c r="N168" s="12" t="str">
        <f>IFERROR(INDEX(#REF!,MATCH(B168,#REF!,0),0),"")</f>
        <v/>
      </c>
      <c r="O168" s="12" t="str">
        <f>IFERROR(INDEX(#REF!,MATCH(B168,#REF!,0),0),"")</f>
        <v/>
      </c>
      <c r="P168" s="12" t="str">
        <f>IFERROR(INDEX(#REF!,MATCH(B168,#REF!,0),0),"")</f>
        <v/>
      </c>
      <c r="Q168" s="12" t="str">
        <f>IFERROR(INDEX(#REF!,MATCH(B168,#REF!,0),0),"")</f>
        <v/>
      </c>
      <c r="R168" s="12" t="str">
        <f>IFERROR(INDEX(#REF!,MATCH(B168,#REF!,0),0),"")</f>
        <v/>
      </c>
      <c r="S168" s="12" t="str">
        <f>IFERROR(INDEX(#REF!,MATCH(B168,#REF!,0),0),"")</f>
        <v/>
      </c>
      <c r="T168" s="5" t="str">
        <f>IFERROR(INDEX(#REF!,MATCH(B168,#REF!,0),0),"")</f>
        <v/>
      </c>
      <c r="U168" s="11">
        <f t="shared" si="6"/>
        <v>1</v>
      </c>
      <c r="V168" s="12">
        <f t="shared" si="7"/>
        <v>767</v>
      </c>
      <c r="W168" s="15">
        <f t="shared" si="8"/>
        <v>767</v>
      </c>
      <c r="X168" s="15" t="str">
        <f>IFERROR(SUMPRODUCT(LARGE(G168:T168,{1;2;3;4;5})),"NA")</f>
        <v>NA</v>
      </c>
      <c r="Y168" s="5" t="str">
        <f>IFERROR(SUMPRODUCT(LARGE(G168:T168,{1;2;3;4;5;6;7;8;9;10})),"NA")</f>
        <v>NA</v>
      </c>
    </row>
    <row r="169" spans="1:25" x14ac:dyDescent="0.3">
      <c r="A169" s="18">
        <v>167</v>
      </c>
      <c r="B169" s="10" t="s">
        <v>1832</v>
      </c>
      <c r="C169" s="1"/>
      <c r="D169" s="1"/>
      <c r="E169" s="1"/>
      <c r="F169" s="2"/>
      <c r="G169" s="11" t="str">
        <f>IFERROR(INDEX('03-25'!X:X,MATCH(B169,'03-25'!Y:Y,0),0),"")</f>
        <v/>
      </c>
      <c r="H169" s="12" t="str">
        <f>IFERROR(INDEX('04-08'!N:N,MATCH(B169,'04-08'!C:C,0),0),"")</f>
        <v/>
      </c>
      <c r="I169" s="12">
        <f>IFERROR(INDEX('04-29'!M:M,MATCH(B169,'04-29'!L:L,0),0),"")</f>
        <v>767</v>
      </c>
      <c r="J169" s="12" t="str">
        <f>IFERROR(INDEX('05-27'!F:F,MATCH(B169,'05-27'!H:H,0),0),"")</f>
        <v/>
      </c>
      <c r="K169" s="12" t="str">
        <f>IFERROR(INDEX(#REF!,MATCH(B169,#REF!,0),0),"")</f>
        <v/>
      </c>
      <c r="L169" s="12" t="str">
        <f>IFERROR(INDEX(#REF!,MATCH(B169,#REF!,0),0),"")</f>
        <v/>
      </c>
      <c r="M169" s="12" t="str">
        <f>IFERROR(INDEX(#REF!,MATCH(B169,#REF!,0),0),"")</f>
        <v/>
      </c>
      <c r="N169" s="12" t="str">
        <f>IFERROR(INDEX(#REF!,MATCH(B169,#REF!,0),0),"")</f>
        <v/>
      </c>
      <c r="O169" s="12" t="str">
        <f>IFERROR(INDEX(#REF!,MATCH(B169,#REF!,0),0),"")</f>
        <v/>
      </c>
      <c r="P169" s="12" t="str">
        <f>IFERROR(INDEX(#REF!,MATCH(B169,#REF!,0),0),"")</f>
        <v/>
      </c>
      <c r="Q169" s="12" t="str">
        <f>IFERROR(INDEX(#REF!,MATCH(B169,#REF!,0),0),"")</f>
        <v/>
      </c>
      <c r="R169" s="12" t="str">
        <f>IFERROR(INDEX(#REF!,MATCH(B169,#REF!,0),0),"")</f>
        <v/>
      </c>
      <c r="S169" s="12" t="str">
        <f>IFERROR(INDEX(#REF!,MATCH(B169,#REF!,0),0),"")</f>
        <v/>
      </c>
      <c r="T169" s="5" t="str">
        <f>IFERROR(INDEX(#REF!,MATCH(B169,#REF!,0),0),"")</f>
        <v/>
      </c>
      <c r="U169" s="11">
        <f t="shared" si="6"/>
        <v>1</v>
      </c>
      <c r="V169" s="12">
        <f t="shared" si="7"/>
        <v>767</v>
      </c>
      <c r="W169" s="15">
        <f t="shared" si="8"/>
        <v>767</v>
      </c>
      <c r="X169" s="15" t="str">
        <f>IFERROR(SUMPRODUCT(LARGE(G169:T169,{1;2;3;4;5})),"NA")</f>
        <v>NA</v>
      </c>
      <c r="Y169" s="5" t="str">
        <f>IFERROR(SUMPRODUCT(LARGE(G169:T169,{1;2;3;4;5;6;7;8;9;10})),"NA")</f>
        <v>NA</v>
      </c>
    </row>
    <row r="170" spans="1:25" x14ac:dyDescent="0.3">
      <c r="A170" s="18">
        <v>168</v>
      </c>
      <c r="B170" s="10" t="s">
        <v>25</v>
      </c>
      <c r="C170" s="1"/>
      <c r="D170" s="1"/>
      <c r="E170" s="1"/>
      <c r="F170" s="2"/>
      <c r="G170" s="11" t="str">
        <f>IFERROR(INDEX('03-25'!X:X,MATCH(B170,'03-25'!Y:Y,0),0),"")</f>
        <v/>
      </c>
      <c r="H170" s="12">
        <f>IFERROR(INDEX('04-08'!N:N,MATCH(B170,'04-08'!C:C,0),0),"")</f>
        <v>764</v>
      </c>
      <c r="I170" s="12" t="str">
        <f>IFERROR(INDEX('04-29'!M:M,MATCH(B170,'04-29'!L:L,0),0),"")</f>
        <v/>
      </c>
      <c r="J170" s="12" t="str">
        <f>IFERROR(INDEX('05-27'!F:F,MATCH(B170,'05-27'!H:H,0),0),"")</f>
        <v/>
      </c>
      <c r="K170" s="12" t="str">
        <f>IFERROR(INDEX(#REF!,MATCH(B170,#REF!,0),0),"")</f>
        <v/>
      </c>
      <c r="L170" s="12" t="str">
        <f>IFERROR(INDEX(#REF!,MATCH(B170,#REF!,0),0),"")</f>
        <v/>
      </c>
      <c r="M170" s="12" t="str">
        <f>IFERROR(INDEX(#REF!,MATCH(B170,#REF!,0),0),"")</f>
        <v/>
      </c>
      <c r="N170" s="12" t="str">
        <f>IFERROR(INDEX(#REF!,MATCH(B170,#REF!,0),0),"")</f>
        <v/>
      </c>
      <c r="O170" s="12" t="str">
        <f>IFERROR(INDEX(#REF!,MATCH(B170,#REF!,0),0),"")</f>
        <v/>
      </c>
      <c r="P170" s="12" t="str">
        <f>IFERROR(INDEX(#REF!,MATCH(B170,#REF!,0),0),"")</f>
        <v/>
      </c>
      <c r="Q170" s="12" t="str">
        <f>IFERROR(INDEX(#REF!,MATCH(B170,#REF!,0),0),"")</f>
        <v/>
      </c>
      <c r="R170" s="12" t="str">
        <f>IFERROR(INDEX(#REF!,MATCH(B170,#REF!,0),0),"")</f>
        <v/>
      </c>
      <c r="S170" s="12" t="str">
        <f>IFERROR(INDEX(#REF!,MATCH(B170,#REF!,0),0),"")</f>
        <v/>
      </c>
      <c r="T170" s="5" t="str">
        <f>IFERROR(INDEX(#REF!,MATCH(B170,#REF!,0),0),"")</f>
        <v/>
      </c>
      <c r="U170" s="11">
        <f t="shared" si="6"/>
        <v>1</v>
      </c>
      <c r="V170" s="12">
        <f t="shared" si="7"/>
        <v>764</v>
      </c>
      <c r="W170" s="15">
        <f t="shared" si="8"/>
        <v>764</v>
      </c>
      <c r="X170" s="15" t="str">
        <f>IFERROR(SUMPRODUCT(LARGE(G170:T170,{1;2;3;4;5})),"NA")</f>
        <v>NA</v>
      </c>
      <c r="Y170" s="5" t="str">
        <f>IFERROR(SUMPRODUCT(LARGE(G170:T170,{1;2;3;4;5;6;7;8;9;10})),"NA")</f>
        <v>NA</v>
      </c>
    </row>
    <row r="171" spans="1:25" x14ac:dyDescent="0.3">
      <c r="A171" s="18">
        <v>169</v>
      </c>
      <c r="B171" s="10" t="s">
        <v>2046</v>
      </c>
      <c r="C171" s="1"/>
      <c r="D171" s="1"/>
      <c r="E171" s="1"/>
      <c r="F171" s="2"/>
      <c r="G171" s="11" t="str">
        <f>IFERROR(INDEX('03-25'!X:X,MATCH(B171,'03-25'!Y:Y,0),0),"")</f>
        <v/>
      </c>
      <c r="H171" s="12" t="str">
        <f>IFERROR(INDEX('04-08'!N:N,MATCH(B171,'04-08'!C:C,0),0),"")</f>
        <v/>
      </c>
      <c r="I171" s="12" t="str">
        <f>IFERROR(INDEX('04-29'!M:M,MATCH(B171,'04-29'!L:L,0),0),"")</f>
        <v/>
      </c>
      <c r="J171" s="12">
        <f>IFERROR(INDEX('05-27'!F:F,MATCH(B171,'05-27'!H:H,0),0),"")</f>
        <v>762</v>
      </c>
      <c r="K171" s="12" t="str">
        <f>IFERROR(INDEX(#REF!,MATCH(B171,#REF!,0),0),"")</f>
        <v/>
      </c>
      <c r="L171" s="12" t="str">
        <f>IFERROR(INDEX(#REF!,MATCH(B171,#REF!,0),0),"")</f>
        <v/>
      </c>
      <c r="M171" s="12" t="str">
        <f>IFERROR(INDEX(#REF!,MATCH(B171,#REF!,0),0),"")</f>
        <v/>
      </c>
      <c r="N171" s="12" t="str">
        <f>IFERROR(INDEX(#REF!,MATCH(B171,#REF!,0),0),"")</f>
        <v/>
      </c>
      <c r="O171" s="12" t="str">
        <f>IFERROR(INDEX(#REF!,MATCH(B171,#REF!,0),0),"")</f>
        <v/>
      </c>
      <c r="P171" s="12" t="str">
        <f>IFERROR(INDEX(#REF!,MATCH(B171,#REF!,0),0),"")</f>
        <v/>
      </c>
      <c r="Q171" s="12" t="str">
        <f>IFERROR(INDEX(#REF!,MATCH(B171,#REF!,0),0),"")</f>
        <v/>
      </c>
      <c r="R171" s="12" t="str">
        <f>IFERROR(INDEX(#REF!,MATCH(B171,#REF!,0),0),"")</f>
        <v/>
      </c>
      <c r="S171" s="12" t="str">
        <f>IFERROR(INDEX(#REF!,MATCH(B171,#REF!,0),0),"")</f>
        <v/>
      </c>
      <c r="T171" s="5" t="str">
        <f>IFERROR(INDEX(#REF!,MATCH(B171,#REF!,0),0),"")</f>
        <v/>
      </c>
      <c r="U171" s="11">
        <f t="shared" si="6"/>
        <v>1</v>
      </c>
      <c r="V171" s="12">
        <f t="shared" si="7"/>
        <v>762</v>
      </c>
      <c r="W171" s="15">
        <f t="shared" si="8"/>
        <v>762</v>
      </c>
      <c r="X171" s="15" t="str">
        <f>IFERROR(SUMPRODUCT(LARGE(G171:T171,{1;2;3;4;5})),"NA")</f>
        <v>NA</v>
      </c>
      <c r="Y171" s="5" t="str">
        <f>IFERROR(SUMPRODUCT(LARGE(G171:T171,{1;2;3;4;5;6;7;8;9;10})),"NA")</f>
        <v>NA</v>
      </c>
    </row>
    <row r="172" spans="1:25" x14ac:dyDescent="0.3">
      <c r="A172" s="18">
        <v>170</v>
      </c>
      <c r="B172" s="10" t="s">
        <v>406</v>
      </c>
      <c r="C172" s="1"/>
      <c r="D172" s="1"/>
      <c r="E172" s="1"/>
      <c r="F172" s="2"/>
      <c r="G172" s="11" t="str">
        <f>IFERROR(INDEX('03-25'!X:X,MATCH(B172,'03-25'!Y:Y,0),0),"")</f>
        <v/>
      </c>
      <c r="H172" s="12">
        <f>IFERROR(INDEX('04-08'!N:N,MATCH(B172,'04-08'!C:C,0),0),"")</f>
        <v>759</v>
      </c>
      <c r="I172" s="12" t="str">
        <f>IFERROR(INDEX('04-29'!M:M,MATCH(B172,'04-29'!L:L,0),0),"")</f>
        <v/>
      </c>
      <c r="J172" s="12" t="str">
        <f>IFERROR(INDEX('05-27'!F:F,MATCH(B172,'05-27'!H:H,0),0),"")</f>
        <v/>
      </c>
      <c r="K172" s="12" t="str">
        <f>IFERROR(INDEX(#REF!,MATCH(B172,#REF!,0),0),"")</f>
        <v/>
      </c>
      <c r="L172" s="12" t="str">
        <f>IFERROR(INDEX(#REF!,MATCH(B172,#REF!,0),0),"")</f>
        <v/>
      </c>
      <c r="M172" s="12" t="str">
        <f>IFERROR(INDEX(#REF!,MATCH(B172,#REF!,0),0),"")</f>
        <v/>
      </c>
      <c r="N172" s="12" t="str">
        <f>IFERROR(INDEX(#REF!,MATCH(B172,#REF!,0),0),"")</f>
        <v/>
      </c>
      <c r="O172" s="12" t="str">
        <f>IFERROR(INDEX(#REF!,MATCH(B172,#REF!,0),0),"")</f>
        <v/>
      </c>
      <c r="P172" s="12" t="str">
        <f>IFERROR(INDEX(#REF!,MATCH(B172,#REF!,0),0),"")</f>
        <v/>
      </c>
      <c r="Q172" s="12" t="str">
        <f>IFERROR(INDEX(#REF!,MATCH(B172,#REF!,0),0),"")</f>
        <v/>
      </c>
      <c r="R172" s="12" t="str">
        <f>IFERROR(INDEX(#REF!,MATCH(B172,#REF!,0),0),"")</f>
        <v/>
      </c>
      <c r="S172" s="12" t="str">
        <f>IFERROR(INDEX(#REF!,MATCH(B172,#REF!,0),0),"")</f>
        <v/>
      </c>
      <c r="T172" s="5" t="str">
        <f>IFERROR(INDEX(#REF!,MATCH(B172,#REF!,0),0),"")</f>
        <v/>
      </c>
      <c r="U172" s="11">
        <f t="shared" si="6"/>
        <v>1</v>
      </c>
      <c r="V172" s="12">
        <f t="shared" si="7"/>
        <v>759</v>
      </c>
      <c r="W172" s="15">
        <f t="shared" si="8"/>
        <v>759</v>
      </c>
      <c r="X172" s="15" t="str">
        <f>IFERROR(SUMPRODUCT(LARGE(G172:T172,{1;2;3;4;5})),"NA")</f>
        <v>NA</v>
      </c>
      <c r="Y172" s="5" t="str">
        <f>IFERROR(SUMPRODUCT(LARGE(G172:T172,{1;2;3;4;5;6;7;8;9;10})),"NA")</f>
        <v>NA</v>
      </c>
    </row>
    <row r="173" spans="1:25" x14ac:dyDescent="0.3">
      <c r="A173" s="18">
        <v>171</v>
      </c>
      <c r="B173" s="10" t="s">
        <v>43</v>
      </c>
      <c r="C173" s="1"/>
      <c r="D173" s="1"/>
      <c r="E173" s="1"/>
      <c r="F173" s="2"/>
      <c r="G173" s="11" t="str">
        <f>IFERROR(INDEX('03-25'!X:X,MATCH(B173,'03-25'!Y:Y,0),0),"")</f>
        <v/>
      </c>
      <c r="H173" s="12">
        <f>IFERROR(INDEX('04-08'!N:N,MATCH(B173,'04-08'!C:C,0),0),"")</f>
        <v>759</v>
      </c>
      <c r="I173" s="12" t="str">
        <f>IFERROR(INDEX('04-29'!M:M,MATCH(B173,'04-29'!L:L,0),0),"")</f>
        <v/>
      </c>
      <c r="J173" s="12" t="str">
        <f>IFERROR(INDEX('05-27'!F:F,MATCH(B173,'05-27'!H:H,0),0),"")</f>
        <v/>
      </c>
      <c r="K173" s="12" t="str">
        <f>IFERROR(INDEX(#REF!,MATCH(B173,#REF!,0),0),"")</f>
        <v/>
      </c>
      <c r="L173" s="12" t="str">
        <f>IFERROR(INDEX(#REF!,MATCH(B173,#REF!,0),0),"")</f>
        <v/>
      </c>
      <c r="M173" s="12" t="str">
        <f>IFERROR(INDEX(#REF!,MATCH(B173,#REF!,0),0),"")</f>
        <v/>
      </c>
      <c r="N173" s="12" t="str">
        <f>IFERROR(INDEX(#REF!,MATCH(B173,#REF!,0),0),"")</f>
        <v/>
      </c>
      <c r="O173" s="12" t="str">
        <f>IFERROR(INDEX(#REF!,MATCH(B173,#REF!,0),0),"")</f>
        <v/>
      </c>
      <c r="P173" s="12" t="str">
        <f>IFERROR(INDEX(#REF!,MATCH(B173,#REF!,0),0),"")</f>
        <v/>
      </c>
      <c r="Q173" s="12" t="str">
        <f>IFERROR(INDEX(#REF!,MATCH(B173,#REF!,0),0),"")</f>
        <v/>
      </c>
      <c r="R173" s="12" t="str">
        <f>IFERROR(INDEX(#REF!,MATCH(B173,#REF!,0),0),"")</f>
        <v/>
      </c>
      <c r="S173" s="12" t="str">
        <f>IFERROR(INDEX(#REF!,MATCH(B173,#REF!,0),0),"")</f>
        <v/>
      </c>
      <c r="T173" s="5" t="str">
        <f>IFERROR(INDEX(#REF!,MATCH(B173,#REF!,0),0),"")</f>
        <v/>
      </c>
      <c r="U173" s="11">
        <f t="shared" si="6"/>
        <v>1</v>
      </c>
      <c r="V173" s="12">
        <f t="shared" si="7"/>
        <v>759</v>
      </c>
      <c r="W173" s="15">
        <f t="shared" si="8"/>
        <v>759</v>
      </c>
      <c r="X173" s="15" t="str">
        <f>IFERROR(SUMPRODUCT(LARGE(G173:T173,{1;2;3;4;5})),"NA")</f>
        <v>NA</v>
      </c>
      <c r="Y173" s="5" t="str">
        <f>IFERROR(SUMPRODUCT(LARGE(G173:T173,{1;2;3;4;5;6;7;8;9;10})),"NA")</f>
        <v>NA</v>
      </c>
    </row>
    <row r="174" spans="1:25" x14ac:dyDescent="0.3">
      <c r="A174" s="18">
        <v>172</v>
      </c>
      <c r="B174" s="10" t="s">
        <v>64</v>
      </c>
      <c r="C174" s="1"/>
      <c r="D174" s="1"/>
      <c r="E174" s="1"/>
      <c r="F174" s="2"/>
      <c r="G174" s="11" t="str">
        <f>IFERROR(INDEX('03-25'!X:X,MATCH(B174,'03-25'!Y:Y,0),0),"")</f>
        <v/>
      </c>
      <c r="H174" s="12">
        <f>IFERROR(INDEX('04-08'!N:N,MATCH(B174,'04-08'!C:C,0),0),"")</f>
        <v>759</v>
      </c>
      <c r="I174" s="12" t="str">
        <f>IFERROR(INDEX('04-29'!M:M,MATCH(B174,'04-29'!L:L,0),0),"")</f>
        <v/>
      </c>
      <c r="J174" s="12" t="str">
        <f>IFERROR(INDEX('05-27'!F:F,MATCH(B174,'05-27'!H:H,0),0),"")</f>
        <v/>
      </c>
      <c r="K174" s="12" t="str">
        <f>IFERROR(INDEX(#REF!,MATCH(B174,#REF!,0),0),"")</f>
        <v/>
      </c>
      <c r="L174" s="12" t="str">
        <f>IFERROR(INDEX(#REF!,MATCH(B174,#REF!,0),0),"")</f>
        <v/>
      </c>
      <c r="M174" s="12" t="str">
        <f>IFERROR(INDEX(#REF!,MATCH(B174,#REF!,0),0),"")</f>
        <v/>
      </c>
      <c r="N174" s="12" t="str">
        <f>IFERROR(INDEX(#REF!,MATCH(B174,#REF!,0),0),"")</f>
        <v/>
      </c>
      <c r="O174" s="12" t="str">
        <f>IFERROR(INDEX(#REF!,MATCH(B174,#REF!,0),0),"")</f>
        <v/>
      </c>
      <c r="P174" s="12" t="str">
        <f>IFERROR(INDEX(#REF!,MATCH(B174,#REF!,0),0),"")</f>
        <v/>
      </c>
      <c r="Q174" s="12" t="str">
        <f>IFERROR(INDEX(#REF!,MATCH(B174,#REF!,0),0),"")</f>
        <v/>
      </c>
      <c r="R174" s="12" t="str">
        <f>IFERROR(INDEX(#REF!,MATCH(B174,#REF!,0),0),"")</f>
        <v/>
      </c>
      <c r="S174" s="12" t="str">
        <f>IFERROR(INDEX(#REF!,MATCH(B174,#REF!,0),0),"")</f>
        <v/>
      </c>
      <c r="T174" s="5" t="str">
        <f>IFERROR(INDEX(#REF!,MATCH(B174,#REF!,0),0),"")</f>
        <v/>
      </c>
      <c r="U174" s="11">
        <f t="shared" si="6"/>
        <v>1</v>
      </c>
      <c r="V174" s="12">
        <f t="shared" si="7"/>
        <v>759</v>
      </c>
      <c r="W174" s="15">
        <f t="shared" si="8"/>
        <v>759</v>
      </c>
      <c r="X174" s="15" t="str">
        <f>IFERROR(SUMPRODUCT(LARGE(G174:T174,{1;2;3;4;5})),"NA")</f>
        <v>NA</v>
      </c>
      <c r="Y174" s="5" t="str">
        <f>IFERROR(SUMPRODUCT(LARGE(G174:T174,{1;2;3;4;5;6;7;8;9;10})),"NA")</f>
        <v>NA</v>
      </c>
    </row>
    <row r="175" spans="1:25" x14ac:dyDescent="0.3">
      <c r="A175" s="18">
        <v>173</v>
      </c>
      <c r="B175" s="10" t="s">
        <v>512</v>
      </c>
      <c r="C175" s="1"/>
      <c r="D175" s="1"/>
      <c r="E175" s="1"/>
      <c r="F175" s="2"/>
      <c r="G175" s="11">
        <f>IFERROR(INDEX('03-25'!X:X,MATCH(B175,'03-25'!Y:Y,0),0),"")</f>
        <v>362</v>
      </c>
      <c r="H175" s="12" t="str">
        <f>IFERROR(INDEX('04-08'!N:N,MATCH(B175,'04-08'!C:C,0),0),"")</f>
        <v/>
      </c>
      <c r="I175" s="12">
        <f>IFERROR(INDEX('04-29'!M:M,MATCH(B175,'04-29'!L:L,0),0),"")</f>
        <v>395</v>
      </c>
      <c r="J175" s="12" t="str">
        <f>IFERROR(INDEX('05-27'!F:F,MATCH(B175,'05-27'!H:H,0),0),"")</f>
        <v/>
      </c>
      <c r="K175" s="12" t="str">
        <f>IFERROR(INDEX(#REF!,MATCH(B175,#REF!,0),0),"")</f>
        <v/>
      </c>
      <c r="L175" s="12" t="str">
        <f>IFERROR(INDEX(#REF!,MATCH(B175,#REF!,0),0),"")</f>
        <v/>
      </c>
      <c r="M175" s="12" t="str">
        <f>IFERROR(INDEX(#REF!,MATCH(B175,#REF!,0),0),"")</f>
        <v/>
      </c>
      <c r="N175" s="12" t="str">
        <f>IFERROR(INDEX(#REF!,MATCH(B175,#REF!,0),0),"")</f>
        <v/>
      </c>
      <c r="O175" s="12" t="str">
        <f>IFERROR(INDEX(#REF!,MATCH(B175,#REF!,0),0),"")</f>
        <v/>
      </c>
      <c r="P175" s="12" t="str">
        <f>IFERROR(INDEX(#REF!,MATCH(B175,#REF!,0),0),"")</f>
        <v/>
      </c>
      <c r="Q175" s="12" t="str">
        <f>IFERROR(INDEX(#REF!,MATCH(B175,#REF!,0),0),"")</f>
        <v/>
      </c>
      <c r="R175" s="12" t="str">
        <f>IFERROR(INDEX(#REF!,MATCH(B175,#REF!,0),0),"")</f>
        <v/>
      </c>
      <c r="S175" s="12" t="str">
        <f>IFERROR(INDEX(#REF!,MATCH(B175,#REF!,0),0),"")</f>
        <v/>
      </c>
      <c r="T175" s="5" t="str">
        <f>IFERROR(INDEX(#REF!,MATCH(B175,#REF!,0),0),"")</f>
        <v/>
      </c>
      <c r="U175" s="11">
        <f t="shared" si="6"/>
        <v>2</v>
      </c>
      <c r="V175" s="12">
        <f t="shared" si="7"/>
        <v>757</v>
      </c>
      <c r="W175" s="15">
        <f t="shared" si="8"/>
        <v>378.5</v>
      </c>
      <c r="X175" s="15" t="str">
        <f>IFERROR(SUMPRODUCT(LARGE(G175:T175,{1;2;3;4;5})),"NA")</f>
        <v>NA</v>
      </c>
      <c r="Y175" s="5" t="str">
        <f>IFERROR(SUMPRODUCT(LARGE(G175:T175,{1;2;3;4;5;6;7;8;9;10})),"NA")</f>
        <v>NA</v>
      </c>
    </row>
    <row r="176" spans="1:25" x14ac:dyDescent="0.3">
      <c r="A176" s="18">
        <v>174</v>
      </c>
      <c r="B176" s="10" t="s">
        <v>1870</v>
      </c>
      <c r="C176" s="1"/>
      <c r="D176" s="1"/>
      <c r="E176" s="1"/>
      <c r="F176" s="2"/>
      <c r="G176" s="11" t="str">
        <f>IFERROR(INDEX('03-25'!X:X,MATCH(B176,'03-25'!Y:Y,0),0),"")</f>
        <v/>
      </c>
      <c r="H176" s="12" t="str">
        <f>IFERROR(INDEX('04-08'!N:N,MATCH(B176,'04-08'!C:C,0),0),"")</f>
        <v/>
      </c>
      <c r="I176" s="12">
        <f>IFERROR(INDEX('04-29'!M:M,MATCH(B176,'04-29'!L:L,0),0),"")</f>
        <v>755</v>
      </c>
      <c r="J176" s="12" t="str">
        <f>IFERROR(INDEX('05-27'!F:F,MATCH(B176,'05-27'!H:H,0),0),"")</f>
        <v/>
      </c>
      <c r="K176" s="12" t="str">
        <f>IFERROR(INDEX(#REF!,MATCH(B176,#REF!,0),0),"")</f>
        <v/>
      </c>
      <c r="L176" s="12" t="str">
        <f>IFERROR(INDEX(#REF!,MATCH(B176,#REF!,0),0),"")</f>
        <v/>
      </c>
      <c r="M176" s="12" t="str">
        <f>IFERROR(INDEX(#REF!,MATCH(B176,#REF!,0),0),"")</f>
        <v/>
      </c>
      <c r="N176" s="12" t="str">
        <f>IFERROR(INDEX(#REF!,MATCH(B176,#REF!,0),0),"")</f>
        <v/>
      </c>
      <c r="O176" s="12" t="str">
        <f>IFERROR(INDEX(#REF!,MATCH(B176,#REF!,0),0),"")</f>
        <v/>
      </c>
      <c r="P176" s="12" t="str">
        <f>IFERROR(INDEX(#REF!,MATCH(B176,#REF!,0),0),"")</f>
        <v/>
      </c>
      <c r="Q176" s="12" t="str">
        <f>IFERROR(INDEX(#REF!,MATCH(B176,#REF!,0),0),"")</f>
        <v/>
      </c>
      <c r="R176" s="12" t="str">
        <f>IFERROR(INDEX(#REF!,MATCH(B176,#REF!,0),0),"")</f>
        <v/>
      </c>
      <c r="S176" s="12" t="str">
        <f>IFERROR(INDEX(#REF!,MATCH(B176,#REF!,0),0),"")</f>
        <v/>
      </c>
      <c r="T176" s="5" t="str">
        <f>IFERROR(INDEX(#REF!,MATCH(B176,#REF!,0),0),"")</f>
        <v/>
      </c>
      <c r="U176" s="11">
        <f t="shared" si="6"/>
        <v>1</v>
      </c>
      <c r="V176" s="12">
        <f t="shared" si="7"/>
        <v>755</v>
      </c>
      <c r="W176" s="15">
        <f t="shared" si="8"/>
        <v>755</v>
      </c>
      <c r="X176" s="15" t="str">
        <f>IFERROR(SUMPRODUCT(LARGE(G176:T176,{1;2;3;4;5})),"NA")</f>
        <v>NA</v>
      </c>
      <c r="Y176" s="5" t="str">
        <f>IFERROR(SUMPRODUCT(LARGE(G176:T176,{1;2;3;4;5;6;7;8;9;10})),"NA")</f>
        <v>NA</v>
      </c>
    </row>
    <row r="177" spans="1:25" x14ac:dyDescent="0.3">
      <c r="A177" s="18">
        <v>175</v>
      </c>
      <c r="B177" s="10" t="s">
        <v>2052</v>
      </c>
      <c r="C177" s="1"/>
      <c r="D177" s="1"/>
      <c r="E177" s="1"/>
      <c r="F177" s="2"/>
      <c r="G177" s="11" t="str">
        <f>IFERROR(INDEX('03-25'!X:X,MATCH(B177,'03-25'!Y:Y,0),0),"")</f>
        <v/>
      </c>
      <c r="H177" s="12" t="str">
        <f>IFERROR(INDEX('04-08'!N:N,MATCH(B177,'04-08'!C:C,0),0),"")</f>
        <v/>
      </c>
      <c r="I177" s="12" t="str">
        <f>IFERROR(INDEX('04-29'!M:M,MATCH(B177,'04-29'!L:L,0),0),"")</f>
        <v/>
      </c>
      <c r="J177" s="12">
        <f>IFERROR(INDEX('05-27'!F:F,MATCH(B177,'05-27'!H:H,0),0),"")</f>
        <v>754</v>
      </c>
      <c r="K177" s="12" t="str">
        <f>IFERROR(INDEX(#REF!,MATCH(B177,#REF!,0),0),"")</f>
        <v/>
      </c>
      <c r="L177" s="12" t="str">
        <f>IFERROR(INDEX(#REF!,MATCH(B177,#REF!,0),0),"")</f>
        <v/>
      </c>
      <c r="M177" s="12" t="str">
        <f>IFERROR(INDEX(#REF!,MATCH(B177,#REF!,0),0),"")</f>
        <v/>
      </c>
      <c r="N177" s="12" t="str">
        <f>IFERROR(INDEX(#REF!,MATCH(B177,#REF!,0),0),"")</f>
        <v/>
      </c>
      <c r="O177" s="12" t="str">
        <f>IFERROR(INDEX(#REF!,MATCH(B177,#REF!,0),0),"")</f>
        <v/>
      </c>
      <c r="P177" s="12" t="str">
        <f>IFERROR(INDEX(#REF!,MATCH(B177,#REF!,0),0),"")</f>
        <v/>
      </c>
      <c r="Q177" s="12" t="str">
        <f>IFERROR(INDEX(#REF!,MATCH(B177,#REF!,0),0),"")</f>
        <v/>
      </c>
      <c r="R177" s="12" t="str">
        <f>IFERROR(INDEX(#REF!,MATCH(B177,#REF!,0),0),"")</f>
        <v/>
      </c>
      <c r="S177" s="12" t="str">
        <f>IFERROR(INDEX(#REF!,MATCH(B177,#REF!,0),0),"")</f>
        <v/>
      </c>
      <c r="T177" s="5" t="str">
        <f>IFERROR(INDEX(#REF!,MATCH(B177,#REF!,0),0),"")</f>
        <v/>
      </c>
      <c r="U177" s="11">
        <f t="shared" si="6"/>
        <v>1</v>
      </c>
      <c r="V177" s="12">
        <f t="shared" si="7"/>
        <v>754</v>
      </c>
      <c r="W177" s="15">
        <f t="shared" si="8"/>
        <v>754</v>
      </c>
      <c r="X177" s="15" t="str">
        <f>IFERROR(SUMPRODUCT(LARGE(G177:T177,{1;2;3;4;5})),"NA")</f>
        <v>NA</v>
      </c>
      <c r="Y177" s="5" t="str">
        <f>IFERROR(SUMPRODUCT(LARGE(G177:T177,{1;2;3;4;5;6;7;8;9;10})),"NA")</f>
        <v>NA</v>
      </c>
    </row>
    <row r="178" spans="1:25" x14ac:dyDescent="0.3">
      <c r="A178" s="18">
        <v>176</v>
      </c>
      <c r="B178" s="10" t="s">
        <v>407</v>
      </c>
      <c r="C178" s="1"/>
      <c r="D178" s="1"/>
      <c r="E178" s="1"/>
      <c r="F178" s="2"/>
      <c r="G178" s="11" t="str">
        <f>IFERROR(INDEX('03-25'!X:X,MATCH(B178,'03-25'!Y:Y,0),0),"")</f>
        <v/>
      </c>
      <c r="H178" s="12">
        <f>IFERROR(INDEX('04-08'!N:N,MATCH(B178,'04-08'!C:C,0),0),"")</f>
        <v>753</v>
      </c>
      <c r="I178" s="12" t="str">
        <f>IFERROR(INDEX('04-29'!M:M,MATCH(B178,'04-29'!L:L,0),0),"")</f>
        <v/>
      </c>
      <c r="J178" s="12" t="str">
        <f>IFERROR(INDEX('05-27'!F:F,MATCH(B178,'05-27'!H:H,0),0),"")</f>
        <v/>
      </c>
      <c r="K178" s="12" t="str">
        <f>IFERROR(INDEX(#REF!,MATCH(B178,#REF!,0),0),"")</f>
        <v/>
      </c>
      <c r="L178" s="12" t="str">
        <f>IFERROR(INDEX(#REF!,MATCH(B178,#REF!,0),0),"")</f>
        <v/>
      </c>
      <c r="M178" s="12" t="str">
        <f>IFERROR(INDEX(#REF!,MATCH(B178,#REF!,0),0),"")</f>
        <v/>
      </c>
      <c r="N178" s="12" t="str">
        <f>IFERROR(INDEX(#REF!,MATCH(B178,#REF!,0),0),"")</f>
        <v/>
      </c>
      <c r="O178" s="12" t="str">
        <f>IFERROR(INDEX(#REF!,MATCH(B178,#REF!,0),0),"")</f>
        <v/>
      </c>
      <c r="P178" s="12" t="str">
        <f>IFERROR(INDEX(#REF!,MATCH(B178,#REF!,0),0),"")</f>
        <v/>
      </c>
      <c r="Q178" s="12" t="str">
        <f>IFERROR(INDEX(#REF!,MATCH(B178,#REF!,0),0),"")</f>
        <v/>
      </c>
      <c r="R178" s="12" t="str">
        <f>IFERROR(INDEX(#REF!,MATCH(B178,#REF!,0),0),"")</f>
        <v/>
      </c>
      <c r="S178" s="12" t="str">
        <f>IFERROR(INDEX(#REF!,MATCH(B178,#REF!,0),0),"")</f>
        <v/>
      </c>
      <c r="T178" s="5" t="str">
        <f>IFERROR(INDEX(#REF!,MATCH(B178,#REF!,0),0),"")</f>
        <v/>
      </c>
      <c r="U178" s="11">
        <f t="shared" si="6"/>
        <v>1</v>
      </c>
      <c r="V178" s="12">
        <f t="shared" si="7"/>
        <v>753</v>
      </c>
      <c r="W178" s="15">
        <f t="shared" si="8"/>
        <v>753</v>
      </c>
      <c r="X178" s="15" t="str">
        <f>IFERROR(SUMPRODUCT(LARGE(G178:T178,{1;2;3;4;5})),"NA")</f>
        <v>NA</v>
      </c>
      <c r="Y178" s="5" t="str">
        <f>IFERROR(SUMPRODUCT(LARGE(G178:T178,{1;2;3;4;5;6;7;8;9;10})),"NA")</f>
        <v>NA</v>
      </c>
    </row>
    <row r="179" spans="1:25" x14ac:dyDescent="0.3">
      <c r="A179" s="18">
        <v>177</v>
      </c>
      <c r="B179" s="10" t="s">
        <v>2058</v>
      </c>
      <c r="C179" s="1"/>
      <c r="D179" s="1"/>
      <c r="E179" s="1"/>
      <c r="F179" s="2"/>
      <c r="G179" s="11" t="str">
        <f>IFERROR(INDEX('03-25'!X:X,MATCH(B179,'03-25'!Y:Y,0),0),"")</f>
        <v/>
      </c>
      <c r="H179" s="12" t="str">
        <f>IFERROR(INDEX('04-08'!N:N,MATCH(B179,'04-08'!C:C,0),0),"")</f>
        <v/>
      </c>
      <c r="I179" s="12" t="str">
        <f>IFERROR(INDEX('04-29'!M:M,MATCH(B179,'04-29'!L:L,0),0),"")</f>
        <v/>
      </c>
      <c r="J179" s="12">
        <f>IFERROR(INDEX('05-27'!F:F,MATCH(B179,'05-27'!H:H,0),0),"")</f>
        <v>752</v>
      </c>
      <c r="K179" s="12" t="str">
        <f>IFERROR(INDEX(#REF!,MATCH(B179,#REF!,0),0),"")</f>
        <v/>
      </c>
      <c r="L179" s="12" t="str">
        <f>IFERROR(INDEX(#REF!,MATCH(B179,#REF!,0),0),"")</f>
        <v/>
      </c>
      <c r="M179" s="12" t="str">
        <f>IFERROR(INDEX(#REF!,MATCH(B179,#REF!,0),0),"")</f>
        <v/>
      </c>
      <c r="N179" s="12" t="str">
        <f>IFERROR(INDEX(#REF!,MATCH(B179,#REF!,0),0),"")</f>
        <v/>
      </c>
      <c r="O179" s="12" t="str">
        <f>IFERROR(INDEX(#REF!,MATCH(B179,#REF!,0),0),"")</f>
        <v/>
      </c>
      <c r="P179" s="12" t="str">
        <f>IFERROR(INDEX(#REF!,MATCH(B179,#REF!,0),0),"")</f>
        <v/>
      </c>
      <c r="Q179" s="12" t="str">
        <f>IFERROR(INDEX(#REF!,MATCH(B179,#REF!,0),0),"")</f>
        <v/>
      </c>
      <c r="R179" s="12" t="str">
        <f>IFERROR(INDEX(#REF!,MATCH(B179,#REF!,0),0),"")</f>
        <v/>
      </c>
      <c r="S179" s="12" t="str">
        <f>IFERROR(INDEX(#REF!,MATCH(B179,#REF!,0),0),"")</f>
        <v/>
      </c>
      <c r="T179" s="5" t="str">
        <f>IFERROR(INDEX(#REF!,MATCH(B179,#REF!,0),0),"")</f>
        <v/>
      </c>
      <c r="U179" s="11">
        <f t="shared" si="6"/>
        <v>1</v>
      </c>
      <c r="V179" s="12">
        <f t="shared" si="7"/>
        <v>752</v>
      </c>
      <c r="W179" s="15">
        <f t="shared" si="8"/>
        <v>752</v>
      </c>
      <c r="X179" s="15" t="str">
        <f>IFERROR(SUMPRODUCT(LARGE(G179:T179,{1;2;3;4;5})),"NA")</f>
        <v>NA</v>
      </c>
      <c r="Y179" s="5" t="str">
        <f>IFERROR(SUMPRODUCT(LARGE(G179:T179,{1;2;3;4;5;6;7;8;9;10})),"NA")</f>
        <v>NA</v>
      </c>
    </row>
    <row r="180" spans="1:25" x14ac:dyDescent="0.3">
      <c r="A180" s="18">
        <v>178</v>
      </c>
      <c r="B180" s="10" t="s">
        <v>1840</v>
      </c>
      <c r="C180" s="1"/>
      <c r="D180" s="1"/>
      <c r="E180" s="1"/>
      <c r="F180" s="2"/>
      <c r="G180" s="11" t="str">
        <f>IFERROR(INDEX('03-25'!X:X,MATCH(B180,'03-25'!Y:Y,0),0),"")</f>
        <v/>
      </c>
      <c r="H180" s="12" t="str">
        <f>IFERROR(INDEX('04-08'!N:N,MATCH(B180,'04-08'!C:C,0),0),"")</f>
        <v/>
      </c>
      <c r="I180" s="12">
        <f>IFERROR(INDEX('04-29'!M:M,MATCH(B180,'04-29'!L:L,0),0),"")</f>
        <v>752</v>
      </c>
      <c r="J180" s="12" t="str">
        <f>IFERROR(INDEX('05-27'!F:F,MATCH(B180,'05-27'!H:H,0),0),"")</f>
        <v/>
      </c>
      <c r="K180" s="12" t="str">
        <f>IFERROR(INDEX(#REF!,MATCH(B180,#REF!,0),0),"")</f>
        <v/>
      </c>
      <c r="L180" s="12" t="str">
        <f>IFERROR(INDEX(#REF!,MATCH(B180,#REF!,0),0),"")</f>
        <v/>
      </c>
      <c r="M180" s="12" t="str">
        <f>IFERROR(INDEX(#REF!,MATCH(B180,#REF!,0),0),"")</f>
        <v/>
      </c>
      <c r="N180" s="12" t="str">
        <f>IFERROR(INDEX(#REF!,MATCH(B180,#REF!,0),0),"")</f>
        <v/>
      </c>
      <c r="O180" s="12" t="str">
        <f>IFERROR(INDEX(#REF!,MATCH(B180,#REF!,0),0),"")</f>
        <v/>
      </c>
      <c r="P180" s="12" t="str">
        <f>IFERROR(INDEX(#REF!,MATCH(B180,#REF!,0),0),"")</f>
        <v/>
      </c>
      <c r="Q180" s="12" t="str">
        <f>IFERROR(INDEX(#REF!,MATCH(B180,#REF!,0),0),"")</f>
        <v/>
      </c>
      <c r="R180" s="12" t="str">
        <f>IFERROR(INDEX(#REF!,MATCH(B180,#REF!,0),0),"")</f>
        <v/>
      </c>
      <c r="S180" s="12" t="str">
        <f>IFERROR(INDEX(#REF!,MATCH(B180,#REF!,0),0),"")</f>
        <v/>
      </c>
      <c r="T180" s="5" t="str">
        <f>IFERROR(INDEX(#REF!,MATCH(B180,#REF!,0),0),"")</f>
        <v/>
      </c>
      <c r="U180" s="11">
        <f t="shared" si="6"/>
        <v>1</v>
      </c>
      <c r="V180" s="12">
        <f t="shared" si="7"/>
        <v>752</v>
      </c>
      <c r="W180" s="15">
        <f t="shared" si="8"/>
        <v>752</v>
      </c>
      <c r="X180" s="15" t="str">
        <f>IFERROR(SUMPRODUCT(LARGE(G180:T180,{1;2;3;4;5})),"NA")</f>
        <v>NA</v>
      </c>
      <c r="Y180" s="5" t="str">
        <f>IFERROR(SUMPRODUCT(LARGE(G180:T180,{1;2;3;4;5;6;7;8;9;10})),"NA")</f>
        <v>NA</v>
      </c>
    </row>
    <row r="181" spans="1:25" x14ac:dyDescent="0.3">
      <c r="A181" s="18">
        <v>179</v>
      </c>
      <c r="B181" s="10" t="s">
        <v>2086</v>
      </c>
      <c r="C181" s="1"/>
      <c r="D181" s="1"/>
      <c r="E181" s="1"/>
      <c r="F181" s="2"/>
      <c r="G181" s="11" t="str">
        <f>IFERROR(INDEX('03-25'!X:X,MATCH(B181,'03-25'!Y:Y,0),0),"")</f>
        <v/>
      </c>
      <c r="H181" s="12" t="str">
        <f>IFERROR(INDEX('04-08'!N:N,MATCH(B181,'04-08'!C:C,0),0),"")</f>
        <v/>
      </c>
      <c r="I181" s="12" t="str">
        <f>IFERROR(INDEX('04-29'!M:M,MATCH(B181,'04-29'!L:L,0),0),"")</f>
        <v/>
      </c>
      <c r="J181" s="12">
        <f>IFERROR(INDEX('05-27'!F:F,MATCH(B181,'05-27'!H:H,0),0),"")</f>
        <v>751</v>
      </c>
      <c r="K181" s="12" t="str">
        <f>IFERROR(INDEX(#REF!,MATCH(B181,#REF!,0),0),"")</f>
        <v/>
      </c>
      <c r="L181" s="12" t="str">
        <f>IFERROR(INDEX(#REF!,MATCH(B181,#REF!,0),0),"")</f>
        <v/>
      </c>
      <c r="M181" s="12" t="str">
        <f>IFERROR(INDEX(#REF!,MATCH(B181,#REF!,0),0),"")</f>
        <v/>
      </c>
      <c r="N181" s="12" t="str">
        <f>IFERROR(INDEX(#REF!,MATCH(B181,#REF!,0),0),"")</f>
        <v/>
      </c>
      <c r="O181" s="12" t="str">
        <f>IFERROR(INDEX(#REF!,MATCH(B181,#REF!,0),0),"")</f>
        <v/>
      </c>
      <c r="P181" s="12" t="str">
        <f>IFERROR(INDEX(#REF!,MATCH(B181,#REF!,0),0),"")</f>
        <v/>
      </c>
      <c r="Q181" s="12" t="str">
        <f>IFERROR(INDEX(#REF!,MATCH(B181,#REF!,0),0),"")</f>
        <v/>
      </c>
      <c r="R181" s="12" t="str">
        <f>IFERROR(INDEX(#REF!,MATCH(B181,#REF!,0),0),"")</f>
        <v/>
      </c>
      <c r="S181" s="12" t="str">
        <f>IFERROR(INDEX(#REF!,MATCH(B181,#REF!,0),0),"")</f>
        <v/>
      </c>
      <c r="T181" s="5" t="str">
        <f>IFERROR(INDEX(#REF!,MATCH(B181,#REF!,0),0),"")</f>
        <v/>
      </c>
      <c r="U181" s="11">
        <f t="shared" si="6"/>
        <v>1</v>
      </c>
      <c r="V181" s="12">
        <f t="shared" si="7"/>
        <v>751</v>
      </c>
      <c r="W181" s="15">
        <f t="shared" si="8"/>
        <v>751</v>
      </c>
      <c r="X181" s="15" t="str">
        <f>IFERROR(SUMPRODUCT(LARGE(G181:T181,{1;2;3;4;5})),"NA")</f>
        <v>NA</v>
      </c>
      <c r="Y181" s="5" t="str">
        <f>IFERROR(SUMPRODUCT(LARGE(G181:T181,{1;2;3;4;5;6;7;8;9;10})),"NA")</f>
        <v>NA</v>
      </c>
    </row>
    <row r="182" spans="1:25" x14ac:dyDescent="0.3">
      <c r="A182" s="18">
        <v>180</v>
      </c>
      <c r="B182" s="10" t="s">
        <v>2039</v>
      </c>
      <c r="C182" s="1"/>
      <c r="D182" s="1"/>
      <c r="E182" s="1"/>
      <c r="F182" s="2"/>
      <c r="G182" s="11" t="str">
        <f>IFERROR(INDEX('03-25'!X:X,MATCH(B182,'03-25'!Y:Y,0),0),"")</f>
        <v/>
      </c>
      <c r="H182" s="12" t="str">
        <f>IFERROR(INDEX('04-08'!N:N,MATCH(B182,'04-08'!C:C,0),0),"")</f>
        <v/>
      </c>
      <c r="I182" s="12" t="str">
        <f>IFERROR(INDEX('04-29'!M:M,MATCH(B182,'04-29'!L:L,0),0),"")</f>
        <v/>
      </c>
      <c r="J182" s="12">
        <f>IFERROR(INDEX('05-27'!F:F,MATCH(B182,'05-27'!H:H,0),0),"")</f>
        <v>746</v>
      </c>
      <c r="K182" s="12" t="str">
        <f>IFERROR(INDEX(#REF!,MATCH(B182,#REF!,0),0),"")</f>
        <v/>
      </c>
      <c r="L182" s="12" t="str">
        <f>IFERROR(INDEX(#REF!,MATCH(B182,#REF!,0),0),"")</f>
        <v/>
      </c>
      <c r="M182" s="12" t="str">
        <f>IFERROR(INDEX(#REF!,MATCH(B182,#REF!,0),0),"")</f>
        <v/>
      </c>
      <c r="N182" s="12" t="str">
        <f>IFERROR(INDEX(#REF!,MATCH(B182,#REF!,0),0),"")</f>
        <v/>
      </c>
      <c r="O182" s="12" t="str">
        <f>IFERROR(INDEX(#REF!,MATCH(B182,#REF!,0),0),"")</f>
        <v/>
      </c>
      <c r="P182" s="12" t="str">
        <f>IFERROR(INDEX(#REF!,MATCH(B182,#REF!,0),0),"")</f>
        <v/>
      </c>
      <c r="Q182" s="12" t="str">
        <f>IFERROR(INDEX(#REF!,MATCH(B182,#REF!,0),0),"")</f>
        <v/>
      </c>
      <c r="R182" s="12" t="str">
        <f>IFERROR(INDEX(#REF!,MATCH(B182,#REF!,0),0),"")</f>
        <v/>
      </c>
      <c r="S182" s="12" t="str">
        <f>IFERROR(INDEX(#REF!,MATCH(B182,#REF!,0),0),"")</f>
        <v/>
      </c>
      <c r="T182" s="5" t="str">
        <f>IFERROR(INDEX(#REF!,MATCH(B182,#REF!,0),0),"")</f>
        <v/>
      </c>
      <c r="U182" s="11">
        <f t="shared" si="6"/>
        <v>1</v>
      </c>
      <c r="V182" s="12">
        <f t="shared" si="7"/>
        <v>746</v>
      </c>
      <c r="W182" s="15">
        <f t="shared" si="8"/>
        <v>746</v>
      </c>
      <c r="X182" s="15" t="str">
        <f>IFERROR(SUMPRODUCT(LARGE(G182:T182,{1;2;3;4;5})),"NA")</f>
        <v>NA</v>
      </c>
      <c r="Y182" s="5" t="str">
        <f>IFERROR(SUMPRODUCT(LARGE(G182:T182,{1;2;3;4;5;6;7;8;9;10})),"NA")</f>
        <v>NA</v>
      </c>
    </row>
    <row r="183" spans="1:25" x14ac:dyDescent="0.3">
      <c r="A183" s="18">
        <v>181</v>
      </c>
      <c r="B183" s="10" t="s">
        <v>504</v>
      </c>
      <c r="C183" s="1"/>
      <c r="D183" s="1"/>
      <c r="E183" s="1"/>
      <c r="F183" s="2"/>
      <c r="G183" s="11">
        <f>IFERROR(INDEX('03-25'!X:X,MATCH(B183,'03-25'!Y:Y,0),0),"")</f>
        <v>743</v>
      </c>
      <c r="H183" s="12" t="str">
        <f>IFERROR(INDEX('04-08'!N:N,MATCH(B183,'04-08'!C:C,0),0),"")</f>
        <v/>
      </c>
      <c r="I183" s="12" t="str">
        <f>IFERROR(INDEX('04-29'!M:M,MATCH(B183,'04-29'!L:L,0),0),"")</f>
        <v/>
      </c>
      <c r="J183" s="12" t="str">
        <f>IFERROR(INDEX('05-27'!F:F,MATCH(B183,'05-27'!H:H,0),0),"")</f>
        <v/>
      </c>
      <c r="K183" s="12" t="str">
        <f>IFERROR(INDEX(#REF!,MATCH(B183,#REF!,0),0),"")</f>
        <v/>
      </c>
      <c r="L183" s="12" t="str">
        <f>IFERROR(INDEX(#REF!,MATCH(B183,#REF!,0),0),"")</f>
        <v/>
      </c>
      <c r="M183" s="12" t="str">
        <f>IFERROR(INDEX(#REF!,MATCH(B183,#REF!,0),0),"")</f>
        <v/>
      </c>
      <c r="N183" s="12" t="str">
        <f>IFERROR(INDEX(#REF!,MATCH(B183,#REF!,0),0),"")</f>
        <v/>
      </c>
      <c r="O183" s="12" t="str">
        <f>IFERROR(INDEX(#REF!,MATCH(B183,#REF!,0),0),"")</f>
        <v/>
      </c>
      <c r="P183" s="12" t="str">
        <f>IFERROR(INDEX(#REF!,MATCH(B183,#REF!,0),0),"")</f>
        <v/>
      </c>
      <c r="Q183" s="12" t="str">
        <f>IFERROR(INDEX(#REF!,MATCH(B183,#REF!,0),0),"")</f>
        <v/>
      </c>
      <c r="R183" s="12" t="str">
        <f>IFERROR(INDEX(#REF!,MATCH(B183,#REF!,0),0),"")</f>
        <v/>
      </c>
      <c r="S183" s="12" t="str">
        <f>IFERROR(INDEX(#REF!,MATCH(B183,#REF!,0),0),"")</f>
        <v/>
      </c>
      <c r="T183" s="5" t="str">
        <f>IFERROR(INDEX(#REF!,MATCH(B183,#REF!,0),0),"")</f>
        <v/>
      </c>
      <c r="U183" s="11">
        <f t="shared" si="6"/>
        <v>1</v>
      </c>
      <c r="V183" s="12">
        <f t="shared" si="7"/>
        <v>743</v>
      </c>
      <c r="W183" s="15">
        <f t="shared" si="8"/>
        <v>743</v>
      </c>
      <c r="X183" s="15" t="str">
        <f>IFERROR(SUMPRODUCT(LARGE(G183:T183,{1;2;3;4;5})),"NA")</f>
        <v>NA</v>
      </c>
      <c r="Y183" s="5" t="str">
        <f>IFERROR(SUMPRODUCT(LARGE(G183:T183,{1;2;3;4;5;6;7;8;9;10})),"NA")</f>
        <v>NA</v>
      </c>
    </row>
    <row r="184" spans="1:25" x14ac:dyDescent="0.3">
      <c r="A184" s="18">
        <v>182</v>
      </c>
      <c r="B184" s="10" t="s">
        <v>1836</v>
      </c>
      <c r="C184" s="1"/>
      <c r="D184" s="1"/>
      <c r="E184" s="1"/>
      <c r="F184" s="2"/>
      <c r="G184" s="11" t="str">
        <f>IFERROR(INDEX('03-25'!X:X,MATCH(B184,'03-25'!Y:Y,0),0),"")</f>
        <v/>
      </c>
      <c r="H184" s="12" t="str">
        <f>IFERROR(INDEX('04-08'!N:N,MATCH(B184,'04-08'!C:C,0),0),"")</f>
        <v/>
      </c>
      <c r="I184" s="12">
        <f>IFERROR(INDEX('04-29'!M:M,MATCH(B184,'04-29'!L:L,0),0),"")</f>
        <v>742</v>
      </c>
      <c r="J184" s="12" t="str">
        <f>IFERROR(INDEX('05-27'!F:F,MATCH(B184,'05-27'!H:H,0),0),"")</f>
        <v/>
      </c>
      <c r="K184" s="12" t="str">
        <f>IFERROR(INDEX(#REF!,MATCH(B184,#REF!,0),0),"")</f>
        <v/>
      </c>
      <c r="L184" s="12" t="str">
        <f>IFERROR(INDEX(#REF!,MATCH(B184,#REF!,0),0),"")</f>
        <v/>
      </c>
      <c r="M184" s="12" t="str">
        <f>IFERROR(INDEX(#REF!,MATCH(B184,#REF!,0),0),"")</f>
        <v/>
      </c>
      <c r="N184" s="12" t="str">
        <f>IFERROR(INDEX(#REF!,MATCH(B184,#REF!,0),0),"")</f>
        <v/>
      </c>
      <c r="O184" s="12" t="str">
        <f>IFERROR(INDEX(#REF!,MATCH(B184,#REF!,0),0),"")</f>
        <v/>
      </c>
      <c r="P184" s="12" t="str">
        <f>IFERROR(INDEX(#REF!,MATCH(B184,#REF!,0),0),"")</f>
        <v/>
      </c>
      <c r="Q184" s="12" t="str">
        <f>IFERROR(INDEX(#REF!,MATCH(B184,#REF!,0),0),"")</f>
        <v/>
      </c>
      <c r="R184" s="12" t="str">
        <f>IFERROR(INDEX(#REF!,MATCH(B184,#REF!,0),0),"")</f>
        <v/>
      </c>
      <c r="S184" s="12" t="str">
        <f>IFERROR(INDEX(#REF!,MATCH(B184,#REF!,0),0),"")</f>
        <v/>
      </c>
      <c r="T184" s="5" t="str">
        <f>IFERROR(INDEX(#REF!,MATCH(B184,#REF!,0),0),"")</f>
        <v/>
      </c>
      <c r="U184" s="11">
        <f t="shared" si="6"/>
        <v>1</v>
      </c>
      <c r="V184" s="12">
        <f t="shared" si="7"/>
        <v>742</v>
      </c>
      <c r="W184" s="15">
        <f t="shared" si="8"/>
        <v>742</v>
      </c>
      <c r="X184" s="15" t="str">
        <f>IFERROR(SUMPRODUCT(LARGE(G184:T184,{1;2;3;4;5})),"NA")</f>
        <v>NA</v>
      </c>
      <c r="Y184" s="5" t="str">
        <f>IFERROR(SUMPRODUCT(LARGE(G184:T184,{1;2;3;4;5;6;7;8;9;10})),"NA")</f>
        <v>NA</v>
      </c>
    </row>
    <row r="185" spans="1:25" x14ac:dyDescent="0.3">
      <c r="A185" s="18">
        <v>183</v>
      </c>
      <c r="B185" s="10" t="s">
        <v>141</v>
      </c>
      <c r="C185" s="1"/>
      <c r="D185" s="1"/>
      <c r="E185" s="1"/>
      <c r="F185" s="2"/>
      <c r="G185" s="11" t="str">
        <f>IFERROR(INDEX('03-25'!X:X,MATCH(B185,'03-25'!Y:Y,0),0),"")</f>
        <v/>
      </c>
      <c r="H185" s="12">
        <f>IFERROR(INDEX('04-08'!N:N,MATCH(B185,'04-08'!C:C,0),0),"")</f>
        <v>739</v>
      </c>
      <c r="I185" s="12" t="str">
        <f>IFERROR(INDEX('04-29'!M:M,MATCH(B185,'04-29'!L:L,0),0),"")</f>
        <v/>
      </c>
      <c r="J185" s="12" t="str">
        <f>IFERROR(INDEX('05-27'!F:F,MATCH(B185,'05-27'!H:H,0),0),"")</f>
        <v/>
      </c>
      <c r="K185" s="12" t="str">
        <f>IFERROR(INDEX(#REF!,MATCH(B185,#REF!,0),0),"")</f>
        <v/>
      </c>
      <c r="L185" s="12" t="str">
        <f>IFERROR(INDEX(#REF!,MATCH(B185,#REF!,0),0),"")</f>
        <v/>
      </c>
      <c r="M185" s="12" t="str">
        <f>IFERROR(INDEX(#REF!,MATCH(B185,#REF!,0),0),"")</f>
        <v/>
      </c>
      <c r="N185" s="12" t="str">
        <f>IFERROR(INDEX(#REF!,MATCH(B185,#REF!,0),0),"")</f>
        <v/>
      </c>
      <c r="O185" s="12" t="str">
        <f>IFERROR(INDEX(#REF!,MATCH(B185,#REF!,0),0),"")</f>
        <v/>
      </c>
      <c r="P185" s="12" t="str">
        <f>IFERROR(INDEX(#REF!,MATCH(B185,#REF!,0),0),"")</f>
        <v/>
      </c>
      <c r="Q185" s="12" t="str">
        <f>IFERROR(INDEX(#REF!,MATCH(B185,#REF!,0),0),"")</f>
        <v/>
      </c>
      <c r="R185" s="12" t="str">
        <f>IFERROR(INDEX(#REF!,MATCH(B185,#REF!,0),0),"")</f>
        <v/>
      </c>
      <c r="S185" s="12" t="str">
        <f>IFERROR(INDEX(#REF!,MATCH(B185,#REF!,0),0),"")</f>
        <v/>
      </c>
      <c r="T185" s="5" t="str">
        <f>IFERROR(INDEX(#REF!,MATCH(B185,#REF!,0),0),"")</f>
        <v/>
      </c>
      <c r="U185" s="11">
        <f t="shared" si="6"/>
        <v>1</v>
      </c>
      <c r="V185" s="12">
        <f t="shared" si="7"/>
        <v>739</v>
      </c>
      <c r="W185" s="15">
        <f t="shared" si="8"/>
        <v>739</v>
      </c>
      <c r="X185" s="15" t="str">
        <f>IFERROR(SUMPRODUCT(LARGE(G185:T185,{1;2;3;4;5})),"NA")</f>
        <v>NA</v>
      </c>
      <c r="Y185" s="5" t="str">
        <f>IFERROR(SUMPRODUCT(LARGE(G185:T185,{1;2;3;4;5;6;7;8;9;10})),"NA")</f>
        <v>NA</v>
      </c>
    </row>
    <row r="186" spans="1:25" x14ac:dyDescent="0.3">
      <c r="A186" s="18">
        <v>184</v>
      </c>
      <c r="B186" s="10" t="s">
        <v>515</v>
      </c>
      <c r="C186" s="1"/>
      <c r="D186" s="1"/>
      <c r="E186" s="1"/>
      <c r="F186" s="2"/>
      <c r="G186" s="11">
        <f>IFERROR(INDEX('03-25'!X:X,MATCH(B186,'03-25'!Y:Y,0),0),"")</f>
        <v>737</v>
      </c>
      <c r="H186" s="12" t="str">
        <f>IFERROR(INDEX('04-08'!N:N,MATCH(B186,'04-08'!C:C,0),0),"")</f>
        <v/>
      </c>
      <c r="I186" s="12" t="str">
        <f>IFERROR(INDEX('04-29'!M:M,MATCH(B186,'04-29'!L:L,0),0),"")</f>
        <v/>
      </c>
      <c r="J186" s="12" t="str">
        <f>IFERROR(INDEX('05-27'!F:F,MATCH(B186,'05-27'!H:H,0),0),"")</f>
        <v/>
      </c>
      <c r="K186" s="12" t="str">
        <f>IFERROR(INDEX(#REF!,MATCH(B186,#REF!,0),0),"")</f>
        <v/>
      </c>
      <c r="L186" s="12" t="str">
        <f>IFERROR(INDEX(#REF!,MATCH(B186,#REF!,0),0),"")</f>
        <v/>
      </c>
      <c r="M186" s="12" t="str">
        <f>IFERROR(INDEX(#REF!,MATCH(B186,#REF!,0),0),"")</f>
        <v/>
      </c>
      <c r="N186" s="12" t="str">
        <f>IFERROR(INDEX(#REF!,MATCH(B186,#REF!,0),0),"")</f>
        <v/>
      </c>
      <c r="O186" s="12" t="str">
        <f>IFERROR(INDEX(#REF!,MATCH(B186,#REF!,0),0),"")</f>
        <v/>
      </c>
      <c r="P186" s="12" t="str">
        <f>IFERROR(INDEX(#REF!,MATCH(B186,#REF!,0),0),"")</f>
        <v/>
      </c>
      <c r="Q186" s="12" t="str">
        <f>IFERROR(INDEX(#REF!,MATCH(B186,#REF!,0),0),"")</f>
        <v/>
      </c>
      <c r="R186" s="12" t="str">
        <f>IFERROR(INDEX(#REF!,MATCH(B186,#REF!,0),0),"")</f>
        <v/>
      </c>
      <c r="S186" s="12" t="str">
        <f>IFERROR(INDEX(#REF!,MATCH(B186,#REF!,0),0),"")</f>
        <v/>
      </c>
      <c r="T186" s="5" t="str">
        <f>IFERROR(INDEX(#REF!,MATCH(B186,#REF!,0),0),"")</f>
        <v/>
      </c>
      <c r="U186" s="11">
        <f t="shared" si="6"/>
        <v>1</v>
      </c>
      <c r="V186" s="12">
        <f t="shared" si="7"/>
        <v>737</v>
      </c>
      <c r="W186" s="15">
        <f t="shared" si="8"/>
        <v>737</v>
      </c>
      <c r="X186" s="15" t="str">
        <f>IFERROR(SUMPRODUCT(LARGE(G186:T186,{1;2;3;4;5})),"NA")</f>
        <v>NA</v>
      </c>
      <c r="Y186" s="5" t="str">
        <f>IFERROR(SUMPRODUCT(LARGE(G186:T186,{1;2;3;4;5;6;7;8;9;10})),"NA")</f>
        <v>NA</v>
      </c>
    </row>
    <row r="187" spans="1:25" x14ac:dyDescent="0.3">
      <c r="A187" s="18">
        <v>185</v>
      </c>
      <c r="B187" s="10" t="s">
        <v>2065</v>
      </c>
      <c r="C187" s="1"/>
      <c r="D187" s="1"/>
      <c r="E187" s="1"/>
      <c r="F187" s="2"/>
      <c r="G187" s="11" t="str">
        <f>IFERROR(INDEX('03-25'!X:X,MATCH(B187,'03-25'!Y:Y,0),0),"")</f>
        <v/>
      </c>
      <c r="H187" s="12" t="str">
        <f>IFERROR(INDEX('04-08'!N:N,MATCH(B187,'04-08'!C:C,0),0),"")</f>
        <v/>
      </c>
      <c r="I187" s="12" t="str">
        <f>IFERROR(INDEX('04-29'!M:M,MATCH(B187,'04-29'!L:L,0),0),"")</f>
        <v/>
      </c>
      <c r="J187" s="12">
        <f>IFERROR(INDEX('05-27'!F:F,MATCH(B187,'05-27'!H:H,0),0),"")</f>
        <v>736</v>
      </c>
      <c r="K187" s="12" t="str">
        <f>IFERROR(INDEX(#REF!,MATCH(B187,#REF!,0),0),"")</f>
        <v/>
      </c>
      <c r="L187" s="12" t="str">
        <f>IFERROR(INDEX(#REF!,MATCH(B187,#REF!,0),0),"")</f>
        <v/>
      </c>
      <c r="M187" s="12" t="str">
        <f>IFERROR(INDEX(#REF!,MATCH(B187,#REF!,0),0),"")</f>
        <v/>
      </c>
      <c r="N187" s="12" t="str">
        <f>IFERROR(INDEX(#REF!,MATCH(B187,#REF!,0),0),"")</f>
        <v/>
      </c>
      <c r="O187" s="12" t="str">
        <f>IFERROR(INDEX(#REF!,MATCH(B187,#REF!,0),0),"")</f>
        <v/>
      </c>
      <c r="P187" s="12" t="str">
        <f>IFERROR(INDEX(#REF!,MATCH(B187,#REF!,0),0),"")</f>
        <v/>
      </c>
      <c r="Q187" s="12" t="str">
        <f>IFERROR(INDEX(#REF!,MATCH(B187,#REF!,0),0),"")</f>
        <v/>
      </c>
      <c r="R187" s="12" t="str">
        <f>IFERROR(INDEX(#REF!,MATCH(B187,#REF!,0),0),"")</f>
        <v/>
      </c>
      <c r="S187" s="12" t="str">
        <f>IFERROR(INDEX(#REF!,MATCH(B187,#REF!,0),0),"")</f>
        <v/>
      </c>
      <c r="T187" s="5" t="str">
        <f>IFERROR(INDEX(#REF!,MATCH(B187,#REF!,0),0),"")</f>
        <v/>
      </c>
      <c r="U187" s="11">
        <f t="shared" si="6"/>
        <v>1</v>
      </c>
      <c r="V187" s="12">
        <f t="shared" si="7"/>
        <v>736</v>
      </c>
      <c r="W187" s="15">
        <f t="shared" si="8"/>
        <v>736</v>
      </c>
      <c r="X187" s="15" t="str">
        <f>IFERROR(SUMPRODUCT(LARGE(G187:T187,{1;2;3;4;5})),"NA")</f>
        <v>NA</v>
      </c>
      <c r="Y187" s="5" t="str">
        <f>IFERROR(SUMPRODUCT(LARGE(G187:T187,{1;2;3;4;5;6;7;8;9;10})),"NA")</f>
        <v>NA</v>
      </c>
    </row>
    <row r="188" spans="1:25" x14ac:dyDescent="0.3">
      <c r="A188" s="18">
        <v>186</v>
      </c>
      <c r="B188" s="10" t="s">
        <v>2071</v>
      </c>
      <c r="C188" s="1"/>
      <c r="D188" s="1"/>
      <c r="E188" s="1"/>
      <c r="F188" s="2"/>
      <c r="G188" s="11" t="str">
        <f>IFERROR(INDEX('03-25'!X:X,MATCH(B188,'03-25'!Y:Y,0),0),"")</f>
        <v/>
      </c>
      <c r="H188" s="12" t="str">
        <f>IFERROR(INDEX('04-08'!N:N,MATCH(B188,'04-08'!C:C,0),0),"")</f>
        <v/>
      </c>
      <c r="I188" s="12" t="str">
        <f>IFERROR(INDEX('04-29'!M:M,MATCH(B188,'04-29'!L:L,0),0),"")</f>
        <v/>
      </c>
      <c r="J188" s="12">
        <f>IFERROR(INDEX('05-27'!F:F,MATCH(B188,'05-27'!H:H,0),0),"")</f>
        <v>736</v>
      </c>
      <c r="K188" s="12" t="str">
        <f>IFERROR(INDEX(#REF!,MATCH(B188,#REF!,0),0),"")</f>
        <v/>
      </c>
      <c r="L188" s="12" t="str">
        <f>IFERROR(INDEX(#REF!,MATCH(B188,#REF!,0),0),"")</f>
        <v/>
      </c>
      <c r="M188" s="12" t="str">
        <f>IFERROR(INDEX(#REF!,MATCH(B188,#REF!,0),0),"")</f>
        <v/>
      </c>
      <c r="N188" s="12" t="str">
        <f>IFERROR(INDEX(#REF!,MATCH(B188,#REF!,0),0),"")</f>
        <v/>
      </c>
      <c r="O188" s="12" t="str">
        <f>IFERROR(INDEX(#REF!,MATCH(B188,#REF!,0),0),"")</f>
        <v/>
      </c>
      <c r="P188" s="12" t="str">
        <f>IFERROR(INDEX(#REF!,MATCH(B188,#REF!,0),0),"")</f>
        <v/>
      </c>
      <c r="Q188" s="12" t="str">
        <f>IFERROR(INDEX(#REF!,MATCH(B188,#REF!,0),0),"")</f>
        <v/>
      </c>
      <c r="R188" s="12" t="str">
        <f>IFERROR(INDEX(#REF!,MATCH(B188,#REF!,0),0),"")</f>
        <v/>
      </c>
      <c r="S188" s="12" t="str">
        <f>IFERROR(INDEX(#REF!,MATCH(B188,#REF!,0),0),"")</f>
        <v/>
      </c>
      <c r="T188" s="5" t="str">
        <f>IFERROR(INDEX(#REF!,MATCH(B188,#REF!,0),0),"")</f>
        <v/>
      </c>
      <c r="U188" s="11">
        <f t="shared" si="6"/>
        <v>1</v>
      </c>
      <c r="V188" s="12">
        <f t="shared" si="7"/>
        <v>736</v>
      </c>
      <c r="W188" s="15">
        <f t="shared" si="8"/>
        <v>736</v>
      </c>
      <c r="X188" s="15" t="str">
        <f>IFERROR(SUMPRODUCT(LARGE(G188:T188,{1;2;3;4;5})),"NA")</f>
        <v>NA</v>
      </c>
      <c r="Y188" s="5" t="str">
        <f>IFERROR(SUMPRODUCT(LARGE(G188:T188,{1;2;3;4;5;6;7;8;9;10})),"NA")</f>
        <v>NA</v>
      </c>
    </row>
    <row r="189" spans="1:25" x14ac:dyDescent="0.3">
      <c r="A189" s="18">
        <v>187</v>
      </c>
      <c r="B189" s="10" t="s">
        <v>410</v>
      </c>
      <c r="C189" s="1"/>
      <c r="D189" s="1"/>
      <c r="E189" s="1"/>
      <c r="F189" s="2"/>
      <c r="G189" s="11" t="str">
        <f>IFERROR(INDEX('03-25'!X:X,MATCH(B189,'03-25'!Y:Y,0),0),"")</f>
        <v/>
      </c>
      <c r="H189" s="12">
        <f>IFERROR(INDEX('04-08'!N:N,MATCH(B189,'04-08'!C:C,0),0),"")</f>
        <v>735</v>
      </c>
      <c r="I189" s="12" t="str">
        <f>IFERROR(INDEX('04-29'!M:M,MATCH(B189,'04-29'!L:L,0),0),"")</f>
        <v/>
      </c>
      <c r="J189" s="12" t="str">
        <f>IFERROR(INDEX('05-27'!F:F,MATCH(B189,'05-27'!H:H,0),0),"")</f>
        <v/>
      </c>
      <c r="K189" s="12" t="str">
        <f>IFERROR(INDEX(#REF!,MATCH(B189,#REF!,0),0),"")</f>
        <v/>
      </c>
      <c r="L189" s="12" t="str">
        <f>IFERROR(INDEX(#REF!,MATCH(B189,#REF!,0),0),"")</f>
        <v/>
      </c>
      <c r="M189" s="12" t="str">
        <f>IFERROR(INDEX(#REF!,MATCH(B189,#REF!,0),0),"")</f>
        <v/>
      </c>
      <c r="N189" s="12" t="str">
        <f>IFERROR(INDEX(#REF!,MATCH(B189,#REF!,0),0),"")</f>
        <v/>
      </c>
      <c r="O189" s="12" t="str">
        <f>IFERROR(INDEX(#REF!,MATCH(B189,#REF!,0),0),"")</f>
        <v/>
      </c>
      <c r="P189" s="12" t="str">
        <f>IFERROR(INDEX(#REF!,MATCH(B189,#REF!,0),0),"")</f>
        <v/>
      </c>
      <c r="Q189" s="12" t="str">
        <f>IFERROR(INDEX(#REF!,MATCH(B189,#REF!,0),0),"")</f>
        <v/>
      </c>
      <c r="R189" s="12" t="str">
        <f>IFERROR(INDEX(#REF!,MATCH(B189,#REF!,0),0),"")</f>
        <v/>
      </c>
      <c r="S189" s="12" t="str">
        <f>IFERROR(INDEX(#REF!,MATCH(B189,#REF!,0),0),"")</f>
        <v/>
      </c>
      <c r="T189" s="5" t="str">
        <f>IFERROR(INDEX(#REF!,MATCH(B189,#REF!,0),0),"")</f>
        <v/>
      </c>
      <c r="U189" s="11">
        <f t="shared" si="6"/>
        <v>1</v>
      </c>
      <c r="V189" s="12">
        <f t="shared" si="7"/>
        <v>735</v>
      </c>
      <c r="W189" s="15">
        <f t="shared" si="8"/>
        <v>735</v>
      </c>
      <c r="X189" s="15" t="str">
        <f>IFERROR(SUMPRODUCT(LARGE(G189:T189,{1;2;3;4;5})),"NA")</f>
        <v>NA</v>
      </c>
      <c r="Y189" s="5" t="str">
        <f>IFERROR(SUMPRODUCT(LARGE(G189:T189,{1;2;3;4;5;6;7;8;9;10})),"NA")</f>
        <v>NA</v>
      </c>
    </row>
    <row r="190" spans="1:25" x14ac:dyDescent="0.3">
      <c r="A190" s="18">
        <v>188</v>
      </c>
      <c r="B190" s="10" t="s">
        <v>2042</v>
      </c>
      <c r="C190" s="1"/>
      <c r="D190" s="1"/>
      <c r="E190" s="1"/>
      <c r="F190" s="2"/>
      <c r="G190" s="11" t="str">
        <f>IFERROR(INDEX('03-25'!X:X,MATCH(B190,'03-25'!Y:Y,0),0),"")</f>
        <v/>
      </c>
      <c r="H190" s="12" t="str">
        <f>IFERROR(INDEX('04-08'!N:N,MATCH(B190,'04-08'!C:C,0),0),"")</f>
        <v/>
      </c>
      <c r="I190" s="12" t="str">
        <f>IFERROR(INDEX('04-29'!M:M,MATCH(B190,'04-29'!L:L,0),0),"")</f>
        <v/>
      </c>
      <c r="J190" s="12">
        <f>IFERROR(INDEX('05-27'!F:F,MATCH(B190,'05-27'!H:H,0),0),"")</f>
        <v>735</v>
      </c>
      <c r="K190" s="12" t="str">
        <f>IFERROR(INDEX(#REF!,MATCH(B190,#REF!,0),0),"")</f>
        <v/>
      </c>
      <c r="L190" s="12" t="str">
        <f>IFERROR(INDEX(#REF!,MATCH(B190,#REF!,0),0),"")</f>
        <v/>
      </c>
      <c r="M190" s="12" t="str">
        <f>IFERROR(INDEX(#REF!,MATCH(B190,#REF!,0),0),"")</f>
        <v/>
      </c>
      <c r="N190" s="12" t="str">
        <f>IFERROR(INDEX(#REF!,MATCH(B190,#REF!,0),0),"")</f>
        <v/>
      </c>
      <c r="O190" s="12" t="str">
        <f>IFERROR(INDEX(#REF!,MATCH(B190,#REF!,0),0),"")</f>
        <v/>
      </c>
      <c r="P190" s="12" t="str">
        <f>IFERROR(INDEX(#REF!,MATCH(B190,#REF!,0),0),"")</f>
        <v/>
      </c>
      <c r="Q190" s="12" t="str">
        <f>IFERROR(INDEX(#REF!,MATCH(B190,#REF!,0),0),"")</f>
        <v/>
      </c>
      <c r="R190" s="12" t="str">
        <f>IFERROR(INDEX(#REF!,MATCH(B190,#REF!,0),0),"")</f>
        <v/>
      </c>
      <c r="S190" s="12" t="str">
        <f>IFERROR(INDEX(#REF!,MATCH(B190,#REF!,0),0),"")</f>
        <v/>
      </c>
      <c r="T190" s="5" t="str">
        <f>IFERROR(INDEX(#REF!,MATCH(B190,#REF!,0),0),"")</f>
        <v/>
      </c>
      <c r="U190" s="11">
        <f t="shared" si="6"/>
        <v>1</v>
      </c>
      <c r="V190" s="12">
        <f t="shared" si="7"/>
        <v>735</v>
      </c>
      <c r="W190" s="15">
        <f t="shared" si="8"/>
        <v>735</v>
      </c>
      <c r="X190" s="15" t="str">
        <f>IFERROR(SUMPRODUCT(LARGE(G190:T190,{1;2;3;4;5})),"NA")</f>
        <v>NA</v>
      </c>
      <c r="Y190" s="5" t="str">
        <f>IFERROR(SUMPRODUCT(LARGE(G190:T190,{1;2;3;4;5;6;7;8;9;10})),"NA")</f>
        <v>NA</v>
      </c>
    </row>
    <row r="191" spans="1:25" x14ac:dyDescent="0.3">
      <c r="A191" s="18">
        <v>189</v>
      </c>
      <c r="B191" s="10" t="s">
        <v>408</v>
      </c>
      <c r="C191" s="1"/>
      <c r="D191" s="1"/>
      <c r="E191" s="1"/>
      <c r="F191" s="2"/>
      <c r="G191" s="11" t="str">
        <f>IFERROR(INDEX('03-25'!X:X,MATCH(B191,'03-25'!Y:Y,0),0),"")</f>
        <v/>
      </c>
      <c r="H191" s="12">
        <f>IFERROR(INDEX('04-08'!N:N,MATCH(B191,'04-08'!C:C,0),0),"")</f>
        <v>735</v>
      </c>
      <c r="I191" s="12" t="str">
        <f>IFERROR(INDEX('04-29'!M:M,MATCH(B191,'04-29'!L:L,0),0),"")</f>
        <v/>
      </c>
      <c r="J191" s="12" t="str">
        <f>IFERROR(INDEX('05-27'!F:F,MATCH(B191,'05-27'!H:H,0),0),"")</f>
        <v/>
      </c>
      <c r="K191" s="12" t="str">
        <f>IFERROR(INDEX(#REF!,MATCH(B191,#REF!,0),0),"")</f>
        <v/>
      </c>
      <c r="L191" s="12" t="str">
        <f>IFERROR(INDEX(#REF!,MATCH(B191,#REF!,0),0),"")</f>
        <v/>
      </c>
      <c r="M191" s="12" t="str">
        <f>IFERROR(INDEX(#REF!,MATCH(B191,#REF!,0),0),"")</f>
        <v/>
      </c>
      <c r="N191" s="12" t="str">
        <f>IFERROR(INDEX(#REF!,MATCH(B191,#REF!,0),0),"")</f>
        <v/>
      </c>
      <c r="O191" s="12" t="str">
        <f>IFERROR(INDEX(#REF!,MATCH(B191,#REF!,0),0),"")</f>
        <v/>
      </c>
      <c r="P191" s="12" t="str">
        <f>IFERROR(INDEX(#REF!,MATCH(B191,#REF!,0),0),"")</f>
        <v/>
      </c>
      <c r="Q191" s="12" t="str">
        <f>IFERROR(INDEX(#REF!,MATCH(B191,#REF!,0),0),"")</f>
        <v/>
      </c>
      <c r="R191" s="12" t="str">
        <f>IFERROR(INDEX(#REF!,MATCH(B191,#REF!,0),0),"")</f>
        <v/>
      </c>
      <c r="S191" s="12" t="str">
        <f>IFERROR(INDEX(#REF!,MATCH(B191,#REF!,0),0),"")</f>
        <v/>
      </c>
      <c r="T191" s="5" t="str">
        <f>IFERROR(INDEX(#REF!,MATCH(B191,#REF!,0),0),"")</f>
        <v/>
      </c>
      <c r="U191" s="11">
        <f t="shared" si="6"/>
        <v>1</v>
      </c>
      <c r="V191" s="12">
        <f t="shared" si="7"/>
        <v>735</v>
      </c>
      <c r="W191" s="15">
        <f t="shared" si="8"/>
        <v>735</v>
      </c>
      <c r="X191" s="15" t="str">
        <f>IFERROR(SUMPRODUCT(LARGE(G191:T191,{1;2;3;4;5})),"NA")</f>
        <v>NA</v>
      </c>
      <c r="Y191" s="5" t="str">
        <f>IFERROR(SUMPRODUCT(LARGE(G191:T191,{1;2;3;4;5;6;7;8;9;10})),"NA")</f>
        <v>NA</v>
      </c>
    </row>
    <row r="192" spans="1:25" x14ac:dyDescent="0.3">
      <c r="A192" s="18">
        <v>190</v>
      </c>
      <c r="B192" s="10" t="s">
        <v>1873</v>
      </c>
      <c r="C192" s="1"/>
      <c r="D192" s="1"/>
      <c r="E192" s="1"/>
      <c r="F192" s="2"/>
      <c r="G192" s="11" t="str">
        <f>IFERROR(INDEX('03-25'!X:X,MATCH(B192,'03-25'!Y:Y,0),0),"")</f>
        <v/>
      </c>
      <c r="H192" s="12" t="str">
        <f>IFERROR(INDEX('04-08'!N:N,MATCH(B192,'04-08'!C:C,0),0),"")</f>
        <v/>
      </c>
      <c r="I192" s="12">
        <f>IFERROR(INDEX('04-29'!M:M,MATCH(B192,'04-29'!L:L,0),0),"")</f>
        <v>733</v>
      </c>
      <c r="J192" s="12" t="str">
        <f>IFERROR(INDEX('05-27'!F:F,MATCH(B192,'05-27'!H:H,0),0),"")</f>
        <v/>
      </c>
      <c r="K192" s="12" t="str">
        <f>IFERROR(INDEX(#REF!,MATCH(B192,#REF!,0),0),"")</f>
        <v/>
      </c>
      <c r="L192" s="12" t="str">
        <f>IFERROR(INDEX(#REF!,MATCH(B192,#REF!,0),0),"")</f>
        <v/>
      </c>
      <c r="M192" s="12" t="str">
        <f>IFERROR(INDEX(#REF!,MATCH(B192,#REF!,0),0),"")</f>
        <v/>
      </c>
      <c r="N192" s="12" t="str">
        <f>IFERROR(INDEX(#REF!,MATCH(B192,#REF!,0),0),"")</f>
        <v/>
      </c>
      <c r="O192" s="12" t="str">
        <f>IFERROR(INDEX(#REF!,MATCH(B192,#REF!,0),0),"")</f>
        <v/>
      </c>
      <c r="P192" s="12" t="str">
        <f>IFERROR(INDEX(#REF!,MATCH(B192,#REF!,0),0),"")</f>
        <v/>
      </c>
      <c r="Q192" s="12" t="str">
        <f>IFERROR(INDEX(#REF!,MATCH(B192,#REF!,0),0),"")</f>
        <v/>
      </c>
      <c r="R192" s="12" t="str">
        <f>IFERROR(INDEX(#REF!,MATCH(B192,#REF!,0),0),"")</f>
        <v/>
      </c>
      <c r="S192" s="12" t="str">
        <f>IFERROR(INDEX(#REF!,MATCH(B192,#REF!,0),0),"")</f>
        <v/>
      </c>
      <c r="T192" s="5" t="str">
        <f>IFERROR(INDEX(#REF!,MATCH(B192,#REF!,0),0),"")</f>
        <v/>
      </c>
      <c r="U192" s="11">
        <f t="shared" si="6"/>
        <v>1</v>
      </c>
      <c r="V192" s="12">
        <f t="shared" si="7"/>
        <v>733</v>
      </c>
      <c r="W192" s="15">
        <f t="shared" si="8"/>
        <v>733</v>
      </c>
      <c r="X192" s="15" t="str">
        <f>IFERROR(SUMPRODUCT(LARGE(G192:T192,{1;2;3;4;5})),"NA")</f>
        <v>NA</v>
      </c>
      <c r="Y192" s="5" t="str">
        <f>IFERROR(SUMPRODUCT(LARGE(G192:T192,{1;2;3;4;5;6;7;8;9;10})),"NA")</f>
        <v>NA</v>
      </c>
    </row>
    <row r="193" spans="1:25" x14ac:dyDescent="0.3">
      <c r="A193" s="18">
        <v>191</v>
      </c>
      <c r="B193" s="10" t="s">
        <v>2045</v>
      </c>
      <c r="C193" s="1"/>
      <c r="D193" s="1"/>
      <c r="E193" s="1"/>
      <c r="F193" s="2"/>
      <c r="G193" s="11" t="str">
        <f>IFERROR(INDEX('03-25'!X:X,MATCH(B193,'03-25'!Y:Y,0),0),"")</f>
        <v/>
      </c>
      <c r="H193" s="12" t="str">
        <f>IFERROR(INDEX('04-08'!N:N,MATCH(B193,'04-08'!C:C,0),0),"")</f>
        <v/>
      </c>
      <c r="I193" s="12" t="str">
        <f>IFERROR(INDEX('04-29'!M:M,MATCH(B193,'04-29'!L:L,0),0),"")</f>
        <v/>
      </c>
      <c r="J193" s="12">
        <f>IFERROR(INDEX('05-27'!F:F,MATCH(B193,'05-27'!H:H,0),0),"")</f>
        <v>732</v>
      </c>
      <c r="K193" s="12" t="str">
        <f>IFERROR(INDEX(#REF!,MATCH(B193,#REF!,0),0),"")</f>
        <v/>
      </c>
      <c r="L193" s="12" t="str">
        <f>IFERROR(INDEX(#REF!,MATCH(B193,#REF!,0),0),"")</f>
        <v/>
      </c>
      <c r="M193" s="12" t="str">
        <f>IFERROR(INDEX(#REF!,MATCH(B193,#REF!,0),0),"")</f>
        <v/>
      </c>
      <c r="N193" s="12" t="str">
        <f>IFERROR(INDEX(#REF!,MATCH(B193,#REF!,0),0),"")</f>
        <v/>
      </c>
      <c r="O193" s="12" t="str">
        <f>IFERROR(INDEX(#REF!,MATCH(B193,#REF!,0),0),"")</f>
        <v/>
      </c>
      <c r="P193" s="12" t="str">
        <f>IFERROR(INDEX(#REF!,MATCH(B193,#REF!,0),0),"")</f>
        <v/>
      </c>
      <c r="Q193" s="12" t="str">
        <f>IFERROR(INDEX(#REF!,MATCH(B193,#REF!,0),0),"")</f>
        <v/>
      </c>
      <c r="R193" s="12" t="str">
        <f>IFERROR(INDEX(#REF!,MATCH(B193,#REF!,0),0),"")</f>
        <v/>
      </c>
      <c r="S193" s="12" t="str">
        <f>IFERROR(INDEX(#REF!,MATCH(B193,#REF!,0),0),"")</f>
        <v/>
      </c>
      <c r="T193" s="5" t="str">
        <f>IFERROR(INDEX(#REF!,MATCH(B193,#REF!,0),0),"")</f>
        <v/>
      </c>
      <c r="U193" s="11">
        <f t="shared" si="6"/>
        <v>1</v>
      </c>
      <c r="V193" s="12">
        <f t="shared" si="7"/>
        <v>732</v>
      </c>
      <c r="W193" s="15">
        <f t="shared" si="8"/>
        <v>732</v>
      </c>
      <c r="X193" s="15" t="str">
        <f>IFERROR(SUMPRODUCT(LARGE(G193:T193,{1;2;3;4;5})),"NA")</f>
        <v>NA</v>
      </c>
      <c r="Y193" s="5" t="str">
        <f>IFERROR(SUMPRODUCT(LARGE(G193:T193,{1;2;3;4;5;6;7;8;9;10})),"NA")</f>
        <v>NA</v>
      </c>
    </row>
    <row r="194" spans="1:25" x14ac:dyDescent="0.3">
      <c r="A194" s="18">
        <v>192</v>
      </c>
      <c r="B194" s="10" t="s">
        <v>464</v>
      </c>
      <c r="C194" s="1"/>
      <c r="D194" s="1"/>
      <c r="E194" s="1"/>
      <c r="F194" s="2"/>
      <c r="G194" s="11">
        <f>IFERROR(INDEX('03-25'!X:X,MATCH(B194,'03-25'!Y:Y,0),0),"")</f>
        <v>729</v>
      </c>
      <c r="H194" s="12" t="str">
        <f>IFERROR(INDEX('04-08'!N:N,MATCH(B194,'04-08'!C:C,0),0),"")</f>
        <v/>
      </c>
      <c r="I194" s="12" t="str">
        <f>IFERROR(INDEX('04-29'!M:M,MATCH(B194,'04-29'!L:L,0),0),"")</f>
        <v/>
      </c>
      <c r="J194" s="12" t="str">
        <f>IFERROR(INDEX('05-27'!F:F,MATCH(B194,'05-27'!H:H,0),0),"")</f>
        <v/>
      </c>
      <c r="K194" s="12" t="str">
        <f>IFERROR(INDEX(#REF!,MATCH(B194,#REF!,0),0),"")</f>
        <v/>
      </c>
      <c r="L194" s="12" t="str">
        <f>IFERROR(INDEX(#REF!,MATCH(B194,#REF!,0),0),"")</f>
        <v/>
      </c>
      <c r="M194" s="12" t="str">
        <f>IFERROR(INDEX(#REF!,MATCH(B194,#REF!,0),0),"")</f>
        <v/>
      </c>
      <c r="N194" s="12" t="str">
        <f>IFERROR(INDEX(#REF!,MATCH(B194,#REF!,0),0),"")</f>
        <v/>
      </c>
      <c r="O194" s="12" t="str">
        <f>IFERROR(INDEX(#REF!,MATCH(B194,#REF!,0),0),"")</f>
        <v/>
      </c>
      <c r="P194" s="12" t="str">
        <f>IFERROR(INDEX(#REF!,MATCH(B194,#REF!,0),0),"")</f>
        <v/>
      </c>
      <c r="Q194" s="12" t="str">
        <f>IFERROR(INDEX(#REF!,MATCH(B194,#REF!,0),0),"")</f>
        <v/>
      </c>
      <c r="R194" s="12" t="str">
        <f>IFERROR(INDEX(#REF!,MATCH(B194,#REF!,0),0),"")</f>
        <v/>
      </c>
      <c r="S194" s="12" t="str">
        <f>IFERROR(INDEX(#REF!,MATCH(B194,#REF!,0),0),"")</f>
        <v/>
      </c>
      <c r="T194" s="5" t="str">
        <f>IFERROR(INDEX(#REF!,MATCH(B194,#REF!,0),0),"")</f>
        <v/>
      </c>
      <c r="U194" s="11">
        <f t="shared" ref="U194:U257" si="9">COUNTIF(G194:T194,"&gt;0")</f>
        <v>1</v>
      </c>
      <c r="V194" s="12">
        <f t="shared" ref="V194:V257" si="10">SUM(G194:T194)</f>
        <v>729</v>
      </c>
      <c r="W194" s="15">
        <f t="shared" ref="W194" si="11">V194/U194</f>
        <v>729</v>
      </c>
      <c r="X194" s="15" t="str">
        <f>IFERROR(SUMPRODUCT(LARGE(G194:T194,{1;2;3;4;5})),"NA")</f>
        <v>NA</v>
      </c>
      <c r="Y194" s="5" t="str">
        <f>IFERROR(SUMPRODUCT(LARGE(G194:T194,{1;2;3;4;5;6;7;8;9;10})),"NA")</f>
        <v>NA</v>
      </c>
    </row>
    <row r="195" spans="1:25" x14ac:dyDescent="0.3">
      <c r="A195" s="18">
        <v>193</v>
      </c>
      <c r="B195" s="10" t="s">
        <v>478</v>
      </c>
      <c r="C195" s="1"/>
      <c r="D195" s="1"/>
      <c r="E195" s="1"/>
      <c r="F195" s="2"/>
      <c r="G195" s="11">
        <f>IFERROR(INDEX('03-25'!X:X,MATCH(B195,'03-25'!Y:Y,0),0),"")</f>
        <v>728</v>
      </c>
      <c r="H195" s="12" t="str">
        <f>IFERROR(INDEX('04-08'!N:N,MATCH(B195,'04-08'!C:C,0),0),"")</f>
        <v/>
      </c>
      <c r="I195" s="12" t="str">
        <f>IFERROR(INDEX('04-29'!M:M,MATCH(B195,'04-29'!L:L,0),0),"")</f>
        <v/>
      </c>
      <c r="J195" s="12" t="str">
        <f>IFERROR(INDEX('05-27'!F:F,MATCH(B195,'05-27'!H:H,0),0),"")</f>
        <v/>
      </c>
      <c r="K195" s="12" t="str">
        <f>IFERROR(INDEX(#REF!,MATCH(B195,#REF!,0),0),"")</f>
        <v/>
      </c>
      <c r="L195" s="12" t="str">
        <f>IFERROR(INDEX(#REF!,MATCH(B195,#REF!,0),0),"")</f>
        <v/>
      </c>
      <c r="M195" s="12" t="str">
        <f>IFERROR(INDEX(#REF!,MATCH(B195,#REF!,0),0),"")</f>
        <v/>
      </c>
      <c r="N195" s="12" t="str">
        <f>IFERROR(INDEX(#REF!,MATCH(B195,#REF!,0),0),"")</f>
        <v/>
      </c>
      <c r="O195" s="12" t="str">
        <f>IFERROR(INDEX(#REF!,MATCH(B195,#REF!,0),0),"")</f>
        <v/>
      </c>
      <c r="P195" s="12" t="str">
        <f>IFERROR(INDEX(#REF!,MATCH(B195,#REF!,0),0),"")</f>
        <v/>
      </c>
      <c r="Q195" s="12" t="str">
        <f>IFERROR(INDEX(#REF!,MATCH(B195,#REF!,0),0),"")</f>
        <v/>
      </c>
      <c r="R195" s="12" t="str">
        <f>IFERROR(INDEX(#REF!,MATCH(B195,#REF!,0),0),"")</f>
        <v/>
      </c>
      <c r="S195" s="12" t="str">
        <f>IFERROR(INDEX(#REF!,MATCH(B195,#REF!,0),0),"")</f>
        <v/>
      </c>
      <c r="T195" s="5" t="str">
        <f>IFERROR(INDEX(#REF!,MATCH(B195,#REF!,0),0),"")</f>
        <v/>
      </c>
      <c r="U195" s="11">
        <f t="shared" si="9"/>
        <v>1</v>
      </c>
      <c r="V195" s="12">
        <f t="shared" si="10"/>
        <v>728</v>
      </c>
      <c r="W195" s="15">
        <f t="shared" ref="W195:W258" si="12">V195/U195</f>
        <v>728</v>
      </c>
      <c r="X195" s="15" t="str">
        <f>IFERROR(SUMPRODUCT(LARGE(G195:T195,{1;2;3;4;5})),"NA")</f>
        <v>NA</v>
      </c>
      <c r="Y195" s="5" t="str">
        <f>IFERROR(SUMPRODUCT(LARGE(G195:T195,{1;2;3;4;5;6;7;8;9;10})),"NA")</f>
        <v>NA</v>
      </c>
    </row>
    <row r="196" spans="1:25" x14ac:dyDescent="0.3">
      <c r="A196" s="18">
        <v>194</v>
      </c>
      <c r="B196" s="10" t="s">
        <v>2057</v>
      </c>
      <c r="C196" s="1"/>
      <c r="D196" s="1"/>
      <c r="E196" s="1"/>
      <c r="F196" s="2"/>
      <c r="G196" s="11" t="str">
        <f>IFERROR(INDEX('03-25'!X:X,MATCH(B196,'03-25'!Y:Y,0),0),"")</f>
        <v/>
      </c>
      <c r="H196" s="12" t="str">
        <f>IFERROR(INDEX('04-08'!N:N,MATCH(B196,'04-08'!C:C,0),0),"")</f>
        <v/>
      </c>
      <c r="I196" s="12" t="str">
        <f>IFERROR(INDEX('04-29'!M:M,MATCH(B196,'04-29'!L:L,0),0),"")</f>
        <v/>
      </c>
      <c r="J196" s="12">
        <f>IFERROR(INDEX('05-27'!F:F,MATCH(B196,'05-27'!H:H,0),0),"")</f>
        <v>727</v>
      </c>
      <c r="K196" s="12" t="str">
        <f>IFERROR(INDEX(#REF!,MATCH(B196,#REF!,0),0),"")</f>
        <v/>
      </c>
      <c r="L196" s="12" t="str">
        <f>IFERROR(INDEX(#REF!,MATCH(B196,#REF!,0),0),"")</f>
        <v/>
      </c>
      <c r="M196" s="12" t="str">
        <f>IFERROR(INDEX(#REF!,MATCH(B196,#REF!,0),0),"")</f>
        <v/>
      </c>
      <c r="N196" s="12" t="str">
        <f>IFERROR(INDEX(#REF!,MATCH(B196,#REF!,0),0),"")</f>
        <v/>
      </c>
      <c r="O196" s="12" t="str">
        <f>IFERROR(INDEX(#REF!,MATCH(B196,#REF!,0),0),"")</f>
        <v/>
      </c>
      <c r="P196" s="12" t="str">
        <f>IFERROR(INDEX(#REF!,MATCH(B196,#REF!,0),0),"")</f>
        <v/>
      </c>
      <c r="Q196" s="12" t="str">
        <f>IFERROR(INDEX(#REF!,MATCH(B196,#REF!,0),0),"")</f>
        <v/>
      </c>
      <c r="R196" s="12" t="str">
        <f>IFERROR(INDEX(#REF!,MATCH(B196,#REF!,0),0),"")</f>
        <v/>
      </c>
      <c r="S196" s="12" t="str">
        <f>IFERROR(INDEX(#REF!,MATCH(B196,#REF!,0),0),"")</f>
        <v/>
      </c>
      <c r="T196" s="5" t="str">
        <f>IFERROR(INDEX(#REF!,MATCH(B196,#REF!,0),0),"")</f>
        <v/>
      </c>
      <c r="U196" s="11">
        <f t="shared" si="9"/>
        <v>1</v>
      </c>
      <c r="V196" s="12">
        <f t="shared" si="10"/>
        <v>727</v>
      </c>
      <c r="W196" s="15">
        <f t="shared" si="12"/>
        <v>727</v>
      </c>
      <c r="X196" s="15" t="str">
        <f>IFERROR(SUMPRODUCT(LARGE(G196:T196,{1;2;3;4;5})),"NA")</f>
        <v>NA</v>
      </c>
      <c r="Y196" s="5" t="str">
        <f>IFERROR(SUMPRODUCT(LARGE(G196:T196,{1;2;3;4;5;6;7;8;9;10})),"NA")</f>
        <v>NA</v>
      </c>
    </row>
    <row r="197" spans="1:25" x14ac:dyDescent="0.3">
      <c r="A197" s="18">
        <v>195</v>
      </c>
      <c r="B197" s="10" t="s">
        <v>1849</v>
      </c>
      <c r="C197" s="1"/>
      <c r="D197" s="1"/>
      <c r="E197" s="1"/>
      <c r="F197" s="2"/>
      <c r="G197" s="11" t="str">
        <f>IFERROR(INDEX('03-25'!X:X,MATCH(B197,'03-25'!Y:Y,0),0),"")</f>
        <v/>
      </c>
      <c r="H197" s="12" t="str">
        <f>IFERROR(INDEX('04-08'!N:N,MATCH(B197,'04-08'!C:C,0),0),"")</f>
        <v/>
      </c>
      <c r="I197" s="12">
        <f>IFERROR(INDEX('04-29'!M:M,MATCH(B197,'04-29'!L:L,0),0),"")</f>
        <v>727</v>
      </c>
      <c r="J197" s="12" t="str">
        <f>IFERROR(INDEX('05-27'!F:F,MATCH(B197,'05-27'!H:H,0),0),"")</f>
        <v/>
      </c>
      <c r="K197" s="12" t="str">
        <f>IFERROR(INDEX(#REF!,MATCH(B197,#REF!,0),0),"")</f>
        <v/>
      </c>
      <c r="L197" s="12" t="str">
        <f>IFERROR(INDEX(#REF!,MATCH(B197,#REF!,0),0),"")</f>
        <v/>
      </c>
      <c r="M197" s="12" t="str">
        <f>IFERROR(INDEX(#REF!,MATCH(B197,#REF!,0),0),"")</f>
        <v/>
      </c>
      <c r="N197" s="12" t="str">
        <f>IFERROR(INDEX(#REF!,MATCH(B197,#REF!,0),0),"")</f>
        <v/>
      </c>
      <c r="O197" s="12" t="str">
        <f>IFERROR(INDEX(#REF!,MATCH(B197,#REF!,0),0),"")</f>
        <v/>
      </c>
      <c r="P197" s="12" t="str">
        <f>IFERROR(INDEX(#REF!,MATCH(B197,#REF!,0),0),"")</f>
        <v/>
      </c>
      <c r="Q197" s="12" t="str">
        <f>IFERROR(INDEX(#REF!,MATCH(B197,#REF!,0),0),"")</f>
        <v/>
      </c>
      <c r="R197" s="12" t="str">
        <f>IFERROR(INDEX(#REF!,MATCH(B197,#REF!,0),0),"")</f>
        <v/>
      </c>
      <c r="S197" s="12" t="str">
        <f>IFERROR(INDEX(#REF!,MATCH(B197,#REF!,0),0),"")</f>
        <v/>
      </c>
      <c r="T197" s="5" t="str">
        <f>IFERROR(INDEX(#REF!,MATCH(B197,#REF!,0),0),"")</f>
        <v/>
      </c>
      <c r="U197" s="11">
        <f t="shared" si="9"/>
        <v>1</v>
      </c>
      <c r="V197" s="12">
        <f t="shared" si="10"/>
        <v>727</v>
      </c>
      <c r="W197" s="15">
        <f t="shared" si="12"/>
        <v>727</v>
      </c>
      <c r="X197" s="15" t="str">
        <f>IFERROR(SUMPRODUCT(LARGE(G197:T197,{1;2;3;4;5})),"NA")</f>
        <v>NA</v>
      </c>
      <c r="Y197" s="5" t="str">
        <f>IFERROR(SUMPRODUCT(LARGE(G197:T197,{1;2;3;4;5;6;7;8;9;10})),"NA")</f>
        <v>NA</v>
      </c>
    </row>
    <row r="198" spans="1:25" s="31" customFormat="1" x14ac:dyDescent="0.3">
      <c r="A198" s="18">
        <v>196</v>
      </c>
      <c r="B198" s="2" t="s">
        <v>411</v>
      </c>
      <c r="C198" s="1"/>
      <c r="D198" s="1"/>
      <c r="E198" s="1"/>
      <c r="F198" s="2"/>
      <c r="G198" s="11" t="str">
        <f>IFERROR(INDEX('03-25'!X:X,MATCH(B198,'03-25'!Y:Y,0),0),"")</f>
        <v/>
      </c>
      <c r="H198" s="12">
        <f>IFERROR(INDEX('04-08'!N:N,MATCH(B198,'04-08'!C:C,0),0),"")</f>
        <v>722</v>
      </c>
      <c r="I198" s="12" t="str">
        <f>IFERROR(INDEX('04-29'!M:M,MATCH(B198,'04-29'!L:L,0),0),"")</f>
        <v/>
      </c>
      <c r="J198" s="12" t="str">
        <f>IFERROR(INDEX('05-27'!F:F,MATCH(B198,'05-27'!H:H,0),0),"")</f>
        <v/>
      </c>
      <c r="K198" s="12" t="str">
        <f>IFERROR(INDEX(#REF!,MATCH(B198,#REF!,0),0),"")</f>
        <v/>
      </c>
      <c r="L198" s="12" t="str">
        <f>IFERROR(INDEX(#REF!,MATCH(B198,#REF!,0),0),"")</f>
        <v/>
      </c>
      <c r="M198" s="12" t="str">
        <f>IFERROR(INDEX(#REF!,MATCH(B198,#REF!,0),0),"")</f>
        <v/>
      </c>
      <c r="N198" s="12" t="str">
        <f>IFERROR(INDEX(#REF!,MATCH(B198,#REF!,0),0),"")</f>
        <v/>
      </c>
      <c r="O198" s="12" t="str">
        <f>IFERROR(INDEX(#REF!,MATCH(B198,#REF!,0),0),"")</f>
        <v/>
      </c>
      <c r="P198" s="12" t="str">
        <f>IFERROR(INDEX(#REF!,MATCH(B198,#REF!,0),0),"")</f>
        <v/>
      </c>
      <c r="Q198" s="12" t="str">
        <f>IFERROR(INDEX(#REF!,MATCH(B198,#REF!,0),0),"")</f>
        <v/>
      </c>
      <c r="R198" s="12" t="str">
        <f>IFERROR(INDEX(#REF!,MATCH(B198,#REF!,0),0),"")</f>
        <v/>
      </c>
      <c r="S198" s="12" t="str">
        <f>IFERROR(INDEX(#REF!,MATCH(B198,#REF!,0),0),"")</f>
        <v/>
      </c>
      <c r="T198" s="5" t="str">
        <f>IFERROR(INDEX(#REF!,MATCH(B198,#REF!,0),0),"")</f>
        <v/>
      </c>
      <c r="U198" s="11">
        <f t="shared" si="9"/>
        <v>1</v>
      </c>
      <c r="V198" s="12">
        <f t="shared" si="10"/>
        <v>722</v>
      </c>
      <c r="W198" s="15">
        <f t="shared" si="12"/>
        <v>722</v>
      </c>
      <c r="X198" s="15" t="str">
        <f>IFERROR(SUMPRODUCT(LARGE(G198:T198,{1;2;3;4;5})),"NA")</f>
        <v>NA</v>
      </c>
      <c r="Y198" s="5" t="str">
        <f>IFERROR(SUMPRODUCT(LARGE(G198:T198,{1;2;3;4;5;6;7;8;9;10})),"NA")</f>
        <v>NA</v>
      </c>
    </row>
    <row r="199" spans="1:25" s="31" customFormat="1" x14ac:dyDescent="0.3">
      <c r="A199" s="18">
        <v>197</v>
      </c>
      <c r="B199" s="2" t="s">
        <v>1845</v>
      </c>
      <c r="C199" s="1"/>
      <c r="D199" s="1"/>
      <c r="E199" s="1"/>
      <c r="F199" s="2"/>
      <c r="G199" s="11" t="str">
        <f>IFERROR(INDEX('03-25'!X:X,MATCH(B199,'03-25'!Y:Y,0),0),"")</f>
        <v/>
      </c>
      <c r="H199" s="12" t="str">
        <f>IFERROR(INDEX('04-08'!N:N,MATCH(B199,'04-08'!C:C,0),0),"")</f>
        <v/>
      </c>
      <c r="I199" s="12">
        <f>IFERROR(INDEX('04-29'!M:M,MATCH(B199,'04-29'!L:L,0),0),"")</f>
        <v>722</v>
      </c>
      <c r="J199" s="12" t="str">
        <f>IFERROR(INDEX('05-27'!F:F,MATCH(B199,'05-27'!H:H,0),0),"")</f>
        <v/>
      </c>
      <c r="K199" s="12"/>
      <c r="L199" s="12" t="str">
        <f>IFERROR(INDEX(#REF!,MATCH(B199,#REF!,0),0),"")</f>
        <v/>
      </c>
      <c r="M199" s="12" t="str">
        <f>IFERROR(INDEX(#REF!,MATCH(B199,#REF!,0),0),"")</f>
        <v/>
      </c>
      <c r="N199" s="12" t="str">
        <f>IFERROR(INDEX(#REF!,MATCH(B199,#REF!,0),0),"")</f>
        <v/>
      </c>
      <c r="O199" s="12" t="str">
        <f>IFERROR(INDEX(#REF!,MATCH(B199,#REF!,0),0),"")</f>
        <v/>
      </c>
      <c r="P199" s="12" t="str">
        <f>IFERROR(INDEX(#REF!,MATCH(B199,#REF!,0),0),"")</f>
        <v/>
      </c>
      <c r="Q199" s="12" t="str">
        <f>IFERROR(INDEX(#REF!,MATCH(B199,#REF!,0),0),"")</f>
        <v/>
      </c>
      <c r="R199" s="12" t="str">
        <f>IFERROR(INDEX(#REF!,MATCH(B199,#REF!,0),0),"")</f>
        <v/>
      </c>
      <c r="S199" s="12" t="str">
        <f>IFERROR(INDEX(#REF!,MATCH(B199,#REF!,0),0),"")</f>
        <v/>
      </c>
      <c r="T199" s="5" t="str">
        <f>IFERROR(INDEX(#REF!,MATCH(B199,#REF!,0),0),"")</f>
        <v/>
      </c>
      <c r="U199" s="11">
        <f t="shared" si="9"/>
        <v>1</v>
      </c>
      <c r="V199" s="12">
        <f t="shared" si="10"/>
        <v>722</v>
      </c>
      <c r="W199" s="15">
        <f t="shared" si="12"/>
        <v>722</v>
      </c>
      <c r="X199" s="15" t="str">
        <f>IFERROR(SUMPRODUCT(LARGE(G199:T199,{1;2;3;4;5})),"NA")</f>
        <v>NA</v>
      </c>
      <c r="Y199" s="5" t="str">
        <f>IFERROR(SUMPRODUCT(LARGE(G199:T199,{1;2;3;4;5;6;7;8;9;10})),"NA")</f>
        <v>NA</v>
      </c>
    </row>
    <row r="200" spans="1:25" s="31" customFormat="1" x14ac:dyDescent="0.3">
      <c r="A200" s="18">
        <v>198</v>
      </c>
      <c r="B200" s="2" t="s">
        <v>1802</v>
      </c>
      <c r="C200" s="1"/>
      <c r="D200" s="1"/>
      <c r="E200" s="1"/>
      <c r="F200" s="2"/>
      <c r="G200" s="11" t="str">
        <f>IFERROR(INDEX('03-25'!X:X,MATCH(B200,'03-25'!Y:Y,0),0),"")</f>
        <v/>
      </c>
      <c r="H200" s="12" t="str">
        <f>IFERROR(INDEX('04-08'!N:N,MATCH(B200,'04-08'!C:C,0),0),"")</f>
        <v/>
      </c>
      <c r="I200" s="12">
        <f>IFERROR(INDEX('04-29'!M:M,MATCH(B200,'04-29'!L:L,0),0),"")</f>
        <v>721</v>
      </c>
      <c r="J200" s="12" t="str">
        <f>IFERROR(INDEX('05-27'!F:F,MATCH(B200,'05-27'!H:H,0),0),"")</f>
        <v/>
      </c>
      <c r="K200" s="12"/>
      <c r="L200" s="12" t="str">
        <f>IFERROR(INDEX(#REF!,MATCH(B200,#REF!,0),0),"")</f>
        <v/>
      </c>
      <c r="M200" s="12" t="str">
        <f>IFERROR(INDEX(#REF!,MATCH(B200,#REF!,0),0),"")</f>
        <v/>
      </c>
      <c r="N200" s="12" t="str">
        <f>IFERROR(INDEX(#REF!,MATCH(B200,#REF!,0),0),"")</f>
        <v/>
      </c>
      <c r="O200" s="12" t="str">
        <f>IFERROR(INDEX(#REF!,MATCH(B200,#REF!,0),0),"")</f>
        <v/>
      </c>
      <c r="P200" s="12" t="str">
        <f>IFERROR(INDEX(#REF!,MATCH(B200,#REF!,0),0),"")</f>
        <v/>
      </c>
      <c r="Q200" s="12" t="str">
        <f>IFERROR(INDEX(#REF!,MATCH(B200,#REF!,0),0),"")</f>
        <v/>
      </c>
      <c r="R200" s="12" t="str">
        <f>IFERROR(INDEX(#REF!,MATCH(B200,#REF!,0),0),"")</f>
        <v/>
      </c>
      <c r="S200" s="12" t="str">
        <f>IFERROR(INDEX(#REF!,MATCH(B200,#REF!,0),0),"")</f>
        <v/>
      </c>
      <c r="T200" s="5" t="str">
        <f>IFERROR(INDEX(#REF!,MATCH(B200,#REF!,0),0),"")</f>
        <v/>
      </c>
      <c r="U200" s="11">
        <f t="shared" si="9"/>
        <v>1</v>
      </c>
      <c r="V200" s="12">
        <f t="shared" si="10"/>
        <v>721</v>
      </c>
      <c r="W200" s="15">
        <f t="shared" si="12"/>
        <v>721</v>
      </c>
      <c r="X200" s="15" t="str">
        <f>IFERROR(SUMPRODUCT(LARGE(G200:T200,{1;2;3;4;5})),"NA")</f>
        <v>NA</v>
      </c>
      <c r="Y200" s="5" t="str">
        <f>IFERROR(SUMPRODUCT(LARGE(G200:T200,{1;2;3;4;5;6;7;8;9;10})),"NA")</f>
        <v>NA</v>
      </c>
    </row>
    <row r="201" spans="1:25" s="31" customFormat="1" x14ac:dyDescent="0.3">
      <c r="A201" s="18">
        <v>199</v>
      </c>
      <c r="B201" s="2" t="s">
        <v>2075</v>
      </c>
      <c r="C201" s="1"/>
      <c r="D201" s="1"/>
      <c r="E201" s="1"/>
      <c r="F201" s="2"/>
      <c r="G201" s="11" t="str">
        <f>IFERROR(INDEX('03-25'!X:X,MATCH(B201,'03-25'!Y:Y,0),0),"")</f>
        <v/>
      </c>
      <c r="H201" s="12" t="str">
        <f>IFERROR(INDEX('04-08'!N:N,MATCH(B201,'04-08'!C:C,0),0),"")</f>
        <v/>
      </c>
      <c r="I201" s="12" t="str">
        <f>IFERROR(INDEX('04-29'!M:M,MATCH(B201,'04-29'!L:L,0),0),"")</f>
        <v/>
      </c>
      <c r="J201" s="12">
        <f>IFERROR(INDEX('05-27'!F:F,MATCH(B201,'05-27'!H:H,0),0),"")</f>
        <v>721</v>
      </c>
      <c r="K201" s="12"/>
      <c r="L201" s="12" t="str">
        <f>IFERROR(INDEX(#REF!,MATCH(B201,#REF!,0),0),"")</f>
        <v/>
      </c>
      <c r="M201" s="12" t="str">
        <f>IFERROR(INDEX(#REF!,MATCH(B201,#REF!,0),0),"")</f>
        <v/>
      </c>
      <c r="N201" s="12" t="str">
        <f>IFERROR(INDEX(#REF!,MATCH(B201,#REF!,0),0),"")</f>
        <v/>
      </c>
      <c r="O201" s="12" t="str">
        <f>IFERROR(INDEX(#REF!,MATCH(B201,#REF!,0),0),"")</f>
        <v/>
      </c>
      <c r="P201" s="12" t="str">
        <f>IFERROR(INDEX(#REF!,MATCH(B201,#REF!,0),0),"")</f>
        <v/>
      </c>
      <c r="Q201" s="12" t="str">
        <f>IFERROR(INDEX(#REF!,MATCH(B201,#REF!,0),0),"")</f>
        <v/>
      </c>
      <c r="R201" s="12" t="str">
        <f>IFERROR(INDEX(#REF!,MATCH(B201,#REF!,0),0),"")</f>
        <v/>
      </c>
      <c r="S201" s="12" t="str">
        <f>IFERROR(INDEX(#REF!,MATCH(B201,#REF!,0),0),"")</f>
        <v/>
      </c>
      <c r="T201" s="5" t="str">
        <f>IFERROR(INDEX(#REF!,MATCH(B201,#REF!,0),0),"")</f>
        <v/>
      </c>
      <c r="U201" s="11">
        <f t="shared" si="9"/>
        <v>1</v>
      </c>
      <c r="V201" s="12">
        <f t="shared" si="10"/>
        <v>721</v>
      </c>
      <c r="W201" s="15">
        <f t="shared" si="12"/>
        <v>721</v>
      </c>
      <c r="X201" s="15" t="str">
        <f>IFERROR(SUMPRODUCT(LARGE(G201:T201,{1;2;3;4;5})),"NA")</f>
        <v>NA</v>
      </c>
      <c r="Y201" s="5" t="str">
        <f>IFERROR(SUMPRODUCT(LARGE(G201:T201,{1;2;3;4;5;6;7;8;9;10})),"NA")</f>
        <v>NA</v>
      </c>
    </row>
    <row r="202" spans="1:25" s="31" customFormat="1" x14ac:dyDescent="0.3">
      <c r="A202" s="18">
        <v>200</v>
      </c>
      <c r="B202" s="2" t="s">
        <v>2077</v>
      </c>
      <c r="C202" s="1"/>
      <c r="D202" s="1"/>
      <c r="E202" s="1"/>
      <c r="F202" s="2"/>
      <c r="G202" s="11" t="str">
        <f>IFERROR(INDEX('03-25'!X:X,MATCH(B202,'03-25'!Y:Y,0),0),"")</f>
        <v/>
      </c>
      <c r="H202" s="12" t="str">
        <f>IFERROR(INDEX('04-08'!N:N,MATCH(B202,'04-08'!C:C,0),0),"")</f>
        <v/>
      </c>
      <c r="I202" s="12" t="str">
        <f>IFERROR(INDEX('04-29'!M:M,MATCH(B202,'04-29'!L:L,0),0),"")</f>
        <v/>
      </c>
      <c r="J202" s="12">
        <f>IFERROR(INDEX('05-27'!F:F,MATCH(B202,'05-27'!H:H,0),0),"")</f>
        <v>720</v>
      </c>
      <c r="K202" s="12"/>
      <c r="L202" s="12" t="str">
        <f>IFERROR(INDEX(#REF!,MATCH(B202,#REF!,0),0),"")</f>
        <v/>
      </c>
      <c r="M202" s="12" t="str">
        <f>IFERROR(INDEX(#REF!,MATCH(B202,#REF!,0),0),"")</f>
        <v/>
      </c>
      <c r="N202" s="12" t="str">
        <f>IFERROR(INDEX(#REF!,MATCH(B202,#REF!,0),0),"")</f>
        <v/>
      </c>
      <c r="O202" s="12" t="str">
        <f>IFERROR(INDEX(#REF!,MATCH(B202,#REF!,0),0),"")</f>
        <v/>
      </c>
      <c r="P202" s="12" t="str">
        <f>IFERROR(INDEX(#REF!,MATCH(B202,#REF!,0),0),"")</f>
        <v/>
      </c>
      <c r="Q202" s="12" t="str">
        <f>IFERROR(INDEX(#REF!,MATCH(B202,#REF!,0),0),"")</f>
        <v/>
      </c>
      <c r="R202" s="12" t="str">
        <f>IFERROR(INDEX(#REF!,MATCH(B202,#REF!,0),0),"")</f>
        <v/>
      </c>
      <c r="S202" s="12" t="str">
        <f>IFERROR(INDEX(#REF!,MATCH(B202,#REF!,0),0),"")</f>
        <v/>
      </c>
      <c r="T202" s="5" t="str">
        <f>IFERROR(INDEX(#REF!,MATCH(B202,#REF!,0),0),"")</f>
        <v/>
      </c>
      <c r="U202" s="11">
        <f t="shared" si="9"/>
        <v>1</v>
      </c>
      <c r="V202" s="12">
        <f t="shared" si="10"/>
        <v>720</v>
      </c>
      <c r="W202" s="15">
        <f t="shared" si="12"/>
        <v>720</v>
      </c>
      <c r="X202" s="15" t="str">
        <f>IFERROR(SUMPRODUCT(LARGE(G202:T202,{1;2;3;4;5})),"NA")</f>
        <v>NA</v>
      </c>
      <c r="Y202" s="5" t="str">
        <f>IFERROR(SUMPRODUCT(LARGE(G202:T202,{1;2;3;4;5;6;7;8;9;10})),"NA")</f>
        <v>NA</v>
      </c>
    </row>
    <row r="203" spans="1:25" s="31" customFormat="1" x14ac:dyDescent="0.3">
      <c r="A203" s="18">
        <v>201</v>
      </c>
      <c r="B203" s="2" t="s">
        <v>131</v>
      </c>
      <c r="C203" s="1"/>
      <c r="D203" s="1"/>
      <c r="E203" s="1"/>
      <c r="F203" s="2"/>
      <c r="G203" s="11" t="str">
        <f>IFERROR(INDEX('03-25'!X:X,MATCH(B203,'03-25'!Y:Y,0),0),"")</f>
        <v/>
      </c>
      <c r="H203" s="12">
        <f>IFERROR(INDEX('04-08'!N:N,MATCH(B203,'04-08'!C:C,0),0),"")</f>
        <v>719</v>
      </c>
      <c r="I203" s="12" t="str">
        <f>IFERROR(INDEX('04-29'!M:M,MATCH(B203,'04-29'!L:L,0),0),"")</f>
        <v/>
      </c>
      <c r="J203" s="12" t="str">
        <f>IFERROR(INDEX('05-27'!F:F,MATCH(B203,'05-27'!H:H,0),0),"")</f>
        <v/>
      </c>
      <c r="K203" s="12"/>
      <c r="L203" s="12" t="str">
        <f>IFERROR(INDEX(#REF!,MATCH(B203,#REF!,0),0),"")</f>
        <v/>
      </c>
      <c r="M203" s="12" t="str">
        <f>IFERROR(INDEX(#REF!,MATCH(B203,#REF!,0),0),"")</f>
        <v/>
      </c>
      <c r="N203" s="12" t="str">
        <f>IFERROR(INDEX(#REF!,MATCH(B203,#REF!,0),0),"")</f>
        <v/>
      </c>
      <c r="O203" s="12" t="str">
        <f>IFERROR(INDEX(#REF!,MATCH(B203,#REF!,0),0),"")</f>
        <v/>
      </c>
      <c r="P203" s="12" t="str">
        <f>IFERROR(INDEX(#REF!,MATCH(B203,#REF!,0),0),"")</f>
        <v/>
      </c>
      <c r="Q203" s="12" t="str">
        <f>IFERROR(INDEX(#REF!,MATCH(B203,#REF!,0),0),"")</f>
        <v/>
      </c>
      <c r="R203" s="12" t="str">
        <f>IFERROR(INDEX(#REF!,MATCH(B203,#REF!,0),0),"")</f>
        <v/>
      </c>
      <c r="S203" s="12" t="str">
        <f>IFERROR(INDEX(#REF!,MATCH(B203,#REF!,0),0),"")</f>
        <v/>
      </c>
      <c r="T203" s="5" t="str">
        <f>IFERROR(INDEX(#REF!,MATCH(B203,#REF!,0),0),"")</f>
        <v/>
      </c>
      <c r="U203" s="11">
        <f t="shared" si="9"/>
        <v>1</v>
      </c>
      <c r="V203" s="12">
        <f t="shared" si="10"/>
        <v>719</v>
      </c>
      <c r="W203" s="15">
        <f t="shared" si="12"/>
        <v>719</v>
      </c>
      <c r="X203" s="15" t="str">
        <f>IFERROR(SUMPRODUCT(LARGE(G203:T203,{1;2;3;4;5})),"NA")</f>
        <v>NA</v>
      </c>
      <c r="Y203" s="5" t="str">
        <f>IFERROR(SUMPRODUCT(LARGE(G203:T203,{1;2;3;4;5;6;7;8;9;10})),"NA")</f>
        <v>NA</v>
      </c>
    </row>
    <row r="204" spans="1:25" s="31" customFormat="1" x14ac:dyDescent="0.3">
      <c r="A204" s="18">
        <v>202</v>
      </c>
      <c r="B204" s="2" t="s">
        <v>144</v>
      </c>
      <c r="C204" s="1"/>
      <c r="D204" s="1"/>
      <c r="E204" s="1"/>
      <c r="F204" s="2"/>
      <c r="G204" s="11" t="str">
        <f>IFERROR(INDEX('03-25'!X:X,MATCH(B204,'03-25'!Y:Y,0),0),"")</f>
        <v/>
      </c>
      <c r="H204" s="12">
        <f>IFERROR(INDEX('04-08'!N:N,MATCH(B204,'04-08'!C:C,0),0),"")</f>
        <v>719</v>
      </c>
      <c r="I204" s="12" t="str">
        <f>IFERROR(INDEX('04-29'!M:M,MATCH(B204,'04-29'!L:L,0),0),"")</f>
        <v/>
      </c>
      <c r="J204" s="12" t="str">
        <f>IFERROR(INDEX('05-27'!F:F,MATCH(B204,'05-27'!H:H,0),0),"")</f>
        <v/>
      </c>
      <c r="K204" s="12"/>
      <c r="L204" s="12" t="str">
        <f>IFERROR(INDEX(#REF!,MATCH(B204,#REF!,0),0),"")</f>
        <v/>
      </c>
      <c r="M204" s="12" t="str">
        <f>IFERROR(INDEX(#REF!,MATCH(B204,#REF!,0),0),"")</f>
        <v/>
      </c>
      <c r="N204" s="12" t="str">
        <f>IFERROR(INDEX(#REF!,MATCH(B204,#REF!,0),0),"")</f>
        <v/>
      </c>
      <c r="O204" s="12" t="str">
        <f>IFERROR(INDEX(#REF!,MATCH(B204,#REF!,0),0),"")</f>
        <v/>
      </c>
      <c r="P204" s="12" t="str">
        <f>IFERROR(INDEX(#REF!,MATCH(B204,#REF!,0),0),"")</f>
        <v/>
      </c>
      <c r="Q204" s="12" t="str">
        <f>IFERROR(INDEX(#REF!,MATCH(B204,#REF!,0),0),"")</f>
        <v/>
      </c>
      <c r="R204" s="12" t="str">
        <f>IFERROR(INDEX(#REF!,MATCH(B204,#REF!,0),0),"")</f>
        <v/>
      </c>
      <c r="S204" s="12" t="str">
        <f>IFERROR(INDEX(#REF!,MATCH(B204,#REF!,0),0),"")</f>
        <v/>
      </c>
      <c r="T204" s="5" t="str">
        <f>IFERROR(INDEX(#REF!,MATCH(B204,#REF!,0),0),"")</f>
        <v/>
      </c>
      <c r="U204" s="11">
        <f t="shared" si="9"/>
        <v>1</v>
      </c>
      <c r="V204" s="12">
        <f t="shared" si="10"/>
        <v>719</v>
      </c>
      <c r="W204" s="15">
        <f t="shared" si="12"/>
        <v>719</v>
      </c>
      <c r="X204" s="15" t="str">
        <f>IFERROR(SUMPRODUCT(LARGE(G204:T204,{1;2;3;4;5})),"NA")</f>
        <v>NA</v>
      </c>
      <c r="Y204" s="5" t="str">
        <f>IFERROR(SUMPRODUCT(LARGE(G204:T204,{1;2;3;4;5;6;7;8;9;10})),"NA")</f>
        <v>NA</v>
      </c>
    </row>
    <row r="205" spans="1:25" s="31" customFormat="1" x14ac:dyDescent="0.3">
      <c r="A205" s="18">
        <v>203</v>
      </c>
      <c r="B205" s="2" t="s">
        <v>1819</v>
      </c>
      <c r="C205" s="1"/>
      <c r="D205" s="1"/>
      <c r="E205" s="1"/>
      <c r="F205" s="2"/>
      <c r="G205" s="11" t="str">
        <f>IFERROR(INDEX('03-25'!X:X,MATCH(B205,'03-25'!Y:Y,0),0),"")</f>
        <v/>
      </c>
      <c r="H205" s="12" t="str">
        <f>IFERROR(INDEX('04-08'!N:N,MATCH(B205,'04-08'!C:C,0),0),"")</f>
        <v/>
      </c>
      <c r="I205" s="12">
        <f>IFERROR(INDEX('04-29'!M:M,MATCH(B205,'04-29'!L:L,0),0),"")</f>
        <v>718</v>
      </c>
      <c r="J205" s="12" t="str">
        <f>IFERROR(INDEX('05-27'!F:F,MATCH(B205,'05-27'!H:H,0),0),"")</f>
        <v/>
      </c>
      <c r="K205" s="12"/>
      <c r="L205" s="12" t="str">
        <f>IFERROR(INDEX(#REF!,MATCH(B205,#REF!,0),0),"")</f>
        <v/>
      </c>
      <c r="M205" s="12" t="str">
        <f>IFERROR(INDEX(#REF!,MATCH(B205,#REF!,0),0),"")</f>
        <v/>
      </c>
      <c r="N205" s="12" t="str">
        <f>IFERROR(INDEX(#REF!,MATCH(B205,#REF!,0),0),"")</f>
        <v/>
      </c>
      <c r="O205" s="12" t="str">
        <f>IFERROR(INDEX(#REF!,MATCH(B205,#REF!,0),0),"")</f>
        <v/>
      </c>
      <c r="P205" s="12" t="str">
        <f>IFERROR(INDEX(#REF!,MATCH(B205,#REF!,0),0),"")</f>
        <v/>
      </c>
      <c r="Q205" s="12" t="str">
        <f>IFERROR(INDEX(#REF!,MATCH(B205,#REF!,0),0),"")</f>
        <v/>
      </c>
      <c r="R205" s="12" t="str">
        <f>IFERROR(INDEX(#REF!,MATCH(B205,#REF!,0),0),"")</f>
        <v/>
      </c>
      <c r="S205" s="12" t="str">
        <f>IFERROR(INDEX(#REF!,MATCH(B205,#REF!,0),0),"")</f>
        <v/>
      </c>
      <c r="T205" s="5" t="str">
        <f>IFERROR(INDEX(#REF!,MATCH(B205,#REF!,0),0),"")</f>
        <v/>
      </c>
      <c r="U205" s="11">
        <f t="shared" si="9"/>
        <v>1</v>
      </c>
      <c r="V205" s="12">
        <f t="shared" si="10"/>
        <v>718</v>
      </c>
      <c r="W205" s="15">
        <f t="shared" si="12"/>
        <v>718</v>
      </c>
      <c r="X205" s="15" t="str">
        <f>IFERROR(SUMPRODUCT(LARGE(G205:T205,{1;2;3;4;5})),"NA")</f>
        <v>NA</v>
      </c>
      <c r="Y205" s="5" t="str">
        <f>IFERROR(SUMPRODUCT(LARGE(G205:T205,{1;2;3;4;5;6;7;8;9;10})),"NA")</f>
        <v>NA</v>
      </c>
    </row>
    <row r="206" spans="1:25" s="31" customFormat="1" x14ac:dyDescent="0.3">
      <c r="A206" s="18">
        <v>204</v>
      </c>
      <c r="B206" s="2" t="s">
        <v>1823</v>
      </c>
      <c r="C206" s="1"/>
      <c r="D206" s="1"/>
      <c r="E206" s="1"/>
      <c r="F206" s="2"/>
      <c r="G206" s="11" t="str">
        <f>IFERROR(INDEX('03-25'!X:X,MATCH(B206,'03-25'!Y:Y,0),0),"")</f>
        <v/>
      </c>
      <c r="H206" s="12" t="str">
        <f>IFERROR(INDEX('04-08'!N:N,MATCH(B206,'04-08'!C:C,0),0),"")</f>
        <v/>
      </c>
      <c r="I206" s="12">
        <f>IFERROR(INDEX('04-29'!M:M,MATCH(B206,'04-29'!L:L,0),0),"")</f>
        <v>718</v>
      </c>
      <c r="J206" s="12" t="str">
        <f>IFERROR(INDEX('05-27'!F:F,MATCH(B206,'05-27'!H:H,0),0),"")</f>
        <v/>
      </c>
      <c r="K206" s="12"/>
      <c r="L206" s="12" t="str">
        <f>IFERROR(INDEX(#REF!,MATCH(B206,#REF!,0),0),"")</f>
        <v/>
      </c>
      <c r="M206" s="12" t="str">
        <f>IFERROR(INDEX(#REF!,MATCH(B206,#REF!,0),0),"")</f>
        <v/>
      </c>
      <c r="N206" s="12" t="str">
        <f>IFERROR(INDEX(#REF!,MATCH(B206,#REF!,0),0),"")</f>
        <v/>
      </c>
      <c r="O206" s="12" t="str">
        <f>IFERROR(INDEX(#REF!,MATCH(B206,#REF!,0),0),"")</f>
        <v/>
      </c>
      <c r="P206" s="12" t="str">
        <f>IFERROR(INDEX(#REF!,MATCH(B206,#REF!,0),0),"")</f>
        <v/>
      </c>
      <c r="Q206" s="12" t="str">
        <f>IFERROR(INDEX(#REF!,MATCH(B206,#REF!,0),0),"")</f>
        <v/>
      </c>
      <c r="R206" s="12" t="str">
        <f>IFERROR(INDEX(#REF!,MATCH(B206,#REF!,0),0),"")</f>
        <v/>
      </c>
      <c r="S206" s="12" t="str">
        <f>IFERROR(INDEX(#REF!,MATCH(B206,#REF!,0),0),"")</f>
        <v/>
      </c>
      <c r="T206" s="5" t="str">
        <f>IFERROR(INDEX(#REF!,MATCH(B206,#REF!,0),0),"")</f>
        <v/>
      </c>
      <c r="U206" s="11">
        <f t="shared" si="9"/>
        <v>1</v>
      </c>
      <c r="V206" s="12">
        <f t="shared" si="10"/>
        <v>718</v>
      </c>
      <c r="W206" s="15">
        <f t="shared" si="12"/>
        <v>718</v>
      </c>
      <c r="X206" s="15" t="str">
        <f>IFERROR(SUMPRODUCT(LARGE(G206:T206,{1;2;3;4;5})),"NA")</f>
        <v>NA</v>
      </c>
      <c r="Y206" s="5" t="str">
        <f>IFERROR(SUMPRODUCT(LARGE(G206:T206,{1;2;3;4;5;6;7;8;9;10})),"NA")</f>
        <v>NA</v>
      </c>
    </row>
    <row r="207" spans="1:25" s="31" customFormat="1" x14ac:dyDescent="0.3">
      <c r="A207" s="18">
        <v>205</v>
      </c>
      <c r="B207" s="2" t="s">
        <v>413</v>
      </c>
      <c r="C207" s="1"/>
      <c r="D207" s="1"/>
      <c r="E207" s="1"/>
      <c r="F207" s="2"/>
      <c r="G207" s="11" t="str">
        <f>IFERROR(INDEX('03-25'!X:X,MATCH(B207,'03-25'!Y:Y,0),0),"")</f>
        <v/>
      </c>
      <c r="H207" s="12">
        <f>IFERROR(INDEX('04-08'!N:N,MATCH(B207,'04-08'!C:C,0),0),"")</f>
        <v>716</v>
      </c>
      <c r="I207" s="12" t="str">
        <f>IFERROR(INDEX('04-29'!M:M,MATCH(B207,'04-29'!L:L,0),0),"")</f>
        <v/>
      </c>
      <c r="J207" s="12" t="str">
        <f>IFERROR(INDEX('05-27'!F:F,MATCH(B207,'05-27'!H:H,0),0),"")</f>
        <v/>
      </c>
      <c r="K207" s="12"/>
      <c r="L207" s="12" t="str">
        <f>IFERROR(INDEX(#REF!,MATCH(B207,#REF!,0),0),"")</f>
        <v/>
      </c>
      <c r="M207" s="12" t="str">
        <f>IFERROR(INDEX(#REF!,MATCH(B207,#REF!,0),0),"")</f>
        <v/>
      </c>
      <c r="N207" s="12" t="str">
        <f>IFERROR(INDEX(#REF!,MATCH(B207,#REF!,0),0),"")</f>
        <v/>
      </c>
      <c r="O207" s="12" t="str">
        <f>IFERROR(INDEX(#REF!,MATCH(B207,#REF!,0),0),"")</f>
        <v/>
      </c>
      <c r="P207" s="12" t="str">
        <f>IFERROR(INDEX(#REF!,MATCH(B207,#REF!,0),0),"")</f>
        <v/>
      </c>
      <c r="Q207" s="12" t="str">
        <f>IFERROR(INDEX(#REF!,MATCH(B207,#REF!,0),0),"")</f>
        <v/>
      </c>
      <c r="R207" s="12" t="str">
        <f>IFERROR(INDEX(#REF!,MATCH(B207,#REF!,0),0),"")</f>
        <v/>
      </c>
      <c r="S207" s="12" t="str">
        <f>IFERROR(INDEX(#REF!,MATCH(B207,#REF!,0),0),"")</f>
        <v/>
      </c>
      <c r="T207" s="5" t="str">
        <f>IFERROR(INDEX(#REF!,MATCH(B207,#REF!,0),0),"")</f>
        <v/>
      </c>
      <c r="U207" s="11">
        <f t="shared" si="9"/>
        <v>1</v>
      </c>
      <c r="V207" s="12">
        <f t="shared" si="10"/>
        <v>716</v>
      </c>
      <c r="W207" s="15">
        <f t="shared" si="12"/>
        <v>716</v>
      </c>
      <c r="X207" s="15" t="str">
        <f>IFERROR(SUMPRODUCT(LARGE(G207:T207,{1;2;3;4;5})),"NA")</f>
        <v>NA</v>
      </c>
      <c r="Y207" s="5" t="str">
        <f>IFERROR(SUMPRODUCT(LARGE(G207:T207,{1;2;3;4;5;6;7;8;9;10})),"NA")</f>
        <v>NA</v>
      </c>
    </row>
    <row r="208" spans="1:25" s="31" customFormat="1" x14ac:dyDescent="0.3">
      <c r="A208" s="18">
        <v>206</v>
      </c>
      <c r="B208" s="2" t="s">
        <v>2068</v>
      </c>
      <c r="C208" s="1"/>
      <c r="D208" s="1"/>
      <c r="E208" s="1"/>
      <c r="F208" s="2"/>
      <c r="G208" s="11" t="str">
        <f>IFERROR(INDEX('03-25'!X:X,MATCH(B208,'03-25'!Y:Y,0),0),"")</f>
        <v/>
      </c>
      <c r="H208" s="12" t="str">
        <f>IFERROR(INDEX('04-08'!N:N,MATCH(B208,'04-08'!C:C,0),0),"")</f>
        <v/>
      </c>
      <c r="I208" s="12" t="str">
        <f>IFERROR(INDEX('04-29'!M:M,MATCH(B208,'04-29'!L:L,0),0),"")</f>
        <v/>
      </c>
      <c r="J208" s="12">
        <f>IFERROR(INDEX('05-27'!F:F,MATCH(B208,'05-27'!H:H,0),0),"")</f>
        <v>714</v>
      </c>
      <c r="K208" s="12"/>
      <c r="L208" s="12" t="str">
        <f>IFERROR(INDEX(#REF!,MATCH(B208,#REF!,0),0),"")</f>
        <v/>
      </c>
      <c r="M208" s="12" t="str">
        <f>IFERROR(INDEX(#REF!,MATCH(B208,#REF!,0),0),"")</f>
        <v/>
      </c>
      <c r="N208" s="12" t="str">
        <f>IFERROR(INDEX(#REF!,MATCH(B208,#REF!,0),0),"")</f>
        <v/>
      </c>
      <c r="O208" s="12" t="str">
        <f>IFERROR(INDEX(#REF!,MATCH(B208,#REF!,0),0),"")</f>
        <v/>
      </c>
      <c r="P208" s="12" t="str">
        <f>IFERROR(INDEX(#REF!,MATCH(B208,#REF!,0),0),"")</f>
        <v/>
      </c>
      <c r="Q208" s="12" t="str">
        <f>IFERROR(INDEX(#REF!,MATCH(B208,#REF!,0),0),"")</f>
        <v/>
      </c>
      <c r="R208" s="12" t="str">
        <f>IFERROR(INDEX(#REF!,MATCH(B208,#REF!,0),0),"")</f>
        <v/>
      </c>
      <c r="S208" s="12" t="str">
        <f>IFERROR(INDEX(#REF!,MATCH(B208,#REF!,0),0),"")</f>
        <v/>
      </c>
      <c r="T208" s="5" t="str">
        <f>IFERROR(INDEX(#REF!,MATCH(B208,#REF!,0),0),"")</f>
        <v/>
      </c>
      <c r="U208" s="11">
        <f t="shared" si="9"/>
        <v>1</v>
      </c>
      <c r="V208" s="12">
        <f t="shared" si="10"/>
        <v>714</v>
      </c>
      <c r="W208" s="15">
        <f t="shared" si="12"/>
        <v>714</v>
      </c>
      <c r="X208" s="15" t="str">
        <f>IFERROR(SUMPRODUCT(LARGE(G208:T208,{1;2;3;4;5})),"NA")</f>
        <v>NA</v>
      </c>
      <c r="Y208" s="5" t="str">
        <f>IFERROR(SUMPRODUCT(LARGE(G208:T208,{1;2;3;4;5;6;7;8;9;10})),"NA")</f>
        <v>NA</v>
      </c>
    </row>
    <row r="209" spans="1:25" s="31" customFormat="1" x14ac:dyDescent="0.3">
      <c r="A209" s="18">
        <v>207</v>
      </c>
      <c r="B209" s="2" t="s">
        <v>2074</v>
      </c>
      <c r="C209" s="1"/>
      <c r="D209" s="1"/>
      <c r="E209" s="1"/>
      <c r="F209" s="2"/>
      <c r="G209" s="11" t="str">
        <f>IFERROR(INDEX('03-25'!X:X,MATCH(B209,'03-25'!Y:Y,0),0),"")</f>
        <v/>
      </c>
      <c r="H209" s="12" t="str">
        <f>IFERROR(INDEX('04-08'!N:N,MATCH(B209,'04-08'!C:C,0),0),"")</f>
        <v/>
      </c>
      <c r="I209" s="12" t="str">
        <f>IFERROR(INDEX('04-29'!M:M,MATCH(B209,'04-29'!L:L,0),0),"")</f>
        <v/>
      </c>
      <c r="J209" s="12">
        <f>IFERROR(INDEX('05-27'!F:F,MATCH(B209,'05-27'!H:H,0),0),"")</f>
        <v>713</v>
      </c>
      <c r="K209" s="12"/>
      <c r="L209" s="12" t="str">
        <f>IFERROR(INDEX(#REF!,MATCH(B209,#REF!,0),0),"")</f>
        <v/>
      </c>
      <c r="M209" s="12" t="str">
        <f>IFERROR(INDEX(#REF!,MATCH(B209,#REF!,0),0),"")</f>
        <v/>
      </c>
      <c r="N209" s="12" t="str">
        <f>IFERROR(INDEX(#REF!,MATCH(B209,#REF!,0),0),"")</f>
        <v/>
      </c>
      <c r="O209" s="12" t="str">
        <f>IFERROR(INDEX(#REF!,MATCH(B209,#REF!,0),0),"")</f>
        <v/>
      </c>
      <c r="P209" s="12" t="str">
        <f>IFERROR(INDEX(#REF!,MATCH(B209,#REF!,0),0),"")</f>
        <v/>
      </c>
      <c r="Q209" s="12" t="str">
        <f>IFERROR(INDEX(#REF!,MATCH(B209,#REF!,0),0),"")</f>
        <v/>
      </c>
      <c r="R209" s="12" t="str">
        <f>IFERROR(INDEX(#REF!,MATCH(B209,#REF!,0),0),"")</f>
        <v/>
      </c>
      <c r="S209" s="12" t="str">
        <f>IFERROR(INDEX(#REF!,MATCH(B209,#REF!,0),0),"")</f>
        <v/>
      </c>
      <c r="T209" s="5" t="str">
        <f>IFERROR(INDEX(#REF!,MATCH(B209,#REF!,0),0),"")</f>
        <v/>
      </c>
      <c r="U209" s="11">
        <f t="shared" si="9"/>
        <v>1</v>
      </c>
      <c r="V209" s="12">
        <f t="shared" si="10"/>
        <v>713</v>
      </c>
      <c r="W209" s="15">
        <f t="shared" si="12"/>
        <v>713</v>
      </c>
      <c r="X209" s="15" t="str">
        <f>IFERROR(SUMPRODUCT(LARGE(G209:T209,{1;2;3;4;5})),"NA")</f>
        <v>NA</v>
      </c>
      <c r="Y209" s="5" t="str">
        <f>IFERROR(SUMPRODUCT(LARGE(G209:T209,{1;2;3;4;5;6;7;8;9;10})),"NA")</f>
        <v>NA</v>
      </c>
    </row>
    <row r="210" spans="1:25" s="31" customFormat="1" x14ac:dyDescent="0.3">
      <c r="A210" s="18">
        <v>208</v>
      </c>
      <c r="B210" s="2" t="s">
        <v>1837</v>
      </c>
      <c r="C210" s="1"/>
      <c r="D210" s="1"/>
      <c r="E210" s="1"/>
      <c r="F210" s="2"/>
      <c r="G210" s="11" t="str">
        <f>IFERROR(INDEX('03-25'!X:X,MATCH(B210,'03-25'!Y:Y,0),0),"")</f>
        <v/>
      </c>
      <c r="H210" s="12" t="str">
        <f>IFERROR(INDEX('04-08'!N:N,MATCH(B210,'04-08'!C:C,0),0),"")</f>
        <v/>
      </c>
      <c r="I210" s="12">
        <f>IFERROR(INDEX('04-29'!M:M,MATCH(B210,'04-29'!L:L,0),0),"")</f>
        <v>712</v>
      </c>
      <c r="J210" s="12" t="str">
        <f>IFERROR(INDEX('05-27'!F:F,MATCH(B210,'05-27'!H:H,0),0),"")</f>
        <v/>
      </c>
      <c r="K210" s="12"/>
      <c r="L210" s="12" t="str">
        <f>IFERROR(INDEX(#REF!,MATCH(B210,#REF!,0),0),"")</f>
        <v/>
      </c>
      <c r="M210" s="12" t="str">
        <f>IFERROR(INDEX(#REF!,MATCH(B210,#REF!,0),0),"")</f>
        <v/>
      </c>
      <c r="N210" s="12" t="str">
        <f>IFERROR(INDEX(#REF!,MATCH(B210,#REF!,0),0),"")</f>
        <v/>
      </c>
      <c r="O210" s="12" t="str">
        <f>IFERROR(INDEX(#REF!,MATCH(B210,#REF!,0),0),"")</f>
        <v/>
      </c>
      <c r="P210" s="12" t="str">
        <f>IFERROR(INDEX(#REF!,MATCH(B210,#REF!,0),0),"")</f>
        <v/>
      </c>
      <c r="Q210" s="12" t="str">
        <f>IFERROR(INDEX(#REF!,MATCH(B210,#REF!,0),0),"")</f>
        <v/>
      </c>
      <c r="R210" s="12" t="str">
        <f>IFERROR(INDEX(#REF!,MATCH(B210,#REF!,0),0),"")</f>
        <v/>
      </c>
      <c r="S210" s="12" t="str">
        <f>IFERROR(INDEX(#REF!,MATCH(B210,#REF!,0),0),"")</f>
        <v/>
      </c>
      <c r="T210" s="5" t="str">
        <f>IFERROR(INDEX(#REF!,MATCH(B210,#REF!,0),0),"")</f>
        <v/>
      </c>
      <c r="U210" s="11">
        <f t="shared" si="9"/>
        <v>1</v>
      </c>
      <c r="V210" s="12">
        <f t="shared" si="10"/>
        <v>712</v>
      </c>
      <c r="W210" s="15">
        <f t="shared" si="12"/>
        <v>712</v>
      </c>
      <c r="X210" s="15" t="str">
        <f>IFERROR(SUMPRODUCT(LARGE(G210:T210,{1;2;3;4;5})),"NA")</f>
        <v>NA</v>
      </c>
      <c r="Y210" s="5" t="str">
        <f>IFERROR(SUMPRODUCT(LARGE(G210:T210,{1;2;3;4;5;6;7;8;9;10})),"NA")</f>
        <v>NA</v>
      </c>
    </row>
    <row r="211" spans="1:25" s="31" customFormat="1" x14ac:dyDescent="0.3">
      <c r="A211" s="18">
        <v>209</v>
      </c>
      <c r="B211" s="2" t="s">
        <v>2070</v>
      </c>
      <c r="C211" s="1"/>
      <c r="D211" s="1"/>
      <c r="E211" s="1"/>
      <c r="F211" s="2"/>
      <c r="G211" s="11" t="str">
        <f>IFERROR(INDEX('03-25'!X:X,MATCH(B211,'03-25'!Y:Y,0),0),"")</f>
        <v/>
      </c>
      <c r="H211" s="12" t="str">
        <f>IFERROR(INDEX('04-08'!N:N,MATCH(B211,'04-08'!C:C,0),0),"")</f>
        <v/>
      </c>
      <c r="I211" s="12" t="str">
        <f>IFERROR(INDEX('04-29'!M:M,MATCH(B211,'04-29'!L:L,0),0),"")</f>
        <v/>
      </c>
      <c r="J211" s="12">
        <f>IFERROR(INDEX('05-27'!F:F,MATCH(B211,'05-27'!H:H,0),0),"")</f>
        <v>711</v>
      </c>
      <c r="K211" s="12"/>
      <c r="L211" s="12" t="str">
        <f>IFERROR(INDEX(#REF!,MATCH(B211,#REF!,0),0),"")</f>
        <v/>
      </c>
      <c r="M211" s="12" t="str">
        <f>IFERROR(INDEX(#REF!,MATCH(B211,#REF!,0),0),"")</f>
        <v/>
      </c>
      <c r="N211" s="12" t="str">
        <f>IFERROR(INDEX(#REF!,MATCH(B211,#REF!,0),0),"")</f>
        <v/>
      </c>
      <c r="O211" s="12" t="str">
        <f>IFERROR(INDEX(#REF!,MATCH(B211,#REF!,0),0),"")</f>
        <v/>
      </c>
      <c r="P211" s="12" t="str">
        <f>IFERROR(INDEX(#REF!,MATCH(B211,#REF!,0),0),"")</f>
        <v/>
      </c>
      <c r="Q211" s="12" t="str">
        <f>IFERROR(INDEX(#REF!,MATCH(B211,#REF!,0),0),"")</f>
        <v/>
      </c>
      <c r="R211" s="12" t="str">
        <f>IFERROR(INDEX(#REF!,MATCH(B211,#REF!,0),0),"")</f>
        <v/>
      </c>
      <c r="S211" s="12" t="str">
        <f>IFERROR(INDEX(#REF!,MATCH(B211,#REF!,0),0),"")</f>
        <v/>
      </c>
      <c r="T211" s="5" t="str">
        <f>IFERROR(INDEX(#REF!,MATCH(B211,#REF!,0),0),"")</f>
        <v/>
      </c>
      <c r="U211" s="11">
        <f t="shared" si="9"/>
        <v>1</v>
      </c>
      <c r="V211" s="12">
        <f t="shared" si="10"/>
        <v>711</v>
      </c>
      <c r="W211" s="15">
        <f t="shared" si="12"/>
        <v>711</v>
      </c>
      <c r="X211" s="15" t="str">
        <f>IFERROR(SUMPRODUCT(LARGE(G211:T211,{1;2;3;4;5})),"NA")</f>
        <v>NA</v>
      </c>
      <c r="Y211" s="5" t="str">
        <f>IFERROR(SUMPRODUCT(LARGE(G211:T211,{1;2;3;4;5;6;7;8;9;10})),"NA")</f>
        <v>NA</v>
      </c>
    </row>
    <row r="212" spans="1:25" s="31" customFormat="1" x14ac:dyDescent="0.3">
      <c r="A212" s="18">
        <v>210</v>
      </c>
      <c r="B212" s="2" t="s">
        <v>2101</v>
      </c>
      <c r="C212" s="1"/>
      <c r="D212" s="1"/>
      <c r="E212" s="1"/>
      <c r="F212" s="2"/>
      <c r="G212" s="11" t="str">
        <f>IFERROR(INDEX('03-25'!X:X,MATCH(B212,'03-25'!Y:Y,0),0),"")</f>
        <v/>
      </c>
      <c r="H212" s="12" t="str">
        <f>IFERROR(INDEX('04-08'!N:N,MATCH(B212,'04-08'!C:C,0),0),"")</f>
        <v/>
      </c>
      <c r="I212" s="12" t="str">
        <f>IFERROR(INDEX('04-29'!M:M,MATCH(B212,'04-29'!L:L,0),0),"")</f>
        <v/>
      </c>
      <c r="J212" s="12">
        <f>IFERROR(INDEX('05-27'!F:F,MATCH(B212,'05-27'!H:H,0),0),"")</f>
        <v>711</v>
      </c>
      <c r="K212" s="12"/>
      <c r="L212" s="12" t="str">
        <f>IFERROR(INDEX(#REF!,MATCH(B212,#REF!,0),0),"")</f>
        <v/>
      </c>
      <c r="M212" s="12" t="str">
        <f>IFERROR(INDEX(#REF!,MATCH(B212,#REF!,0),0),"")</f>
        <v/>
      </c>
      <c r="N212" s="12" t="str">
        <f>IFERROR(INDEX(#REF!,MATCH(B212,#REF!,0),0),"")</f>
        <v/>
      </c>
      <c r="O212" s="12" t="str">
        <f>IFERROR(INDEX(#REF!,MATCH(B212,#REF!,0),0),"")</f>
        <v/>
      </c>
      <c r="P212" s="12" t="str">
        <f>IFERROR(INDEX(#REF!,MATCH(B212,#REF!,0),0),"")</f>
        <v/>
      </c>
      <c r="Q212" s="12" t="str">
        <f>IFERROR(INDEX(#REF!,MATCH(B212,#REF!,0),0),"")</f>
        <v/>
      </c>
      <c r="R212" s="12" t="str">
        <f>IFERROR(INDEX(#REF!,MATCH(B212,#REF!,0),0),"")</f>
        <v/>
      </c>
      <c r="S212" s="12" t="str">
        <f>IFERROR(INDEX(#REF!,MATCH(B212,#REF!,0),0),"")</f>
        <v/>
      </c>
      <c r="T212" s="5" t="str">
        <f>IFERROR(INDEX(#REF!,MATCH(B212,#REF!,0),0),"")</f>
        <v/>
      </c>
      <c r="U212" s="11">
        <f t="shared" si="9"/>
        <v>1</v>
      </c>
      <c r="V212" s="12">
        <f t="shared" si="10"/>
        <v>711</v>
      </c>
      <c r="W212" s="15">
        <f t="shared" si="12"/>
        <v>711</v>
      </c>
      <c r="X212" s="15" t="str">
        <f>IFERROR(SUMPRODUCT(LARGE(G212:T212,{1;2;3;4;5})),"NA")</f>
        <v>NA</v>
      </c>
      <c r="Y212" s="5" t="str">
        <f>IFERROR(SUMPRODUCT(LARGE(G212:T212,{1;2;3;4;5;6;7;8;9;10})),"NA")</f>
        <v>NA</v>
      </c>
    </row>
    <row r="213" spans="1:25" s="31" customFormat="1" x14ac:dyDescent="0.3">
      <c r="A213" s="18">
        <v>211</v>
      </c>
      <c r="B213" s="2" t="s">
        <v>146</v>
      </c>
      <c r="C213" s="1"/>
      <c r="D213" s="1"/>
      <c r="E213" s="1"/>
      <c r="F213" s="2"/>
      <c r="G213" s="11" t="str">
        <f>IFERROR(INDEX('03-25'!X:X,MATCH(B213,'03-25'!Y:Y,0),0),"")</f>
        <v/>
      </c>
      <c r="H213" s="12">
        <f>IFERROR(INDEX('04-08'!N:N,MATCH(B213,'04-08'!C:C,0),0),"")</f>
        <v>709</v>
      </c>
      <c r="I213" s="12" t="str">
        <f>IFERROR(INDEX('04-29'!M:M,MATCH(B213,'04-29'!L:L,0),0),"")</f>
        <v/>
      </c>
      <c r="J213" s="12" t="str">
        <f>IFERROR(INDEX('05-27'!F:F,MATCH(B213,'05-27'!H:H,0),0),"")</f>
        <v/>
      </c>
      <c r="K213" s="12"/>
      <c r="L213" s="12" t="str">
        <f>IFERROR(INDEX(#REF!,MATCH(B213,#REF!,0),0),"")</f>
        <v/>
      </c>
      <c r="M213" s="12" t="str">
        <f>IFERROR(INDEX(#REF!,MATCH(B213,#REF!,0),0),"")</f>
        <v/>
      </c>
      <c r="N213" s="12" t="str">
        <f>IFERROR(INDEX(#REF!,MATCH(B213,#REF!,0),0),"")</f>
        <v/>
      </c>
      <c r="O213" s="12" t="str">
        <f>IFERROR(INDEX(#REF!,MATCH(B213,#REF!,0),0),"")</f>
        <v/>
      </c>
      <c r="P213" s="12" t="str">
        <f>IFERROR(INDEX(#REF!,MATCH(B213,#REF!,0),0),"")</f>
        <v/>
      </c>
      <c r="Q213" s="12" t="str">
        <f>IFERROR(INDEX(#REF!,MATCH(B213,#REF!,0),0),"")</f>
        <v/>
      </c>
      <c r="R213" s="12" t="str">
        <f>IFERROR(INDEX(#REF!,MATCH(B213,#REF!,0),0),"")</f>
        <v/>
      </c>
      <c r="S213" s="12" t="str">
        <f>IFERROR(INDEX(#REF!,MATCH(B213,#REF!,0),0),"")</f>
        <v/>
      </c>
      <c r="T213" s="5" t="str">
        <f>IFERROR(INDEX(#REF!,MATCH(B213,#REF!,0),0),"")</f>
        <v/>
      </c>
      <c r="U213" s="11">
        <f t="shared" si="9"/>
        <v>1</v>
      </c>
      <c r="V213" s="12">
        <f t="shared" si="10"/>
        <v>709</v>
      </c>
      <c r="W213" s="15">
        <f t="shared" si="12"/>
        <v>709</v>
      </c>
      <c r="X213" s="15" t="str">
        <f>IFERROR(SUMPRODUCT(LARGE(G213:T213,{1;2;3;4;5})),"NA")</f>
        <v>NA</v>
      </c>
      <c r="Y213" s="5" t="str">
        <f>IFERROR(SUMPRODUCT(LARGE(G213:T213,{1;2;3;4;5;6;7;8;9;10})),"NA")</f>
        <v>NA</v>
      </c>
    </row>
    <row r="214" spans="1:25" s="31" customFormat="1" x14ac:dyDescent="0.3">
      <c r="A214" s="18">
        <v>212</v>
      </c>
      <c r="B214" s="2" t="s">
        <v>1846</v>
      </c>
      <c r="C214" s="1"/>
      <c r="D214" s="1"/>
      <c r="E214" s="1"/>
      <c r="F214" s="2"/>
      <c r="G214" s="11" t="str">
        <f>IFERROR(INDEX('03-25'!X:X,MATCH(B214,'03-25'!Y:Y,0),0),"")</f>
        <v/>
      </c>
      <c r="H214" s="12" t="str">
        <f>IFERROR(INDEX('04-08'!N:N,MATCH(B214,'04-08'!C:C,0),0),"")</f>
        <v/>
      </c>
      <c r="I214" s="12">
        <f>IFERROR(INDEX('04-29'!M:M,MATCH(B214,'04-29'!L:L,0),0),"")</f>
        <v>708</v>
      </c>
      <c r="J214" s="12" t="str">
        <f>IFERROR(INDEX('05-27'!F:F,MATCH(B214,'05-27'!H:H,0),0),"")</f>
        <v/>
      </c>
      <c r="K214" s="12"/>
      <c r="L214" s="12" t="str">
        <f>IFERROR(INDEX(#REF!,MATCH(B214,#REF!,0),0),"")</f>
        <v/>
      </c>
      <c r="M214" s="12" t="str">
        <f>IFERROR(INDEX(#REF!,MATCH(B214,#REF!,0),0),"")</f>
        <v/>
      </c>
      <c r="N214" s="12" t="str">
        <f>IFERROR(INDEX(#REF!,MATCH(B214,#REF!,0),0),"")</f>
        <v/>
      </c>
      <c r="O214" s="12" t="str">
        <f>IFERROR(INDEX(#REF!,MATCH(B214,#REF!,0),0),"")</f>
        <v/>
      </c>
      <c r="P214" s="12" t="str">
        <f>IFERROR(INDEX(#REF!,MATCH(B214,#REF!,0),0),"")</f>
        <v/>
      </c>
      <c r="Q214" s="12" t="str">
        <f>IFERROR(INDEX(#REF!,MATCH(B214,#REF!,0),0),"")</f>
        <v/>
      </c>
      <c r="R214" s="12" t="str">
        <f>IFERROR(INDEX(#REF!,MATCH(B214,#REF!,0),0),"")</f>
        <v/>
      </c>
      <c r="S214" s="12" t="str">
        <f>IFERROR(INDEX(#REF!,MATCH(B214,#REF!,0),0),"")</f>
        <v/>
      </c>
      <c r="T214" s="5" t="str">
        <f>IFERROR(INDEX(#REF!,MATCH(B214,#REF!,0),0),"")</f>
        <v/>
      </c>
      <c r="U214" s="11">
        <f t="shared" si="9"/>
        <v>1</v>
      </c>
      <c r="V214" s="12">
        <f t="shared" si="10"/>
        <v>708</v>
      </c>
      <c r="W214" s="15">
        <f t="shared" si="12"/>
        <v>708</v>
      </c>
      <c r="X214" s="15" t="str">
        <f>IFERROR(SUMPRODUCT(LARGE(G214:T214,{1;2;3;4;5})),"NA")</f>
        <v>NA</v>
      </c>
      <c r="Y214" s="5" t="str">
        <f>IFERROR(SUMPRODUCT(LARGE(G214:T214,{1;2;3;4;5;6;7;8;9;10})),"NA")</f>
        <v>NA</v>
      </c>
    </row>
    <row r="215" spans="1:25" s="31" customFormat="1" x14ac:dyDescent="0.3">
      <c r="A215" s="18">
        <v>213</v>
      </c>
      <c r="B215" s="2" t="s">
        <v>1855</v>
      </c>
      <c r="C215" s="1"/>
      <c r="D215" s="1"/>
      <c r="E215" s="1"/>
      <c r="F215" s="2"/>
      <c r="G215" s="11" t="str">
        <f>IFERROR(INDEX('03-25'!X:X,MATCH(B215,'03-25'!Y:Y,0),0),"")</f>
        <v/>
      </c>
      <c r="H215" s="12" t="str">
        <f>IFERROR(INDEX('04-08'!N:N,MATCH(B215,'04-08'!C:C,0),0),"")</f>
        <v/>
      </c>
      <c r="I215" s="12">
        <f>IFERROR(INDEX('04-29'!M:M,MATCH(B215,'04-29'!L:L,0),0),"")</f>
        <v>708</v>
      </c>
      <c r="J215" s="12" t="str">
        <f>IFERROR(INDEX('05-27'!F:F,MATCH(B215,'05-27'!H:H,0),0),"")</f>
        <v/>
      </c>
      <c r="K215" s="12"/>
      <c r="L215" s="12" t="str">
        <f>IFERROR(INDEX(#REF!,MATCH(B215,#REF!,0),0),"")</f>
        <v/>
      </c>
      <c r="M215" s="12" t="str">
        <f>IFERROR(INDEX(#REF!,MATCH(B215,#REF!,0),0),"")</f>
        <v/>
      </c>
      <c r="N215" s="12" t="str">
        <f>IFERROR(INDEX(#REF!,MATCH(B215,#REF!,0),0),"")</f>
        <v/>
      </c>
      <c r="O215" s="12" t="str">
        <f>IFERROR(INDEX(#REF!,MATCH(B215,#REF!,0),0),"")</f>
        <v/>
      </c>
      <c r="P215" s="12" t="str">
        <f>IFERROR(INDEX(#REF!,MATCH(B215,#REF!,0),0),"")</f>
        <v/>
      </c>
      <c r="Q215" s="12" t="str">
        <f>IFERROR(INDEX(#REF!,MATCH(B215,#REF!,0),0),"")</f>
        <v/>
      </c>
      <c r="R215" s="12" t="str">
        <f>IFERROR(INDEX(#REF!,MATCH(B215,#REF!,0),0),"")</f>
        <v/>
      </c>
      <c r="S215" s="12" t="str">
        <f>IFERROR(INDEX(#REF!,MATCH(B215,#REF!,0),0),"")</f>
        <v/>
      </c>
      <c r="T215" s="5" t="str">
        <f>IFERROR(INDEX(#REF!,MATCH(B215,#REF!,0),0),"")</f>
        <v/>
      </c>
      <c r="U215" s="11">
        <f t="shared" si="9"/>
        <v>1</v>
      </c>
      <c r="V215" s="12">
        <f t="shared" si="10"/>
        <v>708</v>
      </c>
      <c r="W215" s="15">
        <f t="shared" si="12"/>
        <v>708</v>
      </c>
      <c r="X215" s="15" t="str">
        <f>IFERROR(SUMPRODUCT(LARGE(G215:T215,{1;2;3;4;5})),"NA")</f>
        <v>NA</v>
      </c>
      <c r="Y215" s="5" t="str">
        <f>IFERROR(SUMPRODUCT(LARGE(G215:T215,{1;2;3;4;5;6;7;8;9;10})),"NA")</f>
        <v>NA</v>
      </c>
    </row>
    <row r="216" spans="1:25" s="31" customFormat="1" x14ac:dyDescent="0.3">
      <c r="A216" s="18">
        <v>214</v>
      </c>
      <c r="B216" s="2" t="s">
        <v>2033</v>
      </c>
      <c r="C216" s="1"/>
      <c r="D216" s="1"/>
      <c r="E216" s="1"/>
      <c r="F216" s="2"/>
      <c r="G216" s="11" t="str">
        <f>IFERROR(INDEX('03-25'!X:X,MATCH(B216,'03-25'!Y:Y,0),0),"")</f>
        <v/>
      </c>
      <c r="H216" s="12" t="str">
        <f>IFERROR(INDEX('04-08'!N:N,MATCH(B216,'04-08'!C:C,0),0),"")</f>
        <v/>
      </c>
      <c r="I216" s="12" t="str">
        <f>IFERROR(INDEX('04-29'!M:M,MATCH(B216,'04-29'!L:L,0),0),"")</f>
        <v/>
      </c>
      <c r="J216" s="12">
        <f>IFERROR(INDEX('05-27'!F:F,MATCH(B216,'05-27'!H:H,0),0),"")</f>
        <v>706</v>
      </c>
      <c r="K216" s="12"/>
      <c r="L216" s="12" t="str">
        <f>IFERROR(INDEX(#REF!,MATCH(B216,#REF!,0),0),"")</f>
        <v/>
      </c>
      <c r="M216" s="12" t="str">
        <f>IFERROR(INDEX(#REF!,MATCH(B216,#REF!,0),0),"")</f>
        <v/>
      </c>
      <c r="N216" s="12" t="str">
        <f>IFERROR(INDEX(#REF!,MATCH(B216,#REF!,0),0),"")</f>
        <v/>
      </c>
      <c r="O216" s="12" t="str">
        <f>IFERROR(INDEX(#REF!,MATCH(B216,#REF!,0),0),"")</f>
        <v/>
      </c>
      <c r="P216" s="12" t="str">
        <f>IFERROR(INDEX(#REF!,MATCH(B216,#REF!,0),0),"")</f>
        <v/>
      </c>
      <c r="Q216" s="12" t="str">
        <f>IFERROR(INDEX(#REF!,MATCH(B216,#REF!,0),0),"")</f>
        <v/>
      </c>
      <c r="R216" s="12" t="str">
        <f>IFERROR(INDEX(#REF!,MATCH(B216,#REF!,0),0),"")</f>
        <v/>
      </c>
      <c r="S216" s="12" t="str">
        <f>IFERROR(INDEX(#REF!,MATCH(B216,#REF!,0),0),"")</f>
        <v/>
      </c>
      <c r="T216" s="5" t="str">
        <f>IFERROR(INDEX(#REF!,MATCH(B216,#REF!,0),0),"")</f>
        <v/>
      </c>
      <c r="U216" s="11">
        <f t="shared" si="9"/>
        <v>1</v>
      </c>
      <c r="V216" s="12">
        <f t="shared" si="10"/>
        <v>706</v>
      </c>
      <c r="W216" s="15">
        <f t="shared" si="12"/>
        <v>706</v>
      </c>
      <c r="X216" s="15" t="str">
        <f>IFERROR(SUMPRODUCT(LARGE(G216:T216,{1;2;3;4;5})),"NA")</f>
        <v>NA</v>
      </c>
      <c r="Y216" s="5" t="str">
        <f>IFERROR(SUMPRODUCT(LARGE(G216:T216,{1;2;3;4;5;6;7;8;9;10})),"NA")</f>
        <v>NA</v>
      </c>
    </row>
    <row r="217" spans="1:25" s="31" customFormat="1" x14ac:dyDescent="0.3">
      <c r="A217" s="18">
        <v>215</v>
      </c>
      <c r="B217" s="2" t="s">
        <v>126</v>
      </c>
      <c r="C217" s="1"/>
      <c r="D217" s="1"/>
      <c r="E217" s="1"/>
      <c r="F217" s="2"/>
      <c r="G217" s="11" t="str">
        <f>IFERROR(INDEX('03-25'!X:X,MATCH(B217,'03-25'!Y:Y,0),0),"")</f>
        <v/>
      </c>
      <c r="H217" s="12">
        <f>IFERROR(INDEX('04-08'!N:N,MATCH(B217,'04-08'!C:C,0),0),"")</f>
        <v>705</v>
      </c>
      <c r="I217" s="12" t="str">
        <f>IFERROR(INDEX('04-29'!M:M,MATCH(B217,'04-29'!L:L,0),0),"")</f>
        <v/>
      </c>
      <c r="J217" s="12" t="str">
        <f>IFERROR(INDEX('05-27'!F:F,MATCH(B217,'05-27'!H:H,0),0),"")</f>
        <v/>
      </c>
      <c r="K217" s="12"/>
      <c r="L217" s="12" t="str">
        <f>IFERROR(INDEX(#REF!,MATCH(B217,#REF!,0),0),"")</f>
        <v/>
      </c>
      <c r="M217" s="12" t="str">
        <f>IFERROR(INDEX(#REF!,MATCH(B217,#REF!,0),0),"")</f>
        <v/>
      </c>
      <c r="N217" s="12" t="str">
        <f>IFERROR(INDEX(#REF!,MATCH(B217,#REF!,0),0),"")</f>
        <v/>
      </c>
      <c r="O217" s="12" t="str">
        <f>IFERROR(INDEX(#REF!,MATCH(B217,#REF!,0),0),"")</f>
        <v/>
      </c>
      <c r="P217" s="12" t="str">
        <f>IFERROR(INDEX(#REF!,MATCH(B217,#REF!,0),0),"")</f>
        <v/>
      </c>
      <c r="Q217" s="12" t="str">
        <f>IFERROR(INDEX(#REF!,MATCH(B217,#REF!,0),0),"")</f>
        <v/>
      </c>
      <c r="R217" s="12" t="str">
        <f>IFERROR(INDEX(#REF!,MATCH(B217,#REF!,0),0),"")</f>
        <v/>
      </c>
      <c r="S217" s="12" t="str">
        <f>IFERROR(INDEX(#REF!,MATCH(B217,#REF!,0),0),"")</f>
        <v/>
      </c>
      <c r="T217" s="5" t="str">
        <f>IFERROR(INDEX(#REF!,MATCH(B217,#REF!,0),0),"")</f>
        <v/>
      </c>
      <c r="U217" s="11">
        <f t="shared" si="9"/>
        <v>1</v>
      </c>
      <c r="V217" s="12">
        <f t="shared" si="10"/>
        <v>705</v>
      </c>
      <c r="W217" s="15">
        <f t="shared" si="12"/>
        <v>705</v>
      </c>
      <c r="X217" s="15" t="str">
        <f>IFERROR(SUMPRODUCT(LARGE(G217:T217,{1;2;3;4;5})),"NA")</f>
        <v>NA</v>
      </c>
      <c r="Y217" s="5" t="str">
        <f>IFERROR(SUMPRODUCT(LARGE(G217:T217,{1;2;3;4;5;6;7;8;9;10})),"NA")</f>
        <v>NA</v>
      </c>
    </row>
    <row r="218" spans="1:25" s="31" customFormat="1" x14ac:dyDescent="0.3">
      <c r="A218" s="18">
        <v>216</v>
      </c>
      <c r="B218" s="2" t="s">
        <v>1813</v>
      </c>
      <c r="C218" s="1"/>
      <c r="D218" s="1"/>
      <c r="E218" s="1"/>
      <c r="F218" s="2"/>
      <c r="G218" s="11" t="str">
        <f>IFERROR(INDEX('03-25'!X:X,MATCH(B218,'03-25'!Y:Y,0),0),"")</f>
        <v/>
      </c>
      <c r="H218" s="12" t="str">
        <f>IFERROR(INDEX('04-08'!N:N,MATCH(B218,'04-08'!C:C,0),0),"")</f>
        <v/>
      </c>
      <c r="I218" s="12">
        <f>IFERROR(INDEX('04-29'!M:M,MATCH(B218,'04-29'!L:L,0),0),"")</f>
        <v>703</v>
      </c>
      <c r="J218" s="12" t="str">
        <f>IFERROR(INDEX('05-27'!F:F,MATCH(B218,'05-27'!H:H,0),0),"")</f>
        <v/>
      </c>
      <c r="K218" s="12"/>
      <c r="L218" s="12" t="str">
        <f>IFERROR(INDEX(#REF!,MATCH(B218,#REF!,0),0),"")</f>
        <v/>
      </c>
      <c r="M218" s="12" t="str">
        <f>IFERROR(INDEX(#REF!,MATCH(B218,#REF!,0),0),"")</f>
        <v/>
      </c>
      <c r="N218" s="12" t="str">
        <f>IFERROR(INDEX(#REF!,MATCH(B218,#REF!,0),0),"")</f>
        <v/>
      </c>
      <c r="O218" s="12" t="str">
        <f>IFERROR(INDEX(#REF!,MATCH(B218,#REF!,0),0),"")</f>
        <v/>
      </c>
      <c r="P218" s="12" t="str">
        <f>IFERROR(INDEX(#REF!,MATCH(B218,#REF!,0),0),"")</f>
        <v/>
      </c>
      <c r="Q218" s="12" t="str">
        <f>IFERROR(INDEX(#REF!,MATCH(B218,#REF!,0),0),"")</f>
        <v/>
      </c>
      <c r="R218" s="12" t="str">
        <f>IFERROR(INDEX(#REF!,MATCH(B218,#REF!,0),0),"")</f>
        <v/>
      </c>
      <c r="S218" s="12" t="str">
        <f>IFERROR(INDEX(#REF!,MATCH(B218,#REF!,0),0),"")</f>
        <v/>
      </c>
      <c r="T218" s="5" t="str">
        <f>IFERROR(INDEX(#REF!,MATCH(B218,#REF!,0),0),"")</f>
        <v/>
      </c>
      <c r="U218" s="11">
        <f t="shared" si="9"/>
        <v>1</v>
      </c>
      <c r="V218" s="12">
        <f t="shared" si="10"/>
        <v>703</v>
      </c>
      <c r="W218" s="15">
        <f t="shared" si="12"/>
        <v>703</v>
      </c>
      <c r="X218" s="15" t="str">
        <f>IFERROR(SUMPRODUCT(LARGE(G218:T218,{1;2;3;4;5})),"NA")</f>
        <v>NA</v>
      </c>
      <c r="Y218" s="5" t="str">
        <f>IFERROR(SUMPRODUCT(LARGE(G218:T218,{1;2;3;4;5;6;7;8;9;10})),"NA")</f>
        <v>NA</v>
      </c>
    </row>
    <row r="219" spans="1:25" s="31" customFormat="1" x14ac:dyDescent="0.3">
      <c r="A219" s="18">
        <v>217</v>
      </c>
      <c r="B219" s="2" t="s">
        <v>49</v>
      </c>
      <c r="C219" s="1"/>
      <c r="D219" s="1"/>
      <c r="E219" s="1"/>
      <c r="F219" s="2"/>
      <c r="G219" s="11">
        <f>IFERROR(INDEX('03-25'!X:X,MATCH(B219,'03-25'!Y:Y,0),0),"")</f>
        <v>702</v>
      </c>
      <c r="H219" s="12" t="str">
        <f>IFERROR(INDEX('04-08'!N:N,MATCH(B219,'04-08'!C:C,0),0),"")</f>
        <v/>
      </c>
      <c r="I219" s="12" t="str">
        <f>IFERROR(INDEX('04-29'!M:M,MATCH(B219,'04-29'!L:L,0),0),"")</f>
        <v/>
      </c>
      <c r="J219" s="12" t="str">
        <f>IFERROR(INDEX('05-27'!F:F,MATCH(B219,'05-27'!H:H,0),0),"")</f>
        <v/>
      </c>
      <c r="K219" s="12"/>
      <c r="L219" s="12" t="str">
        <f>IFERROR(INDEX(#REF!,MATCH(B219,#REF!,0),0),"")</f>
        <v/>
      </c>
      <c r="M219" s="12" t="str">
        <f>IFERROR(INDEX(#REF!,MATCH(B219,#REF!,0),0),"")</f>
        <v/>
      </c>
      <c r="N219" s="12" t="str">
        <f>IFERROR(INDEX(#REF!,MATCH(B219,#REF!,0),0),"")</f>
        <v/>
      </c>
      <c r="O219" s="12" t="str">
        <f>IFERROR(INDEX(#REF!,MATCH(B219,#REF!,0),0),"")</f>
        <v/>
      </c>
      <c r="P219" s="12" t="str">
        <f>IFERROR(INDEX(#REF!,MATCH(B219,#REF!,0),0),"")</f>
        <v/>
      </c>
      <c r="Q219" s="12" t="str">
        <f>IFERROR(INDEX(#REF!,MATCH(B219,#REF!,0),0),"")</f>
        <v/>
      </c>
      <c r="R219" s="12" t="str">
        <f>IFERROR(INDEX(#REF!,MATCH(B219,#REF!,0),0),"")</f>
        <v/>
      </c>
      <c r="S219" s="12" t="str">
        <f>IFERROR(INDEX(#REF!,MATCH(B219,#REF!,0),0),"")</f>
        <v/>
      </c>
      <c r="T219" s="5" t="str">
        <f>IFERROR(INDEX(#REF!,MATCH(B219,#REF!,0),0),"")</f>
        <v/>
      </c>
      <c r="U219" s="11">
        <f t="shared" si="9"/>
        <v>1</v>
      </c>
      <c r="V219" s="12">
        <f t="shared" si="10"/>
        <v>702</v>
      </c>
      <c r="W219" s="15">
        <f t="shared" si="12"/>
        <v>702</v>
      </c>
      <c r="X219" s="15" t="str">
        <f>IFERROR(SUMPRODUCT(LARGE(G219:T219,{1;2;3;4;5})),"NA")</f>
        <v>NA</v>
      </c>
      <c r="Y219" s="5" t="str">
        <f>IFERROR(SUMPRODUCT(LARGE(G219:T219,{1;2;3;4;5;6;7;8;9;10})),"NA")</f>
        <v>NA</v>
      </c>
    </row>
    <row r="220" spans="1:25" s="31" customFormat="1" x14ac:dyDescent="0.3">
      <c r="A220" s="18">
        <v>218</v>
      </c>
      <c r="B220" s="2" t="s">
        <v>506</v>
      </c>
      <c r="C220" s="1"/>
      <c r="D220" s="1"/>
      <c r="E220" s="1"/>
      <c r="F220" s="2"/>
      <c r="G220" s="11">
        <f>IFERROR(INDEX('03-25'!X:X,MATCH(B220,'03-25'!Y:Y,0),0),"")</f>
        <v>702</v>
      </c>
      <c r="H220" s="12" t="str">
        <f>IFERROR(INDEX('04-08'!N:N,MATCH(B220,'04-08'!C:C,0),0),"")</f>
        <v/>
      </c>
      <c r="I220" s="12" t="str">
        <f>IFERROR(INDEX('04-29'!M:M,MATCH(B220,'04-29'!L:L,0),0),"")</f>
        <v/>
      </c>
      <c r="J220" s="12" t="str">
        <f>IFERROR(INDEX('05-27'!F:F,MATCH(B220,'05-27'!H:H,0),0),"")</f>
        <v/>
      </c>
      <c r="K220" s="12"/>
      <c r="L220" s="12" t="str">
        <f>IFERROR(INDEX(#REF!,MATCH(B220,#REF!,0),0),"")</f>
        <v/>
      </c>
      <c r="M220" s="12" t="str">
        <f>IFERROR(INDEX(#REF!,MATCH(B220,#REF!,0),0),"")</f>
        <v/>
      </c>
      <c r="N220" s="12" t="str">
        <f>IFERROR(INDEX(#REF!,MATCH(B220,#REF!,0),0),"")</f>
        <v/>
      </c>
      <c r="O220" s="12" t="str">
        <f>IFERROR(INDEX(#REF!,MATCH(B220,#REF!,0),0),"")</f>
        <v/>
      </c>
      <c r="P220" s="12" t="str">
        <f>IFERROR(INDEX(#REF!,MATCH(B220,#REF!,0),0),"")</f>
        <v/>
      </c>
      <c r="Q220" s="12" t="str">
        <f>IFERROR(INDEX(#REF!,MATCH(B220,#REF!,0),0),"")</f>
        <v/>
      </c>
      <c r="R220" s="12" t="str">
        <f>IFERROR(INDEX(#REF!,MATCH(B220,#REF!,0),0),"")</f>
        <v/>
      </c>
      <c r="S220" s="12" t="str">
        <f>IFERROR(INDEX(#REF!,MATCH(B220,#REF!,0),0),"")</f>
        <v/>
      </c>
      <c r="T220" s="5" t="str">
        <f>IFERROR(INDEX(#REF!,MATCH(B220,#REF!,0),0),"")</f>
        <v/>
      </c>
      <c r="U220" s="11">
        <f t="shared" si="9"/>
        <v>1</v>
      </c>
      <c r="V220" s="12">
        <f t="shared" si="10"/>
        <v>702</v>
      </c>
      <c r="W220" s="15">
        <f t="shared" si="12"/>
        <v>702</v>
      </c>
      <c r="X220" s="15" t="str">
        <f>IFERROR(SUMPRODUCT(LARGE(G220:T220,{1;2;3;4;5})),"NA")</f>
        <v>NA</v>
      </c>
      <c r="Y220" s="5" t="str">
        <f>IFERROR(SUMPRODUCT(LARGE(G220:T220,{1;2;3;4;5;6;7;8;9;10})),"NA")</f>
        <v>NA</v>
      </c>
    </row>
    <row r="221" spans="1:25" s="31" customFormat="1" x14ac:dyDescent="0.3">
      <c r="A221" s="18">
        <v>219</v>
      </c>
      <c r="B221" s="2" t="s">
        <v>486</v>
      </c>
      <c r="C221" s="1"/>
      <c r="D221" s="1"/>
      <c r="E221" s="1"/>
      <c r="F221" s="2"/>
      <c r="G221" s="11">
        <f>IFERROR(INDEX('03-25'!X:X,MATCH(B221,'03-25'!Y:Y,0),0),"")</f>
        <v>700</v>
      </c>
      <c r="H221" s="12" t="str">
        <f>IFERROR(INDEX('04-08'!N:N,MATCH(B221,'04-08'!C:C,0),0),"")</f>
        <v/>
      </c>
      <c r="I221" s="12" t="str">
        <f>IFERROR(INDEX('04-29'!M:M,MATCH(B221,'04-29'!L:L,0),0),"")</f>
        <v/>
      </c>
      <c r="J221" s="12" t="str">
        <f>IFERROR(INDEX('05-27'!F:F,MATCH(B221,'05-27'!H:H,0),0),"")</f>
        <v/>
      </c>
      <c r="K221" s="12"/>
      <c r="L221" s="12" t="str">
        <f>IFERROR(INDEX(#REF!,MATCH(B221,#REF!,0),0),"")</f>
        <v/>
      </c>
      <c r="M221" s="12" t="str">
        <f>IFERROR(INDEX(#REF!,MATCH(B221,#REF!,0),0),"")</f>
        <v/>
      </c>
      <c r="N221" s="12" t="str">
        <f>IFERROR(INDEX(#REF!,MATCH(B221,#REF!,0),0),"")</f>
        <v/>
      </c>
      <c r="O221" s="12" t="str">
        <f>IFERROR(INDEX(#REF!,MATCH(B221,#REF!,0),0),"")</f>
        <v/>
      </c>
      <c r="P221" s="12" t="str">
        <f>IFERROR(INDEX(#REF!,MATCH(B221,#REF!,0),0),"")</f>
        <v/>
      </c>
      <c r="Q221" s="12" t="str">
        <f>IFERROR(INDEX(#REF!,MATCH(B221,#REF!,0),0),"")</f>
        <v/>
      </c>
      <c r="R221" s="12" t="str">
        <f>IFERROR(INDEX(#REF!,MATCH(B221,#REF!,0),0),"")</f>
        <v/>
      </c>
      <c r="S221" s="12" t="str">
        <f>IFERROR(INDEX(#REF!,MATCH(B221,#REF!,0),0),"")</f>
        <v/>
      </c>
      <c r="T221" s="5" t="str">
        <f>IFERROR(INDEX(#REF!,MATCH(B221,#REF!,0),0),"")</f>
        <v/>
      </c>
      <c r="U221" s="11">
        <f t="shared" si="9"/>
        <v>1</v>
      </c>
      <c r="V221" s="12">
        <f t="shared" si="10"/>
        <v>700</v>
      </c>
      <c r="W221" s="15">
        <f t="shared" si="12"/>
        <v>700</v>
      </c>
      <c r="X221" s="15" t="str">
        <f>IFERROR(SUMPRODUCT(LARGE(G221:T221,{1;2;3;4;5})),"NA")</f>
        <v>NA</v>
      </c>
      <c r="Y221" s="5" t="str">
        <f>IFERROR(SUMPRODUCT(LARGE(G221:T221,{1;2;3;4;5;6;7;8;9;10})),"NA")</f>
        <v>NA</v>
      </c>
    </row>
    <row r="222" spans="1:25" s="31" customFormat="1" x14ac:dyDescent="0.3">
      <c r="A222" s="18">
        <v>220</v>
      </c>
      <c r="B222" s="2" t="s">
        <v>1830</v>
      </c>
      <c r="C222" s="1"/>
      <c r="D222" s="1"/>
      <c r="E222" s="1"/>
      <c r="F222" s="2"/>
      <c r="G222" s="11" t="str">
        <f>IFERROR(INDEX('03-25'!X:X,MATCH(B222,'03-25'!Y:Y,0),0),"")</f>
        <v/>
      </c>
      <c r="H222" s="12" t="str">
        <f>IFERROR(INDEX('04-08'!N:N,MATCH(B222,'04-08'!C:C,0),0),"")</f>
        <v/>
      </c>
      <c r="I222" s="12">
        <f>IFERROR(INDEX('04-29'!M:M,MATCH(B222,'04-29'!L:L,0),0),"")</f>
        <v>700</v>
      </c>
      <c r="J222" s="12" t="str">
        <f>IFERROR(INDEX('05-27'!F:F,MATCH(B222,'05-27'!H:H,0),0),"")</f>
        <v/>
      </c>
      <c r="K222" s="12"/>
      <c r="L222" s="12" t="str">
        <f>IFERROR(INDEX(#REF!,MATCH(B222,#REF!,0),0),"")</f>
        <v/>
      </c>
      <c r="M222" s="12" t="str">
        <f>IFERROR(INDEX(#REF!,MATCH(B222,#REF!,0),0),"")</f>
        <v/>
      </c>
      <c r="N222" s="12" t="str">
        <f>IFERROR(INDEX(#REF!,MATCH(B222,#REF!,0),0),"")</f>
        <v/>
      </c>
      <c r="O222" s="12" t="str">
        <f>IFERROR(INDEX(#REF!,MATCH(B222,#REF!,0),0),"")</f>
        <v/>
      </c>
      <c r="P222" s="12" t="str">
        <f>IFERROR(INDEX(#REF!,MATCH(B222,#REF!,0),0),"")</f>
        <v/>
      </c>
      <c r="Q222" s="12" t="str">
        <f>IFERROR(INDEX(#REF!,MATCH(B222,#REF!,0),0),"")</f>
        <v/>
      </c>
      <c r="R222" s="12" t="str">
        <f>IFERROR(INDEX(#REF!,MATCH(B222,#REF!,0),0),"")</f>
        <v/>
      </c>
      <c r="S222" s="12" t="str">
        <f>IFERROR(INDEX(#REF!,MATCH(B222,#REF!,0),0),"")</f>
        <v/>
      </c>
      <c r="T222" s="5" t="str">
        <f>IFERROR(INDEX(#REF!,MATCH(B222,#REF!,0),0),"")</f>
        <v/>
      </c>
      <c r="U222" s="11">
        <f t="shared" si="9"/>
        <v>1</v>
      </c>
      <c r="V222" s="12">
        <f t="shared" si="10"/>
        <v>700</v>
      </c>
      <c r="W222" s="15">
        <f t="shared" si="12"/>
        <v>700</v>
      </c>
      <c r="X222" s="15" t="str">
        <f>IFERROR(SUMPRODUCT(LARGE(G222:T222,{1;2;3;4;5})),"NA")</f>
        <v>NA</v>
      </c>
      <c r="Y222" s="5" t="str">
        <f>IFERROR(SUMPRODUCT(LARGE(G222:T222,{1;2;3;4;5;6;7;8;9;10})),"NA")</f>
        <v>NA</v>
      </c>
    </row>
    <row r="223" spans="1:25" s="31" customFormat="1" x14ac:dyDescent="0.3">
      <c r="A223" s="18">
        <v>221</v>
      </c>
      <c r="B223" s="2" t="s">
        <v>139</v>
      </c>
      <c r="C223" s="1"/>
      <c r="D223" s="1"/>
      <c r="E223" s="1"/>
      <c r="F223" s="2"/>
      <c r="G223" s="11" t="str">
        <f>IFERROR(INDEX('03-25'!X:X,MATCH(B223,'03-25'!Y:Y,0),0),"")</f>
        <v/>
      </c>
      <c r="H223" s="12">
        <f>IFERROR(INDEX('04-08'!N:N,MATCH(B223,'04-08'!C:C,0),0),"")</f>
        <v>700</v>
      </c>
      <c r="I223" s="12" t="str">
        <f>IFERROR(INDEX('04-29'!M:M,MATCH(B223,'04-29'!L:L,0),0),"")</f>
        <v/>
      </c>
      <c r="J223" s="12" t="str">
        <f>IFERROR(INDEX('05-27'!F:F,MATCH(B223,'05-27'!H:H,0),0),"")</f>
        <v/>
      </c>
      <c r="K223" s="12"/>
      <c r="L223" s="12" t="str">
        <f>IFERROR(INDEX(#REF!,MATCH(B223,#REF!,0),0),"")</f>
        <v/>
      </c>
      <c r="M223" s="12" t="str">
        <f>IFERROR(INDEX(#REF!,MATCH(B223,#REF!,0),0),"")</f>
        <v/>
      </c>
      <c r="N223" s="12" t="str">
        <f>IFERROR(INDEX(#REF!,MATCH(B223,#REF!,0),0),"")</f>
        <v/>
      </c>
      <c r="O223" s="12" t="str">
        <f>IFERROR(INDEX(#REF!,MATCH(B223,#REF!,0),0),"")</f>
        <v/>
      </c>
      <c r="P223" s="12" t="str">
        <f>IFERROR(INDEX(#REF!,MATCH(B223,#REF!,0),0),"")</f>
        <v/>
      </c>
      <c r="Q223" s="12" t="str">
        <f>IFERROR(INDEX(#REF!,MATCH(B223,#REF!,0),0),"")</f>
        <v/>
      </c>
      <c r="R223" s="12" t="str">
        <f>IFERROR(INDEX(#REF!,MATCH(B223,#REF!,0),0),"")</f>
        <v/>
      </c>
      <c r="S223" s="12" t="str">
        <f>IFERROR(INDEX(#REF!,MATCH(B223,#REF!,0),0),"")</f>
        <v/>
      </c>
      <c r="T223" s="5" t="str">
        <f>IFERROR(INDEX(#REF!,MATCH(B223,#REF!,0),0),"")</f>
        <v/>
      </c>
      <c r="U223" s="11">
        <f t="shared" si="9"/>
        <v>1</v>
      </c>
      <c r="V223" s="12">
        <f t="shared" si="10"/>
        <v>700</v>
      </c>
      <c r="W223" s="15">
        <f t="shared" si="12"/>
        <v>700</v>
      </c>
      <c r="X223" s="15" t="str">
        <f>IFERROR(SUMPRODUCT(LARGE(G223:T223,{1;2;3;4;5})),"NA")</f>
        <v>NA</v>
      </c>
      <c r="Y223" s="5" t="str">
        <f>IFERROR(SUMPRODUCT(LARGE(G223:T223,{1;2;3;4;5;6;7;8;9;10})),"NA")</f>
        <v>NA</v>
      </c>
    </row>
    <row r="224" spans="1:25" s="31" customFormat="1" x14ac:dyDescent="0.3">
      <c r="A224" s="18">
        <v>222</v>
      </c>
      <c r="B224" s="2" t="s">
        <v>2028</v>
      </c>
      <c r="C224" s="1"/>
      <c r="D224" s="1"/>
      <c r="E224" s="1"/>
      <c r="F224" s="2"/>
      <c r="G224" s="11" t="str">
        <f>IFERROR(INDEX('03-25'!X:X,MATCH(B224,'03-25'!Y:Y,0),0),"")</f>
        <v/>
      </c>
      <c r="H224" s="12" t="str">
        <f>IFERROR(INDEX('04-08'!N:N,MATCH(B224,'04-08'!C:C,0),0),"")</f>
        <v/>
      </c>
      <c r="I224" s="12" t="str">
        <f>IFERROR(INDEX('04-29'!M:M,MATCH(B224,'04-29'!L:L,0),0),"")</f>
        <v/>
      </c>
      <c r="J224" s="12">
        <f>IFERROR(INDEX('05-27'!F:F,MATCH(B224,'05-27'!H:H,0),0),"")</f>
        <v>699</v>
      </c>
      <c r="K224" s="12"/>
      <c r="L224" s="12" t="str">
        <f>IFERROR(INDEX(#REF!,MATCH(B224,#REF!,0),0),"")</f>
        <v/>
      </c>
      <c r="M224" s="12" t="str">
        <f>IFERROR(INDEX(#REF!,MATCH(B224,#REF!,0),0),"")</f>
        <v/>
      </c>
      <c r="N224" s="12" t="str">
        <f>IFERROR(INDEX(#REF!,MATCH(B224,#REF!,0),0),"")</f>
        <v/>
      </c>
      <c r="O224" s="12" t="str">
        <f>IFERROR(INDEX(#REF!,MATCH(B224,#REF!,0),0),"")</f>
        <v/>
      </c>
      <c r="P224" s="12" t="str">
        <f>IFERROR(INDEX(#REF!,MATCH(B224,#REF!,0),0),"")</f>
        <v/>
      </c>
      <c r="Q224" s="12" t="str">
        <f>IFERROR(INDEX(#REF!,MATCH(B224,#REF!,0),0),"")</f>
        <v/>
      </c>
      <c r="R224" s="12" t="str">
        <f>IFERROR(INDEX(#REF!,MATCH(B224,#REF!,0),0),"")</f>
        <v/>
      </c>
      <c r="S224" s="12" t="str">
        <f>IFERROR(INDEX(#REF!,MATCH(B224,#REF!,0),0),"")</f>
        <v/>
      </c>
      <c r="T224" s="5" t="str">
        <f>IFERROR(INDEX(#REF!,MATCH(B224,#REF!,0),0),"")</f>
        <v/>
      </c>
      <c r="U224" s="11">
        <f t="shared" si="9"/>
        <v>1</v>
      </c>
      <c r="V224" s="12">
        <f t="shared" si="10"/>
        <v>699</v>
      </c>
      <c r="W224" s="15">
        <f t="shared" si="12"/>
        <v>699</v>
      </c>
      <c r="X224" s="15" t="str">
        <f>IFERROR(SUMPRODUCT(LARGE(G224:T224,{1;2;3;4;5})),"NA")</f>
        <v>NA</v>
      </c>
      <c r="Y224" s="5" t="str">
        <f>IFERROR(SUMPRODUCT(LARGE(G224:T224,{1;2;3;4;5;6;7;8;9;10})),"NA")</f>
        <v>NA</v>
      </c>
    </row>
    <row r="225" spans="1:25" s="31" customFormat="1" x14ac:dyDescent="0.3">
      <c r="A225" s="18">
        <v>223</v>
      </c>
      <c r="B225" s="2" t="s">
        <v>2066</v>
      </c>
      <c r="C225" s="1"/>
      <c r="D225" s="1"/>
      <c r="E225" s="1"/>
      <c r="F225" s="2"/>
      <c r="G225" s="11" t="str">
        <f>IFERROR(INDEX('03-25'!X:X,MATCH(B225,'03-25'!Y:Y,0),0),"")</f>
        <v/>
      </c>
      <c r="H225" s="12" t="str">
        <f>IFERROR(INDEX('04-08'!N:N,MATCH(B225,'04-08'!C:C,0),0),"")</f>
        <v/>
      </c>
      <c r="I225" s="12" t="str">
        <f>IFERROR(INDEX('04-29'!M:M,MATCH(B225,'04-29'!L:L,0),0),"")</f>
        <v/>
      </c>
      <c r="J225" s="12">
        <f>IFERROR(INDEX('05-27'!F:F,MATCH(B225,'05-27'!H:H,0),0),"")</f>
        <v>699</v>
      </c>
      <c r="K225" s="12"/>
      <c r="L225" s="12" t="str">
        <f>IFERROR(INDEX(#REF!,MATCH(B225,#REF!,0),0),"")</f>
        <v/>
      </c>
      <c r="M225" s="12" t="str">
        <f>IFERROR(INDEX(#REF!,MATCH(B225,#REF!,0),0),"")</f>
        <v/>
      </c>
      <c r="N225" s="12" t="str">
        <f>IFERROR(INDEX(#REF!,MATCH(B225,#REF!,0),0),"")</f>
        <v/>
      </c>
      <c r="O225" s="12" t="str">
        <f>IFERROR(INDEX(#REF!,MATCH(B225,#REF!,0),0),"")</f>
        <v/>
      </c>
      <c r="P225" s="12" t="str">
        <f>IFERROR(INDEX(#REF!,MATCH(B225,#REF!,0),0),"")</f>
        <v/>
      </c>
      <c r="Q225" s="12" t="str">
        <f>IFERROR(INDEX(#REF!,MATCH(B225,#REF!,0),0),"")</f>
        <v/>
      </c>
      <c r="R225" s="12" t="str">
        <f>IFERROR(INDEX(#REF!,MATCH(B225,#REF!,0),0),"")</f>
        <v/>
      </c>
      <c r="S225" s="12" t="str">
        <f>IFERROR(INDEX(#REF!,MATCH(B225,#REF!,0),0),"")</f>
        <v/>
      </c>
      <c r="T225" s="5" t="str">
        <f>IFERROR(INDEX(#REF!,MATCH(B225,#REF!,0),0),"")</f>
        <v/>
      </c>
      <c r="U225" s="11">
        <f t="shared" si="9"/>
        <v>1</v>
      </c>
      <c r="V225" s="12">
        <f t="shared" si="10"/>
        <v>699</v>
      </c>
      <c r="W225" s="15">
        <f t="shared" si="12"/>
        <v>699</v>
      </c>
      <c r="X225" s="15" t="str">
        <f>IFERROR(SUMPRODUCT(LARGE(G225:T225,{1;2;3;4;5})),"NA")</f>
        <v>NA</v>
      </c>
      <c r="Y225" s="5" t="str">
        <f>IFERROR(SUMPRODUCT(LARGE(G225:T225,{1;2;3;4;5;6;7;8;9;10})),"NA")</f>
        <v>NA</v>
      </c>
    </row>
    <row r="226" spans="1:25" s="31" customFormat="1" x14ac:dyDescent="0.3">
      <c r="A226" s="18">
        <v>224</v>
      </c>
      <c r="B226" s="2" t="s">
        <v>134</v>
      </c>
      <c r="C226" s="1"/>
      <c r="D226" s="1"/>
      <c r="E226" s="1"/>
      <c r="F226" s="2"/>
      <c r="G226" s="11" t="str">
        <f>IFERROR(INDEX('03-25'!X:X,MATCH(B226,'03-25'!Y:Y,0),0),"")</f>
        <v/>
      </c>
      <c r="H226" s="12">
        <f>IFERROR(INDEX('04-08'!N:N,MATCH(B226,'04-08'!C:C,0),0),"")</f>
        <v>698</v>
      </c>
      <c r="I226" s="12" t="str">
        <f>IFERROR(INDEX('04-29'!M:M,MATCH(B226,'04-29'!L:L,0),0),"")</f>
        <v/>
      </c>
      <c r="J226" s="12" t="str">
        <f>IFERROR(INDEX('05-27'!F:F,MATCH(B226,'05-27'!H:H,0),0),"")</f>
        <v/>
      </c>
      <c r="K226" s="12"/>
      <c r="L226" s="12" t="str">
        <f>IFERROR(INDEX(#REF!,MATCH(B226,#REF!,0),0),"")</f>
        <v/>
      </c>
      <c r="M226" s="12" t="str">
        <f>IFERROR(INDEX(#REF!,MATCH(B226,#REF!,0),0),"")</f>
        <v/>
      </c>
      <c r="N226" s="12" t="str">
        <f>IFERROR(INDEX(#REF!,MATCH(B226,#REF!,0),0),"")</f>
        <v/>
      </c>
      <c r="O226" s="12" t="str">
        <f>IFERROR(INDEX(#REF!,MATCH(B226,#REF!,0),0),"")</f>
        <v/>
      </c>
      <c r="P226" s="12" t="str">
        <f>IFERROR(INDEX(#REF!,MATCH(B226,#REF!,0),0),"")</f>
        <v/>
      </c>
      <c r="Q226" s="12" t="str">
        <f>IFERROR(INDEX(#REF!,MATCH(B226,#REF!,0),0),"")</f>
        <v/>
      </c>
      <c r="R226" s="12" t="str">
        <f>IFERROR(INDEX(#REF!,MATCH(B226,#REF!,0),0),"")</f>
        <v/>
      </c>
      <c r="S226" s="12" t="str">
        <f>IFERROR(INDEX(#REF!,MATCH(B226,#REF!,0),0),"")</f>
        <v/>
      </c>
      <c r="T226" s="5" t="str">
        <f>IFERROR(INDEX(#REF!,MATCH(B226,#REF!,0),0),"")</f>
        <v/>
      </c>
      <c r="U226" s="11">
        <f t="shared" si="9"/>
        <v>1</v>
      </c>
      <c r="V226" s="12">
        <f t="shared" si="10"/>
        <v>698</v>
      </c>
      <c r="W226" s="15">
        <f t="shared" si="12"/>
        <v>698</v>
      </c>
      <c r="X226" s="15" t="str">
        <f>IFERROR(SUMPRODUCT(LARGE(G226:T226,{1;2;3;4;5})),"NA")</f>
        <v>NA</v>
      </c>
      <c r="Y226" s="5" t="str">
        <f>IFERROR(SUMPRODUCT(LARGE(G226:T226,{1;2;3;4;5;6;7;8;9;10})),"NA")</f>
        <v>NA</v>
      </c>
    </row>
    <row r="227" spans="1:25" s="31" customFormat="1" x14ac:dyDescent="0.3">
      <c r="A227" s="18">
        <v>225</v>
      </c>
      <c r="B227" s="2" t="s">
        <v>421</v>
      </c>
      <c r="C227" s="1"/>
      <c r="D227" s="1"/>
      <c r="E227" s="1"/>
      <c r="F227" s="2"/>
      <c r="G227" s="11" t="str">
        <f>IFERROR(INDEX('03-25'!X:X,MATCH(B227,'03-25'!Y:Y,0),0),"")</f>
        <v/>
      </c>
      <c r="H227" s="12">
        <f>IFERROR(INDEX('04-08'!N:N,MATCH(B227,'04-08'!C:C,0),0),"")</f>
        <v>697</v>
      </c>
      <c r="I227" s="12" t="str">
        <f>IFERROR(INDEX('04-29'!M:M,MATCH(B227,'04-29'!L:L,0),0),"")</f>
        <v/>
      </c>
      <c r="J227" s="12" t="str">
        <f>IFERROR(INDEX('05-27'!F:F,MATCH(B227,'05-27'!H:H,0),0),"")</f>
        <v/>
      </c>
      <c r="K227" s="12"/>
      <c r="L227" s="12" t="str">
        <f>IFERROR(INDEX(#REF!,MATCH(B227,#REF!,0),0),"")</f>
        <v/>
      </c>
      <c r="M227" s="12" t="str">
        <f>IFERROR(INDEX(#REF!,MATCH(B227,#REF!,0),0),"")</f>
        <v/>
      </c>
      <c r="N227" s="12" t="str">
        <f>IFERROR(INDEX(#REF!,MATCH(B227,#REF!,0),0),"")</f>
        <v/>
      </c>
      <c r="O227" s="12" t="str">
        <f>IFERROR(INDEX(#REF!,MATCH(B227,#REF!,0),0),"")</f>
        <v/>
      </c>
      <c r="P227" s="12" t="str">
        <f>IFERROR(INDEX(#REF!,MATCH(B227,#REF!,0),0),"")</f>
        <v/>
      </c>
      <c r="Q227" s="12" t="str">
        <f>IFERROR(INDEX(#REF!,MATCH(B227,#REF!,0),0),"")</f>
        <v/>
      </c>
      <c r="R227" s="12" t="str">
        <f>IFERROR(INDEX(#REF!,MATCH(B227,#REF!,0),0),"")</f>
        <v/>
      </c>
      <c r="S227" s="12" t="str">
        <f>IFERROR(INDEX(#REF!,MATCH(B227,#REF!,0),0),"")</f>
        <v/>
      </c>
      <c r="T227" s="5" t="str">
        <f>IFERROR(INDEX(#REF!,MATCH(B227,#REF!,0),0),"")</f>
        <v/>
      </c>
      <c r="U227" s="11">
        <f t="shared" si="9"/>
        <v>1</v>
      </c>
      <c r="V227" s="12">
        <f t="shared" si="10"/>
        <v>697</v>
      </c>
      <c r="W227" s="15">
        <f t="shared" si="12"/>
        <v>697</v>
      </c>
      <c r="X227" s="15" t="str">
        <f>IFERROR(SUMPRODUCT(LARGE(G227:T227,{1;2;3;4;5})),"NA")</f>
        <v>NA</v>
      </c>
      <c r="Y227" s="5" t="str">
        <f>IFERROR(SUMPRODUCT(LARGE(G227:T227,{1;2;3;4;5;6;7;8;9;10})),"NA")</f>
        <v>NA</v>
      </c>
    </row>
    <row r="228" spans="1:25" s="31" customFormat="1" x14ac:dyDescent="0.3">
      <c r="A228" s="18">
        <v>226</v>
      </c>
      <c r="B228" s="2" t="s">
        <v>418</v>
      </c>
      <c r="C228" s="1"/>
      <c r="D228" s="1"/>
      <c r="E228" s="1"/>
      <c r="F228" s="2"/>
      <c r="G228" s="11" t="str">
        <f>IFERROR(INDEX('03-25'!X:X,MATCH(B228,'03-25'!Y:Y,0),0),"")</f>
        <v/>
      </c>
      <c r="H228" s="12">
        <f>IFERROR(INDEX('04-08'!N:N,MATCH(B228,'04-08'!C:C,0),0),"")</f>
        <v>697</v>
      </c>
      <c r="I228" s="12" t="str">
        <f>IFERROR(INDEX('04-29'!M:M,MATCH(B228,'04-29'!L:L,0),0),"")</f>
        <v/>
      </c>
      <c r="J228" s="12" t="str">
        <f>IFERROR(INDEX('05-27'!F:F,MATCH(B228,'05-27'!H:H,0),0),"")</f>
        <v/>
      </c>
      <c r="K228" s="12"/>
      <c r="L228" s="12" t="str">
        <f>IFERROR(INDEX(#REF!,MATCH(B228,#REF!,0),0),"")</f>
        <v/>
      </c>
      <c r="M228" s="12" t="str">
        <f>IFERROR(INDEX(#REF!,MATCH(B228,#REF!,0),0),"")</f>
        <v/>
      </c>
      <c r="N228" s="12" t="str">
        <f>IFERROR(INDEX(#REF!,MATCH(B228,#REF!,0),0),"")</f>
        <v/>
      </c>
      <c r="O228" s="12" t="str">
        <f>IFERROR(INDEX(#REF!,MATCH(B228,#REF!,0),0),"")</f>
        <v/>
      </c>
      <c r="P228" s="12" t="str">
        <f>IFERROR(INDEX(#REF!,MATCH(B228,#REF!,0),0),"")</f>
        <v/>
      </c>
      <c r="Q228" s="12" t="str">
        <f>IFERROR(INDEX(#REF!,MATCH(B228,#REF!,0),0),"")</f>
        <v/>
      </c>
      <c r="R228" s="12" t="str">
        <f>IFERROR(INDEX(#REF!,MATCH(B228,#REF!,0),0),"")</f>
        <v/>
      </c>
      <c r="S228" s="12" t="str">
        <f>IFERROR(INDEX(#REF!,MATCH(B228,#REF!,0),0),"")</f>
        <v/>
      </c>
      <c r="T228" s="5" t="str">
        <f>IFERROR(INDEX(#REF!,MATCH(B228,#REF!,0),0),"")</f>
        <v/>
      </c>
      <c r="U228" s="11">
        <f t="shared" si="9"/>
        <v>1</v>
      </c>
      <c r="V228" s="12">
        <f t="shared" si="10"/>
        <v>697</v>
      </c>
      <c r="W228" s="15">
        <f t="shared" si="12"/>
        <v>697</v>
      </c>
      <c r="X228" s="15" t="str">
        <f>IFERROR(SUMPRODUCT(LARGE(G228:T228,{1;2;3;4;5})),"NA")</f>
        <v>NA</v>
      </c>
      <c r="Y228" s="5" t="str">
        <f>IFERROR(SUMPRODUCT(LARGE(G228:T228,{1;2;3;4;5;6;7;8;9;10})),"NA")</f>
        <v>NA</v>
      </c>
    </row>
    <row r="229" spans="1:25" s="31" customFormat="1" x14ac:dyDescent="0.3">
      <c r="A229" s="18">
        <v>227</v>
      </c>
      <c r="B229" s="2" t="s">
        <v>422</v>
      </c>
      <c r="C229" s="1"/>
      <c r="D229" s="1"/>
      <c r="E229" s="1"/>
      <c r="F229" s="2"/>
      <c r="G229" s="11" t="str">
        <f>IFERROR(INDEX('03-25'!X:X,MATCH(B229,'03-25'!Y:Y,0),0),"")</f>
        <v/>
      </c>
      <c r="H229" s="12">
        <f>IFERROR(INDEX('04-08'!N:N,MATCH(B229,'04-08'!C:C,0),0),"")</f>
        <v>696</v>
      </c>
      <c r="I229" s="12" t="str">
        <f>IFERROR(INDEX('04-29'!M:M,MATCH(B229,'04-29'!L:L,0),0),"")</f>
        <v/>
      </c>
      <c r="J229" s="12" t="str">
        <f>IFERROR(INDEX('05-27'!F:F,MATCH(B229,'05-27'!H:H,0),0),"")</f>
        <v/>
      </c>
      <c r="K229" s="12"/>
      <c r="L229" s="12" t="str">
        <f>IFERROR(INDEX(#REF!,MATCH(B229,#REF!,0),0),"")</f>
        <v/>
      </c>
      <c r="M229" s="12" t="str">
        <f>IFERROR(INDEX(#REF!,MATCH(B229,#REF!,0),0),"")</f>
        <v/>
      </c>
      <c r="N229" s="12" t="str">
        <f>IFERROR(INDEX(#REF!,MATCH(B229,#REF!,0),0),"")</f>
        <v/>
      </c>
      <c r="O229" s="12" t="str">
        <f>IFERROR(INDEX(#REF!,MATCH(B229,#REF!,0),0),"")</f>
        <v/>
      </c>
      <c r="P229" s="12" t="str">
        <f>IFERROR(INDEX(#REF!,MATCH(B229,#REF!,0),0),"")</f>
        <v/>
      </c>
      <c r="Q229" s="12" t="str">
        <f>IFERROR(INDEX(#REF!,MATCH(B229,#REF!,0),0),"")</f>
        <v/>
      </c>
      <c r="R229" s="12" t="str">
        <f>IFERROR(INDEX(#REF!,MATCH(B229,#REF!,0),0),"")</f>
        <v/>
      </c>
      <c r="S229" s="12" t="str">
        <f>IFERROR(INDEX(#REF!,MATCH(B229,#REF!,0),0),"")</f>
        <v/>
      </c>
      <c r="T229" s="5" t="str">
        <f>IFERROR(INDEX(#REF!,MATCH(B229,#REF!,0),0),"")</f>
        <v/>
      </c>
      <c r="U229" s="11">
        <f t="shared" si="9"/>
        <v>1</v>
      </c>
      <c r="V229" s="12">
        <f t="shared" si="10"/>
        <v>696</v>
      </c>
      <c r="W229" s="15">
        <f t="shared" si="12"/>
        <v>696</v>
      </c>
      <c r="X229" s="15" t="str">
        <f>IFERROR(SUMPRODUCT(LARGE(G229:T229,{1;2;3;4;5})),"NA")</f>
        <v>NA</v>
      </c>
      <c r="Y229" s="5" t="str">
        <f>IFERROR(SUMPRODUCT(LARGE(G229:T229,{1;2;3;4;5;6;7;8;9;10})),"NA")</f>
        <v>NA</v>
      </c>
    </row>
    <row r="230" spans="1:25" s="31" customFormat="1" x14ac:dyDescent="0.3">
      <c r="A230" s="18">
        <v>228</v>
      </c>
      <c r="B230" s="2" t="s">
        <v>2092</v>
      </c>
      <c r="C230" s="1"/>
      <c r="D230" s="1"/>
      <c r="E230" s="1"/>
      <c r="F230" s="2"/>
      <c r="G230" s="11" t="str">
        <f>IFERROR(INDEX('03-25'!X:X,MATCH(B230,'03-25'!Y:Y,0),0),"")</f>
        <v/>
      </c>
      <c r="H230" s="12" t="str">
        <f>IFERROR(INDEX('04-08'!N:N,MATCH(B230,'04-08'!C:C,0),0),"")</f>
        <v/>
      </c>
      <c r="I230" s="12" t="str">
        <f>IFERROR(INDEX('04-29'!M:M,MATCH(B230,'04-29'!L:L,0),0),"")</f>
        <v/>
      </c>
      <c r="J230" s="12">
        <f>IFERROR(INDEX('05-27'!F:F,MATCH(B230,'05-27'!H:H,0),0),"")</f>
        <v>695</v>
      </c>
      <c r="K230" s="12"/>
      <c r="L230" s="12" t="str">
        <f>IFERROR(INDEX(#REF!,MATCH(B230,#REF!,0),0),"")</f>
        <v/>
      </c>
      <c r="M230" s="12" t="str">
        <f>IFERROR(INDEX(#REF!,MATCH(B230,#REF!,0),0),"")</f>
        <v/>
      </c>
      <c r="N230" s="12" t="str">
        <f>IFERROR(INDEX(#REF!,MATCH(B230,#REF!,0),0),"")</f>
        <v/>
      </c>
      <c r="O230" s="12" t="str">
        <f>IFERROR(INDEX(#REF!,MATCH(B230,#REF!,0),0),"")</f>
        <v/>
      </c>
      <c r="P230" s="12" t="str">
        <f>IFERROR(INDEX(#REF!,MATCH(B230,#REF!,0),0),"")</f>
        <v/>
      </c>
      <c r="Q230" s="12" t="str">
        <f>IFERROR(INDEX(#REF!,MATCH(B230,#REF!,0),0),"")</f>
        <v/>
      </c>
      <c r="R230" s="12" t="str">
        <f>IFERROR(INDEX(#REF!,MATCH(B230,#REF!,0),0),"")</f>
        <v/>
      </c>
      <c r="S230" s="12" t="str">
        <f>IFERROR(INDEX(#REF!,MATCH(B230,#REF!,0),0),"")</f>
        <v/>
      </c>
      <c r="T230" s="5" t="str">
        <f>IFERROR(INDEX(#REF!,MATCH(B230,#REF!,0),0),"")</f>
        <v/>
      </c>
      <c r="U230" s="11">
        <f t="shared" si="9"/>
        <v>1</v>
      </c>
      <c r="V230" s="12">
        <f t="shared" si="10"/>
        <v>695</v>
      </c>
      <c r="W230" s="15">
        <f t="shared" si="12"/>
        <v>695</v>
      </c>
      <c r="X230" s="15" t="str">
        <f>IFERROR(SUMPRODUCT(LARGE(G230:T230,{1;2;3;4;5})),"NA")</f>
        <v>NA</v>
      </c>
      <c r="Y230" s="5" t="str">
        <f>IFERROR(SUMPRODUCT(LARGE(G230:T230,{1;2;3;4;5;6;7;8;9;10})),"NA")</f>
        <v>NA</v>
      </c>
    </row>
    <row r="231" spans="1:25" s="31" customFormat="1" x14ac:dyDescent="0.3">
      <c r="A231" s="18">
        <v>229</v>
      </c>
      <c r="B231" s="2" t="s">
        <v>423</v>
      </c>
      <c r="C231" s="1"/>
      <c r="D231" s="1"/>
      <c r="E231" s="1"/>
      <c r="F231" s="2"/>
      <c r="G231" s="11" t="str">
        <f>IFERROR(INDEX('03-25'!X:X,MATCH(B231,'03-25'!Y:Y,0),0),"")</f>
        <v/>
      </c>
      <c r="H231" s="12">
        <f>IFERROR(INDEX('04-08'!N:N,MATCH(B231,'04-08'!C:C,0),0),"")</f>
        <v>694</v>
      </c>
      <c r="I231" s="12" t="str">
        <f>IFERROR(INDEX('04-29'!M:M,MATCH(B231,'04-29'!L:L,0),0),"")</f>
        <v/>
      </c>
      <c r="J231" s="12" t="str">
        <f>IFERROR(INDEX('05-27'!F:F,MATCH(B231,'05-27'!H:H,0),0),"")</f>
        <v/>
      </c>
      <c r="K231" s="12"/>
      <c r="L231" s="12" t="str">
        <f>IFERROR(INDEX(#REF!,MATCH(B231,#REF!,0),0),"")</f>
        <v/>
      </c>
      <c r="M231" s="12" t="str">
        <f>IFERROR(INDEX(#REF!,MATCH(B231,#REF!,0),0),"")</f>
        <v/>
      </c>
      <c r="N231" s="12" t="str">
        <f>IFERROR(INDEX(#REF!,MATCH(B231,#REF!,0),0),"")</f>
        <v/>
      </c>
      <c r="O231" s="12" t="str">
        <f>IFERROR(INDEX(#REF!,MATCH(B231,#REF!,0),0),"")</f>
        <v/>
      </c>
      <c r="P231" s="12" t="str">
        <f>IFERROR(INDEX(#REF!,MATCH(B231,#REF!,0),0),"")</f>
        <v/>
      </c>
      <c r="Q231" s="12" t="str">
        <f>IFERROR(INDEX(#REF!,MATCH(B231,#REF!,0),0),"")</f>
        <v/>
      </c>
      <c r="R231" s="12" t="str">
        <f>IFERROR(INDEX(#REF!,MATCH(B231,#REF!,0),0),"")</f>
        <v/>
      </c>
      <c r="S231" s="12" t="str">
        <f>IFERROR(INDEX(#REF!,MATCH(B231,#REF!,0),0),"")</f>
        <v/>
      </c>
      <c r="T231" s="5" t="str">
        <f>IFERROR(INDEX(#REF!,MATCH(B231,#REF!,0),0),"")</f>
        <v/>
      </c>
      <c r="U231" s="11">
        <f t="shared" si="9"/>
        <v>1</v>
      </c>
      <c r="V231" s="12">
        <f t="shared" si="10"/>
        <v>694</v>
      </c>
      <c r="W231" s="15">
        <f t="shared" si="12"/>
        <v>694</v>
      </c>
      <c r="X231" s="15" t="str">
        <f>IFERROR(SUMPRODUCT(LARGE(G231:T231,{1;2;3;4;5})),"NA")</f>
        <v>NA</v>
      </c>
      <c r="Y231" s="5" t="str">
        <f>IFERROR(SUMPRODUCT(LARGE(G231:T231,{1;2;3;4;5;6;7;8;9;10})),"NA")</f>
        <v>NA</v>
      </c>
    </row>
    <row r="232" spans="1:25" s="31" customFormat="1" x14ac:dyDescent="0.3">
      <c r="A232" s="18">
        <v>230</v>
      </c>
      <c r="B232" s="2" t="s">
        <v>510</v>
      </c>
      <c r="C232" s="1"/>
      <c r="D232" s="1"/>
      <c r="E232" s="1"/>
      <c r="F232" s="2"/>
      <c r="G232" s="11">
        <f>IFERROR(INDEX('03-25'!X:X,MATCH(B232,'03-25'!Y:Y,0),0),"")</f>
        <v>694</v>
      </c>
      <c r="H232" s="12" t="str">
        <f>IFERROR(INDEX('04-08'!N:N,MATCH(B232,'04-08'!C:C,0),0),"")</f>
        <v/>
      </c>
      <c r="I232" s="12" t="str">
        <f>IFERROR(INDEX('04-29'!M:M,MATCH(B232,'04-29'!L:L,0),0),"")</f>
        <v/>
      </c>
      <c r="J232" s="12" t="str">
        <f>IFERROR(INDEX('05-27'!F:F,MATCH(B232,'05-27'!H:H,0),0),"")</f>
        <v/>
      </c>
      <c r="K232" s="12"/>
      <c r="L232" s="12" t="str">
        <f>IFERROR(INDEX(#REF!,MATCH(B232,#REF!,0),0),"")</f>
        <v/>
      </c>
      <c r="M232" s="12" t="str">
        <f>IFERROR(INDEX(#REF!,MATCH(B232,#REF!,0),0),"")</f>
        <v/>
      </c>
      <c r="N232" s="12" t="str">
        <f>IFERROR(INDEX(#REF!,MATCH(B232,#REF!,0),0),"")</f>
        <v/>
      </c>
      <c r="O232" s="12" t="str">
        <f>IFERROR(INDEX(#REF!,MATCH(B232,#REF!,0),0),"")</f>
        <v/>
      </c>
      <c r="P232" s="12" t="str">
        <f>IFERROR(INDEX(#REF!,MATCH(B232,#REF!,0),0),"")</f>
        <v/>
      </c>
      <c r="Q232" s="12" t="str">
        <f>IFERROR(INDEX(#REF!,MATCH(B232,#REF!,0),0),"")</f>
        <v/>
      </c>
      <c r="R232" s="12" t="str">
        <f>IFERROR(INDEX(#REF!,MATCH(B232,#REF!,0),0),"")</f>
        <v/>
      </c>
      <c r="S232" s="12" t="str">
        <f>IFERROR(INDEX(#REF!,MATCH(B232,#REF!,0),0),"")</f>
        <v/>
      </c>
      <c r="T232" s="5" t="str">
        <f>IFERROR(INDEX(#REF!,MATCH(B232,#REF!,0),0),"")</f>
        <v/>
      </c>
      <c r="U232" s="11">
        <f t="shared" si="9"/>
        <v>1</v>
      </c>
      <c r="V232" s="12">
        <f t="shared" si="10"/>
        <v>694</v>
      </c>
      <c r="W232" s="15">
        <f t="shared" si="12"/>
        <v>694</v>
      </c>
      <c r="X232" s="15" t="str">
        <f>IFERROR(SUMPRODUCT(LARGE(G232:T232,{1;2;3;4;5})),"NA")</f>
        <v>NA</v>
      </c>
      <c r="Y232" s="5" t="str">
        <f>IFERROR(SUMPRODUCT(LARGE(G232:T232,{1;2;3;4;5;6;7;8;9;10})),"NA")</f>
        <v>NA</v>
      </c>
    </row>
    <row r="233" spans="1:25" s="31" customFormat="1" x14ac:dyDescent="0.3">
      <c r="A233" s="18">
        <v>231</v>
      </c>
      <c r="B233" s="2" t="s">
        <v>2082</v>
      </c>
      <c r="C233" s="1"/>
      <c r="D233" s="1"/>
      <c r="E233" s="1"/>
      <c r="F233" s="2"/>
      <c r="G233" s="11" t="str">
        <f>IFERROR(INDEX('03-25'!X:X,MATCH(B233,'03-25'!Y:Y,0),0),"")</f>
        <v/>
      </c>
      <c r="H233" s="12" t="str">
        <f>IFERROR(INDEX('04-08'!N:N,MATCH(B233,'04-08'!C:C,0),0),"")</f>
        <v/>
      </c>
      <c r="I233" s="12" t="str">
        <f>IFERROR(INDEX('04-29'!M:M,MATCH(B233,'04-29'!L:L,0),0),"")</f>
        <v/>
      </c>
      <c r="J233" s="12">
        <f>IFERROR(INDEX('05-27'!F:F,MATCH(B233,'05-27'!H:H,0),0),"")</f>
        <v>692</v>
      </c>
      <c r="K233" s="12"/>
      <c r="L233" s="12" t="str">
        <f>IFERROR(INDEX(#REF!,MATCH(B233,#REF!,0),0),"")</f>
        <v/>
      </c>
      <c r="M233" s="12" t="str">
        <f>IFERROR(INDEX(#REF!,MATCH(B233,#REF!,0),0),"")</f>
        <v/>
      </c>
      <c r="N233" s="12" t="str">
        <f>IFERROR(INDEX(#REF!,MATCH(B233,#REF!,0),0),"")</f>
        <v/>
      </c>
      <c r="O233" s="12" t="str">
        <f>IFERROR(INDEX(#REF!,MATCH(B233,#REF!,0),0),"")</f>
        <v/>
      </c>
      <c r="P233" s="12" t="str">
        <f>IFERROR(INDEX(#REF!,MATCH(B233,#REF!,0),0),"")</f>
        <v/>
      </c>
      <c r="Q233" s="12" t="str">
        <f>IFERROR(INDEX(#REF!,MATCH(B233,#REF!,0),0),"")</f>
        <v/>
      </c>
      <c r="R233" s="12" t="str">
        <f>IFERROR(INDEX(#REF!,MATCH(B233,#REF!,0),0),"")</f>
        <v/>
      </c>
      <c r="S233" s="12" t="str">
        <f>IFERROR(INDEX(#REF!,MATCH(B233,#REF!,0),0),"")</f>
        <v/>
      </c>
      <c r="T233" s="5" t="str">
        <f>IFERROR(INDEX(#REF!,MATCH(B233,#REF!,0),0),"")</f>
        <v/>
      </c>
      <c r="U233" s="11">
        <f t="shared" si="9"/>
        <v>1</v>
      </c>
      <c r="V233" s="12">
        <f t="shared" si="10"/>
        <v>692</v>
      </c>
      <c r="W233" s="15">
        <f t="shared" si="12"/>
        <v>692</v>
      </c>
      <c r="X233" s="15" t="str">
        <f>IFERROR(SUMPRODUCT(LARGE(G233:T233,{1;2;3;4;5})),"NA")</f>
        <v>NA</v>
      </c>
      <c r="Y233" s="5" t="str">
        <f>IFERROR(SUMPRODUCT(LARGE(G233:T233,{1;2;3;4;5;6;7;8;9;10})),"NA")</f>
        <v>NA</v>
      </c>
    </row>
    <row r="234" spans="1:25" s="31" customFormat="1" x14ac:dyDescent="0.3">
      <c r="A234" s="18">
        <v>232</v>
      </c>
      <c r="B234" s="2" t="s">
        <v>2025</v>
      </c>
      <c r="C234" s="1"/>
      <c r="D234" s="1"/>
      <c r="E234" s="1"/>
      <c r="F234" s="2"/>
      <c r="G234" s="11" t="str">
        <f>IFERROR(INDEX('03-25'!X:X,MATCH(B234,'03-25'!Y:Y,0),0),"")</f>
        <v/>
      </c>
      <c r="H234" s="12" t="str">
        <f>IFERROR(INDEX('04-08'!N:N,MATCH(B234,'04-08'!C:C,0),0),"")</f>
        <v/>
      </c>
      <c r="I234" s="12" t="str">
        <f>IFERROR(INDEX('04-29'!M:M,MATCH(B234,'04-29'!L:L,0),0),"")</f>
        <v/>
      </c>
      <c r="J234" s="12">
        <f>IFERROR(INDEX('05-27'!F:F,MATCH(B234,'05-27'!H:H,0),0),"")</f>
        <v>691</v>
      </c>
      <c r="K234" s="12"/>
      <c r="L234" s="12" t="str">
        <f>IFERROR(INDEX(#REF!,MATCH(B234,#REF!,0),0),"")</f>
        <v/>
      </c>
      <c r="M234" s="12" t="str">
        <f>IFERROR(INDEX(#REF!,MATCH(B234,#REF!,0),0),"")</f>
        <v/>
      </c>
      <c r="N234" s="12" t="str">
        <f>IFERROR(INDEX(#REF!,MATCH(B234,#REF!,0),0),"")</f>
        <v/>
      </c>
      <c r="O234" s="12" t="str">
        <f>IFERROR(INDEX(#REF!,MATCH(B234,#REF!,0),0),"")</f>
        <v/>
      </c>
      <c r="P234" s="12" t="str">
        <f>IFERROR(INDEX(#REF!,MATCH(B234,#REF!,0),0),"")</f>
        <v/>
      </c>
      <c r="Q234" s="12" t="str">
        <f>IFERROR(INDEX(#REF!,MATCH(B234,#REF!,0),0),"")</f>
        <v/>
      </c>
      <c r="R234" s="12" t="str">
        <f>IFERROR(INDEX(#REF!,MATCH(B234,#REF!,0),0),"")</f>
        <v/>
      </c>
      <c r="S234" s="12" t="str">
        <f>IFERROR(INDEX(#REF!,MATCH(B234,#REF!,0),0),"")</f>
        <v/>
      </c>
      <c r="T234" s="5" t="str">
        <f>IFERROR(INDEX(#REF!,MATCH(B234,#REF!,0),0),"")</f>
        <v/>
      </c>
      <c r="U234" s="11">
        <f t="shared" si="9"/>
        <v>1</v>
      </c>
      <c r="V234" s="12">
        <f t="shared" si="10"/>
        <v>691</v>
      </c>
      <c r="W234" s="15">
        <f t="shared" si="12"/>
        <v>691</v>
      </c>
      <c r="X234" s="15" t="str">
        <f>IFERROR(SUMPRODUCT(LARGE(G234:T234,{1;2;3;4;5})),"NA")</f>
        <v>NA</v>
      </c>
      <c r="Y234" s="5" t="str">
        <f>IFERROR(SUMPRODUCT(LARGE(G234:T234,{1;2;3;4;5;6;7;8;9;10})),"NA")</f>
        <v>NA</v>
      </c>
    </row>
    <row r="235" spans="1:25" s="31" customFormat="1" x14ac:dyDescent="0.3">
      <c r="A235" s="18">
        <v>233</v>
      </c>
      <c r="B235" s="2" t="s">
        <v>426</v>
      </c>
      <c r="C235" s="1"/>
      <c r="D235" s="1"/>
      <c r="E235" s="1"/>
      <c r="F235" s="2"/>
      <c r="G235" s="11" t="str">
        <f>IFERROR(INDEX('03-25'!X:X,MATCH(B235,'03-25'!Y:Y,0),0),"")</f>
        <v/>
      </c>
      <c r="H235" s="12">
        <f>IFERROR(INDEX('04-08'!N:N,MATCH(B235,'04-08'!C:C,0),0),"")</f>
        <v>688</v>
      </c>
      <c r="I235" s="12" t="str">
        <f>IFERROR(INDEX('04-29'!M:M,MATCH(B235,'04-29'!L:L,0),0),"")</f>
        <v/>
      </c>
      <c r="J235" s="12" t="str">
        <f>IFERROR(INDEX('05-27'!F:F,MATCH(B235,'05-27'!H:H,0),0),"")</f>
        <v/>
      </c>
      <c r="K235" s="12"/>
      <c r="L235" s="12" t="str">
        <f>IFERROR(INDEX(#REF!,MATCH(B235,#REF!,0),0),"")</f>
        <v/>
      </c>
      <c r="M235" s="12" t="str">
        <f>IFERROR(INDEX(#REF!,MATCH(B235,#REF!,0),0),"")</f>
        <v/>
      </c>
      <c r="N235" s="12" t="str">
        <f>IFERROR(INDEX(#REF!,MATCH(B235,#REF!,0),0),"")</f>
        <v/>
      </c>
      <c r="O235" s="12" t="str">
        <f>IFERROR(INDEX(#REF!,MATCH(B235,#REF!,0),0),"")</f>
        <v/>
      </c>
      <c r="P235" s="12" t="str">
        <f>IFERROR(INDEX(#REF!,MATCH(B235,#REF!,0),0),"")</f>
        <v/>
      </c>
      <c r="Q235" s="12" t="str">
        <f>IFERROR(INDEX(#REF!,MATCH(B235,#REF!,0),0),"")</f>
        <v/>
      </c>
      <c r="R235" s="12" t="str">
        <f>IFERROR(INDEX(#REF!,MATCH(B235,#REF!,0),0),"")</f>
        <v/>
      </c>
      <c r="S235" s="12" t="str">
        <f>IFERROR(INDEX(#REF!,MATCH(B235,#REF!,0),0),"")</f>
        <v/>
      </c>
      <c r="T235" s="5" t="str">
        <f>IFERROR(INDEX(#REF!,MATCH(B235,#REF!,0),0),"")</f>
        <v/>
      </c>
      <c r="U235" s="11">
        <f t="shared" si="9"/>
        <v>1</v>
      </c>
      <c r="V235" s="12">
        <f t="shared" si="10"/>
        <v>688</v>
      </c>
      <c r="W235" s="15">
        <f t="shared" si="12"/>
        <v>688</v>
      </c>
      <c r="X235" s="15" t="str">
        <f>IFERROR(SUMPRODUCT(LARGE(G235:T235,{1;2;3;4;5})),"NA")</f>
        <v>NA</v>
      </c>
      <c r="Y235" s="5" t="str">
        <f>IFERROR(SUMPRODUCT(LARGE(G235:T235,{1;2;3;4;5;6;7;8;9;10})),"NA")</f>
        <v>NA</v>
      </c>
    </row>
    <row r="236" spans="1:25" s="31" customFormat="1" x14ac:dyDescent="0.3">
      <c r="A236" s="18">
        <v>234</v>
      </c>
      <c r="B236" s="2" t="s">
        <v>425</v>
      </c>
      <c r="C236" s="1"/>
      <c r="D236" s="1"/>
      <c r="E236" s="1"/>
      <c r="F236" s="2"/>
      <c r="G236" s="11" t="str">
        <f>IFERROR(INDEX('03-25'!X:X,MATCH(B236,'03-25'!Y:Y,0),0),"")</f>
        <v/>
      </c>
      <c r="H236" s="12">
        <f>IFERROR(INDEX('04-08'!N:N,MATCH(B236,'04-08'!C:C,0),0),"")</f>
        <v>688</v>
      </c>
      <c r="I236" s="12" t="str">
        <f>IFERROR(INDEX('04-29'!M:M,MATCH(B236,'04-29'!L:L,0),0),"")</f>
        <v/>
      </c>
      <c r="J236" s="12" t="str">
        <f>IFERROR(INDEX('05-27'!F:F,MATCH(B236,'05-27'!H:H,0),0),"")</f>
        <v/>
      </c>
      <c r="K236" s="12"/>
      <c r="L236" s="12" t="str">
        <f>IFERROR(INDEX(#REF!,MATCH(B236,#REF!,0),0),"")</f>
        <v/>
      </c>
      <c r="M236" s="12" t="str">
        <f>IFERROR(INDEX(#REF!,MATCH(B236,#REF!,0),0),"")</f>
        <v/>
      </c>
      <c r="N236" s="12" t="str">
        <f>IFERROR(INDEX(#REF!,MATCH(B236,#REF!,0),0),"")</f>
        <v/>
      </c>
      <c r="O236" s="12" t="str">
        <f>IFERROR(INDEX(#REF!,MATCH(B236,#REF!,0),0),"")</f>
        <v/>
      </c>
      <c r="P236" s="12" t="str">
        <f>IFERROR(INDEX(#REF!,MATCH(B236,#REF!,0),0),"")</f>
        <v/>
      </c>
      <c r="Q236" s="12" t="str">
        <f>IFERROR(INDEX(#REF!,MATCH(B236,#REF!,0),0),"")</f>
        <v/>
      </c>
      <c r="R236" s="12" t="str">
        <f>IFERROR(INDEX(#REF!,MATCH(B236,#REF!,0),0),"")</f>
        <v/>
      </c>
      <c r="S236" s="12" t="str">
        <f>IFERROR(INDEX(#REF!,MATCH(B236,#REF!,0),0),"")</f>
        <v/>
      </c>
      <c r="T236" s="5" t="str">
        <f>IFERROR(INDEX(#REF!,MATCH(B236,#REF!,0),0),"")</f>
        <v/>
      </c>
      <c r="U236" s="11">
        <f t="shared" si="9"/>
        <v>1</v>
      </c>
      <c r="V236" s="12">
        <f t="shared" si="10"/>
        <v>688</v>
      </c>
      <c r="W236" s="15">
        <f t="shared" si="12"/>
        <v>688</v>
      </c>
      <c r="X236" s="15" t="str">
        <f>IFERROR(SUMPRODUCT(LARGE(G236:T236,{1;2;3;4;5})),"NA")</f>
        <v>NA</v>
      </c>
      <c r="Y236" s="5" t="str">
        <f>IFERROR(SUMPRODUCT(LARGE(G236:T236,{1;2;3;4;5;6;7;8;9;10})),"NA")</f>
        <v>NA</v>
      </c>
    </row>
    <row r="237" spans="1:25" s="31" customFormat="1" x14ac:dyDescent="0.3">
      <c r="A237" s="18">
        <v>235</v>
      </c>
      <c r="B237" s="2" t="s">
        <v>1847</v>
      </c>
      <c r="C237" s="1"/>
      <c r="D237" s="1"/>
      <c r="E237" s="1"/>
      <c r="F237" s="2"/>
      <c r="G237" s="11" t="str">
        <f>IFERROR(INDEX('03-25'!X:X,MATCH(B237,'03-25'!Y:Y,0),0),"")</f>
        <v/>
      </c>
      <c r="H237" s="12" t="str">
        <f>IFERROR(INDEX('04-08'!N:N,MATCH(B237,'04-08'!C:C,0),0),"")</f>
        <v/>
      </c>
      <c r="I237" s="12">
        <f>IFERROR(INDEX('04-29'!M:M,MATCH(B237,'04-29'!L:L,0),0),"")</f>
        <v>688</v>
      </c>
      <c r="J237" s="12" t="str">
        <f>IFERROR(INDEX('05-27'!F:F,MATCH(B237,'05-27'!H:H,0),0),"")</f>
        <v/>
      </c>
      <c r="K237" s="12"/>
      <c r="L237" s="12" t="str">
        <f>IFERROR(INDEX(#REF!,MATCH(B237,#REF!,0),0),"")</f>
        <v/>
      </c>
      <c r="M237" s="12" t="str">
        <f>IFERROR(INDEX(#REF!,MATCH(B237,#REF!,0),0),"")</f>
        <v/>
      </c>
      <c r="N237" s="12" t="str">
        <f>IFERROR(INDEX(#REF!,MATCH(B237,#REF!,0),0),"")</f>
        <v/>
      </c>
      <c r="O237" s="12" t="str">
        <f>IFERROR(INDEX(#REF!,MATCH(B237,#REF!,0),0),"")</f>
        <v/>
      </c>
      <c r="P237" s="12" t="str">
        <f>IFERROR(INDEX(#REF!,MATCH(B237,#REF!,0),0),"")</f>
        <v/>
      </c>
      <c r="Q237" s="12" t="str">
        <f>IFERROR(INDEX(#REF!,MATCH(B237,#REF!,0),0),"")</f>
        <v/>
      </c>
      <c r="R237" s="12" t="str">
        <f>IFERROR(INDEX(#REF!,MATCH(B237,#REF!,0),0),"")</f>
        <v/>
      </c>
      <c r="S237" s="12" t="str">
        <f>IFERROR(INDEX(#REF!,MATCH(B237,#REF!,0),0),"")</f>
        <v/>
      </c>
      <c r="T237" s="5" t="str">
        <f>IFERROR(INDEX(#REF!,MATCH(B237,#REF!,0),0),"")</f>
        <v/>
      </c>
      <c r="U237" s="11">
        <f t="shared" si="9"/>
        <v>1</v>
      </c>
      <c r="V237" s="12">
        <f t="shared" si="10"/>
        <v>688</v>
      </c>
      <c r="W237" s="15">
        <f t="shared" si="12"/>
        <v>688</v>
      </c>
      <c r="X237" s="15" t="str">
        <f>IFERROR(SUMPRODUCT(LARGE(G237:T237,{1;2;3;4;5})),"NA")</f>
        <v>NA</v>
      </c>
      <c r="Y237" s="5" t="str">
        <f>IFERROR(SUMPRODUCT(LARGE(G237:T237,{1;2;3;4;5;6;7;8;9;10})),"NA")</f>
        <v>NA</v>
      </c>
    </row>
    <row r="238" spans="1:25" s="31" customFormat="1" x14ac:dyDescent="0.3">
      <c r="A238" s="18">
        <v>236</v>
      </c>
      <c r="B238" s="2" t="s">
        <v>427</v>
      </c>
      <c r="C238" s="1"/>
      <c r="D238" s="1"/>
      <c r="E238" s="1"/>
      <c r="F238" s="2"/>
      <c r="G238" s="11" t="str">
        <f>IFERROR(INDEX('03-25'!X:X,MATCH(B238,'03-25'!Y:Y,0),0),"")</f>
        <v/>
      </c>
      <c r="H238" s="12">
        <f>IFERROR(INDEX('04-08'!N:N,MATCH(B238,'04-08'!C:C,0),0),"")</f>
        <v>688</v>
      </c>
      <c r="I238" s="12" t="str">
        <f>IFERROR(INDEX('04-29'!M:M,MATCH(B238,'04-29'!L:L,0),0),"")</f>
        <v/>
      </c>
      <c r="J238" s="12" t="str">
        <f>IFERROR(INDEX('05-27'!F:F,MATCH(B238,'05-27'!H:H,0),0),"")</f>
        <v/>
      </c>
      <c r="K238" s="12"/>
      <c r="L238" s="12" t="str">
        <f>IFERROR(INDEX(#REF!,MATCH(B238,#REF!,0),0),"")</f>
        <v/>
      </c>
      <c r="M238" s="12" t="str">
        <f>IFERROR(INDEX(#REF!,MATCH(B238,#REF!,0),0),"")</f>
        <v/>
      </c>
      <c r="N238" s="12" t="str">
        <f>IFERROR(INDEX(#REF!,MATCH(B238,#REF!,0),0),"")</f>
        <v/>
      </c>
      <c r="O238" s="12" t="str">
        <f>IFERROR(INDEX(#REF!,MATCH(B238,#REF!,0),0),"")</f>
        <v/>
      </c>
      <c r="P238" s="12" t="str">
        <f>IFERROR(INDEX(#REF!,MATCH(B238,#REF!,0),0),"")</f>
        <v/>
      </c>
      <c r="Q238" s="12" t="str">
        <f>IFERROR(INDEX(#REF!,MATCH(B238,#REF!,0),0),"")</f>
        <v/>
      </c>
      <c r="R238" s="12" t="str">
        <f>IFERROR(INDEX(#REF!,MATCH(B238,#REF!,0),0),"")</f>
        <v/>
      </c>
      <c r="S238" s="12" t="str">
        <f>IFERROR(INDEX(#REF!,MATCH(B238,#REF!,0),0),"")</f>
        <v/>
      </c>
      <c r="T238" s="5" t="str">
        <f>IFERROR(INDEX(#REF!,MATCH(B238,#REF!,0),0),"")</f>
        <v/>
      </c>
      <c r="U238" s="11">
        <f t="shared" si="9"/>
        <v>1</v>
      </c>
      <c r="V238" s="12">
        <f t="shared" si="10"/>
        <v>688</v>
      </c>
      <c r="W238" s="15">
        <f t="shared" si="12"/>
        <v>688</v>
      </c>
      <c r="X238" s="15" t="str">
        <f>IFERROR(SUMPRODUCT(LARGE(G238:T238,{1;2;3;4;5})),"NA")</f>
        <v>NA</v>
      </c>
      <c r="Y238" s="5" t="str">
        <f>IFERROR(SUMPRODUCT(LARGE(G238:T238,{1;2;3;4;5;6;7;8;9;10})),"NA")</f>
        <v>NA</v>
      </c>
    </row>
    <row r="239" spans="1:25" s="31" customFormat="1" x14ac:dyDescent="0.3">
      <c r="A239" s="18">
        <v>237</v>
      </c>
      <c r="B239" s="2" t="s">
        <v>2095</v>
      </c>
      <c r="C239" s="1"/>
      <c r="D239" s="1"/>
      <c r="E239" s="1"/>
      <c r="F239" s="2"/>
      <c r="G239" s="11" t="str">
        <f>IFERROR(INDEX('03-25'!X:X,MATCH(B239,'03-25'!Y:Y,0),0),"")</f>
        <v/>
      </c>
      <c r="H239" s="12" t="str">
        <f>IFERROR(INDEX('04-08'!N:N,MATCH(B239,'04-08'!C:C,0),0),"")</f>
        <v/>
      </c>
      <c r="I239" s="12" t="str">
        <f>IFERROR(INDEX('04-29'!M:M,MATCH(B239,'04-29'!L:L,0),0),"")</f>
        <v/>
      </c>
      <c r="J239" s="12">
        <f>IFERROR(INDEX('05-27'!F:F,MATCH(B239,'05-27'!H:H,0),0),"")</f>
        <v>688</v>
      </c>
      <c r="K239" s="12"/>
      <c r="L239" s="12" t="str">
        <f>IFERROR(INDEX(#REF!,MATCH(B239,#REF!,0),0),"")</f>
        <v/>
      </c>
      <c r="M239" s="12" t="str">
        <f>IFERROR(INDEX(#REF!,MATCH(B239,#REF!,0),0),"")</f>
        <v/>
      </c>
      <c r="N239" s="12" t="str">
        <f>IFERROR(INDEX(#REF!,MATCH(B239,#REF!,0),0),"")</f>
        <v/>
      </c>
      <c r="O239" s="12" t="str">
        <f>IFERROR(INDEX(#REF!,MATCH(B239,#REF!,0),0),"")</f>
        <v/>
      </c>
      <c r="P239" s="12" t="str">
        <f>IFERROR(INDEX(#REF!,MATCH(B239,#REF!,0),0),"")</f>
        <v/>
      </c>
      <c r="Q239" s="12" t="str">
        <f>IFERROR(INDEX(#REF!,MATCH(B239,#REF!,0),0),"")</f>
        <v/>
      </c>
      <c r="R239" s="12" t="str">
        <f>IFERROR(INDEX(#REF!,MATCH(B239,#REF!,0),0),"")</f>
        <v/>
      </c>
      <c r="S239" s="12" t="str">
        <f>IFERROR(INDEX(#REF!,MATCH(B239,#REF!,0),0),"")</f>
        <v/>
      </c>
      <c r="T239" s="5" t="str">
        <f>IFERROR(INDEX(#REF!,MATCH(B239,#REF!,0),0),"")</f>
        <v/>
      </c>
      <c r="U239" s="11">
        <f t="shared" si="9"/>
        <v>1</v>
      </c>
      <c r="V239" s="12">
        <f t="shared" si="10"/>
        <v>688</v>
      </c>
      <c r="W239" s="15">
        <f t="shared" si="12"/>
        <v>688</v>
      </c>
      <c r="X239" s="15" t="str">
        <f>IFERROR(SUMPRODUCT(LARGE(G239:T239,{1;2;3;4;5})),"NA")</f>
        <v>NA</v>
      </c>
      <c r="Y239" s="5" t="str">
        <f>IFERROR(SUMPRODUCT(LARGE(G239:T239,{1;2;3;4;5;6;7;8;9;10})),"NA")</f>
        <v>NA</v>
      </c>
    </row>
    <row r="240" spans="1:25" s="31" customFormat="1" x14ac:dyDescent="0.3">
      <c r="A240" s="18">
        <v>238</v>
      </c>
      <c r="B240" s="2" t="s">
        <v>2041</v>
      </c>
      <c r="C240" s="1"/>
      <c r="D240" s="1"/>
      <c r="E240" s="1"/>
      <c r="F240" s="2"/>
      <c r="G240" s="11" t="str">
        <f>IFERROR(INDEX('03-25'!X:X,MATCH(B240,'03-25'!Y:Y,0),0),"")</f>
        <v/>
      </c>
      <c r="H240" s="12" t="str">
        <f>IFERROR(INDEX('04-08'!N:N,MATCH(B240,'04-08'!C:C,0),0),"")</f>
        <v/>
      </c>
      <c r="I240" s="12" t="str">
        <f>IFERROR(INDEX('04-29'!M:M,MATCH(B240,'04-29'!L:L,0),0),"")</f>
        <v/>
      </c>
      <c r="J240" s="12">
        <f>IFERROR(INDEX('05-27'!F:F,MATCH(B240,'05-27'!H:H,0),0),"")</f>
        <v>686</v>
      </c>
      <c r="K240" s="12"/>
      <c r="L240" s="12" t="str">
        <f>IFERROR(INDEX(#REF!,MATCH(B240,#REF!,0),0),"")</f>
        <v/>
      </c>
      <c r="M240" s="12" t="str">
        <f>IFERROR(INDEX(#REF!,MATCH(B240,#REF!,0),0),"")</f>
        <v/>
      </c>
      <c r="N240" s="12" t="str">
        <f>IFERROR(INDEX(#REF!,MATCH(B240,#REF!,0),0),"")</f>
        <v/>
      </c>
      <c r="O240" s="12" t="str">
        <f>IFERROR(INDEX(#REF!,MATCH(B240,#REF!,0),0),"")</f>
        <v/>
      </c>
      <c r="P240" s="12" t="str">
        <f>IFERROR(INDEX(#REF!,MATCH(B240,#REF!,0),0),"")</f>
        <v/>
      </c>
      <c r="Q240" s="12" t="str">
        <f>IFERROR(INDEX(#REF!,MATCH(B240,#REF!,0),0),"")</f>
        <v/>
      </c>
      <c r="R240" s="12" t="str">
        <f>IFERROR(INDEX(#REF!,MATCH(B240,#REF!,0),0),"")</f>
        <v/>
      </c>
      <c r="S240" s="12" t="str">
        <f>IFERROR(INDEX(#REF!,MATCH(B240,#REF!,0),0),"")</f>
        <v/>
      </c>
      <c r="T240" s="5" t="str">
        <f>IFERROR(INDEX(#REF!,MATCH(B240,#REF!,0),0),"")</f>
        <v/>
      </c>
      <c r="U240" s="11">
        <f t="shared" si="9"/>
        <v>1</v>
      </c>
      <c r="V240" s="12">
        <f t="shared" si="10"/>
        <v>686</v>
      </c>
      <c r="W240" s="15">
        <f t="shared" si="12"/>
        <v>686</v>
      </c>
      <c r="X240" s="15" t="str">
        <f>IFERROR(SUMPRODUCT(LARGE(G240:T240,{1;2;3;4;5})),"NA")</f>
        <v>NA</v>
      </c>
      <c r="Y240" s="5" t="str">
        <f>IFERROR(SUMPRODUCT(LARGE(G240:T240,{1;2;3;4;5;6;7;8;9;10})),"NA")</f>
        <v>NA</v>
      </c>
    </row>
    <row r="241" spans="1:25" s="31" customFormat="1" x14ac:dyDescent="0.3">
      <c r="A241" s="18">
        <v>239</v>
      </c>
      <c r="B241" s="2" t="s">
        <v>1814</v>
      </c>
      <c r="C241" s="1"/>
      <c r="D241" s="1"/>
      <c r="E241" s="1"/>
      <c r="F241" s="2"/>
      <c r="G241" s="11" t="str">
        <f>IFERROR(INDEX('03-25'!X:X,MATCH(B241,'03-25'!Y:Y,0),0),"")</f>
        <v/>
      </c>
      <c r="H241" s="12" t="str">
        <f>IFERROR(INDEX('04-08'!N:N,MATCH(B241,'04-08'!C:C,0),0),"")</f>
        <v/>
      </c>
      <c r="I241" s="12">
        <f>IFERROR(INDEX('04-29'!M:M,MATCH(B241,'04-29'!L:L,0),0),"")</f>
        <v>686</v>
      </c>
      <c r="J241" s="12" t="str">
        <f>IFERROR(INDEX('05-27'!F:F,MATCH(B241,'05-27'!H:H,0),0),"")</f>
        <v/>
      </c>
      <c r="K241" s="12"/>
      <c r="L241" s="12" t="str">
        <f>IFERROR(INDEX(#REF!,MATCH(B241,#REF!,0),0),"")</f>
        <v/>
      </c>
      <c r="M241" s="12" t="str">
        <f>IFERROR(INDEX(#REF!,MATCH(B241,#REF!,0),0),"")</f>
        <v/>
      </c>
      <c r="N241" s="12" t="str">
        <f>IFERROR(INDEX(#REF!,MATCH(B241,#REF!,0),0),"")</f>
        <v/>
      </c>
      <c r="O241" s="12" t="str">
        <f>IFERROR(INDEX(#REF!,MATCH(B241,#REF!,0),0),"")</f>
        <v/>
      </c>
      <c r="P241" s="12" t="str">
        <f>IFERROR(INDEX(#REF!,MATCH(B241,#REF!,0),0),"")</f>
        <v/>
      </c>
      <c r="Q241" s="12" t="str">
        <f>IFERROR(INDEX(#REF!,MATCH(B241,#REF!,0),0),"")</f>
        <v/>
      </c>
      <c r="R241" s="12" t="str">
        <f>IFERROR(INDEX(#REF!,MATCH(B241,#REF!,0),0),"")</f>
        <v/>
      </c>
      <c r="S241" s="12" t="str">
        <f>IFERROR(INDEX(#REF!,MATCH(B241,#REF!,0),0),"")</f>
        <v/>
      </c>
      <c r="T241" s="5" t="str">
        <f>IFERROR(INDEX(#REF!,MATCH(B241,#REF!,0),0),"")</f>
        <v/>
      </c>
      <c r="U241" s="11">
        <f t="shared" si="9"/>
        <v>1</v>
      </c>
      <c r="V241" s="12">
        <f t="shared" si="10"/>
        <v>686</v>
      </c>
      <c r="W241" s="15">
        <f t="shared" si="12"/>
        <v>686</v>
      </c>
      <c r="X241" s="15" t="str">
        <f>IFERROR(SUMPRODUCT(LARGE(G241:T241,{1;2;3;4;5})),"NA")</f>
        <v>NA</v>
      </c>
      <c r="Y241" s="5" t="str">
        <f>IFERROR(SUMPRODUCT(LARGE(G241:T241,{1;2;3;4;5;6;7;8;9;10})),"NA")</f>
        <v>NA</v>
      </c>
    </row>
    <row r="242" spans="1:25" s="31" customFormat="1" x14ac:dyDescent="0.3">
      <c r="A242" s="18">
        <v>240</v>
      </c>
      <c r="B242" s="2" t="s">
        <v>428</v>
      </c>
      <c r="C242" s="1"/>
      <c r="D242" s="1"/>
      <c r="E242" s="1"/>
      <c r="F242" s="2"/>
      <c r="G242" s="11" t="str">
        <f>IFERROR(INDEX('03-25'!X:X,MATCH(B242,'03-25'!Y:Y,0),0),"")</f>
        <v/>
      </c>
      <c r="H242" s="12">
        <f>IFERROR(INDEX('04-08'!N:N,MATCH(B242,'04-08'!C:C,0),0),"")</f>
        <v>685</v>
      </c>
      <c r="I242" s="12" t="str">
        <f>IFERROR(INDEX('04-29'!M:M,MATCH(B242,'04-29'!L:L,0),0),"")</f>
        <v/>
      </c>
      <c r="J242" s="12" t="str">
        <f>IFERROR(INDEX('05-27'!F:F,MATCH(B242,'05-27'!H:H,0),0),"")</f>
        <v/>
      </c>
      <c r="K242" s="12"/>
      <c r="L242" s="12" t="str">
        <f>IFERROR(INDEX(#REF!,MATCH(B242,#REF!,0),0),"")</f>
        <v/>
      </c>
      <c r="M242" s="12" t="str">
        <f>IFERROR(INDEX(#REF!,MATCH(B242,#REF!,0),0),"")</f>
        <v/>
      </c>
      <c r="N242" s="12" t="str">
        <f>IFERROR(INDEX(#REF!,MATCH(B242,#REF!,0),0),"")</f>
        <v/>
      </c>
      <c r="O242" s="12" t="str">
        <f>IFERROR(INDEX(#REF!,MATCH(B242,#REF!,0),0),"")</f>
        <v/>
      </c>
      <c r="P242" s="12" t="str">
        <f>IFERROR(INDEX(#REF!,MATCH(B242,#REF!,0),0),"")</f>
        <v/>
      </c>
      <c r="Q242" s="12" t="str">
        <f>IFERROR(INDEX(#REF!,MATCH(B242,#REF!,0),0),"")</f>
        <v/>
      </c>
      <c r="R242" s="12" t="str">
        <f>IFERROR(INDEX(#REF!,MATCH(B242,#REF!,0),0),"")</f>
        <v/>
      </c>
      <c r="S242" s="12" t="str">
        <f>IFERROR(INDEX(#REF!,MATCH(B242,#REF!,0),0),"")</f>
        <v/>
      </c>
      <c r="T242" s="5" t="str">
        <f>IFERROR(INDEX(#REF!,MATCH(B242,#REF!,0),0),"")</f>
        <v/>
      </c>
      <c r="U242" s="11">
        <f t="shared" si="9"/>
        <v>1</v>
      </c>
      <c r="V242" s="12">
        <f t="shared" si="10"/>
        <v>685</v>
      </c>
      <c r="W242" s="15">
        <f t="shared" si="12"/>
        <v>685</v>
      </c>
      <c r="X242" s="15" t="str">
        <f>IFERROR(SUMPRODUCT(LARGE(G242:T242,{1;2;3;4;5})),"NA")</f>
        <v>NA</v>
      </c>
      <c r="Y242" s="5" t="str">
        <f>IFERROR(SUMPRODUCT(LARGE(G242:T242,{1;2;3;4;5;6;7;8;9;10})),"NA")</f>
        <v>NA</v>
      </c>
    </row>
    <row r="243" spans="1:25" s="31" customFormat="1" x14ac:dyDescent="0.3">
      <c r="A243" s="18">
        <v>241</v>
      </c>
      <c r="B243" s="2" t="s">
        <v>2031</v>
      </c>
      <c r="C243" s="1"/>
      <c r="D243" s="1"/>
      <c r="E243" s="1"/>
      <c r="F243" s="2"/>
      <c r="G243" s="11" t="str">
        <f>IFERROR(INDEX('03-25'!X:X,MATCH(B243,'03-25'!Y:Y,0),0),"")</f>
        <v/>
      </c>
      <c r="H243" s="12" t="str">
        <f>IFERROR(INDEX('04-08'!N:N,MATCH(B243,'04-08'!C:C,0),0),"")</f>
        <v/>
      </c>
      <c r="I243" s="12" t="str">
        <f>IFERROR(INDEX('04-29'!M:M,MATCH(B243,'04-29'!L:L,0),0),"")</f>
        <v/>
      </c>
      <c r="J243" s="12">
        <f>IFERROR(INDEX('05-27'!F:F,MATCH(B243,'05-27'!H:H,0),0),"")</f>
        <v>685</v>
      </c>
      <c r="K243" s="12"/>
      <c r="L243" s="12" t="str">
        <f>IFERROR(INDEX(#REF!,MATCH(B243,#REF!,0),0),"")</f>
        <v/>
      </c>
      <c r="M243" s="12" t="str">
        <f>IFERROR(INDEX(#REF!,MATCH(B243,#REF!,0),0),"")</f>
        <v/>
      </c>
      <c r="N243" s="12" t="str">
        <f>IFERROR(INDEX(#REF!,MATCH(B243,#REF!,0),0),"")</f>
        <v/>
      </c>
      <c r="O243" s="12" t="str">
        <f>IFERROR(INDEX(#REF!,MATCH(B243,#REF!,0),0),"")</f>
        <v/>
      </c>
      <c r="P243" s="12" t="str">
        <f>IFERROR(INDEX(#REF!,MATCH(B243,#REF!,0),0),"")</f>
        <v/>
      </c>
      <c r="Q243" s="12" t="str">
        <f>IFERROR(INDEX(#REF!,MATCH(B243,#REF!,0),0),"")</f>
        <v/>
      </c>
      <c r="R243" s="12" t="str">
        <f>IFERROR(INDEX(#REF!,MATCH(B243,#REF!,0),0),"")</f>
        <v/>
      </c>
      <c r="S243" s="12" t="str">
        <f>IFERROR(INDEX(#REF!,MATCH(B243,#REF!,0),0),"")</f>
        <v/>
      </c>
      <c r="T243" s="5" t="str">
        <f>IFERROR(INDEX(#REF!,MATCH(B243,#REF!,0),0),"")</f>
        <v/>
      </c>
      <c r="U243" s="11">
        <f t="shared" si="9"/>
        <v>1</v>
      </c>
      <c r="V243" s="12">
        <f t="shared" si="10"/>
        <v>685</v>
      </c>
      <c r="W243" s="15">
        <f t="shared" si="12"/>
        <v>685</v>
      </c>
      <c r="X243" s="15" t="str">
        <f>IFERROR(SUMPRODUCT(LARGE(G243:T243,{1;2;3;4;5})),"NA")</f>
        <v>NA</v>
      </c>
      <c r="Y243" s="5" t="str">
        <f>IFERROR(SUMPRODUCT(LARGE(G243:T243,{1;2;3;4;5;6;7;8;9;10})),"NA")</f>
        <v>NA</v>
      </c>
    </row>
    <row r="244" spans="1:25" s="31" customFormat="1" x14ac:dyDescent="0.3">
      <c r="A244" s="18">
        <v>242</v>
      </c>
      <c r="B244" s="2" t="s">
        <v>1801</v>
      </c>
      <c r="C244" s="1"/>
      <c r="D244" s="1"/>
      <c r="E244" s="1"/>
      <c r="F244" s="2"/>
      <c r="G244" s="11" t="str">
        <f>IFERROR(INDEX('03-25'!X:X,MATCH(B244,'03-25'!Y:Y,0),0),"")</f>
        <v/>
      </c>
      <c r="H244" s="12" t="str">
        <f>IFERROR(INDEX('04-08'!N:N,MATCH(B244,'04-08'!C:C,0),0),"")</f>
        <v/>
      </c>
      <c r="I244" s="12">
        <f>IFERROR(INDEX('04-29'!M:M,MATCH(B244,'04-29'!L:L,0),0),"")</f>
        <v>682</v>
      </c>
      <c r="J244" s="12" t="str">
        <f>IFERROR(INDEX('05-27'!F:F,MATCH(B244,'05-27'!H:H,0),0),"")</f>
        <v/>
      </c>
      <c r="K244" s="12"/>
      <c r="L244" s="12" t="str">
        <f>IFERROR(INDEX(#REF!,MATCH(B244,#REF!,0),0),"")</f>
        <v/>
      </c>
      <c r="M244" s="12" t="str">
        <f>IFERROR(INDEX(#REF!,MATCH(B244,#REF!,0),0),"")</f>
        <v/>
      </c>
      <c r="N244" s="12" t="str">
        <f>IFERROR(INDEX(#REF!,MATCH(B244,#REF!,0),0),"")</f>
        <v/>
      </c>
      <c r="O244" s="12" t="str">
        <f>IFERROR(INDEX(#REF!,MATCH(B244,#REF!,0),0),"")</f>
        <v/>
      </c>
      <c r="P244" s="12" t="str">
        <f>IFERROR(INDEX(#REF!,MATCH(B244,#REF!,0),0),"")</f>
        <v/>
      </c>
      <c r="Q244" s="12" t="str">
        <f>IFERROR(INDEX(#REF!,MATCH(B244,#REF!,0),0),"")</f>
        <v/>
      </c>
      <c r="R244" s="12" t="str">
        <f>IFERROR(INDEX(#REF!,MATCH(B244,#REF!,0),0),"")</f>
        <v/>
      </c>
      <c r="S244" s="12" t="str">
        <f>IFERROR(INDEX(#REF!,MATCH(B244,#REF!,0),0),"")</f>
        <v/>
      </c>
      <c r="T244" s="5" t="str">
        <f>IFERROR(INDEX(#REF!,MATCH(B244,#REF!,0),0),"")</f>
        <v/>
      </c>
      <c r="U244" s="11">
        <f t="shared" si="9"/>
        <v>1</v>
      </c>
      <c r="V244" s="12">
        <f t="shared" si="10"/>
        <v>682</v>
      </c>
      <c r="W244" s="15">
        <f t="shared" si="12"/>
        <v>682</v>
      </c>
      <c r="X244" s="15" t="str">
        <f>IFERROR(SUMPRODUCT(LARGE(G244:T244,{1;2;3;4;5})),"NA")</f>
        <v>NA</v>
      </c>
      <c r="Y244" s="5" t="str">
        <f>IFERROR(SUMPRODUCT(LARGE(G244:T244,{1;2;3;4;5;6;7;8;9;10})),"NA")</f>
        <v>NA</v>
      </c>
    </row>
    <row r="245" spans="1:25" s="31" customFormat="1" x14ac:dyDescent="0.3">
      <c r="A245" s="18">
        <v>243</v>
      </c>
      <c r="B245" s="2" t="s">
        <v>1869</v>
      </c>
      <c r="C245" s="1"/>
      <c r="D245" s="1"/>
      <c r="E245" s="1"/>
      <c r="F245" s="2"/>
      <c r="G245" s="11" t="str">
        <f>IFERROR(INDEX('03-25'!X:X,MATCH(B245,'03-25'!Y:Y,0),0),"")</f>
        <v/>
      </c>
      <c r="H245" s="12" t="str">
        <f>IFERROR(INDEX('04-08'!N:N,MATCH(B245,'04-08'!C:C,0),0),"")</f>
        <v/>
      </c>
      <c r="I245" s="12">
        <f>IFERROR(INDEX('04-29'!M:M,MATCH(B245,'04-29'!L:L,0),0),"")</f>
        <v>682</v>
      </c>
      <c r="J245" s="12" t="str">
        <f>IFERROR(INDEX('05-27'!F:F,MATCH(B245,'05-27'!H:H,0),0),"")</f>
        <v/>
      </c>
      <c r="K245" s="12"/>
      <c r="L245" s="12" t="str">
        <f>IFERROR(INDEX(#REF!,MATCH(B245,#REF!,0),0),"")</f>
        <v/>
      </c>
      <c r="M245" s="12" t="str">
        <f>IFERROR(INDEX(#REF!,MATCH(B245,#REF!,0),0),"")</f>
        <v/>
      </c>
      <c r="N245" s="12" t="str">
        <f>IFERROR(INDEX(#REF!,MATCH(B245,#REF!,0),0),"")</f>
        <v/>
      </c>
      <c r="O245" s="12" t="str">
        <f>IFERROR(INDEX(#REF!,MATCH(B245,#REF!,0),0),"")</f>
        <v/>
      </c>
      <c r="P245" s="12" t="str">
        <f>IFERROR(INDEX(#REF!,MATCH(B245,#REF!,0),0),"")</f>
        <v/>
      </c>
      <c r="Q245" s="12" t="str">
        <f>IFERROR(INDEX(#REF!,MATCH(B245,#REF!,0),0),"")</f>
        <v/>
      </c>
      <c r="R245" s="12" t="str">
        <f>IFERROR(INDEX(#REF!,MATCH(B245,#REF!,0),0),"")</f>
        <v/>
      </c>
      <c r="S245" s="12" t="str">
        <f>IFERROR(INDEX(#REF!,MATCH(B245,#REF!,0),0),"")</f>
        <v/>
      </c>
      <c r="T245" s="5" t="str">
        <f>IFERROR(INDEX(#REF!,MATCH(B245,#REF!,0),0),"")</f>
        <v/>
      </c>
      <c r="U245" s="11">
        <f t="shared" si="9"/>
        <v>1</v>
      </c>
      <c r="V245" s="12">
        <f t="shared" si="10"/>
        <v>682</v>
      </c>
      <c r="W245" s="15">
        <f t="shared" si="12"/>
        <v>682</v>
      </c>
      <c r="X245" s="15" t="str">
        <f>IFERROR(SUMPRODUCT(LARGE(G245:T245,{1;2;3;4;5})),"NA")</f>
        <v>NA</v>
      </c>
      <c r="Y245" s="5" t="str">
        <f>IFERROR(SUMPRODUCT(LARGE(G245:T245,{1;2;3;4;5;6;7;8;9;10})),"NA")</f>
        <v>NA</v>
      </c>
    </row>
    <row r="246" spans="1:25" s="31" customFormat="1" x14ac:dyDescent="0.3">
      <c r="A246" s="18">
        <v>244</v>
      </c>
      <c r="B246" s="2" t="s">
        <v>1857</v>
      </c>
      <c r="C246" s="1"/>
      <c r="D246" s="1"/>
      <c r="E246" s="1"/>
      <c r="F246" s="2"/>
      <c r="G246" s="11" t="str">
        <f>IFERROR(INDEX('03-25'!X:X,MATCH(B246,'03-25'!Y:Y,0),0),"")</f>
        <v/>
      </c>
      <c r="H246" s="12" t="str">
        <f>IFERROR(INDEX('04-08'!N:N,MATCH(B246,'04-08'!C:C,0),0),"")</f>
        <v/>
      </c>
      <c r="I246" s="12">
        <f>IFERROR(INDEX('04-29'!M:M,MATCH(B246,'04-29'!L:L,0),0),"")</f>
        <v>681</v>
      </c>
      <c r="J246" s="12" t="str">
        <f>IFERROR(INDEX('05-27'!F:F,MATCH(B246,'05-27'!H:H,0),0),"")</f>
        <v/>
      </c>
      <c r="K246" s="12"/>
      <c r="L246" s="12" t="str">
        <f>IFERROR(INDEX(#REF!,MATCH(B246,#REF!,0),0),"")</f>
        <v/>
      </c>
      <c r="M246" s="12" t="str">
        <f>IFERROR(INDEX(#REF!,MATCH(B246,#REF!,0),0),"")</f>
        <v/>
      </c>
      <c r="N246" s="12" t="str">
        <f>IFERROR(INDEX(#REF!,MATCH(B246,#REF!,0),0),"")</f>
        <v/>
      </c>
      <c r="O246" s="12" t="str">
        <f>IFERROR(INDEX(#REF!,MATCH(B246,#REF!,0),0),"")</f>
        <v/>
      </c>
      <c r="P246" s="12" t="str">
        <f>IFERROR(INDEX(#REF!,MATCH(B246,#REF!,0),0),"")</f>
        <v/>
      </c>
      <c r="Q246" s="12" t="str">
        <f>IFERROR(INDEX(#REF!,MATCH(B246,#REF!,0),0),"")</f>
        <v/>
      </c>
      <c r="R246" s="12" t="str">
        <f>IFERROR(INDEX(#REF!,MATCH(B246,#REF!,0),0),"")</f>
        <v/>
      </c>
      <c r="S246" s="12" t="str">
        <f>IFERROR(INDEX(#REF!,MATCH(B246,#REF!,0),0),"")</f>
        <v/>
      </c>
      <c r="T246" s="5" t="str">
        <f>IFERROR(INDEX(#REF!,MATCH(B246,#REF!,0),0),"")</f>
        <v/>
      </c>
      <c r="U246" s="11">
        <f t="shared" si="9"/>
        <v>1</v>
      </c>
      <c r="V246" s="12">
        <f t="shared" si="10"/>
        <v>681</v>
      </c>
      <c r="W246" s="15">
        <f t="shared" si="12"/>
        <v>681</v>
      </c>
      <c r="X246" s="15" t="str">
        <f>IFERROR(SUMPRODUCT(LARGE(G246:T246,{1;2;3;4;5})),"NA")</f>
        <v>NA</v>
      </c>
      <c r="Y246" s="5" t="str">
        <f>IFERROR(SUMPRODUCT(LARGE(G246:T246,{1;2;3;4;5;6;7;8;9;10})),"NA")</f>
        <v>NA</v>
      </c>
    </row>
    <row r="247" spans="1:25" s="31" customFormat="1" x14ac:dyDescent="0.3">
      <c r="A247" s="18">
        <v>245</v>
      </c>
      <c r="B247" s="2" t="s">
        <v>1858</v>
      </c>
      <c r="C247" s="1"/>
      <c r="D247" s="1"/>
      <c r="E247" s="1"/>
      <c r="F247" s="2"/>
      <c r="G247" s="11" t="str">
        <f>IFERROR(INDEX('03-25'!X:X,MATCH(B247,'03-25'!Y:Y,0),0),"")</f>
        <v/>
      </c>
      <c r="H247" s="12" t="str">
        <f>IFERROR(INDEX('04-08'!N:N,MATCH(B247,'04-08'!C:C,0),0),"")</f>
        <v/>
      </c>
      <c r="I247" s="12">
        <f>IFERROR(INDEX('04-29'!M:M,MATCH(B247,'04-29'!L:L,0),0),"")</f>
        <v>679</v>
      </c>
      <c r="J247" s="12" t="str">
        <f>IFERROR(INDEX('05-27'!F:F,MATCH(B247,'05-27'!H:H,0),0),"")</f>
        <v/>
      </c>
      <c r="K247" s="12"/>
      <c r="L247" s="12" t="str">
        <f>IFERROR(INDEX(#REF!,MATCH(B247,#REF!,0),0),"")</f>
        <v/>
      </c>
      <c r="M247" s="12" t="str">
        <f>IFERROR(INDEX(#REF!,MATCH(B247,#REF!,0),0),"")</f>
        <v/>
      </c>
      <c r="N247" s="12" t="str">
        <f>IFERROR(INDEX(#REF!,MATCH(B247,#REF!,0),0),"")</f>
        <v/>
      </c>
      <c r="O247" s="12" t="str">
        <f>IFERROR(INDEX(#REF!,MATCH(B247,#REF!,0),0),"")</f>
        <v/>
      </c>
      <c r="P247" s="12" t="str">
        <f>IFERROR(INDEX(#REF!,MATCH(B247,#REF!,0),0),"")</f>
        <v/>
      </c>
      <c r="Q247" s="12" t="str">
        <f>IFERROR(INDEX(#REF!,MATCH(B247,#REF!,0),0),"")</f>
        <v/>
      </c>
      <c r="R247" s="12" t="str">
        <f>IFERROR(INDEX(#REF!,MATCH(B247,#REF!,0),0),"")</f>
        <v/>
      </c>
      <c r="S247" s="12" t="str">
        <f>IFERROR(INDEX(#REF!,MATCH(B247,#REF!,0),0),"")</f>
        <v/>
      </c>
      <c r="T247" s="5" t="str">
        <f>IFERROR(INDEX(#REF!,MATCH(B247,#REF!,0),0),"")</f>
        <v/>
      </c>
      <c r="U247" s="11">
        <f t="shared" si="9"/>
        <v>1</v>
      </c>
      <c r="V247" s="12">
        <f t="shared" si="10"/>
        <v>679</v>
      </c>
      <c r="W247" s="15">
        <f t="shared" si="12"/>
        <v>679</v>
      </c>
      <c r="X247" s="15" t="str">
        <f>IFERROR(SUMPRODUCT(LARGE(G247:T247,{1;2;3;4;5})),"NA")</f>
        <v>NA</v>
      </c>
      <c r="Y247" s="5" t="str">
        <f>IFERROR(SUMPRODUCT(LARGE(G247:T247,{1;2;3;4;5;6;7;8;9;10})),"NA")</f>
        <v>NA</v>
      </c>
    </row>
    <row r="248" spans="1:25" s="31" customFormat="1" x14ac:dyDescent="0.3">
      <c r="A248" s="18">
        <v>246</v>
      </c>
      <c r="B248" s="2" t="s">
        <v>1860</v>
      </c>
      <c r="C248" s="1"/>
      <c r="D248" s="1"/>
      <c r="E248" s="1"/>
      <c r="F248" s="2"/>
      <c r="G248" s="11" t="str">
        <f>IFERROR(INDEX('03-25'!X:X,MATCH(B248,'03-25'!Y:Y,0),0),"")</f>
        <v/>
      </c>
      <c r="H248" s="12" t="str">
        <f>IFERROR(INDEX('04-08'!N:N,MATCH(B248,'04-08'!C:C,0),0),"")</f>
        <v/>
      </c>
      <c r="I248" s="12">
        <f>IFERROR(INDEX('04-29'!M:M,MATCH(B248,'04-29'!L:L,0),0),"")</f>
        <v>679</v>
      </c>
      <c r="J248" s="12" t="str">
        <f>IFERROR(INDEX('05-27'!F:F,MATCH(B248,'05-27'!H:H,0),0),"")</f>
        <v/>
      </c>
      <c r="K248" s="12"/>
      <c r="L248" s="12" t="str">
        <f>IFERROR(INDEX(#REF!,MATCH(B248,#REF!,0),0),"")</f>
        <v/>
      </c>
      <c r="M248" s="12" t="str">
        <f>IFERROR(INDEX(#REF!,MATCH(B248,#REF!,0),0),"")</f>
        <v/>
      </c>
      <c r="N248" s="12" t="str">
        <f>IFERROR(INDEX(#REF!,MATCH(B248,#REF!,0),0),"")</f>
        <v/>
      </c>
      <c r="O248" s="12" t="str">
        <f>IFERROR(INDEX(#REF!,MATCH(B248,#REF!,0),0),"")</f>
        <v/>
      </c>
      <c r="P248" s="12" t="str">
        <f>IFERROR(INDEX(#REF!,MATCH(B248,#REF!,0),0),"")</f>
        <v/>
      </c>
      <c r="Q248" s="12" t="str">
        <f>IFERROR(INDEX(#REF!,MATCH(B248,#REF!,0),0),"")</f>
        <v/>
      </c>
      <c r="R248" s="12" t="str">
        <f>IFERROR(INDEX(#REF!,MATCH(B248,#REF!,0),0),"")</f>
        <v/>
      </c>
      <c r="S248" s="12" t="str">
        <f>IFERROR(INDEX(#REF!,MATCH(B248,#REF!,0),0),"")</f>
        <v/>
      </c>
      <c r="T248" s="5" t="str">
        <f>IFERROR(INDEX(#REF!,MATCH(B248,#REF!,0),0),"")</f>
        <v/>
      </c>
      <c r="U248" s="11">
        <f t="shared" si="9"/>
        <v>1</v>
      </c>
      <c r="V248" s="12">
        <f t="shared" si="10"/>
        <v>679</v>
      </c>
      <c r="W248" s="15">
        <f t="shared" si="12"/>
        <v>679</v>
      </c>
      <c r="X248" s="15" t="str">
        <f>IFERROR(SUMPRODUCT(LARGE(G248:T248,{1;2;3;4;5})),"NA")</f>
        <v>NA</v>
      </c>
      <c r="Y248" s="5" t="str">
        <f>IFERROR(SUMPRODUCT(LARGE(G248:T248,{1;2;3;4;5;6;7;8;9;10})),"NA")</f>
        <v>NA</v>
      </c>
    </row>
    <row r="249" spans="1:25" s="31" customFormat="1" x14ac:dyDescent="0.3">
      <c r="A249" s="18">
        <v>247</v>
      </c>
      <c r="B249" s="2" t="s">
        <v>1815</v>
      </c>
      <c r="C249" s="1"/>
      <c r="D249" s="1"/>
      <c r="E249" s="1"/>
      <c r="F249" s="2"/>
      <c r="G249" s="11" t="str">
        <f>IFERROR(INDEX('03-25'!X:X,MATCH(B249,'03-25'!Y:Y,0),0),"")</f>
        <v/>
      </c>
      <c r="H249" s="12" t="str">
        <f>IFERROR(INDEX('04-08'!N:N,MATCH(B249,'04-08'!C:C,0),0),"")</f>
        <v/>
      </c>
      <c r="I249" s="12">
        <f>IFERROR(INDEX('04-29'!M:M,MATCH(B249,'04-29'!L:L,0),0),"")</f>
        <v>678</v>
      </c>
      <c r="J249" s="12" t="str">
        <f>IFERROR(INDEX('05-27'!F:F,MATCH(B249,'05-27'!H:H,0),0),"")</f>
        <v/>
      </c>
      <c r="K249" s="12"/>
      <c r="L249" s="12" t="str">
        <f>IFERROR(INDEX(#REF!,MATCH(B249,#REF!,0),0),"")</f>
        <v/>
      </c>
      <c r="M249" s="12" t="str">
        <f>IFERROR(INDEX(#REF!,MATCH(B249,#REF!,0),0),"")</f>
        <v/>
      </c>
      <c r="N249" s="12" t="str">
        <f>IFERROR(INDEX(#REF!,MATCH(B249,#REF!,0),0),"")</f>
        <v/>
      </c>
      <c r="O249" s="12" t="str">
        <f>IFERROR(INDEX(#REF!,MATCH(B249,#REF!,0),0),"")</f>
        <v/>
      </c>
      <c r="P249" s="12" t="str">
        <f>IFERROR(INDEX(#REF!,MATCH(B249,#REF!,0),0),"")</f>
        <v/>
      </c>
      <c r="Q249" s="12" t="str">
        <f>IFERROR(INDEX(#REF!,MATCH(B249,#REF!,0),0),"")</f>
        <v/>
      </c>
      <c r="R249" s="12" t="str">
        <f>IFERROR(INDEX(#REF!,MATCH(B249,#REF!,0),0),"")</f>
        <v/>
      </c>
      <c r="S249" s="12" t="str">
        <f>IFERROR(INDEX(#REF!,MATCH(B249,#REF!,0),0),"")</f>
        <v/>
      </c>
      <c r="T249" s="5" t="str">
        <f>IFERROR(INDEX(#REF!,MATCH(B249,#REF!,0),0),"")</f>
        <v/>
      </c>
      <c r="U249" s="11">
        <f t="shared" si="9"/>
        <v>1</v>
      </c>
      <c r="V249" s="12">
        <f t="shared" si="10"/>
        <v>678</v>
      </c>
      <c r="W249" s="15">
        <f t="shared" si="12"/>
        <v>678</v>
      </c>
      <c r="X249" s="15" t="str">
        <f>IFERROR(SUMPRODUCT(LARGE(G249:T249,{1;2;3;4;5})),"NA")</f>
        <v>NA</v>
      </c>
      <c r="Y249" s="5" t="str">
        <f>IFERROR(SUMPRODUCT(LARGE(G249:T249,{1;2;3;4;5;6;7;8;9;10})),"NA")</f>
        <v>NA</v>
      </c>
    </row>
    <row r="250" spans="1:25" s="31" customFormat="1" x14ac:dyDescent="0.3">
      <c r="A250" s="18">
        <v>248</v>
      </c>
      <c r="B250" s="2" t="s">
        <v>35</v>
      </c>
      <c r="C250" s="1"/>
      <c r="D250" s="1"/>
      <c r="E250" s="1"/>
      <c r="F250" s="2"/>
      <c r="G250" s="11">
        <f>IFERROR(INDEX('03-25'!X:X,MATCH(B250,'03-25'!Y:Y,0),0),"")</f>
        <v>675</v>
      </c>
      <c r="H250" s="12" t="str">
        <f>IFERROR(INDEX('04-08'!N:N,MATCH(B250,'04-08'!C:C,0),0),"")</f>
        <v/>
      </c>
      <c r="I250" s="12" t="str">
        <f>IFERROR(INDEX('04-29'!M:M,MATCH(B250,'04-29'!L:L,0),0),"")</f>
        <v/>
      </c>
      <c r="J250" s="12" t="str">
        <f>IFERROR(INDEX('05-27'!F:F,MATCH(B250,'05-27'!H:H,0),0),"")</f>
        <v/>
      </c>
      <c r="K250" s="12"/>
      <c r="L250" s="12" t="str">
        <f>IFERROR(INDEX(#REF!,MATCH(B250,#REF!,0),0),"")</f>
        <v/>
      </c>
      <c r="M250" s="12" t="str">
        <f>IFERROR(INDEX(#REF!,MATCH(B250,#REF!,0),0),"")</f>
        <v/>
      </c>
      <c r="N250" s="12" t="str">
        <f>IFERROR(INDEX(#REF!,MATCH(B250,#REF!,0),0),"")</f>
        <v/>
      </c>
      <c r="O250" s="12" t="str">
        <f>IFERROR(INDEX(#REF!,MATCH(B250,#REF!,0),0),"")</f>
        <v/>
      </c>
      <c r="P250" s="12" t="str">
        <f>IFERROR(INDEX(#REF!,MATCH(B250,#REF!,0),0),"")</f>
        <v/>
      </c>
      <c r="Q250" s="12" t="str">
        <f>IFERROR(INDEX(#REF!,MATCH(B250,#REF!,0),0),"")</f>
        <v/>
      </c>
      <c r="R250" s="12" t="str">
        <f>IFERROR(INDEX(#REF!,MATCH(B250,#REF!,0),0),"")</f>
        <v/>
      </c>
      <c r="S250" s="12" t="str">
        <f>IFERROR(INDEX(#REF!,MATCH(B250,#REF!,0),0),"")</f>
        <v/>
      </c>
      <c r="T250" s="5" t="str">
        <f>IFERROR(INDEX(#REF!,MATCH(B250,#REF!,0),0),"")</f>
        <v/>
      </c>
      <c r="U250" s="11">
        <f t="shared" si="9"/>
        <v>1</v>
      </c>
      <c r="V250" s="12">
        <f t="shared" si="10"/>
        <v>675</v>
      </c>
      <c r="W250" s="15">
        <f t="shared" si="12"/>
        <v>675</v>
      </c>
      <c r="X250" s="15" t="str">
        <f>IFERROR(SUMPRODUCT(LARGE(G250:T250,{1;2;3;4;5})),"NA")</f>
        <v>NA</v>
      </c>
      <c r="Y250" s="5" t="str">
        <f>IFERROR(SUMPRODUCT(LARGE(G250:T250,{1;2;3;4;5;6;7;8;9;10})),"NA")</f>
        <v>NA</v>
      </c>
    </row>
    <row r="251" spans="1:25" s="31" customFormat="1" x14ac:dyDescent="0.3">
      <c r="A251" s="18">
        <v>249</v>
      </c>
      <c r="B251" s="2" t="s">
        <v>81</v>
      </c>
      <c r="C251" s="1"/>
      <c r="D251" s="1"/>
      <c r="E251" s="1"/>
      <c r="F251" s="2"/>
      <c r="G251" s="11">
        <f>IFERROR(INDEX('03-25'!X:X,MATCH(B251,'03-25'!Y:Y,0),0),"")</f>
        <v>673</v>
      </c>
      <c r="H251" s="12" t="str">
        <f>IFERROR(INDEX('04-08'!N:N,MATCH(B251,'04-08'!C:C,0),0),"")</f>
        <v/>
      </c>
      <c r="I251" s="12" t="str">
        <f>IFERROR(INDEX('04-29'!M:M,MATCH(B251,'04-29'!L:L,0),0),"")</f>
        <v/>
      </c>
      <c r="J251" s="12" t="str">
        <f>IFERROR(INDEX('05-27'!F:F,MATCH(B251,'05-27'!H:H,0),0),"")</f>
        <v/>
      </c>
      <c r="K251" s="12"/>
      <c r="L251" s="12" t="str">
        <f>IFERROR(INDEX(#REF!,MATCH(B251,#REF!,0),0),"")</f>
        <v/>
      </c>
      <c r="M251" s="12" t="str">
        <f>IFERROR(INDEX(#REF!,MATCH(B251,#REF!,0),0),"")</f>
        <v/>
      </c>
      <c r="N251" s="12" t="str">
        <f>IFERROR(INDEX(#REF!,MATCH(B251,#REF!,0),0),"")</f>
        <v/>
      </c>
      <c r="O251" s="12" t="str">
        <f>IFERROR(INDEX(#REF!,MATCH(B251,#REF!,0),0),"")</f>
        <v/>
      </c>
      <c r="P251" s="12" t="str">
        <f>IFERROR(INDEX(#REF!,MATCH(B251,#REF!,0),0),"")</f>
        <v/>
      </c>
      <c r="Q251" s="12" t="str">
        <f>IFERROR(INDEX(#REF!,MATCH(B251,#REF!,0),0),"")</f>
        <v/>
      </c>
      <c r="R251" s="12" t="str">
        <f>IFERROR(INDEX(#REF!,MATCH(B251,#REF!,0),0),"")</f>
        <v/>
      </c>
      <c r="S251" s="12" t="str">
        <f>IFERROR(INDEX(#REF!,MATCH(B251,#REF!,0),0),"")</f>
        <v/>
      </c>
      <c r="T251" s="5" t="str">
        <f>IFERROR(INDEX(#REF!,MATCH(B251,#REF!,0),0),"")</f>
        <v/>
      </c>
      <c r="U251" s="11">
        <f t="shared" si="9"/>
        <v>1</v>
      </c>
      <c r="V251" s="12">
        <f t="shared" si="10"/>
        <v>673</v>
      </c>
      <c r="W251" s="15">
        <f t="shared" si="12"/>
        <v>673</v>
      </c>
      <c r="X251" s="15" t="str">
        <f>IFERROR(SUMPRODUCT(LARGE(G251:T251,{1;2;3;4;5})),"NA")</f>
        <v>NA</v>
      </c>
      <c r="Y251" s="5" t="str">
        <f>IFERROR(SUMPRODUCT(LARGE(G251:T251,{1;2;3;4;5;6;7;8;9;10})),"NA")</f>
        <v>NA</v>
      </c>
    </row>
    <row r="252" spans="1:25" s="31" customFormat="1" x14ac:dyDescent="0.3">
      <c r="A252" s="18">
        <v>250</v>
      </c>
      <c r="B252" s="2" t="s">
        <v>132</v>
      </c>
      <c r="C252" s="1"/>
      <c r="D252" s="1"/>
      <c r="E252" s="1"/>
      <c r="F252" s="2"/>
      <c r="G252" s="11" t="str">
        <f>IFERROR(INDEX('03-25'!X:X,MATCH(B252,'03-25'!Y:Y,0),0),"")</f>
        <v/>
      </c>
      <c r="H252" s="12">
        <f>IFERROR(INDEX('04-08'!N:N,MATCH(B252,'04-08'!C:C,0),0),"")</f>
        <v>670</v>
      </c>
      <c r="I252" s="12" t="str">
        <f>IFERROR(INDEX('04-29'!M:M,MATCH(B252,'04-29'!L:L,0),0),"")</f>
        <v/>
      </c>
      <c r="J252" s="12" t="str">
        <f>IFERROR(INDEX('05-27'!F:F,MATCH(B252,'05-27'!H:H,0),0),"")</f>
        <v/>
      </c>
      <c r="K252" s="12"/>
      <c r="L252" s="12" t="str">
        <f>IFERROR(INDEX(#REF!,MATCH(B252,#REF!,0),0),"")</f>
        <v/>
      </c>
      <c r="M252" s="12" t="str">
        <f>IFERROR(INDEX(#REF!,MATCH(B252,#REF!,0),0),"")</f>
        <v/>
      </c>
      <c r="N252" s="12" t="str">
        <f>IFERROR(INDEX(#REF!,MATCH(B252,#REF!,0),0),"")</f>
        <v/>
      </c>
      <c r="O252" s="12" t="str">
        <f>IFERROR(INDEX(#REF!,MATCH(B252,#REF!,0),0),"")</f>
        <v/>
      </c>
      <c r="P252" s="12" t="str">
        <f>IFERROR(INDEX(#REF!,MATCH(B252,#REF!,0),0),"")</f>
        <v/>
      </c>
      <c r="Q252" s="12" t="str">
        <f>IFERROR(INDEX(#REF!,MATCH(B252,#REF!,0),0),"")</f>
        <v/>
      </c>
      <c r="R252" s="12" t="str">
        <f>IFERROR(INDEX(#REF!,MATCH(B252,#REF!,0),0),"")</f>
        <v/>
      </c>
      <c r="S252" s="12" t="str">
        <f>IFERROR(INDEX(#REF!,MATCH(B252,#REF!,0),0),"")</f>
        <v/>
      </c>
      <c r="T252" s="5" t="str">
        <f>IFERROR(INDEX(#REF!,MATCH(B252,#REF!,0),0),"")</f>
        <v/>
      </c>
      <c r="U252" s="11">
        <f t="shared" si="9"/>
        <v>1</v>
      </c>
      <c r="V252" s="12">
        <f t="shared" si="10"/>
        <v>670</v>
      </c>
      <c r="W252" s="15">
        <f t="shared" si="12"/>
        <v>670</v>
      </c>
      <c r="X252" s="15" t="str">
        <f>IFERROR(SUMPRODUCT(LARGE(G252:T252,{1;2;3;4;5})),"NA")</f>
        <v>NA</v>
      </c>
      <c r="Y252" s="5" t="str">
        <f>IFERROR(SUMPRODUCT(LARGE(G252:T252,{1;2;3;4;5;6;7;8;9;10})),"NA")</f>
        <v>NA</v>
      </c>
    </row>
    <row r="253" spans="1:25" s="31" customFormat="1" x14ac:dyDescent="0.3">
      <c r="A253" s="18">
        <v>251</v>
      </c>
      <c r="B253" s="2" t="s">
        <v>496</v>
      </c>
      <c r="C253" s="1"/>
      <c r="D253" s="1"/>
      <c r="E253" s="1"/>
      <c r="F253" s="2"/>
      <c r="G253" s="11">
        <f>IFERROR(INDEX('03-25'!X:X,MATCH(B253,'03-25'!Y:Y,0),0),"")</f>
        <v>666</v>
      </c>
      <c r="H253" s="12" t="str">
        <f>IFERROR(INDEX('04-08'!N:N,MATCH(B253,'04-08'!C:C,0),0),"")</f>
        <v/>
      </c>
      <c r="I253" s="12" t="str">
        <f>IFERROR(INDEX('04-29'!M:M,MATCH(B253,'04-29'!L:L,0),0),"")</f>
        <v/>
      </c>
      <c r="J253" s="12" t="str">
        <f>IFERROR(INDEX('05-27'!F:F,MATCH(B253,'05-27'!H:H,0),0),"")</f>
        <v/>
      </c>
      <c r="K253" s="12"/>
      <c r="L253" s="12" t="str">
        <f>IFERROR(INDEX(#REF!,MATCH(B253,#REF!,0),0),"")</f>
        <v/>
      </c>
      <c r="M253" s="12" t="str">
        <f>IFERROR(INDEX(#REF!,MATCH(B253,#REF!,0),0),"")</f>
        <v/>
      </c>
      <c r="N253" s="12" t="str">
        <f>IFERROR(INDEX(#REF!,MATCH(B253,#REF!,0),0),"")</f>
        <v/>
      </c>
      <c r="O253" s="12" t="str">
        <f>IFERROR(INDEX(#REF!,MATCH(B253,#REF!,0),0),"")</f>
        <v/>
      </c>
      <c r="P253" s="12" t="str">
        <f>IFERROR(INDEX(#REF!,MATCH(B253,#REF!,0),0),"")</f>
        <v/>
      </c>
      <c r="Q253" s="12" t="str">
        <f>IFERROR(INDEX(#REF!,MATCH(B253,#REF!,0),0),"")</f>
        <v/>
      </c>
      <c r="R253" s="12" t="str">
        <f>IFERROR(INDEX(#REF!,MATCH(B253,#REF!,0),0),"")</f>
        <v/>
      </c>
      <c r="S253" s="12" t="str">
        <f>IFERROR(INDEX(#REF!,MATCH(B253,#REF!,0),0),"")</f>
        <v/>
      </c>
      <c r="T253" s="5" t="str">
        <f>IFERROR(INDEX(#REF!,MATCH(B253,#REF!,0),0),"")</f>
        <v/>
      </c>
      <c r="U253" s="11">
        <f t="shared" si="9"/>
        <v>1</v>
      </c>
      <c r="V253" s="12">
        <f t="shared" si="10"/>
        <v>666</v>
      </c>
      <c r="W253" s="15">
        <f t="shared" si="12"/>
        <v>666</v>
      </c>
      <c r="X253" s="15" t="str">
        <f>IFERROR(SUMPRODUCT(LARGE(G253:T253,{1;2;3;4;5})),"NA")</f>
        <v>NA</v>
      </c>
      <c r="Y253" s="5" t="str">
        <f>IFERROR(SUMPRODUCT(LARGE(G253:T253,{1;2;3;4;5;6;7;8;9;10})),"NA")</f>
        <v>NA</v>
      </c>
    </row>
    <row r="254" spans="1:25" s="31" customFormat="1" x14ac:dyDescent="0.3">
      <c r="A254" s="18">
        <v>252</v>
      </c>
      <c r="B254" s="2" t="s">
        <v>479</v>
      </c>
      <c r="C254" s="1"/>
      <c r="D254" s="1"/>
      <c r="E254" s="1"/>
      <c r="F254" s="2"/>
      <c r="G254" s="11">
        <f>IFERROR(INDEX('03-25'!X:X,MATCH(B254,'03-25'!Y:Y,0),0),"")</f>
        <v>665</v>
      </c>
      <c r="H254" s="12" t="str">
        <f>IFERROR(INDEX('04-08'!N:N,MATCH(B254,'04-08'!C:C,0),0),"")</f>
        <v/>
      </c>
      <c r="I254" s="12" t="str">
        <f>IFERROR(INDEX('04-29'!M:M,MATCH(B254,'04-29'!L:L,0),0),"")</f>
        <v/>
      </c>
      <c r="J254" s="12" t="str">
        <f>IFERROR(INDEX('05-27'!F:F,MATCH(B254,'05-27'!H:H,0),0),"")</f>
        <v/>
      </c>
      <c r="K254" s="12"/>
      <c r="L254" s="12" t="str">
        <f>IFERROR(INDEX(#REF!,MATCH(B254,#REF!,0),0),"")</f>
        <v/>
      </c>
      <c r="M254" s="12" t="str">
        <f>IFERROR(INDEX(#REF!,MATCH(B254,#REF!,0),0),"")</f>
        <v/>
      </c>
      <c r="N254" s="12" t="str">
        <f>IFERROR(INDEX(#REF!,MATCH(B254,#REF!,0),0),"")</f>
        <v/>
      </c>
      <c r="O254" s="12" t="str">
        <f>IFERROR(INDEX(#REF!,MATCH(B254,#REF!,0),0),"")</f>
        <v/>
      </c>
      <c r="P254" s="12" t="str">
        <f>IFERROR(INDEX(#REF!,MATCH(B254,#REF!,0),0),"")</f>
        <v/>
      </c>
      <c r="Q254" s="12" t="str">
        <f>IFERROR(INDEX(#REF!,MATCH(B254,#REF!,0),0),"")</f>
        <v/>
      </c>
      <c r="R254" s="12" t="str">
        <f>IFERROR(INDEX(#REF!,MATCH(B254,#REF!,0),0),"")</f>
        <v/>
      </c>
      <c r="S254" s="12" t="str">
        <f>IFERROR(INDEX(#REF!,MATCH(B254,#REF!,0),0),"")</f>
        <v/>
      </c>
      <c r="T254" s="5" t="str">
        <f>IFERROR(INDEX(#REF!,MATCH(B254,#REF!,0),0),"")</f>
        <v/>
      </c>
      <c r="U254" s="11">
        <f t="shared" si="9"/>
        <v>1</v>
      </c>
      <c r="V254" s="12">
        <f t="shared" si="10"/>
        <v>665</v>
      </c>
      <c r="W254" s="15">
        <f t="shared" si="12"/>
        <v>665</v>
      </c>
      <c r="X254" s="15" t="str">
        <f>IFERROR(SUMPRODUCT(LARGE(G254:T254,{1;2;3;4;5})),"NA")</f>
        <v>NA</v>
      </c>
      <c r="Y254" s="5" t="str">
        <f>IFERROR(SUMPRODUCT(LARGE(G254:T254,{1;2;3;4;5;6;7;8;9;10})),"NA")</f>
        <v>NA</v>
      </c>
    </row>
    <row r="255" spans="1:25" s="31" customFormat="1" x14ac:dyDescent="0.3">
      <c r="A255" s="18">
        <v>253</v>
      </c>
      <c r="B255" s="2" t="s">
        <v>429</v>
      </c>
      <c r="C255" s="1"/>
      <c r="D255" s="1"/>
      <c r="E255" s="1"/>
      <c r="F255" s="2"/>
      <c r="G255" s="11" t="str">
        <f>IFERROR(INDEX('03-25'!X:X,MATCH(B255,'03-25'!Y:Y,0),0),"")</f>
        <v/>
      </c>
      <c r="H255" s="12">
        <f>IFERROR(INDEX('04-08'!N:N,MATCH(B255,'04-08'!C:C,0),0),"")</f>
        <v>665</v>
      </c>
      <c r="I255" s="12" t="str">
        <f>IFERROR(INDEX('04-29'!M:M,MATCH(B255,'04-29'!L:L,0),0),"")</f>
        <v/>
      </c>
      <c r="J255" s="12" t="str">
        <f>IFERROR(INDEX('05-27'!F:F,MATCH(B255,'05-27'!H:H,0),0),"")</f>
        <v/>
      </c>
      <c r="K255" s="12"/>
      <c r="L255" s="12" t="str">
        <f>IFERROR(INDEX(#REF!,MATCH(B255,#REF!,0),0),"")</f>
        <v/>
      </c>
      <c r="M255" s="12" t="str">
        <f>IFERROR(INDEX(#REF!,MATCH(B255,#REF!,0),0),"")</f>
        <v/>
      </c>
      <c r="N255" s="12" t="str">
        <f>IFERROR(INDEX(#REF!,MATCH(B255,#REF!,0),0),"")</f>
        <v/>
      </c>
      <c r="O255" s="12" t="str">
        <f>IFERROR(INDEX(#REF!,MATCH(B255,#REF!,0),0),"")</f>
        <v/>
      </c>
      <c r="P255" s="12" t="str">
        <f>IFERROR(INDEX(#REF!,MATCH(B255,#REF!,0),0),"")</f>
        <v/>
      </c>
      <c r="Q255" s="12" t="str">
        <f>IFERROR(INDEX(#REF!,MATCH(B255,#REF!,0),0),"")</f>
        <v/>
      </c>
      <c r="R255" s="12" t="str">
        <f>IFERROR(INDEX(#REF!,MATCH(B255,#REF!,0),0),"")</f>
        <v/>
      </c>
      <c r="S255" s="12" t="str">
        <f>IFERROR(INDEX(#REF!,MATCH(B255,#REF!,0),0),"")</f>
        <v/>
      </c>
      <c r="T255" s="5" t="str">
        <f>IFERROR(INDEX(#REF!,MATCH(B255,#REF!,0),0),"")</f>
        <v/>
      </c>
      <c r="U255" s="11">
        <f t="shared" si="9"/>
        <v>1</v>
      </c>
      <c r="V255" s="12">
        <f t="shared" si="10"/>
        <v>665</v>
      </c>
      <c r="W255" s="15">
        <f t="shared" si="12"/>
        <v>665</v>
      </c>
      <c r="X255" s="15" t="str">
        <f>IFERROR(SUMPRODUCT(LARGE(G255:T255,{1;2;3;4;5})),"NA")</f>
        <v>NA</v>
      </c>
      <c r="Y255" s="5" t="str">
        <f>IFERROR(SUMPRODUCT(LARGE(G255:T255,{1;2;3;4;5;6;7;8;9;10})),"NA")</f>
        <v>NA</v>
      </c>
    </row>
    <row r="256" spans="1:25" s="31" customFormat="1" x14ac:dyDescent="0.3">
      <c r="A256" s="18">
        <v>254</v>
      </c>
      <c r="B256" s="2" t="s">
        <v>2044</v>
      </c>
      <c r="C256" s="1"/>
      <c r="D256" s="1"/>
      <c r="E256" s="1"/>
      <c r="F256" s="2"/>
      <c r="G256" s="11" t="str">
        <f>IFERROR(INDEX('03-25'!X:X,MATCH(B256,'03-25'!Y:Y,0),0),"")</f>
        <v/>
      </c>
      <c r="H256" s="12" t="str">
        <f>IFERROR(INDEX('04-08'!N:N,MATCH(B256,'04-08'!C:C,0),0),"")</f>
        <v/>
      </c>
      <c r="I256" s="12" t="str">
        <f>IFERROR(INDEX('04-29'!M:M,MATCH(B256,'04-29'!L:L,0),0),"")</f>
        <v/>
      </c>
      <c r="J256" s="12">
        <f>IFERROR(INDEX('05-27'!F:F,MATCH(B256,'05-27'!H:H,0),0),"")</f>
        <v>661</v>
      </c>
      <c r="K256" s="12"/>
      <c r="L256" s="12" t="str">
        <f>IFERROR(INDEX(#REF!,MATCH(B256,#REF!,0),0),"")</f>
        <v/>
      </c>
      <c r="M256" s="12" t="str">
        <f>IFERROR(INDEX(#REF!,MATCH(B256,#REF!,0),0),"")</f>
        <v/>
      </c>
      <c r="N256" s="12" t="str">
        <f>IFERROR(INDEX(#REF!,MATCH(B256,#REF!,0),0),"")</f>
        <v/>
      </c>
      <c r="O256" s="12" t="str">
        <f>IFERROR(INDEX(#REF!,MATCH(B256,#REF!,0),0),"")</f>
        <v/>
      </c>
      <c r="P256" s="12" t="str">
        <f>IFERROR(INDEX(#REF!,MATCH(B256,#REF!,0),0),"")</f>
        <v/>
      </c>
      <c r="Q256" s="12" t="str">
        <f>IFERROR(INDEX(#REF!,MATCH(B256,#REF!,0),0),"")</f>
        <v/>
      </c>
      <c r="R256" s="12" t="str">
        <f>IFERROR(INDEX(#REF!,MATCH(B256,#REF!,0),0),"")</f>
        <v/>
      </c>
      <c r="S256" s="12" t="str">
        <f>IFERROR(INDEX(#REF!,MATCH(B256,#REF!,0),0),"")</f>
        <v/>
      </c>
      <c r="T256" s="5" t="str">
        <f>IFERROR(INDEX(#REF!,MATCH(B256,#REF!,0),0),"")</f>
        <v/>
      </c>
      <c r="U256" s="11">
        <f t="shared" si="9"/>
        <v>1</v>
      </c>
      <c r="V256" s="12">
        <f t="shared" si="10"/>
        <v>661</v>
      </c>
      <c r="W256" s="15">
        <f t="shared" si="12"/>
        <v>661</v>
      </c>
      <c r="X256" s="15" t="str">
        <f>IFERROR(SUMPRODUCT(LARGE(G256:T256,{1;2;3;4;5})),"NA")</f>
        <v>NA</v>
      </c>
      <c r="Y256" s="5" t="str">
        <f>IFERROR(SUMPRODUCT(LARGE(G256:T256,{1;2;3;4;5;6;7;8;9;10})),"NA")</f>
        <v>NA</v>
      </c>
    </row>
    <row r="257" spans="1:25" s="31" customFormat="1" x14ac:dyDescent="0.3">
      <c r="A257" s="18">
        <v>255</v>
      </c>
      <c r="B257" s="2" t="s">
        <v>1816</v>
      </c>
      <c r="C257" s="1"/>
      <c r="D257" s="1"/>
      <c r="E257" s="1"/>
      <c r="F257" s="2"/>
      <c r="G257" s="11" t="str">
        <f>IFERROR(INDEX('03-25'!X:X,MATCH(B257,'03-25'!Y:Y,0),0),"")</f>
        <v/>
      </c>
      <c r="H257" s="12" t="str">
        <f>IFERROR(INDEX('04-08'!N:N,MATCH(B257,'04-08'!C:C,0),0),"")</f>
        <v/>
      </c>
      <c r="I257" s="12">
        <f>IFERROR(INDEX('04-29'!M:M,MATCH(B257,'04-29'!L:L,0),0),"")</f>
        <v>660</v>
      </c>
      <c r="J257" s="12" t="str">
        <f>IFERROR(INDEX('05-27'!F:F,MATCH(B257,'05-27'!H:H,0),0),"")</f>
        <v/>
      </c>
      <c r="K257" s="12"/>
      <c r="L257" s="12" t="str">
        <f>IFERROR(INDEX(#REF!,MATCH(B257,#REF!,0),0),"")</f>
        <v/>
      </c>
      <c r="M257" s="12" t="str">
        <f>IFERROR(INDEX(#REF!,MATCH(B257,#REF!,0),0),"")</f>
        <v/>
      </c>
      <c r="N257" s="12" t="str">
        <f>IFERROR(INDEX(#REF!,MATCH(B257,#REF!,0),0),"")</f>
        <v/>
      </c>
      <c r="O257" s="12" t="str">
        <f>IFERROR(INDEX(#REF!,MATCH(B257,#REF!,0),0),"")</f>
        <v/>
      </c>
      <c r="P257" s="12" t="str">
        <f>IFERROR(INDEX(#REF!,MATCH(B257,#REF!,0),0),"")</f>
        <v/>
      </c>
      <c r="Q257" s="12" t="str">
        <f>IFERROR(INDEX(#REF!,MATCH(B257,#REF!,0),0),"")</f>
        <v/>
      </c>
      <c r="R257" s="12" t="str">
        <f>IFERROR(INDEX(#REF!,MATCH(B257,#REF!,0),0),"")</f>
        <v/>
      </c>
      <c r="S257" s="12" t="str">
        <f>IFERROR(INDEX(#REF!,MATCH(B257,#REF!,0),0),"")</f>
        <v/>
      </c>
      <c r="T257" s="5" t="str">
        <f>IFERROR(INDEX(#REF!,MATCH(B257,#REF!,0),0),"")</f>
        <v/>
      </c>
      <c r="U257" s="11">
        <f t="shared" si="9"/>
        <v>1</v>
      </c>
      <c r="V257" s="12">
        <f t="shared" si="10"/>
        <v>660</v>
      </c>
      <c r="W257" s="15">
        <f t="shared" si="12"/>
        <v>660</v>
      </c>
      <c r="X257" s="15" t="str">
        <f>IFERROR(SUMPRODUCT(LARGE(G257:T257,{1;2;3;4;5})),"NA")</f>
        <v>NA</v>
      </c>
      <c r="Y257" s="5" t="str">
        <f>IFERROR(SUMPRODUCT(LARGE(G257:T257,{1;2;3;4;5;6;7;8;9;10})),"NA")</f>
        <v>NA</v>
      </c>
    </row>
    <row r="258" spans="1:25" s="31" customFormat="1" x14ac:dyDescent="0.3">
      <c r="A258" s="18">
        <v>256</v>
      </c>
      <c r="B258" s="2" t="s">
        <v>1824</v>
      </c>
      <c r="C258" s="1"/>
      <c r="D258" s="1"/>
      <c r="E258" s="1"/>
      <c r="F258" s="2"/>
      <c r="G258" s="11" t="str">
        <f>IFERROR(INDEX('03-25'!X:X,MATCH(B258,'03-25'!Y:Y,0),0),"")</f>
        <v/>
      </c>
      <c r="H258" s="12" t="str">
        <f>IFERROR(INDEX('04-08'!N:N,MATCH(B258,'04-08'!C:C,0),0),"")</f>
        <v/>
      </c>
      <c r="I258" s="12">
        <f>IFERROR(INDEX('04-29'!M:M,MATCH(B258,'04-29'!L:L,0),0),"")</f>
        <v>658</v>
      </c>
      <c r="J258" s="12" t="str">
        <f>IFERROR(INDEX('05-27'!F:F,MATCH(B258,'05-27'!H:H,0),0),"")</f>
        <v/>
      </c>
      <c r="K258" s="12"/>
      <c r="L258" s="12" t="str">
        <f>IFERROR(INDEX(#REF!,MATCH(B258,#REF!,0),0),"")</f>
        <v/>
      </c>
      <c r="M258" s="12" t="str">
        <f>IFERROR(INDEX(#REF!,MATCH(B258,#REF!,0),0),"")</f>
        <v/>
      </c>
      <c r="N258" s="12" t="str">
        <f>IFERROR(INDEX(#REF!,MATCH(B258,#REF!,0),0),"")</f>
        <v/>
      </c>
      <c r="O258" s="12" t="str">
        <f>IFERROR(INDEX(#REF!,MATCH(B258,#REF!,0),0),"")</f>
        <v/>
      </c>
      <c r="P258" s="12" t="str">
        <f>IFERROR(INDEX(#REF!,MATCH(B258,#REF!,0),0),"")</f>
        <v/>
      </c>
      <c r="Q258" s="12" t="str">
        <f>IFERROR(INDEX(#REF!,MATCH(B258,#REF!,0),0),"")</f>
        <v/>
      </c>
      <c r="R258" s="12" t="str">
        <f>IFERROR(INDEX(#REF!,MATCH(B258,#REF!,0),0),"")</f>
        <v/>
      </c>
      <c r="S258" s="12" t="str">
        <f>IFERROR(INDEX(#REF!,MATCH(B258,#REF!,0),0),"")</f>
        <v/>
      </c>
      <c r="T258" s="5" t="str">
        <f>IFERROR(INDEX(#REF!,MATCH(B258,#REF!,0),0),"")</f>
        <v/>
      </c>
      <c r="U258" s="11">
        <f t="shared" ref="U258:U267" si="13">COUNTIF(G258:T258,"&gt;0")</f>
        <v>1</v>
      </c>
      <c r="V258" s="12">
        <f t="shared" ref="V258:V267" si="14">SUM(G258:T258)</f>
        <v>658</v>
      </c>
      <c r="W258" s="15">
        <f t="shared" si="12"/>
        <v>658</v>
      </c>
      <c r="X258" s="15" t="str">
        <f>IFERROR(SUMPRODUCT(LARGE(G258:T258,{1;2;3;4;5})),"NA")</f>
        <v>NA</v>
      </c>
      <c r="Y258" s="5" t="str">
        <f>IFERROR(SUMPRODUCT(LARGE(G258:T258,{1;2;3;4;5;6;7;8;9;10})),"NA")</f>
        <v>NA</v>
      </c>
    </row>
    <row r="259" spans="1:25" s="31" customFormat="1" x14ac:dyDescent="0.3">
      <c r="A259" s="18">
        <v>257</v>
      </c>
      <c r="B259" s="2" t="s">
        <v>2024</v>
      </c>
      <c r="C259" s="1"/>
      <c r="D259" s="1"/>
      <c r="E259" s="1"/>
      <c r="F259" s="2"/>
      <c r="G259" s="11" t="str">
        <f>IFERROR(INDEX('03-25'!X:X,MATCH(B259,'03-25'!Y:Y,0),0),"")</f>
        <v/>
      </c>
      <c r="H259" s="12" t="str">
        <f>IFERROR(INDEX('04-08'!N:N,MATCH(B259,'04-08'!C:C,0),0),"")</f>
        <v/>
      </c>
      <c r="I259" s="12" t="str">
        <f>IFERROR(INDEX('04-29'!M:M,MATCH(B259,'04-29'!L:L,0),0),"")</f>
        <v/>
      </c>
      <c r="J259" s="12">
        <f>IFERROR(INDEX('05-27'!F:F,MATCH(B259,'05-27'!H:H,0),0),"")</f>
        <v>657</v>
      </c>
      <c r="K259" s="12"/>
      <c r="L259" s="12" t="str">
        <f>IFERROR(INDEX(#REF!,MATCH(B259,#REF!,0),0),"")</f>
        <v/>
      </c>
      <c r="M259" s="12" t="str">
        <f>IFERROR(INDEX(#REF!,MATCH(B259,#REF!,0),0),"")</f>
        <v/>
      </c>
      <c r="N259" s="12" t="str">
        <f>IFERROR(INDEX(#REF!,MATCH(B259,#REF!,0),0),"")</f>
        <v/>
      </c>
      <c r="O259" s="12" t="str">
        <f>IFERROR(INDEX(#REF!,MATCH(B259,#REF!,0),0),"")</f>
        <v/>
      </c>
      <c r="P259" s="12" t="str">
        <f>IFERROR(INDEX(#REF!,MATCH(B259,#REF!,0),0),"")</f>
        <v/>
      </c>
      <c r="Q259" s="12" t="str">
        <f>IFERROR(INDEX(#REF!,MATCH(B259,#REF!,0),0),"")</f>
        <v/>
      </c>
      <c r="R259" s="12" t="str">
        <f>IFERROR(INDEX(#REF!,MATCH(B259,#REF!,0),0),"")</f>
        <v/>
      </c>
      <c r="S259" s="12" t="str">
        <f>IFERROR(INDEX(#REF!,MATCH(B259,#REF!,0),0),"")</f>
        <v/>
      </c>
      <c r="T259" s="5" t="str">
        <f>IFERROR(INDEX(#REF!,MATCH(B259,#REF!,0),0),"")</f>
        <v/>
      </c>
      <c r="U259" s="11">
        <f t="shared" si="13"/>
        <v>1</v>
      </c>
      <c r="V259" s="12">
        <f t="shared" si="14"/>
        <v>657</v>
      </c>
      <c r="W259" s="15">
        <f t="shared" ref="W259:W267" si="15">V259/U259</f>
        <v>657</v>
      </c>
      <c r="X259" s="15" t="str">
        <f>IFERROR(SUMPRODUCT(LARGE(G259:T259,{1;2;3;4;5})),"NA")</f>
        <v>NA</v>
      </c>
      <c r="Y259" s="5" t="str">
        <f>IFERROR(SUMPRODUCT(LARGE(G259:T259,{1;2;3;4;5;6;7;8;9;10})),"NA")</f>
        <v>NA</v>
      </c>
    </row>
    <row r="260" spans="1:25" s="31" customFormat="1" x14ac:dyDescent="0.3">
      <c r="A260" s="18">
        <v>258</v>
      </c>
      <c r="B260" s="2" t="s">
        <v>1865</v>
      </c>
      <c r="C260" s="1"/>
      <c r="D260" s="1"/>
      <c r="E260" s="1"/>
      <c r="F260" s="2"/>
      <c r="G260" s="11" t="str">
        <f>IFERROR(INDEX('03-25'!X:X,MATCH(B260,'03-25'!Y:Y,0),0),"")</f>
        <v/>
      </c>
      <c r="H260" s="12" t="str">
        <f>IFERROR(INDEX('04-08'!N:N,MATCH(B260,'04-08'!C:C,0),0),"")</f>
        <v/>
      </c>
      <c r="I260" s="12">
        <f>IFERROR(INDEX('04-29'!M:M,MATCH(B260,'04-29'!L:L,0),0),"")</f>
        <v>657</v>
      </c>
      <c r="J260" s="12" t="str">
        <f>IFERROR(INDEX('05-27'!F:F,MATCH(B260,'05-27'!H:H,0),0),"")</f>
        <v/>
      </c>
      <c r="K260" s="12"/>
      <c r="L260" s="12" t="str">
        <f>IFERROR(INDEX(#REF!,MATCH(B260,#REF!,0),0),"")</f>
        <v/>
      </c>
      <c r="M260" s="12" t="str">
        <f>IFERROR(INDEX(#REF!,MATCH(B260,#REF!,0),0),"")</f>
        <v/>
      </c>
      <c r="N260" s="12" t="str">
        <f>IFERROR(INDEX(#REF!,MATCH(B260,#REF!,0),0),"")</f>
        <v/>
      </c>
      <c r="O260" s="12" t="str">
        <f>IFERROR(INDEX(#REF!,MATCH(B260,#REF!,0),0),"")</f>
        <v/>
      </c>
      <c r="P260" s="12" t="str">
        <f>IFERROR(INDEX(#REF!,MATCH(B260,#REF!,0),0),"")</f>
        <v/>
      </c>
      <c r="Q260" s="12" t="str">
        <f>IFERROR(INDEX(#REF!,MATCH(B260,#REF!,0),0),"")</f>
        <v/>
      </c>
      <c r="R260" s="12" t="str">
        <f>IFERROR(INDEX(#REF!,MATCH(B260,#REF!,0),0),"")</f>
        <v/>
      </c>
      <c r="S260" s="12" t="str">
        <f>IFERROR(INDEX(#REF!,MATCH(B260,#REF!,0),0),"")</f>
        <v/>
      </c>
      <c r="T260" s="5" t="str">
        <f>IFERROR(INDEX(#REF!,MATCH(B260,#REF!,0),0),"")</f>
        <v/>
      </c>
      <c r="U260" s="11">
        <f t="shared" si="13"/>
        <v>1</v>
      </c>
      <c r="V260" s="12">
        <f t="shared" si="14"/>
        <v>657</v>
      </c>
      <c r="W260" s="15">
        <f t="shared" si="15"/>
        <v>657</v>
      </c>
      <c r="X260" s="15" t="str">
        <f>IFERROR(SUMPRODUCT(LARGE(G260:T260,{1;2;3;4;5})),"NA")</f>
        <v>NA</v>
      </c>
      <c r="Y260" s="5" t="str">
        <f>IFERROR(SUMPRODUCT(LARGE(G260:T260,{1;2;3;4;5;6;7;8;9;10})),"NA")</f>
        <v>NA</v>
      </c>
    </row>
    <row r="261" spans="1:25" s="31" customFormat="1" x14ac:dyDescent="0.3">
      <c r="A261" s="18">
        <v>259</v>
      </c>
      <c r="B261" s="2" t="s">
        <v>1859</v>
      </c>
      <c r="C261" s="1"/>
      <c r="D261" s="1"/>
      <c r="E261" s="1"/>
      <c r="F261" s="2"/>
      <c r="G261" s="11" t="str">
        <f>IFERROR(INDEX('03-25'!X:X,MATCH(B261,'03-25'!Y:Y,0),0),"")</f>
        <v/>
      </c>
      <c r="H261" s="12" t="str">
        <f>IFERROR(INDEX('04-08'!N:N,MATCH(B261,'04-08'!C:C,0),0),"")</f>
        <v/>
      </c>
      <c r="I261" s="12">
        <f>IFERROR(INDEX('04-29'!M:M,MATCH(B261,'04-29'!L:L,0),0),"")</f>
        <v>656</v>
      </c>
      <c r="J261" s="12" t="str">
        <f>IFERROR(INDEX('05-27'!F:F,MATCH(B261,'05-27'!H:H,0),0),"")</f>
        <v/>
      </c>
      <c r="K261" s="12"/>
      <c r="L261" s="12" t="str">
        <f>IFERROR(INDEX(#REF!,MATCH(B261,#REF!,0),0),"")</f>
        <v/>
      </c>
      <c r="M261" s="12" t="str">
        <f>IFERROR(INDEX(#REF!,MATCH(B261,#REF!,0),0),"")</f>
        <v/>
      </c>
      <c r="N261" s="12" t="str">
        <f>IFERROR(INDEX(#REF!,MATCH(B261,#REF!,0),0),"")</f>
        <v/>
      </c>
      <c r="O261" s="12" t="str">
        <f>IFERROR(INDEX(#REF!,MATCH(B261,#REF!,0),0),"")</f>
        <v/>
      </c>
      <c r="P261" s="12" t="str">
        <f>IFERROR(INDEX(#REF!,MATCH(B261,#REF!,0),0),"")</f>
        <v/>
      </c>
      <c r="Q261" s="12" t="str">
        <f>IFERROR(INDEX(#REF!,MATCH(B261,#REF!,0),0),"")</f>
        <v/>
      </c>
      <c r="R261" s="12" t="str">
        <f>IFERROR(INDEX(#REF!,MATCH(B261,#REF!,0),0),"")</f>
        <v/>
      </c>
      <c r="S261" s="12" t="str">
        <f>IFERROR(INDEX(#REF!,MATCH(B261,#REF!,0),0),"")</f>
        <v/>
      </c>
      <c r="T261" s="5" t="str">
        <f>IFERROR(INDEX(#REF!,MATCH(B261,#REF!,0),0),"")</f>
        <v/>
      </c>
      <c r="U261" s="11">
        <f t="shared" si="13"/>
        <v>1</v>
      </c>
      <c r="V261" s="12">
        <f t="shared" si="14"/>
        <v>656</v>
      </c>
      <c r="W261" s="15">
        <f t="shared" si="15"/>
        <v>656</v>
      </c>
      <c r="X261" s="15" t="str">
        <f>IFERROR(SUMPRODUCT(LARGE(G261:T261,{1;2;3;4;5})),"NA")</f>
        <v>NA</v>
      </c>
      <c r="Y261" s="5" t="str">
        <f>IFERROR(SUMPRODUCT(LARGE(G261:T261,{1;2;3;4;5;6;7;8;9;10})),"NA")</f>
        <v>NA</v>
      </c>
    </row>
    <row r="262" spans="1:25" s="31" customFormat="1" x14ac:dyDescent="0.3">
      <c r="A262" s="18">
        <v>260</v>
      </c>
      <c r="B262" s="2" t="s">
        <v>1803</v>
      </c>
      <c r="C262" s="1"/>
      <c r="D262" s="1"/>
      <c r="E262" s="1"/>
      <c r="F262" s="2"/>
      <c r="G262" s="11" t="str">
        <f>IFERROR(INDEX('03-25'!X:X,MATCH(B262,'03-25'!Y:Y,0),0),"")</f>
        <v/>
      </c>
      <c r="H262" s="12" t="str">
        <f>IFERROR(INDEX('04-08'!N:N,MATCH(B262,'04-08'!C:C,0),0),"")</f>
        <v/>
      </c>
      <c r="I262" s="12">
        <f>IFERROR(INDEX('04-29'!M:M,MATCH(B262,'04-29'!L:L,0),0),"")</f>
        <v>654</v>
      </c>
      <c r="J262" s="12" t="str">
        <f>IFERROR(INDEX('05-27'!F:F,MATCH(B262,'05-27'!H:H,0),0),"")</f>
        <v/>
      </c>
      <c r="K262" s="12"/>
      <c r="L262" s="12" t="str">
        <f>IFERROR(INDEX(#REF!,MATCH(B262,#REF!,0),0),"")</f>
        <v/>
      </c>
      <c r="M262" s="12" t="str">
        <f>IFERROR(INDEX(#REF!,MATCH(B262,#REF!,0),0),"")</f>
        <v/>
      </c>
      <c r="N262" s="12" t="str">
        <f>IFERROR(INDEX(#REF!,MATCH(B262,#REF!,0),0),"")</f>
        <v/>
      </c>
      <c r="O262" s="12" t="str">
        <f>IFERROR(INDEX(#REF!,MATCH(B262,#REF!,0),0),"")</f>
        <v/>
      </c>
      <c r="P262" s="12" t="str">
        <f>IFERROR(INDEX(#REF!,MATCH(B262,#REF!,0),0),"")</f>
        <v/>
      </c>
      <c r="Q262" s="12" t="str">
        <f>IFERROR(INDEX(#REF!,MATCH(B262,#REF!,0),0),"")</f>
        <v/>
      </c>
      <c r="R262" s="12" t="str">
        <f>IFERROR(INDEX(#REF!,MATCH(B262,#REF!,0),0),"")</f>
        <v/>
      </c>
      <c r="S262" s="12" t="str">
        <f>IFERROR(INDEX(#REF!,MATCH(B262,#REF!,0),0),"")</f>
        <v/>
      </c>
      <c r="T262" s="5" t="str">
        <f>IFERROR(INDEX(#REF!,MATCH(B262,#REF!,0),0),"")</f>
        <v/>
      </c>
      <c r="U262" s="11">
        <f t="shared" si="13"/>
        <v>1</v>
      </c>
      <c r="V262" s="12">
        <f t="shared" si="14"/>
        <v>654</v>
      </c>
      <c r="W262" s="15">
        <f t="shared" si="15"/>
        <v>654</v>
      </c>
      <c r="X262" s="15" t="str">
        <f>IFERROR(SUMPRODUCT(LARGE(G262:T262,{1;2;3;4;5})),"NA")</f>
        <v>NA</v>
      </c>
      <c r="Y262" s="5" t="str">
        <f>IFERROR(SUMPRODUCT(LARGE(G262:T262,{1;2;3;4;5;6;7;8;9;10})),"NA")</f>
        <v>NA</v>
      </c>
    </row>
    <row r="263" spans="1:25" s="31" customFormat="1" x14ac:dyDescent="0.3">
      <c r="A263" s="18">
        <v>261</v>
      </c>
      <c r="B263" s="2" t="s">
        <v>468</v>
      </c>
      <c r="C263" s="1"/>
      <c r="D263" s="1"/>
      <c r="E263" s="1"/>
      <c r="F263" s="2"/>
      <c r="G263" s="11">
        <f>IFERROR(INDEX('03-25'!X:X,MATCH(B263,'03-25'!Y:Y,0),0),"")</f>
        <v>653</v>
      </c>
      <c r="H263" s="12" t="str">
        <f>IFERROR(INDEX('04-08'!N:N,MATCH(B263,'04-08'!C:C,0),0),"")</f>
        <v/>
      </c>
      <c r="I263" s="12" t="str">
        <f>IFERROR(INDEX('04-29'!M:M,MATCH(B263,'04-29'!L:L,0),0),"")</f>
        <v/>
      </c>
      <c r="J263" s="12" t="str">
        <f>IFERROR(INDEX('05-27'!F:F,MATCH(B263,'05-27'!H:H,0),0),"")</f>
        <v/>
      </c>
      <c r="K263" s="12"/>
      <c r="L263" s="12" t="str">
        <f>IFERROR(INDEX(#REF!,MATCH(B263,#REF!,0),0),"")</f>
        <v/>
      </c>
      <c r="M263" s="12" t="str">
        <f>IFERROR(INDEX(#REF!,MATCH(B263,#REF!,0),0),"")</f>
        <v/>
      </c>
      <c r="N263" s="12" t="str">
        <f>IFERROR(INDEX(#REF!,MATCH(B263,#REF!,0),0),"")</f>
        <v/>
      </c>
      <c r="O263" s="12" t="str">
        <f>IFERROR(INDEX(#REF!,MATCH(B263,#REF!,0),0),"")</f>
        <v/>
      </c>
      <c r="P263" s="12" t="str">
        <f>IFERROR(INDEX(#REF!,MATCH(B263,#REF!,0),0),"")</f>
        <v/>
      </c>
      <c r="Q263" s="12" t="str">
        <f>IFERROR(INDEX(#REF!,MATCH(B263,#REF!,0),0),"")</f>
        <v/>
      </c>
      <c r="R263" s="12" t="str">
        <f>IFERROR(INDEX(#REF!,MATCH(B263,#REF!,0),0),"")</f>
        <v/>
      </c>
      <c r="S263" s="12" t="str">
        <f>IFERROR(INDEX(#REF!,MATCH(B263,#REF!,0),0),"")</f>
        <v/>
      </c>
      <c r="T263" s="5" t="str">
        <f>IFERROR(INDEX(#REF!,MATCH(B263,#REF!,0),0),"")</f>
        <v/>
      </c>
      <c r="U263" s="11">
        <f t="shared" si="13"/>
        <v>1</v>
      </c>
      <c r="V263" s="12">
        <f t="shared" si="14"/>
        <v>653</v>
      </c>
      <c r="W263" s="15">
        <f t="shared" si="15"/>
        <v>653</v>
      </c>
      <c r="X263" s="15" t="str">
        <f>IFERROR(SUMPRODUCT(LARGE(G263:T263,{1;2;3;4;5})),"NA")</f>
        <v>NA</v>
      </c>
      <c r="Y263" s="5" t="str">
        <f>IFERROR(SUMPRODUCT(LARGE(G263:T263,{1;2;3;4;5;6;7;8;9;10})),"NA")</f>
        <v>NA</v>
      </c>
    </row>
    <row r="264" spans="1:25" s="31" customFormat="1" x14ac:dyDescent="0.3">
      <c r="A264" s="18">
        <v>262</v>
      </c>
      <c r="B264" s="2" t="s">
        <v>1807</v>
      </c>
      <c r="C264" s="1"/>
      <c r="D264" s="1"/>
      <c r="E264" s="1"/>
      <c r="F264" s="2"/>
      <c r="G264" s="11" t="str">
        <f>IFERROR(INDEX('03-25'!X:X,MATCH(B264,'03-25'!Y:Y,0),0),"")</f>
        <v/>
      </c>
      <c r="H264" s="12" t="str">
        <f>IFERROR(INDEX('04-08'!N:N,MATCH(B264,'04-08'!C:C,0),0),"")</f>
        <v/>
      </c>
      <c r="I264" s="12">
        <f>IFERROR(INDEX('04-29'!M:M,MATCH(B264,'04-29'!L:L,0),0),"")</f>
        <v>649</v>
      </c>
      <c r="J264" s="12" t="str">
        <f>IFERROR(INDEX('05-27'!F:F,MATCH(B264,'05-27'!H:H,0),0),"")</f>
        <v/>
      </c>
      <c r="K264" s="12"/>
      <c r="L264" s="12" t="str">
        <f>IFERROR(INDEX(#REF!,MATCH(B264,#REF!,0),0),"")</f>
        <v/>
      </c>
      <c r="M264" s="12" t="str">
        <f>IFERROR(INDEX(#REF!,MATCH(B264,#REF!,0),0),"")</f>
        <v/>
      </c>
      <c r="N264" s="12" t="str">
        <f>IFERROR(INDEX(#REF!,MATCH(B264,#REF!,0),0),"")</f>
        <v/>
      </c>
      <c r="O264" s="12" t="str">
        <f>IFERROR(INDEX(#REF!,MATCH(B264,#REF!,0),0),"")</f>
        <v/>
      </c>
      <c r="P264" s="12" t="str">
        <f>IFERROR(INDEX(#REF!,MATCH(B264,#REF!,0),0),"")</f>
        <v/>
      </c>
      <c r="Q264" s="12" t="str">
        <f>IFERROR(INDEX(#REF!,MATCH(B264,#REF!,0),0),"")</f>
        <v/>
      </c>
      <c r="R264" s="12" t="str">
        <f>IFERROR(INDEX(#REF!,MATCH(B264,#REF!,0),0),"")</f>
        <v/>
      </c>
      <c r="S264" s="12" t="str">
        <f>IFERROR(INDEX(#REF!,MATCH(B264,#REF!,0),0),"")</f>
        <v/>
      </c>
      <c r="T264" s="5" t="str">
        <f>IFERROR(INDEX(#REF!,MATCH(B264,#REF!,0),0),"")</f>
        <v/>
      </c>
      <c r="U264" s="11">
        <f t="shared" si="13"/>
        <v>1</v>
      </c>
      <c r="V264" s="12">
        <f t="shared" si="14"/>
        <v>649</v>
      </c>
      <c r="W264" s="15">
        <f t="shared" si="15"/>
        <v>649</v>
      </c>
      <c r="X264" s="15" t="str">
        <f>IFERROR(SUMPRODUCT(LARGE(G264:T264,{1;2;3;4;5})),"NA")</f>
        <v>NA</v>
      </c>
      <c r="Y264" s="5" t="str">
        <f>IFERROR(SUMPRODUCT(LARGE(G264:T264,{1;2;3;4;5;6;7;8;9;10})),"NA")</f>
        <v>NA</v>
      </c>
    </row>
    <row r="265" spans="1:25" s="31" customFormat="1" x14ac:dyDescent="0.3">
      <c r="A265" s="18">
        <v>263</v>
      </c>
      <c r="B265" s="2" t="s">
        <v>431</v>
      </c>
      <c r="C265" s="1"/>
      <c r="D265" s="1"/>
      <c r="E265" s="1"/>
      <c r="F265" s="2"/>
      <c r="G265" s="11" t="str">
        <f>IFERROR(INDEX('03-25'!X:X,MATCH(B265,'03-25'!Y:Y,0),0),"")</f>
        <v/>
      </c>
      <c r="H265" s="12">
        <f>IFERROR(INDEX('04-08'!N:N,MATCH(B265,'04-08'!C:C,0),0),"")</f>
        <v>648</v>
      </c>
      <c r="I265" s="12" t="str">
        <f>IFERROR(INDEX('04-29'!M:M,MATCH(B265,'04-29'!L:L,0),0),"")</f>
        <v/>
      </c>
      <c r="J265" s="12" t="str">
        <f>IFERROR(INDEX('05-27'!F:F,MATCH(B265,'05-27'!H:H,0),0),"")</f>
        <v/>
      </c>
      <c r="K265" s="12"/>
      <c r="L265" s="12" t="str">
        <f>IFERROR(INDEX(#REF!,MATCH(B265,#REF!,0),0),"")</f>
        <v/>
      </c>
      <c r="M265" s="12" t="str">
        <f>IFERROR(INDEX(#REF!,MATCH(B265,#REF!,0),0),"")</f>
        <v/>
      </c>
      <c r="N265" s="12" t="str">
        <f>IFERROR(INDEX(#REF!,MATCH(B265,#REF!,0),0),"")</f>
        <v/>
      </c>
      <c r="O265" s="12" t="str">
        <f>IFERROR(INDEX(#REF!,MATCH(B265,#REF!,0),0),"")</f>
        <v/>
      </c>
      <c r="P265" s="12" t="str">
        <f>IFERROR(INDEX(#REF!,MATCH(B265,#REF!,0),0),"")</f>
        <v/>
      </c>
      <c r="Q265" s="12" t="str">
        <f>IFERROR(INDEX(#REF!,MATCH(B265,#REF!,0),0),"")</f>
        <v/>
      </c>
      <c r="R265" s="12" t="str">
        <f>IFERROR(INDEX(#REF!,MATCH(B265,#REF!,0),0),"")</f>
        <v/>
      </c>
      <c r="S265" s="12" t="str">
        <f>IFERROR(INDEX(#REF!,MATCH(B265,#REF!,0),0),"")</f>
        <v/>
      </c>
      <c r="T265" s="5" t="str">
        <f>IFERROR(INDEX(#REF!,MATCH(B265,#REF!,0),0),"")</f>
        <v/>
      </c>
      <c r="U265" s="11">
        <f t="shared" si="13"/>
        <v>1</v>
      </c>
      <c r="V265" s="12">
        <f t="shared" si="14"/>
        <v>648</v>
      </c>
      <c r="W265" s="15">
        <f t="shared" si="15"/>
        <v>648</v>
      </c>
      <c r="X265" s="15" t="str">
        <f>IFERROR(SUMPRODUCT(LARGE(G265:T265,{1;2;3;4;5})),"NA")</f>
        <v>NA</v>
      </c>
      <c r="Y265" s="5" t="str">
        <f>IFERROR(SUMPRODUCT(LARGE(G265:T265,{1;2;3;4;5;6;7;8;9;10})),"NA")</f>
        <v>NA</v>
      </c>
    </row>
    <row r="266" spans="1:25" s="31" customFormat="1" x14ac:dyDescent="0.3">
      <c r="A266" s="18">
        <v>264</v>
      </c>
      <c r="B266" s="2" t="s">
        <v>1843</v>
      </c>
      <c r="C266" s="1"/>
      <c r="D266" s="1"/>
      <c r="E266" s="1"/>
      <c r="F266" s="2"/>
      <c r="G266" s="11" t="str">
        <f>IFERROR(INDEX('03-25'!X:X,MATCH(B266,'03-25'!Y:Y,0),0),"")</f>
        <v/>
      </c>
      <c r="H266" s="12" t="str">
        <f>IFERROR(INDEX('04-08'!N:N,MATCH(B266,'04-08'!C:C,0),0),"")</f>
        <v/>
      </c>
      <c r="I266" s="12">
        <f>IFERROR(INDEX('04-29'!M:M,MATCH(B266,'04-29'!L:L,0),0),"")</f>
        <v>648</v>
      </c>
      <c r="J266" s="12" t="str">
        <f>IFERROR(INDEX('05-27'!F:F,MATCH(B266,'05-27'!H:H,0),0),"")</f>
        <v/>
      </c>
      <c r="K266" s="12"/>
      <c r="L266" s="12" t="str">
        <f>IFERROR(INDEX(#REF!,MATCH(B266,#REF!,0),0),"")</f>
        <v/>
      </c>
      <c r="M266" s="12" t="str">
        <f>IFERROR(INDEX(#REF!,MATCH(B266,#REF!,0),0),"")</f>
        <v/>
      </c>
      <c r="N266" s="12" t="str">
        <f>IFERROR(INDEX(#REF!,MATCH(B266,#REF!,0),0),"")</f>
        <v/>
      </c>
      <c r="O266" s="12" t="str">
        <f>IFERROR(INDEX(#REF!,MATCH(B266,#REF!,0),0),"")</f>
        <v/>
      </c>
      <c r="P266" s="12" t="str">
        <f>IFERROR(INDEX(#REF!,MATCH(B266,#REF!,0),0),"")</f>
        <v/>
      </c>
      <c r="Q266" s="12" t="str">
        <f>IFERROR(INDEX(#REF!,MATCH(B266,#REF!,0),0),"")</f>
        <v/>
      </c>
      <c r="R266" s="12" t="str">
        <f>IFERROR(INDEX(#REF!,MATCH(B266,#REF!,0),0),"")</f>
        <v/>
      </c>
      <c r="S266" s="12" t="str">
        <f>IFERROR(INDEX(#REF!,MATCH(B266,#REF!,0),0),"")</f>
        <v/>
      </c>
      <c r="T266" s="5" t="str">
        <f>IFERROR(INDEX(#REF!,MATCH(B266,#REF!,0),0),"")</f>
        <v/>
      </c>
      <c r="U266" s="11">
        <f t="shared" si="13"/>
        <v>1</v>
      </c>
      <c r="V266" s="12">
        <f t="shared" si="14"/>
        <v>648</v>
      </c>
      <c r="W266" s="15">
        <f t="shared" si="15"/>
        <v>648</v>
      </c>
      <c r="X266" s="15" t="str">
        <f>IFERROR(SUMPRODUCT(LARGE(G266:T266,{1;2;3;4;5})),"NA")</f>
        <v>NA</v>
      </c>
      <c r="Y266" s="5" t="str">
        <f>IFERROR(SUMPRODUCT(LARGE(G266:T266,{1;2;3;4;5;6;7;8;9;10})),"NA")</f>
        <v>NA</v>
      </c>
    </row>
    <row r="267" spans="1:25" s="31" customFormat="1" x14ac:dyDescent="0.3">
      <c r="A267" s="18">
        <v>265</v>
      </c>
      <c r="B267" s="2" t="s">
        <v>433</v>
      </c>
      <c r="C267" s="1"/>
      <c r="D267" s="1"/>
      <c r="E267" s="1"/>
      <c r="F267" s="2"/>
      <c r="G267" s="11" t="str">
        <f>IFERROR(INDEX('03-25'!X:X,MATCH(B267,'03-25'!Y:Y,0),0),"")</f>
        <v/>
      </c>
      <c r="H267" s="12">
        <f>IFERROR(INDEX('04-08'!N:N,MATCH(B267,'04-08'!C:C,0),0),"")</f>
        <v>647</v>
      </c>
      <c r="I267" s="12" t="str">
        <f>IFERROR(INDEX('04-29'!M:M,MATCH(B267,'04-29'!L:L,0),0),"")</f>
        <v/>
      </c>
      <c r="J267" s="12" t="str">
        <f>IFERROR(INDEX('05-27'!F:F,MATCH(B267,'05-27'!H:H,0),0),"")</f>
        <v/>
      </c>
      <c r="K267" s="12"/>
      <c r="L267" s="12" t="str">
        <f>IFERROR(INDEX(#REF!,MATCH(B267,#REF!,0),0),"")</f>
        <v/>
      </c>
      <c r="M267" s="12" t="str">
        <f>IFERROR(INDEX(#REF!,MATCH(B267,#REF!,0),0),"")</f>
        <v/>
      </c>
      <c r="N267" s="12" t="str">
        <f>IFERROR(INDEX(#REF!,MATCH(B267,#REF!,0),0),"")</f>
        <v/>
      </c>
      <c r="O267" s="12" t="str">
        <f>IFERROR(INDEX(#REF!,MATCH(B267,#REF!,0),0),"")</f>
        <v/>
      </c>
      <c r="P267" s="12" t="str">
        <f>IFERROR(INDEX(#REF!,MATCH(B267,#REF!,0),0),"")</f>
        <v/>
      </c>
      <c r="Q267" s="12" t="str">
        <f>IFERROR(INDEX(#REF!,MATCH(B267,#REF!,0),0),"")</f>
        <v/>
      </c>
      <c r="R267" s="12" t="str">
        <f>IFERROR(INDEX(#REF!,MATCH(B267,#REF!,0),0),"")</f>
        <v/>
      </c>
      <c r="S267" s="12" t="str">
        <f>IFERROR(INDEX(#REF!,MATCH(B267,#REF!,0),0),"")</f>
        <v/>
      </c>
      <c r="T267" s="5" t="str">
        <f>IFERROR(INDEX(#REF!,MATCH(B267,#REF!,0),0),"")</f>
        <v/>
      </c>
      <c r="U267" s="11">
        <f t="shared" si="13"/>
        <v>1</v>
      </c>
      <c r="V267" s="12">
        <f t="shared" si="14"/>
        <v>647</v>
      </c>
      <c r="W267" s="15">
        <f t="shared" si="15"/>
        <v>647</v>
      </c>
      <c r="X267" s="15" t="str">
        <f>IFERROR(SUMPRODUCT(LARGE(G267:T267,{1;2;3;4;5})),"NA")</f>
        <v>NA</v>
      </c>
      <c r="Y267" s="5" t="str">
        <f>IFERROR(SUMPRODUCT(LARGE(G267:T267,{1;2;3;4;5;6;7;8;9;10})),"NA")</f>
        <v>NA</v>
      </c>
    </row>
    <row r="268" spans="1:25" s="31" customFormat="1" x14ac:dyDescent="0.3">
      <c r="A268" s="18">
        <v>266</v>
      </c>
      <c r="B268" s="2" t="s">
        <v>505</v>
      </c>
      <c r="C268" s="1"/>
      <c r="D268" s="1"/>
      <c r="E268" s="1"/>
      <c r="F268" s="2"/>
      <c r="G268" s="11">
        <f>IFERROR(INDEX('03-25'!X:X,MATCH(B268,'03-25'!Y:Y,0),0),"")</f>
        <v>647</v>
      </c>
      <c r="H268" s="12" t="str">
        <f>IFERROR(INDEX('04-08'!N:N,MATCH(B268,'04-08'!C:C,0),0),"")</f>
        <v/>
      </c>
      <c r="I268" s="12" t="str">
        <f>IFERROR(INDEX('04-29'!M:M,MATCH(B268,'04-29'!L:L,0),0),"")</f>
        <v/>
      </c>
      <c r="J268" s="12" t="str">
        <f>IFERROR(INDEX('05-27'!F:F,MATCH(B268,'05-27'!H:H,0),0),"")</f>
        <v/>
      </c>
      <c r="K268" s="12"/>
      <c r="L268" s="12" t="str">
        <f>IFERROR(INDEX(#REF!,MATCH(B268,#REF!,0),0),"")</f>
        <v/>
      </c>
      <c r="M268" s="12" t="str">
        <f>IFERROR(INDEX(#REF!,MATCH(B268,#REF!,0),0),"")</f>
        <v/>
      </c>
      <c r="N268" s="12" t="str">
        <f>IFERROR(INDEX(#REF!,MATCH(B268,#REF!,0),0),"")</f>
        <v/>
      </c>
      <c r="O268" s="12" t="str">
        <f>IFERROR(INDEX(#REF!,MATCH(B268,#REF!,0),0),"")</f>
        <v/>
      </c>
      <c r="P268" s="12" t="str">
        <f>IFERROR(INDEX(#REF!,MATCH(B268,#REF!,0),0),"")</f>
        <v/>
      </c>
      <c r="Q268" s="12" t="str">
        <f>IFERROR(INDEX(#REF!,MATCH(B268,#REF!,0),0),"")</f>
        <v/>
      </c>
      <c r="R268" s="12" t="str">
        <f>IFERROR(INDEX(#REF!,MATCH(B268,#REF!,0),0),"")</f>
        <v/>
      </c>
      <c r="S268" s="12" t="str">
        <f>IFERROR(INDEX(#REF!,MATCH(B268,#REF!,0),0),"")</f>
        <v/>
      </c>
      <c r="T268" s="5" t="str">
        <f>IFERROR(INDEX(#REF!,MATCH(B268,#REF!,0),0),"")</f>
        <v/>
      </c>
      <c r="U268" s="11">
        <f t="shared" ref="U268:U331" si="16">COUNTIF(G268:T268,"&gt;0")</f>
        <v>1</v>
      </c>
      <c r="V268" s="12">
        <f t="shared" ref="V268:V331" si="17">SUM(G268:T268)</f>
        <v>647</v>
      </c>
      <c r="W268" s="15">
        <f t="shared" ref="W268:W331" si="18">V268/U268</f>
        <v>647</v>
      </c>
      <c r="X268" s="15" t="str">
        <f>IFERROR(SUMPRODUCT(LARGE(G268:T268,{1;2;3;4;5})),"NA")</f>
        <v>NA</v>
      </c>
      <c r="Y268" s="5" t="str">
        <f>IFERROR(SUMPRODUCT(LARGE(G268:T268,{1;2;3;4;5;6;7;8;9;10})),"NA")</f>
        <v>NA</v>
      </c>
    </row>
    <row r="269" spans="1:25" s="31" customFormat="1" x14ac:dyDescent="0.3">
      <c r="A269" s="18">
        <v>267</v>
      </c>
      <c r="B269" s="2" t="s">
        <v>128</v>
      </c>
      <c r="C269" s="1"/>
      <c r="D269" s="1"/>
      <c r="E269" s="1"/>
      <c r="F269" s="2"/>
      <c r="G269" s="11" t="str">
        <f>IFERROR(INDEX('03-25'!X:X,MATCH(B269,'03-25'!Y:Y,0),0),"")</f>
        <v/>
      </c>
      <c r="H269" s="12">
        <f>IFERROR(INDEX('04-08'!N:N,MATCH(B269,'04-08'!C:C,0),0),"")</f>
        <v>646</v>
      </c>
      <c r="I269" s="12" t="str">
        <f>IFERROR(INDEX('04-29'!M:M,MATCH(B269,'04-29'!L:L,0),0),"")</f>
        <v/>
      </c>
      <c r="J269" s="12" t="str">
        <f>IFERROR(INDEX('05-27'!F:F,MATCH(B269,'05-27'!H:H,0),0),"")</f>
        <v/>
      </c>
      <c r="K269" s="12"/>
      <c r="L269" s="12" t="str">
        <f>IFERROR(INDEX(#REF!,MATCH(B269,#REF!,0),0),"")</f>
        <v/>
      </c>
      <c r="M269" s="12" t="str">
        <f>IFERROR(INDEX(#REF!,MATCH(B269,#REF!,0),0),"")</f>
        <v/>
      </c>
      <c r="N269" s="12" t="str">
        <f>IFERROR(INDEX(#REF!,MATCH(B269,#REF!,0),0),"")</f>
        <v/>
      </c>
      <c r="O269" s="12" t="str">
        <f>IFERROR(INDEX(#REF!,MATCH(B269,#REF!,0),0),"")</f>
        <v/>
      </c>
      <c r="P269" s="12" t="str">
        <f>IFERROR(INDEX(#REF!,MATCH(B269,#REF!,0),0),"")</f>
        <v/>
      </c>
      <c r="Q269" s="12" t="str">
        <f>IFERROR(INDEX(#REF!,MATCH(B269,#REF!,0),0),"")</f>
        <v/>
      </c>
      <c r="R269" s="12" t="str">
        <f>IFERROR(INDEX(#REF!,MATCH(B269,#REF!,0),0),"")</f>
        <v/>
      </c>
      <c r="S269" s="12" t="str">
        <f>IFERROR(INDEX(#REF!,MATCH(B269,#REF!,0),0),"")</f>
        <v/>
      </c>
      <c r="T269" s="5" t="str">
        <f>IFERROR(INDEX(#REF!,MATCH(B269,#REF!,0),0),"")</f>
        <v/>
      </c>
      <c r="U269" s="11">
        <f t="shared" si="16"/>
        <v>1</v>
      </c>
      <c r="V269" s="12">
        <f t="shared" si="17"/>
        <v>646</v>
      </c>
      <c r="W269" s="15">
        <f t="shared" si="18"/>
        <v>646</v>
      </c>
      <c r="X269" s="15" t="str">
        <f>IFERROR(SUMPRODUCT(LARGE(G269:T269,{1;2;3;4;5})),"NA")</f>
        <v>NA</v>
      </c>
      <c r="Y269" s="5" t="str">
        <f>IFERROR(SUMPRODUCT(LARGE(G269:T269,{1;2;3;4;5;6;7;8;9;10})),"NA")</f>
        <v>NA</v>
      </c>
    </row>
    <row r="270" spans="1:25" s="31" customFormat="1" x14ac:dyDescent="0.3">
      <c r="A270" s="18">
        <v>268</v>
      </c>
      <c r="B270" s="2" t="s">
        <v>1866</v>
      </c>
      <c r="C270" s="1"/>
      <c r="D270" s="1"/>
      <c r="E270" s="1"/>
      <c r="F270" s="2"/>
      <c r="G270" s="11" t="str">
        <f>IFERROR(INDEX('03-25'!X:X,MATCH(B270,'03-25'!Y:Y,0),0),"")</f>
        <v/>
      </c>
      <c r="H270" s="12" t="str">
        <f>IFERROR(INDEX('04-08'!N:N,MATCH(B270,'04-08'!C:C,0),0),"")</f>
        <v/>
      </c>
      <c r="I270" s="12">
        <f>IFERROR(INDEX('04-29'!M:M,MATCH(B270,'04-29'!L:L,0),0),"")</f>
        <v>646</v>
      </c>
      <c r="J270" s="12" t="str">
        <f>IFERROR(INDEX('05-27'!F:F,MATCH(B270,'05-27'!H:H,0),0),"")</f>
        <v/>
      </c>
      <c r="K270" s="12"/>
      <c r="L270" s="12" t="str">
        <f>IFERROR(INDEX(#REF!,MATCH(B270,#REF!,0),0),"")</f>
        <v/>
      </c>
      <c r="M270" s="12" t="str">
        <f>IFERROR(INDEX(#REF!,MATCH(B270,#REF!,0),0),"")</f>
        <v/>
      </c>
      <c r="N270" s="12" t="str">
        <f>IFERROR(INDEX(#REF!,MATCH(B270,#REF!,0),0),"")</f>
        <v/>
      </c>
      <c r="O270" s="12" t="str">
        <f>IFERROR(INDEX(#REF!,MATCH(B270,#REF!,0),0),"")</f>
        <v/>
      </c>
      <c r="P270" s="12" t="str">
        <f>IFERROR(INDEX(#REF!,MATCH(B270,#REF!,0),0),"")</f>
        <v/>
      </c>
      <c r="Q270" s="12" t="str">
        <f>IFERROR(INDEX(#REF!,MATCH(B270,#REF!,0),0),"")</f>
        <v/>
      </c>
      <c r="R270" s="12" t="str">
        <f>IFERROR(INDEX(#REF!,MATCH(B270,#REF!,0),0),"")</f>
        <v/>
      </c>
      <c r="S270" s="12" t="str">
        <f>IFERROR(INDEX(#REF!,MATCH(B270,#REF!,0),0),"")</f>
        <v/>
      </c>
      <c r="T270" s="5" t="str">
        <f>IFERROR(INDEX(#REF!,MATCH(B270,#REF!,0),0),"")</f>
        <v/>
      </c>
      <c r="U270" s="11">
        <f t="shared" si="16"/>
        <v>1</v>
      </c>
      <c r="V270" s="12">
        <f t="shared" si="17"/>
        <v>646</v>
      </c>
      <c r="W270" s="15">
        <f t="shared" si="18"/>
        <v>646</v>
      </c>
      <c r="X270" s="15" t="str">
        <f>IFERROR(SUMPRODUCT(LARGE(G270:T270,{1;2;3;4;5})),"NA")</f>
        <v>NA</v>
      </c>
      <c r="Y270" s="5" t="str">
        <f>IFERROR(SUMPRODUCT(LARGE(G270:T270,{1;2;3;4;5;6;7;8;9;10})),"NA")</f>
        <v>NA</v>
      </c>
    </row>
    <row r="271" spans="1:25" s="31" customFormat="1" x14ac:dyDescent="0.3">
      <c r="A271" s="18">
        <v>269</v>
      </c>
      <c r="B271" s="2" t="s">
        <v>1820</v>
      </c>
      <c r="C271" s="1"/>
      <c r="D271" s="1"/>
      <c r="E271" s="1"/>
      <c r="F271" s="2"/>
      <c r="G271" s="11" t="str">
        <f>IFERROR(INDEX('03-25'!X:X,MATCH(B271,'03-25'!Y:Y,0),0),"")</f>
        <v/>
      </c>
      <c r="H271" s="12" t="str">
        <f>IFERROR(INDEX('04-08'!N:N,MATCH(B271,'04-08'!C:C,0),0),"")</f>
        <v/>
      </c>
      <c r="I271" s="12">
        <f>IFERROR(INDEX('04-29'!M:M,MATCH(B271,'04-29'!L:L,0),0),"")</f>
        <v>645</v>
      </c>
      <c r="J271" s="12" t="str">
        <f>IFERROR(INDEX('05-27'!F:F,MATCH(B271,'05-27'!H:H,0),0),"")</f>
        <v/>
      </c>
      <c r="K271" s="12"/>
      <c r="L271" s="12" t="str">
        <f>IFERROR(INDEX(#REF!,MATCH(B271,#REF!,0),0),"")</f>
        <v/>
      </c>
      <c r="M271" s="12" t="str">
        <f>IFERROR(INDEX(#REF!,MATCH(B271,#REF!,0),0),"")</f>
        <v/>
      </c>
      <c r="N271" s="12" t="str">
        <f>IFERROR(INDEX(#REF!,MATCH(B271,#REF!,0),0),"")</f>
        <v/>
      </c>
      <c r="O271" s="12" t="str">
        <f>IFERROR(INDEX(#REF!,MATCH(B271,#REF!,0),0),"")</f>
        <v/>
      </c>
      <c r="P271" s="12" t="str">
        <f>IFERROR(INDEX(#REF!,MATCH(B271,#REF!,0),0),"")</f>
        <v/>
      </c>
      <c r="Q271" s="12" t="str">
        <f>IFERROR(INDEX(#REF!,MATCH(B271,#REF!,0),0),"")</f>
        <v/>
      </c>
      <c r="R271" s="12" t="str">
        <f>IFERROR(INDEX(#REF!,MATCH(B271,#REF!,0),0),"")</f>
        <v/>
      </c>
      <c r="S271" s="12" t="str">
        <f>IFERROR(INDEX(#REF!,MATCH(B271,#REF!,0),0),"")</f>
        <v/>
      </c>
      <c r="T271" s="5" t="str">
        <f>IFERROR(INDEX(#REF!,MATCH(B271,#REF!,0),0),"")</f>
        <v/>
      </c>
      <c r="U271" s="11">
        <f t="shared" si="16"/>
        <v>1</v>
      </c>
      <c r="V271" s="12">
        <f t="shared" si="17"/>
        <v>645</v>
      </c>
      <c r="W271" s="15">
        <f t="shared" si="18"/>
        <v>645</v>
      </c>
      <c r="X271" s="15" t="str">
        <f>IFERROR(SUMPRODUCT(LARGE(G271:T271,{1;2;3;4;5})),"NA")</f>
        <v>NA</v>
      </c>
      <c r="Y271" s="5" t="str">
        <f>IFERROR(SUMPRODUCT(LARGE(G271:T271,{1;2;3;4;5;6;7;8;9;10})),"NA")</f>
        <v>NA</v>
      </c>
    </row>
    <row r="272" spans="1:25" s="31" customFormat="1" x14ac:dyDescent="0.3">
      <c r="A272" s="18">
        <v>270</v>
      </c>
      <c r="B272" s="2" t="s">
        <v>1826</v>
      </c>
      <c r="C272" s="1"/>
      <c r="D272" s="1"/>
      <c r="E272" s="1"/>
      <c r="F272" s="2"/>
      <c r="G272" s="11" t="str">
        <f>IFERROR(INDEX('03-25'!X:X,MATCH(B272,'03-25'!Y:Y,0),0),"")</f>
        <v/>
      </c>
      <c r="H272" s="12" t="str">
        <f>IFERROR(INDEX('04-08'!N:N,MATCH(B272,'04-08'!C:C,0),0),"")</f>
        <v/>
      </c>
      <c r="I272" s="12">
        <f>IFERROR(INDEX('04-29'!M:M,MATCH(B272,'04-29'!L:L,0),0),"")</f>
        <v>645</v>
      </c>
      <c r="J272" s="12" t="str">
        <f>IFERROR(INDEX('05-27'!F:F,MATCH(B272,'05-27'!H:H,0),0),"")</f>
        <v/>
      </c>
      <c r="K272" s="12"/>
      <c r="L272" s="12" t="str">
        <f>IFERROR(INDEX(#REF!,MATCH(B272,#REF!,0),0),"")</f>
        <v/>
      </c>
      <c r="M272" s="12" t="str">
        <f>IFERROR(INDEX(#REF!,MATCH(B272,#REF!,0),0),"")</f>
        <v/>
      </c>
      <c r="N272" s="12" t="str">
        <f>IFERROR(INDEX(#REF!,MATCH(B272,#REF!,0),0),"")</f>
        <v/>
      </c>
      <c r="O272" s="12" t="str">
        <f>IFERROR(INDEX(#REF!,MATCH(B272,#REF!,0),0),"")</f>
        <v/>
      </c>
      <c r="P272" s="12" t="str">
        <f>IFERROR(INDEX(#REF!,MATCH(B272,#REF!,0),0),"")</f>
        <v/>
      </c>
      <c r="Q272" s="12" t="str">
        <f>IFERROR(INDEX(#REF!,MATCH(B272,#REF!,0),0),"")</f>
        <v/>
      </c>
      <c r="R272" s="12" t="str">
        <f>IFERROR(INDEX(#REF!,MATCH(B272,#REF!,0),0),"")</f>
        <v/>
      </c>
      <c r="S272" s="12" t="str">
        <f>IFERROR(INDEX(#REF!,MATCH(B272,#REF!,0),0),"")</f>
        <v/>
      </c>
      <c r="T272" s="5" t="str">
        <f>IFERROR(INDEX(#REF!,MATCH(B272,#REF!,0),0),"")</f>
        <v/>
      </c>
      <c r="U272" s="11">
        <f t="shared" si="16"/>
        <v>1</v>
      </c>
      <c r="V272" s="12">
        <f t="shared" si="17"/>
        <v>645</v>
      </c>
      <c r="W272" s="15">
        <f t="shared" si="18"/>
        <v>645</v>
      </c>
      <c r="X272" s="15" t="str">
        <f>IFERROR(SUMPRODUCT(LARGE(G272:T272,{1;2;3;4;5})),"NA")</f>
        <v>NA</v>
      </c>
      <c r="Y272" s="5" t="str">
        <f>IFERROR(SUMPRODUCT(LARGE(G272:T272,{1;2;3;4;5;6;7;8;9;10})),"NA")</f>
        <v>NA</v>
      </c>
    </row>
    <row r="273" spans="1:25" s="31" customFormat="1" x14ac:dyDescent="0.3">
      <c r="A273" s="18">
        <v>271</v>
      </c>
      <c r="B273" s="2" t="s">
        <v>2027</v>
      </c>
      <c r="C273" s="1"/>
      <c r="D273" s="1"/>
      <c r="E273" s="1"/>
      <c r="F273" s="2"/>
      <c r="G273" s="11" t="str">
        <f>IFERROR(INDEX('03-25'!X:X,MATCH(B273,'03-25'!Y:Y,0),0),"")</f>
        <v/>
      </c>
      <c r="H273" s="12" t="str">
        <f>IFERROR(INDEX('04-08'!N:N,MATCH(B273,'04-08'!C:C,0),0),"")</f>
        <v/>
      </c>
      <c r="I273" s="12" t="str">
        <f>IFERROR(INDEX('04-29'!M:M,MATCH(B273,'04-29'!L:L,0),0),"")</f>
        <v/>
      </c>
      <c r="J273" s="12">
        <f>IFERROR(INDEX('05-27'!F:F,MATCH(B273,'05-27'!H:H,0),0),"")</f>
        <v>642</v>
      </c>
      <c r="K273" s="12"/>
      <c r="L273" s="12" t="str">
        <f>IFERROR(INDEX(#REF!,MATCH(B273,#REF!,0),0),"")</f>
        <v/>
      </c>
      <c r="M273" s="12" t="str">
        <f>IFERROR(INDEX(#REF!,MATCH(B273,#REF!,0),0),"")</f>
        <v/>
      </c>
      <c r="N273" s="12" t="str">
        <f>IFERROR(INDEX(#REF!,MATCH(B273,#REF!,0),0),"")</f>
        <v/>
      </c>
      <c r="O273" s="12" t="str">
        <f>IFERROR(INDEX(#REF!,MATCH(B273,#REF!,0),0),"")</f>
        <v/>
      </c>
      <c r="P273" s="12" t="str">
        <f>IFERROR(INDEX(#REF!,MATCH(B273,#REF!,0),0),"")</f>
        <v/>
      </c>
      <c r="Q273" s="12" t="str">
        <f>IFERROR(INDEX(#REF!,MATCH(B273,#REF!,0),0),"")</f>
        <v/>
      </c>
      <c r="R273" s="12" t="str">
        <f>IFERROR(INDEX(#REF!,MATCH(B273,#REF!,0),0),"")</f>
        <v/>
      </c>
      <c r="S273" s="12" t="str">
        <f>IFERROR(INDEX(#REF!,MATCH(B273,#REF!,0),0),"")</f>
        <v/>
      </c>
      <c r="T273" s="5" t="str">
        <f>IFERROR(INDEX(#REF!,MATCH(B273,#REF!,0),0),"")</f>
        <v/>
      </c>
      <c r="U273" s="11">
        <f t="shared" si="16"/>
        <v>1</v>
      </c>
      <c r="V273" s="12">
        <f t="shared" si="17"/>
        <v>642</v>
      </c>
      <c r="W273" s="15">
        <f t="shared" si="18"/>
        <v>642</v>
      </c>
      <c r="X273" s="15" t="str">
        <f>IFERROR(SUMPRODUCT(LARGE(G273:T273,{1;2;3;4;5})),"NA")</f>
        <v>NA</v>
      </c>
      <c r="Y273" s="5" t="str">
        <f>IFERROR(SUMPRODUCT(LARGE(G273:T273,{1;2;3;4;5;6;7;8;9;10})),"NA")</f>
        <v>NA</v>
      </c>
    </row>
    <row r="274" spans="1:25" s="31" customFormat="1" x14ac:dyDescent="0.3">
      <c r="A274" s="18">
        <v>272</v>
      </c>
      <c r="B274" s="2" t="s">
        <v>1794</v>
      </c>
      <c r="C274" s="1"/>
      <c r="D274" s="1"/>
      <c r="E274" s="1"/>
      <c r="F274" s="2"/>
      <c r="G274" s="11" t="str">
        <f>IFERROR(INDEX('03-25'!X:X,MATCH(B274,'03-25'!Y:Y,0),0),"")</f>
        <v/>
      </c>
      <c r="H274" s="12" t="str">
        <f>IFERROR(INDEX('04-08'!N:N,MATCH(B274,'04-08'!C:C,0),0),"")</f>
        <v/>
      </c>
      <c r="I274" s="12">
        <f>IFERROR(INDEX('04-29'!M:M,MATCH(B274,'04-29'!L:L,0),0),"")</f>
        <v>642</v>
      </c>
      <c r="J274" s="12" t="str">
        <f>IFERROR(INDEX('05-27'!F:F,MATCH(B274,'05-27'!H:H,0),0),"")</f>
        <v/>
      </c>
      <c r="K274" s="12"/>
      <c r="L274" s="12" t="str">
        <f>IFERROR(INDEX(#REF!,MATCH(B274,#REF!,0),0),"")</f>
        <v/>
      </c>
      <c r="M274" s="12" t="str">
        <f>IFERROR(INDEX(#REF!,MATCH(B274,#REF!,0),0),"")</f>
        <v/>
      </c>
      <c r="N274" s="12" t="str">
        <f>IFERROR(INDEX(#REF!,MATCH(B274,#REF!,0),0),"")</f>
        <v/>
      </c>
      <c r="O274" s="12" t="str">
        <f>IFERROR(INDEX(#REF!,MATCH(B274,#REF!,0),0),"")</f>
        <v/>
      </c>
      <c r="P274" s="12" t="str">
        <f>IFERROR(INDEX(#REF!,MATCH(B274,#REF!,0),0),"")</f>
        <v/>
      </c>
      <c r="Q274" s="12" t="str">
        <f>IFERROR(INDEX(#REF!,MATCH(B274,#REF!,0),0),"")</f>
        <v/>
      </c>
      <c r="R274" s="12" t="str">
        <f>IFERROR(INDEX(#REF!,MATCH(B274,#REF!,0),0),"")</f>
        <v/>
      </c>
      <c r="S274" s="12" t="str">
        <f>IFERROR(INDEX(#REF!,MATCH(B274,#REF!,0),0),"")</f>
        <v/>
      </c>
      <c r="T274" s="5" t="str">
        <f>IFERROR(INDEX(#REF!,MATCH(B274,#REF!,0),0),"")</f>
        <v/>
      </c>
      <c r="U274" s="11">
        <f t="shared" si="16"/>
        <v>1</v>
      </c>
      <c r="V274" s="12">
        <f t="shared" si="17"/>
        <v>642</v>
      </c>
      <c r="W274" s="15">
        <f t="shared" si="18"/>
        <v>642</v>
      </c>
      <c r="X274" s="15" t="str">
        <f>IFERROR(SUMPRODUCT(LARGE(G274:T274,{1;2;3;4;5})),"NA")</f>
        <v>NA</v>
      </c>
      <c r="Y274" s="5" t="str">
        <f>IFERROR(SUMPRODUCT(LARGE(G274:T274,{1;2;3;4;5;6;7;8;9;10})),"NA")</f>
        <v>NA</v>
      </c>
    </row>
    <row r="275" spans="1:25" s="31" customFormat="1" x14ac:dyDescent="0.3">
      <c r="A275" s="18">
        <v>273</v>
      </c>
      <c r="B275" s="2" t="s">
        <v>1850</v>
      </c>
      <c r="C275" s="1"/>
      <c r="D275" s="1"/>
      <c r="E275" s="1"/>
      <c r="F275" s="2"/>
      <c r="G275" s="11" t="str">
        <f>IFERROR(INDEX('03-25'!X:X,MATCH(B275,'03-25'!Y:Y,0),0),"")</f>
        <v/>
      </c>
      <c r="H275" s="12" t="str">
        <f>IFERROR(INDEX('04-08'!N:N,MATCH(B275,'04-08'!C:C,0),0),"")</f>
        <v/>
      </c>
      <c r="I275" s="12">
        <f>IFERROR(INDEX('04-29'!M:M,MATCH(B275,'04-29'!L:L,0),0),"")</f>
        <v>640</v>
      </c>
      <c r="J275" s="12" t="str">
        <f>IFERROR(INDEX('05-27'!F:F,MATCH(B275,'05-27'!H:H,0),0),"")</f>
        <v/>
      </c>
      <c r="K275" s="12"/>
      <c r="L275" s="12" t="str">
        <f>IFERROR(INDEX(#REF!,MATCH(B275,#REF!,0),0),"")</f>
        <v/>
      </c>
      <c r="M275" s="12" t="str">
        <f>IFERROR(INDEX(#REF!,MATCH(B275,#REF!,0),0),"")</f>
        <v/>
      </c>
      <c r="N275" s="12" t="str">
        <f>IFERROR(INDEX(#REF!,MATCH(B275,#REF!,0),0),"")</f>
        <v/>
      </c>
      <c r="O275" s="12" t="str">
        <f>IFERROR(INDEX(#REF!,MATCH(B275,#REF!,0),0),"")</f>
        <v/>
      </c>
      <c r="P275" s="12" t="str">
        <f>IFERROR(INDEX(#REF!,MATCH(B275,#REF!,0),0),"")</f>
        <v/>
      </c>
      <c r="Q275" s="12" t="str">
        <f>IFERROR(INDEX(#REF!,MATCH(B275,#REF!,0),0),"")</f>
        <v/>
      </c>
      <c r="R275" s="12" t="str">
        <f>IFERROR(INDEX(#REF!,MATCH(B275,#REF!,0),0),"")</f>
        <v/>
      </c>
      <c r="S275" s="12" t="str">
        <f>IFERROR(INDEX(#REF!,MATCH(B275,#REF!,0),0),"")</f>
        <v/>
      </c>
      <c r="T275" s="5" t="str">
        <f>IFERROR(INDEX(#REF!,MATCH(B275,#REF!,0),0),"")</f>
        <v/>
      </c>
      <c r="U275" s="11">
        <f t="shared" si="16"/>
        <v>1</v>
      </c>
      <c r="V275" s="12">
        <f t="shared" si="17"/>
        <v>640</v>
      </c>
      <c r="W275" s="15">
        <f t="shared" si="18"/>
        <v>640</v>
      </c>
      <c r="X275" s="15" t="str">
        <f>IFERROR(SUMPRODUCT(LARGE(G275:T275,{1;2;3;4;5})),"NA")</f>
        <v>NA</v>
      </c>
      <c r="Y275" s="5" t="str">
        <f>IFERROR(SUMPRODUCT(LARGE(G275:T275,{1;2;3;4;5;6;7;8;9;10})),"NA")</f>
        <v>NA</v>
      </c>
    </row>
    <row r="276" spans="1:25" s="31" customFormat="1" x14ac:dyDescent="0.3">
      <c r="A276" s="18">
        <v>274</v>
      </c>
      <c r="B276" s="2" t="s">
        <v>2049</v>
      </c>
      <c r="C276" s="1"/>
      <c r="D276" s="1"/>
      <c r="E276" s="1"/>
      <c r="F276" s="2"/>
      <c r="G276" s="11" t="str">
        <f>IFERROR(INDEX('03-25'!X:X,MATCH(B276,'03-25'!Y:Y,0),0),"")</f>
        <v/>
      </c>
      <c r="H276" s="12" t="str">
        <f>IFERROR(INDEX('04-08'!N:N,MATCH(B276,'04-08'!C:C,0),0),"")</f>
        <v/>
      </c>
      <c r="I276" s="12" t="str">
        <f>IFERROR(INDEX('04-29'!M:M,MATCH(B276,'04-29'!L:L,0),0),"")</f>
        <v/>
      </c>
      <c r="J276" s="12">
        <f>IFERROR(INDEX('05-27'!F:F,MATCH(B276,'05-27'!H:H,0),0),"")</f>
        <v>638</v>
      </c>
      <c r="K276" s="12"/>
      <c r="L276" s="12" t="str">
        <f>IFERROR(INDEX(#REF!,MATCH(B276,#REF!,0),0),"")</f>
        <v/>
      </c>
      <c r="M276" s="12" t="str">
        <f>IFERROR(INDEX(#REF!,MATCH(B276,#REF!,0),0),"")</f>
        <v/>
      </c>
      <c r="N276" s="12" t="str">
        <f>IFERROR(INDEX(#REF!,MATCH(B276,#REF!,0),0),"")</f>
        <v/>
      </c>
      <c r="O276" s="12" t="str">
        <f>IFERROR(INDEX(#REF!,MATCH(B276,#REF!,0),0),"")</f>
        <v/>
      </c>
      <c r="P276" s="12" t="str">
        <f>IFERROR(INDEX(#REF!,MATCH(B276,#REF!,0),0),"")</f>
        <v/>
      </c>
      <c r="Q276" s="12" t="str">
        <f>IFERROR(INDEX(#REF!,MATCH(B276,#REF!,0),0),"")</f>
        <v/>
      </c>
      <c r="R276" s="12" t="str">
        <f>IFERROR(INDEX(#REF!,MATCH(B276,#REF!,0),0),"")</f>
        <v/>
      </c>
      <c r="S276" s="12" t="str">
        <f>IFERROR(INDEX(#REF!,MATCH(B276,#REF!,0),0),"")</f>
        <v/>
      </c>
      <c r="T276" s="5" t="str">
        <f>IFERROR(INDEX(#REF!,MATCH(B276,#REF!,0),0),"")</f>
        <v/>
      </c>
      <c r="U276" s="11">
        <f t="shared" si="16"/>
        <v>1</v>
      </c>
      <c r="V276" s="12">
        <f t="shared" si="17"/>
        <v>638</v>
      </c>
      <c r="W276" s="15">
        <f t="shared" si="18"/>
        <v>638</v>
      </c>
      <c r="X276" s="15" t="str">
        <f>IFERROR(SUMPRODUCT(LARGE(G276:T276,{1;2;3;4;5})),"NA")</f>
        <v>NA</v>
      </c>
      <c r="Y276" s="5" t="str">
        <f>IFERROR(SUMPRODUCT(LARGE(G276:T276,{1;2;3;4;5;6;7;8;9;10})),"NA")</f>
        <v>NA</v>
      </c>
    </row>
    <row r="277" spans="1:25" s="31" customFormat="1" x14ac:dyDescent="0.3">
      <c r="A277" s="18">
        <v>275</v>
      </c>
      <c r="B277" s="2" t="s">
        <v>2063</v>
      </c>
      <c r="C277" s="1"/>
      <c r="D277" s="1"/>
      <c r="E277" s="1"/>
      <c r="F277" s="2"/>
      <c r="G277" s="11" t="str">
        <f>IFERROR(INDEX('03-25'!X:X,MATCH(B277,'03-25'!Y:Y,0),0),"")</f>
        <v/>
      </c>
      <c r="H277" s="12" t="str">
        <f>IFERROR(INDEX('04-08'!N:N,MATCH(B277,'04-08'!C:C,0),0),"")</f>
        <v/>
      </c>
      <c r="I277" s="12" t="str">
        <f>IFERROR(INDEX('04-29'!M:M,MATCH(B277,'04-29'!L:L,0),0),"")</f>
        <v/>
      </c>
      <c r="J277" s="12">
        <f>IFERROR(INDEX('05-27'!F:F,MATCH(B277,'05-27'!H:H,0),0),"")</f>
        <v>638</v>
      </c>
      <c r="K277" s="12"/>
      <c r="L277" s="12" t="str">
        <f>IFERROR(INDEX(#REF!,MATCH(B277,#REF!,0),0),"")</f>
        <v/>
      </c>
      <c r="M277" s="12" t="str">
        <f>IFERROR(INDEX(#REF!,MATCH(B277,#REF!,0),0),"")</f>
        <v/>
      </c>
      <c r="N277" s="12" t="str">
        <f>IFERROR(INDEX(#REF!,MATCH(B277,#REF!,0),0),"")</f>
        <v/>
      </c>
      <c r="O277" s="12" t="str">
        <f>IFERROR(INDEX(#REF!,MATCH(B277,#REF!,0),0),"")</f>
        <v/>
      </c>
      <c r="P277" s="12" t="str">
        <f>IFERROR(INDEX(#REF!,MATCH(B277,#REF!,0),0),"")</f>
        <v/>
      </c>
      <c r="Q277" s="12" t="str">
        <f>IFERROR(INDEX(#REF!,MATCH(B277,#REF!,0),0),"")</f>
        <v/>
      </c>
      <c r="R277" s="12" t="str">
        <f>IFERROR(INDEX(#REF!,MATCH(B277,#REF!,0),0),"")</f>
        <v/>
      </c>
      <c r="S277" s="12" t="str">
        <f>IFERROR(INDEX(#REF!,MATCH(B277,#REF!,0),0),"")</f>
        <v/>
      </c>
      <c r="T277" s="5" t="str">
        <f>IFERROR(INDEX(#REF!,MATCH(B277,#REF!,0),0),"")</f>
        <v/>
      </c>
      <c r="U277" s="11">
        <f t="shared" si="16"/>
        <v>1</v>
      </c>
      <c r="V277" s="12">
        <f t="shared" si="17"/>
        <v>638</v>
      </c>
      <c r="W277" s="15">
        <f t="shared" si="18"/>
        <v>638</v>
      </c>
      <c r="X277" s="15" t="str">
        <f>IFERROR(SUMPRODUCT(LARGE(G277:T277,{1;2;3;4;5})),"NA")</f>
        <v>NA</v>
      </c>
      <c r="Y277" s="5" t="str">
        <f>IFERROR(SUMPRODUCT(LARGE(G277:T277,{1;2;3;4;5;6;7;8;9;10})),"NA")</f>
        <v>NA</v>
      </c>
    </row>
    <row r="278" spans="1:25" s="31" customFormat="1" x14ac:dyDescent="0.3">
      <c r="A278" s="18">
        <v>276</v>
      </c>
      <c r="B278" s="2" t="s">
        <v>436</v>
      </c>
      <c r="C278" s="1"/>
      <c r="D278" s="1"/>
      <c r="E278" s="1"/>
      <c r="F278" s="2"/>
      <c r="G278" s="11" t="str">
        <f>IFERROR(INDEX('03-25'!X:X,MATCH(B278,'03-25'!Y:Y,0),0),"")</f>
        <v/>
      </c>
      <c r="H278" s="12">
        <f>IFERROR(INDEX('04-08'!N:N,MATCH(B278,'04-08'!C:C,0),0),"")</f>
        <v>636</v>
      </c>
      <c r="I278" s="12" t="str">
        <f>IFERROR(INDEX('04-29'!M:M,MATCH(B278,'04-29'!L:L,0),0),"")</f>
        <v/>
      </c>
      <c r="J278" s="12" t="str">
        <f>IFERROR(INDEX('05-27'!F:F,MATCH(B278,'05-27'!H:H,0),0),"")</f>
        <v/>
      </c>
      <c r="K278" s="12"/>
      <c r="L278" s="12" t="str">
        <f>IFERROR(INDEX(#REF!,MATCH(B278,#REF!,0),0),"")</f>
        <v/>
      </c>
      <c r="M278" s="12" t="str">
        <f>IFERROR(INDEX(#REF!,MATCH(B278,#REF!,0),0),"")</f>
        <v/>
      </c>
      <c r="N278" s="12" t="str">
        <f>IFERROR(INDEX(#REF!,MATCH(B278,#REF!,0),0),"")</f>
        <v/>
      </c>
      <c r="O278" s="12" t="str">
        <f>IFERROR(INDEX(#REF!,MATCH(B278,#REF!,0),0),"")</f>
        <v/>
      </c>
      <c r="P278" s="12" t="str">
        <f>IFERROR(INDEX(#REF!,MATCH(B278,#REF!,0),0),"")</f>
        <v/>
      </c>
      <c r="Q278" s="12" t="str">
        <f>IFERROR(INDEX(#REF!,MATCH(B278,#REF!,0),0),"")</f>
        <v/>
      </c>
      <c r="R278" s="12" t="str">
        <f>IFERROR(INDEX(#REF!,MATCH(B278,#REF!,0),0),"")</f>
        <v/>
      </c>
      <c r="S278" s="12" t="str">
        <f>IFERROR(INDEX(#REF!,MATCH(B278,#REF!,0),0),"")</f>
        <v/>
      </c>
      <c r="T278" s="5" t="str">
        <f>IFERROR(INDEX(#REF!,MATCH(B278,#REF!,0),0),"")</f>
        <v/>
      </c>
      <c r="U278" s="11">
        <f t="shared" si="16"/>
        <v>1</v>
      </c>
      <c r="V278" s="12">
        <f t="shared" si="17"/>
        <v>636</v>
      </c>
      <c r="W278" s="15">
        <f t="shared" si="18"/>
        <v>636</v>
      </c>
      <c r="X278" s="15" t="str">
        <f>IFERROR(SUMPRODUCT(LARGE(G278:T278,{1;2;3;4;5})),"NA")</f>
        <v>NA</v>
      </c>
      <c r="Y278" s="5" t="str">
        <f>IFERROR(SUMPRODUCT(LARGE(G278:T278,{1;2;3;4;5;6;7;8;9;10})),"NA")</f>
        <v>NA</v>
      </c>
    </row>
    <row r="279" spans="1:25" s="31" customFormat="1" x14ac:dyDescent="0.3">
      <c r="A279" s="18">
        <v>277</v>
      </c>
      <c r="B279" s="2" t="s">
        <v>133</v>
      </c>
      <c r="C279" s="1"/>
      <c r="D279" s="1"/>
      <c r="E279" s="1"/>
      <c r="F279" s="2"/>
      <c r="G279" s="11" t="str">
        <f>IFERROR(INDEX('03-25'!X:X,MATCH(B279,'03-25'!Y:Y,0),0),"")</f>
        <v/>
      </c>
      <c r="H279" s="12">
        <f>IFERROR(INDEX('04-08'!N:N,MATCH(B279,'04-08'!C:C,0),0),"")</f>
        <v>631</v>
      </c>
      <c r="I279" s="12" t="str">
        <f>IFERROR(INDEX('04-29'!M:M,MATCH(B279,'04-29'!L:L,0),0),"")</f>
        <v/>
      </c>
      <c r="J279" s="12" t="str">
        <f>IFERROR(INDEX('05-27'!F:F,MATCH(B279,'05-27'!H:H,0),0),"")</f>
        <v/>
      </c>
      <c r="K279" s="12"/>
      <c r="L279" s="12" t="str">
        <f>IFERROR(INDEX(#REF!,MATCH(B279,#REF!,0),0),"")</f>
        <v/>
      </c>
      <c r="M279" s="12" t="str">
        <f>IFERROR(INDEX(#REF!,MATCH(B279,#REF!,0),0),"")</f>
        <v/>
      </c>
      <c r="N279" s="12" t="str">
        <f>IFERROR(INDEX(#REF!,MATCH(B279,#REF!,0),0),"")</f>
        <v/>
      </c>
      <c r="O279" s="12" t="str">
        <f>IFERROR(INDEX(#REF!,MATCH(B279,#REF!,0),0),"")</f>
        <v/>
      </c>
      <c r="P279" s="12" t="str">
        <f>IFERROR(INDEX(#REF!,MATCH(B279,#REF!,0),0),"")</f>
        <v/>
      </c>
      <c r="Q279" s="12" t="str">
        <f>IFERROR(INDEX(#REF!,MATCH(B279,#REF!,0),0),"")</f>
        <v/>
      </c>
      <c r="R279" s="12" t="str">
        <f>IFERROR(INDEX(#REF!,MATCH(B279,#REF!,0),0),"")</f>
        <v/>
      </c>
      <c r="S279" s="12" t="str">
        <f>IFERROR(INDEX(#REF!,MATCH(B279,#REF!,0),0),"")</f>
        <v/>
      </c>
      <c r="T279" s="5" t="str">
        <f>IFERROR(INDEX(#REF!,MATCH(B279,#REF!,0),0),"")</f>
        <v/>
      </c>
      <c r="U279" s="11">
        <f t="shared" si="16"/>
        <v>1</v>
      </c>
      <c r="V279" s="12">
        <f t="shared" si="17"/>
        <v>631</v>
      </c>
      <c r="W279" s="15">
        <f t="shared" si="18"/>
        <v>631</v>
      </c>
      <c r="X279" s="15" t="str">
        <f>IFERROR(SUMPRODUCT(LARGE(G279:T279,{1;2;3;4;5})),"NA")</f>
        <v>NA</v>
      </c>
      <c r="Y279" s="5" t="str">
        <f>IFERROR(SUMPRODUCT(LARGE(G279:T279,{1;2;3;4;5;6;7;8;9;10})),"NA")</f>
        <v>NA</v>
      </c>
    </row>
    <row r="280" spans="1:25" s="31" customFormat="1" x14ac:dyDescent="0.3">
      <c r="A280" s="18">
        <v>278</v>
      </c>
      <c r="B280" s="2" t="s">
        <v>2054</v>
      </c>
      <c r="C280" s="1"/>
      <c r="D280" s="1"/>
      <c r="E280" s="1"/>
      <c r="F280" s="2"/>
      <c r="G280" s="11" t="str">
        <f>IFERROR(INDEX('03-25'!X:X,MATCH(B280,'03-25'!Y:Y,0),0),"")</f>
        <v/>
      </c>
      <c r="H280" s="12" t="str">
        <f>IFERROR(INDEX('04-08'!N:N,MATCH(B280,'04-08'!C:C,0),0),"")</f>
        <v/>
      </c>
      <c r="I280" s="12" t="str">
        <f>IFERROR(INDEX('04-29'!M:M,MATCH(B280,'04-29'!L:L,0),0),"")</f>
        <v/>
      </c>
      <c r="J280" s="12">
        <f>IFERROR(INDEX('05-27'!F:F,MATCH(B280,'05-27'!H:H,0),0),"")</f>
        <v>630</v>
      </c>
      <c r="K280" s="12"/>
      <c r="L280" s="12" t="str">
        <f>IFERROR(INDEX(#REF!,MATCH(B280,#REF!,0),0),"")</f>
        <v/>
      </c>
      <c r="M280" s="12" t="str">
        <f>IFERROR(INDEX(#REF!,MATCH(B280,#REF!,0),0),"")</f>
        <v/>
      </c>
      <c r="N280" s="12" t="str">
        <f>IFERROR(INDEX(#REF!,MATCH(B280,#REF!,0),0),"")</f>
        <v/>
      </c>
      <c r="O280" s="12" t="str">
        <f>IFERROR(INDEX(#REF!,MATCH(B280,#REF!,0),0),"")</f>
        <v/>
      </c>
      <c r="P280" s="12" t="str">
        <f>IFERROR(INDEX(#REF!,MATCH(B280,#REF!,0),0),"")</f>
        <v/>
      </c>
      <c r="Q280" s="12" t="str">
        <f>IFERROR(INDEX(#REF!,MATCH(B280,#REF!,0),0),"")</f>
        <v/>
      </c>
      <c r="R280" s="12" t="str">
        <f>IFERROR(INDEX(#REF!,MATCH(B280,#REF!,0),0),"")</f>
        <v/>
      </c>
      <c r="S280" s="12" t="str">
        <f>IFERROR(INDEX(#REF!,MATCH(B280,#REF!,0),0),"")</f>
        <v/>
      </c>
      <c r="T280" s="5" t="str">
        <f>IFERROR(INDEX(#REF!,MATCH(B280,#REF!,0),0),"")</f>
        <v/>
      </c>
      <c r="U280" s="11">
        <f t="shared" si="16"/>
        <v>1</v>
      </c>
      <c r="V280" s="12">
        <f t="shared" si="17"/>
        <v>630</v>
      </c>
      <c r="W280" s="15">
        <f t="shared" si="18"/>
        <v>630</v>
      </c>
      <c r="X280" s="15" t="str">
        <f>IFERROR(SUMPRODUCT(LARGE(G280:T280,{1;2;3;4;5})),"NA")</f>
        <v>NA</v>
      </c>
      <c r="Y280" s="5" t="str">
        <f>IFERROR(SUMPRODUCT(LARGE(G280:T280,{1;2;3;4;5;6;7;8;9;10})),"NA")</f>
        <v>NA</v>
      </c>
    </row>
    <row r="281" spans="1:25" s="31" customFormat="1" x14ac:dyDescent="0.3">
      <c r="A281" s="18">
        <v>279</v>
      </c>
      <c r="B281" s="2" t="s">
        <v>467</v>
      </c>
      <c r="C281" s="1"/>
      <c r="D281" s="1"/>
      <c r="E281" s="1"/>
      <c r="F281" s="2"/>
      <c r="G281" s="11">
        <f>IFERROR(INDEX('03-25'!X:X,MATCH(B281,'03-25'!Y:Y,0),0),"")</f>
        <v>629</v>
      </c>
      <c r="H281" s="12" t="str">
        <f>IFERROR(INDEX('04-08'!N:N,MATCH(B281,'04-08'!C:C,0),0),"")</f>
        <v/>
      </c>
      <c r="I281" s="12" t="str">
        <f>IFERROR(INDEX('04-29'!M:M,MATCH(B281,'04-29'!L:L,0),0),"")</f>
        <v/>
      </c>
      <c r="J281" s="12" t="str">
        <f>IFERROR(INDEX('05-27'!F:F,MATCH(B281,'05-27'!H:H,0),0),"")</f>
        <v/>
      </c>
      <c r="K281" s="12"/>
      <c r="L281" s="12" t="str">
        <f>IFERROR(INDEX(#REF!,MATCH(B281,#REF!,0),0),"")</f>
        <v/>
      </c>
      <c r="M281" s="12" t="str">
        <f>IFERROR(INDEX(#REF!,MATCH(B281,#REF!,0),0),"")</f>
        <v/>
      </c>
      <c r="N281" s="12" t="str">
        <f>IFERROR(INDEX(#REF!,MATCH(B281,#REF!,0),0),"")</f>
        <v/>
      </c>
      <c r="O281" s="12" t="str">
        <f>IFERROR(INDEX(#REF!,MATCH(B281,#REF!,0),0),"")</f>
        <v/>
      </c>
      <c r="P281" s="12" t="str">
        <f>IFERROR(INDEX(#REF!,MATCH(B281,#REF!,0),0),"")</f>
        <v/>
      </c>
      <c r="Q281" s="12" t="str">
        <f>IFERROR(INDEX(#REF!,MATCH(B281,#REF!,0),0),"")</f>
        <v/>
      </c>
      <c r="R281" s="12" t="str">
        <f>IFERROR(INDEX(#REF!,MATCH(B281,#REF!,0),0),"")</f>
        <v/>
      </c>
      <c r="S281" s="12" t="str">
        <f>IFERROR(INDEX(#REF!,MATCH(B281,#REF!,0),0),"")</f>
        <v/>
      </c>
      <c r="T281" s="5" t="str">
        <f>IFERROR(INDEX(#REF!,MATCH(B281,#REF!,0),0),"")</f>
        <v/>
      </c>
      <c r="U281" s="11">
        <f t="shared" si="16"/>
        <v>1</v>
      </c>
      <c r="V281" s="12">
        <f t="shared" si="17"/>
        <v>629</v>
      </c>
      <c r="W281" s="15">
        <f t="shared" si="18"/>
        <v>629</v>
      </c>
      <c r="X281" s="15" t="str">
        <f>IFERROR(SUMPRODUCT(LARGE(G281:T281,{1;2;3;4;5})),"NA")</f>
        <v>NA</v>
      </c>
      <c r="Y281" s="5" t="str">
        <f>IFERROR(SUMPRODUCT(LARGE(G281:T281,{1;2;3;4;5;6;7;8;9;10})),"NA")</f>
        <v>NA</v>
      </c>
    </row>
    <row r="282" spans="1:25" s="31" customFormat="1" x14ac:dyDescent="0.3">
      <c r="A282" s="18">
        <v>280</v>
      </c>
      <c r="B282" s="2" t="s">
        <v>489</v>
      </c>
      <c r="C282" s="1"/>
      <c r="D282" s="1"/>
      <c r="E282" s="1"/>
      <c r="F282" s="2"/>
      <c r="G282" s="11">
        <f>IFERROR(INDEX('03-25'!X:X,MATCH(B282,'03-25'!Y:Y,0),0),"")</f>
        <v>628</v>
      </c>
      <c r="H282" s="12" t="str">
        <f>IFERROR(INDEX('04-08'!N:N,MATCH(B282,'04-08'!C:C,0),0),"")</f>
        <v/>
      </c>
      <c r="I282" s="12" t="str">
        <f>IFERROR(INDEX('04-29'!M:M,MATCH(B282,'04-29'!L:L,0),0),"")</f>
        <v/>
      </c>
      <c r="J282" s="12" t="str">
        <f>IFERROR(INDEX('05-27'!F:F,MATCH(B282,'05-27'!H:H,0),0),"")</f>
        <v/>
      </c>
      <c r="K282" s="12"/>
      <c r="L282" s="12" t="str">
        <f>IFERROR(INDEX(#REF!,MATCH(B282,#REF!,0),0),"")</f>
        <v/>
      </c>
      <c r="M282" s="12" t="str">
        <f>IFERROR(INDEX(#REF!,MATCH(B282,#REF!,0),0),"")</f>
        <v/>
      </c>
      <c r="N282" s="12" t="str">
        <f>IFERROR(INDEX(#REF!,MATCH(B282,#REF!,0),0),"")</f>
        <v/>
      </c>
      <c r="O282" s="12" t="str">
        <f>IFERROR(INDEX(#REF!,MATCH(B282,#REF!,0),0),"")</f>
        <v/>
      </c>
      <c r="P282" s="12" t="str">
        <f>IFERROR(INDEX(#REF!,MATCH(B282,#REF!,0),0),"")</f>
        <v/>
      </c>
      <c r="Q282" s="12" t="str">
        <f>IFERROR(INDEX(#REF!,MATCH(B282,#REF!,0),0),"")</f>
        <v/>
      </c>
      <c r="R282" s="12" t="str">
        <f>IFERROR(INDEX(#REF!,MATCH(B282,#REF!,0),0),"")</f>
        <v/>
      </c>
      <c r="S282" s="12" t="str">
        <f>IFERROR(INDEX(#REF!,MATCH(B282,#REF!,0),0),"")</f>
        <v/>
      </c>
      <c r="T282" s="5" t="str">
        <f>IFERROR(INDEX(#REF!,MATCH(B282,#REF!,0),0),"")</f>
        <v/>
      </c>
      <c r="U282" s="11">
        <f t="shared" si="16"/>
        <v>1</v>
      </c>
      <c r="V282" s="12">
        <f t="shared" si="17"/>
        <v>628</v>
      </c>
      <c r="W282" s="15">
        <f t="shared" si="18"/>
        <v>628</v>
      </c>
      <c r="X282" s="15" t="str">
        <f>IFERROR(SUMPRODUCT(LARGE(G282:T282,{1;2;3;4;5})),"NA")</f>
        <v>NA</v>
      </c>
      <c r="Y282" s="5" t="str">
        <f>IFERROR(SUMPRODUCT(LARGE(G282:T282,{1;2;3;4;5;6;7;8;9;10})),"NA")</f>
        <v>NA</v>
      </c>
    </row>
    <row r="283" spans="1:25" s="31" customFormat="1" x14ac:dyDescent="0.3">
      <c r="A283" s="18">
        <v>281</v>
      </c>
      <c r="B283" s="2" t="s">
        <v>502</v>
      </c>
      <c r="C283" s="1"/>
      <c r="D283" s="1"/>
      <c r="E283" s="1"/>
      <c r="F283" s="2"/>
      <c r="G283" s="11">
        <f>IFERROR(INDEX('03-25'!X:X,MATCH(B283,'03-25'!Y:Y,0),0),"")</f>
        <v>628</v>
      </c>
      <c r="H283" s="12" t="str">
        <f>IFERROR(INDEX('04-08'!N:N,MATCH(B283,'04-08'!C:C,0),0),"")</f>
        <v/>
      </c>
      <c r="I283" s="12" t="str">
        <f>IFERROR(INDEX('04-29'!M:M,MATCH(B283,'04-29'!L:L,0),0),"")</f>
        <v/>
      </c>
      <c r="J283" s="12" t="str">
        <f>IFERROR(INDEX('05-27'!F:F,MATCH(B283,'05-27'!H:H,0),0),"")</f>
        <v/>
      </c>
      <c r="K283" s="12"/>
      <c r="L283" s="12" t="str">
        <f>IFERROR(INDEX(#REF!,MATCH(B283,#REF!,0),0),"")</f>
        <v/>
      </c>
      <c r="M283" s="12" t="str">
        <f>IFERROR(INDEX(#REF!,MATCH(B283,#REF!,0),0),"")</f>
        <v/>
      </c>
      <c r="N283" s="12" t="str">
        <f>IFERROR(INDEX(#REF!,MATCH(B283,#REF!,0),0),"")</f>
        <v/>
      </c>
      <c r="O283" s="12" t="str">
        <f>IFERROR(INDEX(#REF!,MATCH(B283,#REF!,0),0),"")</f>
        <v/>
      </c>
      <c r="P283" s="12" t="str">
        <f>IFERROR(INDEX(#REF!,MATCH(B283,#REF!,0),0),"")</f>
        <v/>
      </c>
      <c r="Q283" s="12" t="str">
        <f>IFERROR(INDEX(#REF!,MATCH(B283,#REF!,0),0),"")</f>
        <v/>
      </c>
      <c r="R283" s="12" t="str">
        <f>IFERROR(INDEX(#REF!,MATCH(B283,#REF!,0),0),"")</f>
        <v/>
      </c>
      <c r="S283" s="12" t="str">
        <f>IFERROR(INDEX(#REF!,MATCH(B283,#REF!,0),0),"")</f>
        <v/>
      </c>
      <c r="T283" s="5" t="str">
        <f>IFERROR(INDEX(#REF!,MATCH(B283,#REF!,0),0),"")</f>
        <v/>
      </c>
      <c r="U283" s="11">
        <f t="shared" si="16"/>
        <v>1</v>
      </c>
      <c r="V283" s="12">
        <f t="shared" si="17"/>
        <v>628</v>
      </c>
      <c r="W283" s="15">
        <f t="shared" si="18"/>
        <v>628</v>
      </c>
      <c r="X283" s="15" t="str">
        <f>IFERROR(SUMPRODUCT(LARGE(G283:T283,{1;2;3;4;5})),"NA")</f>
        <v>NA</v>
      </c>
      <c r="Y283" s="5" t="str">
        <f>IFERROR(SUMPRODUCT(LARGE(G283:T283,{1;2;3;4;5;6;7;8;9;10})),"NA")</f>
        <v>NA</v>
      </c>
    </row>
    <row r="284" spans="1:25" s="31" customFormat="1" x14ac:dyDescent="0.3">
      <c r="A284" s="18">
        <v>282</v>
      </c>
      <c r="B284" s="2" t="s">
        <v>206</v>
      </c>
      <c r="C284" s="1"/>
      <c r="D284" s="1"/>
      <c r="E284" s="1"/>
      <c r="F284" s="2"/>
      <c r="G284" s="11" t="str">
        <f>IFERROR(INDEX('03-25'!X:X,MATCH(B284,'03-25'!Y:Y,0),0),"")</f>
        <v/>
      </c>
      <c r="H284" s="12">
        <f>IFERROR(INDEX('04-08'!N:N,MATCH(B284,'04-08'!C:C,0),0),"")</f>
        <v>0</v>
      </c>
      <c r="I284" s="12" t="str">
        <f>IFERROR(INDEX('04-29'!M:M,MATCH(B284,'04-29'!L:L,0),0),"")</f>
        <v/>
      </c>
      <c r="J284" s="12">
        <f>IFERROR(INDEX('05-27'!F:F,MATCH(B284,'05-27'!H:H,0),0),"")</f>
        <v>628</v>
      </c>
      <c r="K284" s="12"/>
      <c r="L284" s="12" t="str">
        <f>IFERROR(INDEX(#REF!,MATCH(B284,#REF!,0),0),"")</f>
        <v/>
      </c>
      <c r="M284" s="12" t="str">
        <f>IFERROR(INDEX(#REF!,MATCH(B284,#REF!,0),0),"")</f>
        <v/>
      </c>
      <c r="N284" s="12" t="str">
        <f>IFERROR(INDEX(#REF!,MATCH(B284,#REF!,0),0),"")</f>
        <v/>
      </c>
      <c r="O284" s="12" t="str">
        <f>IFERROR(INDEX(#REF!,MATCH(B284,#REF!,0),0),"")</f>
        <v/>
      </c>
      <c r="P284" s="12" t="str">
        <f>IFERROR(INDEX(#REF!,MATCH(B284,#REF!,0),0),"")</f>
        <v/>
      </c>
      <c r="Q284" s="12" t="str">
        <f>IFERROR(INDEX(#REF!,MATCH(B284,#REF!,0),0),"")</f>
        <v/>
      </c>
      <c r="R284" s="12" t="str">
        <f>IFERROR(INDEX(#REF!,MATCH(B284,#REF!,0),0),"")</f>
        <v/>
      </c>
      <c r="S284" s="12" t="str">
        <f>IFERROR(INDEX(#REF!,MATCH(B284,#REF!,0),0),"")</f>
        <v/>
      </c>
      <c r="T284" s="5" t="str">
        <f>IFERROR(INDEX(#REF!,MATCH(B284,#REF!,0),0),"")</f>
        <v/>
      </c>
      <c r="U284" s="11">
        <f t="shared" si="16"/>
        <v>1</v>
      </c>
      <c r="V284" s="12">
        <f t="shared" si="17"/>
        <v>628</v>
      </c>
      <c r="W284" s="15">
        <f t="shared" si="18"/>
        <v>628</v>
      </c>
      <c r="X284" s="15" t="str">
        <f>IFERROR(SUMPRODUCT(LARGE(G284:T284,{1;2;3;4;5})),"NA")</f>
        <v>NA</v>
      </c>
      <c r="Y284" s="5" t="str">
        <f>IFERROR(SUMPRODUCT(LARGE(G284:T284,{1;2;3;4;5;6;7;8;9;10})),"NA")</f>
        <v>NA</v>
      </c>
    </row>
    <row r="285" spans="1:25" s="31" customFormat="1" x14ac:dyDescent="0.3">
      <c r="A285" s="18">
        <v>283</v>
      </c>
      <c r="B285" s="2" t="s">
        <v>438</v>
      </c>
      <c r="C285" s="1"/>
      <c r="D285" s="1"/>
      <c r="E285" s="1"/>
      <c r="F285" s="2"/>
      <c r="G285" s="11" t="str">
        <f>IFERROR(INDEX('03-25'!X:X,MATCH(B285,'03-25'!Y:Y,0),0),"")</f>
        <v/>
      </c>
      <c r="H285" s="12">
        <f>IFERROR(INDEX('04-08'!N:N,MATCH(B285,'04-08'!C:C,0),0),"")</f>
        <v>627</v>
      </c>
      <c r="I285" s="12" t="str">
        <f>IFERROR(INDEX('04-29'!M:M,MATCH(B285,'04-29'!L:L,0),0),"")</f>
        <v/>
      </c>
      <c r="J285" s="12" t="str">
        <f>IFERROR(INDEX('05-27'!F:F,MATCH(B285,'05-27'!H:H,0),0),"")</f>
        <v/>
      </c>
      <c r="K285" s="12"/>
      <c r="L285" s="12" t="str">
        <f>IFERROR(INDEX(#REF!,MATCH(B285,#REF!,0),0),"")</f>
        <v/>
      </c>
      <c r="M285" s="12" t="str">
        <f>IFERROR(INDEX(#REF!,MATCH(B285,#REF!,0),0),"")</f>
        <v/>
      </c>
      <c r="N285" s="12" t="str">
        <f>IFERROR(INDEX(#REF!,MATCH(B285,#REF!,0),0),"")</f>
        <v/>
      </c>
      <c r="O285" s="12" t="str">
        <f>IFERROR(INDEX(#REF!,MATCH(B285,#REF!,0),0),"")</f>
        <v/>
      </c>
      <c r="P285" s="12" t="str">
        <f>IFERROR(INDEX(#REF!,MATCH(B285,#REF!,0),0),"")</f>
        <v/>
      </c>
      <c r="Q285" s="12" t="str">
        <f>IFERROR(INDEX(#REF!,MATCH(B285,#REF!,0),0),"")</f>
        <v/>
      </c>
      <c r="R285" s="12" t="str">
        <f>IFERROR(INDEX(#REF!,MATCH(B285,#REF!,0),0),"")</f>
        <v/>
      </c>
      <c r="S285" s="12" t="str">
        <f>IFERROR(INDEX(#REF!,MATCH(B285,#REF!,0),0),"")</f>
        <v/>
      </c>
      <c r="T285" s="5" t="str">
        <f>IFERROR(INDEX(#REF!,MATCH(B285,#REF!,0),0),"")</f>
        <v/>
      </c>
      <c r="U285" s="11">
        <f t="shared" si="16"/>
        <v>1</v>
      </c>
      <c r="V285" s="12">
        <f t="shared" si="17"/>
        <v>627</v>
      </c>
      <c r="W285" s="15">
        <f t="shared" si="18"/>
        <v>627</v>
      </c>
      <c r="X285" s="15" t="str">
        <f>IFERROR(SUMPRODUCT(LARGE(G285:T285,{1;2;3;4;5})),"NA")</f>
        <v>NA</v>
      </c>
      <c r="Y285" s="5" t="str">
        <f>IFERROR(SUMPRODUCT(LARGE(G285:T285,{1;2;3;4;5;6;7;8;9;10})),"NA")</f>
        <v>NA</v>
      </c>
    </row>
    <row r="286" spans="1:25" s="31" customFormat="1" x14ac:dyDescent="0.3">
      <c r="A286" s="18">
        <v>284</v>
      </c>
      <c r="B286" s="2" t="s">
        <v>50</v>
      </c>
      <c r="C286" s="1"/>
      <c r="D286" s="1"/>
      <c r="E286" s="1"/>
      <c r="F286" s="2"/>
      <c r="G286" s="11">
        <f>IFERROR(INDEX('03-25'!X:X,MATCH(B286,'03-25'!Y:Y,0),0),"")</f>
        <v>625</v>
      </c>
      <c r="H286" s="12" t="str">
        <f>IFERROR(INDEX('04-08'!N:N,MATCH(B286,'04-08'!C:C,0),0),"")</f>
        <v/>
      </c>
      <c r="I286" s="12" t="str">
        <f>IFERROR(INDEX('04-29'!M:M,MATCH(B286,'04-29'!L:L,0),0),"")</f>
        <v/>
      </c>
      <c r="J286" s="12" t="str">
        <f>IFERROR(INDEX('05-27'!F:F,MATCH(B286,'05-27'!H:H,0),0),"")</f>
        <v/>
      </c>
      <c r="K286" s="12"/>
      <c r="L286" s="12" t="str">
        <f>IFERROR(INDEX(#REF!,MATCH(B286,#REF!,0),0),"")</f>
        <v/>
      </c>
      <c r="M286" s="12" t="str">
        <f>IFERROR(INDEX(#REF!,MATCH(B286,#REF!,0),0),"")</f>
        <v/>
      </c>
      <c r="N286" s="12" t="str">
        <f>IFERROR(INDEX(#REF!,MATCH(B286,#REF!,0),0),"")</f>
        <v/>
      </c>
      <c r="O286" s="12" t="str">
        <f>IFERROR(INDEX(#REF!,MATCH(B286,#REF!,0),0),"")</f>
        <v/>
      </c>
      <c r="P286" s="12" t="str">
        <f>IFERROR(INDEX(#REF!,MATCH(B286,#REF!,0),0),"")</f>
        <v/>
      </c>
      <c r="Q286" s="12" t="str">
        <f>IFERROR(INDEX(#REF!,MATCH(B286,#REF!,0),0),"")</f>
        <v/>
      </c>
      <c r="R286" s="12" t="str">
        <f>IFERROR(INDEX(#REF!,MATCH(B286,#REF!,0),0),"")</f>
        <v/>
      </c>
      <c r="S286" s="12" t="str">
        <f>IFERROR(INDEX(#REF!,MATCH(B286,#REF!,0),0),"")</f>
        <v/>
      </c>
      <c r="T286" s="5" t="str">
        <f>IFERROR(INDEX(#REF!,MATCH(B286,#REF!,0),0),"")</f>
        <v/>
      </c>
      <c r="U286" s="11">
        <f t="shared" si="16"/>
        <v>1</v>
      </c>
      <c r="V286" s="12">
        <f t="shared" si="17"/>
        <v>625</v>
      </c>
      <c r="W286" s="15">
        <f t="shared" si="18"/>
        <v>625</v>
      </c>
      <c r="X286" s="15" t="str">
        <f>IFERROR(SUMPRODUCT(LARGE(G286:T286,{1;2;3;4;5})),"NA")</f>
        <v>NA</v>
      </c>
      <c r="Y286" s="5" t="str">
        <f>IFERROR(SUMPRODUCT(LARGE(G286:T286,{1;2;3;4;5;6;7;8;9;10})),"NA")</f>
        <v>NA</v>
      </c>
    </row>
    <row r="287" spans="1:25" s="31" customFormat="1" x14ac:dyDescent="0.3">
      <c r="A287" s="18">
        <v>285</v>
      </c>
      <c r="B287" s="2" t="s">
        <v>232</v>
      </c>
      <c r="C287" s="1"/>
      <c r="D287" s="1"/>
      <c r="E287" s="1"/>
      <c r="F287" s="2"/>
      <c r="G287" s="11" t="str">
        <f>IFERROR(INDEX('03-25'!X:X,MATCH(B287,'03-25'!Y:Y,0),0),"")</f>
        <v/>
      </c>
      <c r="H287" s="12">
        <f>IFERROR(INDEX('04-08'!N:N,MATCH(B287,'04-08'!C:C,0),0),"")</f>
        <v>623</v>
      </c>
      <c r="I287" s="12" t="str">
        <f>IFERROR(INDEX('04-29'!M:M,MATCH(B287,'04-29'!L:L,0),0),"")</f>
        <v/>
      </c>
      <c r="J287" s="12" t="str">
        <f>IFERROR(INDEX('05-27'!F:F,MATCH(B287,'05-27'!H:H,0),0),"")</f>
        <v/>
      </c>
      <c r="K287" s="12"/>
      <c r="L287" s="12" t="str">
        <f>IFERROR(INDEX(#REF!,MATCH(B287,#REF!,0),0),"")</f>
        <v/>
      </c>
      <c r="M287" s="12" t="str">
        <f>IFERROR(INDEX(#REF!,MATCH(B287,#REF!,0),0),"")</f>
        <v/>
      </c>
      <c r="N287" s="12" t="str">
        <f>IFERROR(INDEX(#REF!,MATCH(B287,#REF!,0),0),"")</f>
        <v/>
      </c>
      <c r="O287" s="12" t="str">
        <f>IFERROR(INDEX(#REF!,MATCH(B287,#REF!,0),0),"")</f>
        <v/>
      </c>
      <c r="P287" s="12" t="str">
        <f>IFERROR(INDEX(#REF!,MATCH(B287,#REF!,0),0),"")</f>
        <v/>
      </c>
      <c r="Q287" s="12" t="str">
        <f>IFERROR(INDEX(#REF!,MATCH(B287,#REF!,0),0),"")</f>
        <v/>
      </c>
      <c r="R287" s="12" t="str">
        <f>IFERROR(INDEX(#REF!,MATCH(B287,#REF!,0),0),"")</f>
        <v/>
      </c>
      <c r="S287" s="12" t="str">
        <f>IFERROR(INDEX(#REF!,MATCH(B287,#REF!,0),0),"")</f>
        <v/>
      </c>
      <c r="T287" s="5" t="str">
        <f>IFERROR(INDEX(#REF!,MATCH(B287,#REF!,0),0),"")</f>
        <v/>
      </c>
      <c r="U287" s="11">
        <f t="shared" si="16"/>
        <v>1</v>
      </c>
      <c r="V287" s="12">
        <f t="shared" si="17"/>
        <v>623</v>
      </c>
      <c r="W287" s="15">
        <f t="shared" si="18"/>
        <v>623</v>
      </c>
      <c r="X287" s="15" t="str">
        <f>IFERROR(SUMPRODUCT(LARGE(G287:T287,{1;2;3;4;5})),"NA")</f>
        <v>NA</v>
      </c>
      <c r="Y287" s="5" t="str">
        <f>IFERROR(SUMPRODUCT(LARGE(G287:T287,{1;2;3;4;5;6;7;8;9;10})),"NA")</f>
        <v>NA</v>
      </c>
    </row>
    <row r="288" spans="1:25" s="31" customFormat="1" x14ac:dyDescent="0.3">
      <c r="A288" s="18">
        <v>286</v>
      </c>
      <c r="B288" s="2" t="s">
        <v>494</v>
      </c>
      <c r="C288" s="1"/>
      <c r="D288" s="1"/>
      <c r="E288" s="1"/>
      <c r="F288" s="2"/>
      <c r="G288" s="11">
        <f>IFERROR(INDEX('03-25'!X:X,MATCH(B288,'03-25'!Y:Y,0),0),"")</f>
        <v>622</v>
      </c>
      <c r="H288" s="12" t="str">
        <f>IFERROR(INDEX('04-08'!N:N,MATCH(B288,'04-08'!C:C,0),0),"")</f>
        <v/>
      </c>
      <c r="I288" s="12" t="str">
        <f>IFERROR(INDEX('04-29'!M:M,MATCH(B288,'04-29'!L:L,0),0),"")</f>
        <v/>
      </c>
      <c r="J288" s="12" t="str">
        <f>IFERROR(INDEX('05-27'!F:F,MATCH(B288,'05-27'!H:H,0),0),"")</f>
        <v/>
      </c>
      <c r="K288" s="12"/>
      <c r="L288" s="12" t="str">
        <f>IFERROR(INDEX(#REF!,MATCH(B288,#REF!,0),0),"")</f>
        <v/>
      </c>
      <c r="M288" s="12" t="str">
        <f>IFERROR(INDEX(#REF!,MATCH(B288,#REF!,0),0),"")</f>
        <v/>
      </c>
      <c r="N288" s="12" t="str">
        <f>IFERROR(INDEX(#REF!,MATCH(B288,#REF!,0),0),"")</f>
        <v/>
      </c>
      <c r="O288" s="12" t="str">
        <f>IFERROR(INDEX(#REF!,MATCH(B288,#REF!,0),0),"")</f>
        <v/>
      </c>
      <c r="P288" s="12" t="str">
        <f>IFERROR(INDEX(#REF!,MATCH(B288,#REF!,0),0),"")</f>
        <v/>
      </c>
      <c r="Q288" s="12" t="str">
        <f>IFERROR(INDEX(#REF!,MATCH(B288,#REF!,0),0),"")</f>
        <v/>
      </c>
      <c r="R288" s="12" t="str">
        <f>IFERROR(INDEX(#REF!,MATCH(B288,#REF!,0),0),"")</f>
        <v/>
      </c>
      <c r="S288" s="12" t="str">
        <f>IFERROR(INDEX(#REF!,MATCH(B288,#REF!,0),0),"")</f>
        <v/>
      </c>
      <c r="T288" s="5" t="str">
        <f>IFERROR(INDEX(#REF!,MATCH(B288,#REF!,0),0),"")</f>
        <v/>
      </c>
      <c r="U288" s="11">
        <f t="shared" si="16"/>
        <v>1</v>
      </c>
      <c r="V288" s="12">
        <f t="shared" si="17"/>
        <v>622</v>
      </c>
      <c r="W288" s="15">
        <f t="shared" si="18"/>
        <v>622</v>
      </c>
      <c r="X288" s="15" t="str">
        <f>IFERROR(SUMPRODUCT(LARGE(G288:T288,{1;2;3;4;5})),"NA")</f>
        <v>NA</v>
      </c>
      <c r="Y288" s="5" t="str">
        <f>IFERROR(SUMPRODUCT(LARGE(G288:T288,{1;2;3;4;5;6;7;8;9;10})),"NA")</f>
        <v>NA</v>
      </c>
    </row>
    <row r="289" spans="1:25" s="31" customFormat="1" x14ac:dyDescent="0.3">
      <c r="A289" s="18">
        <v>287</v>
      </c>
      <c r="B289" s="2" t="s">
        <v>488</v>
      </c>
      <c r="C289" s="1"/>
      <c r="D289" s="1"/>
      <c r="E289" s="1"/>
      <c r="F289" s="2"/>
      <c r="G289" s="11">
        <f>IFERROR(INDEX('03-25'!X:X,MATCH(B289,'03-25'!Y:Y,0),0),"")</f>
        <v>621</v>
      </c>
      <c r="H289" s="12" t="str">
        <f>IFERROR(INDEX('04-08'!N:N,MATCH(B289,'04-08'!C:C,0),0),"")</f>
        <v/>
      </c>
      <c r="I289" s="12" t="str">
        <f>IFERROR(INDEX('04-29'!M:M,MATCH(B289,'04-29'!L:L,0),0),"")</f>
        <v/>
      </c>
      <c r="J289" s="12" t="str">
        <f>IFERROR(INDEX('05-27'!F:F,MATCH(B289,'05-27'!H:H,0),0),"")</f>
        <v/>
      </c>
      <c r="K289" s="12"/>
      <c r="L289" s="12" t="str">
        <f>IFERROR(INDEX(#REF!,MATCH(B289,#REF!,0),0),"")</f>
        <v/>
      </c>
      <c r="M289" s="12" t="str">
        <f>IFERROR(INDEX(#REF!,MATCH(B289,#REF!,0),0),"")</f>
        <v/>
      </c>
      <c r="N289" s="12" t="str">
        <f>IFERROR(INDEX(#REF!,MATCH(B289,#REF!,0),0),"")</f>
        <v/>
      </c>
      <c r="O289" s="12" t="str">
        <f>IFERROR(INDEX(#REF!,MATCH(B289,#REF!,0),0),"")</f>
        <v/>
      </c>
      <c r="P289" s="12" t="str">
        <f>IFERROR(INDEX(#REF!,MATCH(B289,#REF!,0),0),"")</f>
        <v/>
      </c>
      <c r="Q289" s="12" t="str">
        <f>IFERROR(INDEX(#REF!,MATCH(B289,#REF!,0),0),"")</f>
        <v/>
      </c>
      <c r="R289" s="12" t="str">
        <f>IFERROR(INDEX(#REF!,MATCH(B289,#REF!,0),0),"")</f>
        <v/>
      </c>
      <c r="S289" s="12" t="str">
        <f>IFERROR(INDEX(#REF!,MATCH(B289,#REF!,0),0),"")</f>
        <v/>
      </c>
      <c r="T289" s="5" t="str">
        <f>IFERROR(INDEX(#REF!,MATCH(B289,#REF!,0),0),"")</f>
        <v/>
      </c>
      <c r="U289" s="11">
        <f t="shared" si="16"/>
        <v>1</v>
      </c>
      <c r="V289" s="12">
        <f t="shared" si="17"/>
        <v>621</v>
      </c>
      <c r="W289" s="15">
        <f t="shared" si="18"/>
        <v>621</v>
      </c>
      <c r="X289" s="15" t="str">
        <f>IFERROR(SUMPRODUCT(LARGE(G289:T289,{1;2;3;4;5})),"NA")</f>
        <v>NA</v>
      </c>
      <c r="Y289" s="5" t="str">
        <f>IFERROR(SUMPRODUCT(LARGE(G289:T289,{1;2;3;4;5;6;7;8;9;10})),"NA")</f>
        <v>NA</v>
      </c>
    </row>
    <row r="290" spans="1:25" s="31" customFormat="1" x14ac:dyDescent="0.3">
      <c r="A290" s="18">
        <v>288</v>
      </c>
      <c r="B290" s="2" t="s">
        <v>440</v>
      </c>
      <c r="C290" s="1"/>
      <c r="D290" s="1"/>
      <c r="E290" s="1"/>
      <c r="F290" s="2"/>
      <c r="G290" s="11" t="str">
        <f>IFERROR(INDEX('03-25'!X:X,MATCH(B290,'03-25'!Y:Y,0),0),"")</f>
        <v/>
      </c>
      <c r="H290" s="12">
        <f>IFERROR(INDEX('04-08'!N:N,MATCH(B290,'04-08'!C:C,0),0),"")</f>
        <v>620</v>
      </c>
      <c r="I290" s="12" t="str">
        <f>IFERROR(INDEX('04-29'!M:M,MATCH(B290,'04-29'!L:L,0),0),"")</f>
        <v/>
      </c>
      <c r="J290" s="12" t="str">
        <f>IFERROR(INDEX('05-27'!F:F,MATCH(B290,'05-27'!H:H,0),0),"")</f>
        <v/>
      </c>
      <c r="K290" s="12"/>
      <c r="L290" s="12" t="str">
        <f>IFERROR(INDEX(#REF!,MATCH(B290,#REF!,0),0),"")</f>
        <v/>
      </c>
      <c r="M290" s="12" t="str">
        <f>IFERROR(INDEX(#REF!,MATCH(B290,#REF!,0),0),"")</f>
        <v/>
      </c>
      <c r="N290" s="12" t="str">
        <f>IFERROR(INDEX(#REF!,MATCH(B290,#REF!,0),0),"")</f>
        <v/>
      </c>
      <c r="O290" s="12" t="str">
        <f>IFERROR(INDEX(#REF!,MATCH(B290,#REF!,0),0),"")</f>
        <v/>
      </c>
      <c r="P290" s="12" t="str">
        <f>IFERROR(INDEX(#REF!,MATCH(B290,#REF!,0),0),"")</f>
        <v/>
      </c>
      <c r="Q290" s="12" t="str">
        <f>IFERROR(INDEX(#REF!,MATCH(B290,#REF!,0),0),"")</f>
        <v/>
      </c>
      <c r="R290" s="12" t="str">
        <f>IFERROR(INDEX(#REF!,MATCH(B290,#REF!,0),0),"")</f>
        <v/>
      </c>
      <c r="S290" s="12" t="str">
        <f>IFERROR(INDEX(#REF!,MATCH(B290,#REF!,0),0),"")</f>
        <v/>
      </c>
      <c r="T290" s="5" t="str">
        <f>IFERROR(INDEX(#REF!,MATCH(B290,#REF!,0),0),"")</f>
        <v/>
      </c>
      <c r="U290" s="11">
        <f t="shared" si="16"/>
        <v>1</v>
      </c>
      <c r="V290" s="12">
        <f t="shared" si="17"/>
        <v>620</v>
      </c>
      <c r="W290" s="15">
        <f t="shared" si="18"/>
        <v>620</v>
      </c>
      <c r="X290" s="15" t="str">
        <f>IFERROR(SUMPRODUCT(LARGE(G290:T290,{1;2;3;4;5})),"NA")</f>
        <v>NA</v>
      </c>
      <c r="Y290" s="5" t="str">
        <f>IFERROR(SUMPRODUCT(LARGE(G290:T290,{1;2;3;4;5;6;7;8;9;10})),"NA")</f>
        <v>NA</v>
      </c>
    </row>
    <row r="291" spans="1:25" s="31" customFormat="1" x14ac:dyDescent="0.3">
      <c r="A291" s="18">
        <v>289</v>
      </c>
      <c r="B291" s="2" t="s">
        <v>87</v>
      </c>
      <c r="C291" s="1"/>
      <c r="D291" s="1"/>
      <c r="E291" s="1"/>
      <c r="F291" s="2"/>
      <c r="G291" s="11">
        <f>IFERROR(INDEX('03-25'!X:X,MATCH(B291,'03-25'!Y:Y,0),0),"")</f>
        <v>617</v>
      </c>
      <c r="H291" s="12" t="str">
        <f>IFERROR(INDEX('04-08'!N:N,MATCH(B291,'04-08'!C:C,0),0),"")</f>
        <v/>
      </c>
      <c r="I291" s="12" t="str">
        <f>IFERROR(INDEX('04-29'!M:M,MATCH(B291,'04-29'!L:L,0),0),"")</f>
        <v/>
      </c>
      <c r="J291" s="12" t="str">
        <f>IFERROR(INDEX('05-27'!F:F,MATCH(B291,'05-27'!H:H,0),0),"")</f>
        <v/>
      </c>
      <c r="K291" s="12"/>
      <c r="L291" s="12" t="str">
        <f>IFERROR(INDEX(#REF!,MATCH(B291,#REF!,0),0),"")</f>
        <v/>
      </c>
      <c r="M291" s="12" t="str">
        <f>IFERROR(INDEX(#REF!,MATCH(B291,#REF!,0),0),"")</f>
        <v/>
      </c>
      <c r="N291" s="12" t="str">
        <f>IFERROR(INDEX(#REF!,MATCH(B291,#REF!,0),0),"")</f>
        <v/>
      </c>
      <c r="O291" s="12" t="str">
        <f>IFERROR(INDEX(#REF!,MATCH(B291,#REF!,0),0),"")</f>
        <v/>
      </c>
      <c r="P291" s="12" t="str">
        <f>IFERROR(INDEX(#REF!,MATCH(B291,#REF!,0),0),"")</f>
        <v/>
      </c>
      <c r="Q291" s="12" t="str">
        <f>IFERROR(INDEX(#REF!,MATCH(B291,#REF!,0),0),"")</f>
        <v/>
      </c>
      <c r="R291" s="12" t="str">
        <f>IFERROR(INDEX(#REF!,MATCH(B291,#REF!,0),0),"")</f>
        <v/>
      </c>
      <c r="S291" s="12" t="str">
        <f>IFERROR(INDEX(#REF!,MATCH(B291,#REF!,0),0),"")</f>
        <v/>
      </c>
      <c r="T291" s="5" t="str">
        <f>IFERROR(INDEX(#REF!,MATCH(B291,#REF!,0),0),"")</f>
        <v/>
      </c>
      <c r="U291" s="11">
        <f t="shared" si="16"/>
        <v>1</v>
      </c>
      <c r="V291" s="12">
        <f t="shared" si="17"/>
        <v>617</v>
      </c>
      <c r="W291" s="15">
        <f t="shared" si="18"/>
        <v>617</v>
      </c>
      <c r="X291" s="15" t="str">
        <f>IFERROR(SUMPRODUCT(LARGE(G291:T291,{1;2;3;4;5})),"NA")</f>
        <v>NA</v>
      </c>
      <c r="Y291" s="5" t="str">
        <f>IFERROR(SUMPRODUCT(LARGE(G291:T291,{1;2;3;4;5;6;7;8;9;10})),"NA")</f>
        <v>NA</v>
      </c>
    </row>
    <row r="292" spans="1:25" s="31" customFormat="1" x14ac:dyDescent="0.3">
      <c r="A292" s="18">
        <v>290</v>
      </c>
      <c r="B292" s="2" t="s">
        <v>441</v>
      </c>
      <c r="C292" s="1"/>
      <c r="D292" s="1"/>
      <c r="E292" s="1"/>
      <c r="F292" s="2"/>
      <c r="G292" s="11" t="str">
        <f>IFERROR(INDEX('03-25'!X:X,MATCH(B292,'03-25'!Y:Y,0),0),"")</f>
        <v/>
      </c>
      <c r="H292" s="12">
        <f>IFERROR(INDEX('04-08'!N:N,MATCH(B292,'04-08'!C:C,0),0),"")</f>
        <v>613</v>
      </c>
      <c r="I292" s="12" t="str">
        <f>IFERROR(INDEX('04-29'!M:M,MATCH(B292,'04-29'!L:L,0),0),"")</f>
        <v/>
      </c>
      <c r="J292" s="12" t="str">
        <f>IFERROR(INDEX('05-27'!F:F,MATCH(B292,'05-27'!H:H,0),0),"")</f>
        <v/>
      </c>
      <c r="K292" s="12"/>
      <c r="L292" s="12" t="str">
        <f>IFERROR(INDEX(#REF!,MATCH(B292,#REF!,0),0),"")</f>
        <v/>
      </c>
      <c r="M292" s="12" t="str">
        <f>IFERROR(INDEX(#REF!,MATCH(B292,#REF!,0),0),"")</f>
        <v/>
      </c>
      <c r="N292" s="12" t="str">
        <f>IFERROR(INDEX(#REF!,MATCH(B292,#REF!,0),0),"")</f>
        <v/>
      </c>
      <c r="O292" s="12" t="str">
        <f>IFERROR(INDEX(#REF!,MATCH(B292,#REF!,0),0),"")</f>
        <v/>
      </c>
      <c r="P292" s="12" t="str">
        <f>IFERROR(INDEX(#REF!,MATCH(B292,#REF!,0),0),"")</f>
        <v/>
      </c>
      <c r="Q292" s="12" t="str">
        <f>IFERROR(INDEX(#REF!,MATCH(B292,#REF!,0),0),"")</f>
        <v/>
      </c>
      <c r="R292" s="12" t="str">
        <f>IFERROR(INDEX(#REF!,MATCH(B292,#REF!,0),0),"")</f>
        <v/>
      </c>
      <c r="S292" s="12" t="str">
        <f>IFERROR(INDEX(#REF!,MATCH(B292,#REF!,0),0),"")</f>
        <v/>
      </c>
      <c r="T292" s="5" t="str">
        <f>IFERROR(INDEX(#REF!,MATCH(B292,#REF!,0),0),"")</f>
        <v/>
      </c>
      <c r="U292" s="11">
        <f t="shared" si="16"/>
        <v>1</v>
      </c>
      <c r="V292" s="12">
        <f t="shared" si="17"/>
        <v>613</v>
      </c>
      <c r="W292" s="15">
        <f t="shared" si="18"/>
        <v>613</v>
      </c>
      <c r="X292" s="15" t="str">
        <f>IFERROR(SUMPRODUCT(LARGE(G292:T292,{1;2;3;4;5})),"NA")</f>
        <v>NA</v>
      </c>
      <c r="Y292" s="5" t="str">
        <f>IFERROR(SUMPRODUCT(LARGE(G292:T292,{1;2;3;4;5;6;7;8;9;10})),"NA")</f>
        <v>NA</v>
      </c>
    </row>
    <row r="293" spans="1:25" s="31" customFormat="1" x14ac:dyDescent="0.3">
      <c r="A293" s="18">
        <v>291</v>
      </c>
      <c r="B293" s="2" t="s">
        <v>2076</v>
      </c>
      <c r="C293" s="1"/>
      <c r="D293" s="1"/>
      <c r="E293" s="1"/>
      <c r="F293" s="2"/>
      <c r="G293" s="11" t="str">
        <f>IFERROR(INDEX('03-25'!X:X,MATCH(B293,'03-25'!Y:Y,0),0),"")</f>
        <v/>
      </c>
      <c r="H293" s="12" t="str">
        <f>IFERROR(INDEX('04-08'!N:N,MATCH(B293,'04-08'!C:C,0),0),"")</f>
        <v/>
      </c>
      <c r="I293" s="12" t="str">
        <f>IFERROR(INDEX('04-29'!M:M,MATCH(B293,'04-29'!L:L,0),0),"")</f>
        <v/>
      </c>
      <c r="J293" s="12">
        <f>IFERROR(INDEX('05-27'!F:F,MATCH(B293,'05-27'!H:H,0),0),"")</f>
        <v>613</v>
      </c>
      <c r="K293" s="12"/>
      <c r="L293" s="12" t="str">
        <f>IFERROR(INDEX(#REF!,MATCH(B293,#REF!,0),0),"")</f>
        <v/>
      </c>
      <c r="M293" s="12" t="str">
        <f>IFERROR(INDEX(#REF!,MATCH(B293,#REF!,0),0),"")</f>
        <v/>
      </c>
      <c r="N293" s="12" t="str">
        <f>IFERROR(INDEX(#REF!,MATCH(B293,#REF!,0),0),"")</f>
        <v/>
      </c>
      <c r="O293" s="12" t="str">
        <f>IFERROR(INDEX(#REF!,MATCH(B293,#REF!,0),0),"")</f>
        <v/>
      </c>
      <c r="P293" s="12" t="str">
        <f>IFERROR(INDEX(#REF!,MATCH(B293,#REF!,0),0),"")</f>
        <v/>
      </c>
      <c r="Q293" s="12" t="str">
        <f>IFERROR(INDEX(#REF!,MATCH(B293,#REF!,0),0),"")</f>
        <v/>
      </c>
      <c r="R293" s="12" t="str">
        <f>IFERROR(INDEX(#REF!,MATCH(B293,#REF!,0),0),"")</f>
        <v/>
      </c>
      <c r="S293" s="12" t="str">
        <f>IFERROR(INDEX(#REF!,MATCH(B293,#REF!,0),0),"")</f>
        <v/>
      </c>
      <c r="T293" s="5" t="str">
        <f>IFERROR(INDEX(#REF!,MATCH(B293,#REF!,0),0),"")</f>
        <v/>
      </c>
      <c r="U293" s="11">
        <f t="shared" si="16"/>
        <v>1</v>
      </c>
      <c r="V293" s="12">
        <f t="shared" si="17"/>
        <v>613</v>
      </c>
      <c r="W293" s="15">
        <f t="shared" si="18"/>
        <v>613</v>
      </c>
      <c r="X293" s="15" t="str">
        <f>IFERROR(SUMPRODUCT(LARGE(G293:T293,{1;2;3;4;5})),"NA")</f>
        <v>NA</v>
      </c>
      <c r="Y293" s="5" t="str">
        <f>IFERROR(SUMPRODUCT(LARGE(G293:T293,{1;2;3;4;5;6;7;8;9;10})),"NA")</f>
        <v>NA</v>
      </c>
    </row>
    <row r="294" spans="1:25" s="31" customFormat="1" x14ac:dyDescent="0.3">
      <c r="A294" s="18">
        <v>292</v>
      </c>
      <c r="B294" s="2" t="s">
        <v>1795</v>
      </c>
      <c r="C294" s="1"/>
      <c r="D294" s="1"/>
      <c r="E294" s="1"/>
      <c r="F294" s="2"/>
      <c r="G294" s="11" t="str">
        <f>IFERROR(INDEX('03-25'!X:X,MATCH(B294,'03-25'!Y:Y,0),0),"")</f>
        <v/>
      </c>
      <c r="H294" s="12" t="str">
        <f>IFERROR(INDEX('04-08'!N:N,MATCH(B294,'04-08'!C:C,0),0),"")</f>
        <v/>
      </c>
      <c r="I294" s="12">
        <f>IFERROR(INDEX('04-29'!M:M,MATCH(B294,'04-29'!L:L,0),0),"")</f>
        <v>612</v>
      </c>
      <c r="J294" s="12" t="str">
        <f>IFERROR(INDEX('05-27'!F:F,MATCH(B294,'05-27'!H:H,0),0),"")</f>
        <v/>
      </c>
      <c r="K294" s="12"/>
      <c r="L294" s="12" t="str">
        <f>IFERROR(INDEX(#REF!,MATCH(B294,#REF!,0),0),"")</f>
        <v/>
      </c>
      <c r="M294" s="12" t="str">
        <f>IFERROR(INDEX(#REF!,MATCH(B294,#REF!,0),0),"")</f>
        <v/>
      </c>
      <c r="N294" s="12" t="str">
        <f>IFERROR(INDEX(#REF!,MATCH(B294,#REF!,0),0),"")</f>
        <v/>
      </c>
      <c r="O294" s="12" t="str">
        <f>IFERROR(INDEX(#REF!,MATCH(B294,#REF!,0),0),"")</f>
        <v/>
      </c>
      <c r="P294" s="12" t="str">
        <f>IFERROR(INDEX(#REF!,MATCH(B294,#REF!,0),0),"")</f>
        <v/>
      </c>
      <c r="Q294" s="12" t="str">
        <f>IFERROR(INDEX(#REF!,MATCH(B294,#REF!,0),0),"")</f>
        <v/>
      </c>
      <c r="R294" s="12" t="str">
        <f>IFERROR(INDEX(#REF!,MATCH(B294,#REF!,0),0),"")</f>
        <v/>
      </c>
      <c r="S294" s="12" t="str">
        <f>IFERROR(INDEX(#REF!,MATCH(B294,#REF!,0),0),"")</f>
        <v/>
      </c>
      <c r="T294" s="5" t="str">
        <f>IFERROR(INDEX(#REF!,MATCH(B294,#REF!,0),0),"")</f>
        <v/>
      </c>
      <c r="U294" s="11">
        <f t="shared" si="16"/>
        <v>1</v>
      </c>
      <c r="V294" s="12">
        <f t="shared" si="17"/>
        <v>612</v>
      </c>
      <c r="W294" s="15">
        <f t="shared" si="18"/>
        <v>612</v>
      </c>
      <c r="X294" s="15" t="str">
        <f>IFERROR(SUMPRODUCT(LARGE(G294:T294,{1;2;3;4;5})),"NA")</f>
        <v>NA</v>
      </c>
      <c r="Y294" s="5" t="str">
        <f>IFERROR(SUMPRODUCT(LARGE(G294:T294,{1;2;3;4;5;6;7;8;9;10})),"NA")</f>
        <v>NA</v>
      </c>
    </row>
    <row r="295" spans="1:25" s="31" customFormat="1" x14ac:dyDescent="0.3">
      <c r="A295" s="18">
        <v>293</v>
      </c>
      <c r="B295" s="2" t="s">
        <v>22</v>
      </c>
      <c r="C295" s="1"/>
      <c r="D295" s="1"/>
      <c r="E295" s="1"/>
      <c r="F295" s="2"/>
      <c r="G295" s="11" t="str">
        <f>IFERROR(INDEX('03-25'!X:X,MATCH(B295,'03-25'!Y:Y,0),0),"")</f>
        <v/>
      </c>
      <c r="H295" s="12">
        <f>IFERROR(INDEX('04-08'!N:N,MATCH(B295,'04-08'!C:C,0),0),"")</f>
        <v>611</v>
      </c>
      <c r="I295" s="12" t="str">
        <f>IFERROR(INDEX('04-29'!M:M,MATCH(B295,'04-29'!L:L,0),0),"")</f>
        <v/>
      </c>
      <c r="J295" s="12" t="str">
        <f>IFERROR(INDEX('05-27'!F:F,MATCH(B295,'05-27'!H:H,0),0),"")</f>
        <v/>
      </c>
      <c r="K295" s="12"/>
      <c r="L295" s="12" t="str">
        <f>IFERROR(INDEX(#REF!,MATCH(B295,#REF!,0),0),"")</f>
        <v/>
      </c>
      <c r="M295" s="12" t="str">
        <f>IFERROR(INDEX(#REF!,MATCH(B295,#REF!,0),0),"")</f>
        <v/>
      </c>
      <c r="N295" s="12" t="str">
        <f>IFERROR(INDEX(#REF!,MATCH(B295,#REF!,0),0),"")</f>
        <v/>
      </c>
      <c r="O295" s="12" t="str">
        <f>IFERROR(INDEX(#REF!,MATCH(B295,#REF!,0),0),"")</f>
        <v/>
      </c>
      <c r="P295" s="12" t="str">
        <f>IFERROR(INDEX(#REF!,MATCH(B295,#REF!,0),0),"")</f>
        <v/>
      </c>
      <c r="Q295" s="12" t="str">
        <f>IFERROR(INDEX(#REF!,MATCH(B295,#REF!,0),0),"")</f>
        <v/>
      </c>
      <c r="R295" s="12" t="str">
        <f>IFERROR(INDEX(#REF!,MATCH(B295,#REF!,0),0),"")</f>
        <v/>
      </c>
      <c r="S295" s="12" t="str">
        <f>IFERROR(INDEX(#REF!,MATCH(B295,#REF!,0),0),"")</f>
        <v/>
      </c>
      <c r="T295" s="5" t="str">
        <f>IFERROR(INDEX(#REF!,MATCH(B295,#REF!,0),0),"")</f>
        <v/>
      </c>
      <c r="U295" s="11">
        <f t="shared" si="16"/>
        <v>1</v>
      </c>
      <c r="V295" s="12">
        <f t="shared" si="17"/>
        <v>611</v>
      </c>
      <c r="W295" s="15">
        <f t="shared" si="18"/>
        <v>611</v>
      </c>
      <c r="X295" s="15" t="str">
        <f>IFERROR(SUMPRODUCT(LARGE(G295:T295,{1;2;3;4;5})),"NA")</f>
        <v>NA</v>
      </c>
      <c r="Y295" s="5" t="str">
        <f>IFERROR(SUMPRODUCT(LARGE(G295:T295,{1;2;3;4;5;6;7;8;9;10})),"NA")</f>
        <v>NA</v>
      </c>
    </row>
    <row r="296" spans="1:25" s="31" customFormat="1" x14ac:dyDescent="0.3">
      <c r="A296" s="18">
        <v>294</v>
      </c>
      <c r="B296" s="2" t="s">
        <v>2047</v>
      </c>
      <c r="C296" s="1"/>
      <c r="D296" s="1"/>
      <c r="E296" s="1"/>
      <c r="F296" s="2"/>
      <c r="G296" s="11" t="str">
        <f>IFERROR(INDEX('03-25'!X:X,MATCH(B296,'03-25'!Y:Y,0),0),"")</f>
        <v/>
      </c>
      <c r="H296" s="12" t="str">
        <f>IFERROR(INDEX('04-08'!N:N,MATCH(B296,'04-08'!C:C,0),0),"")</f>
        <v/>
      </c>
      <c r="I296" s="12" t="str">
        <f>IFERROR(INDEX('04-29'!M:M,MATCH(B296,'04-29'!L:L,0),0),"")</f>
        <v/>
      </c>
      <c r="J296" s="12">
        <f>IFERROR(INDEX('05-27'!F:F,MATCH(B296,'05-27'!H:H,0),0),"")</f>
        <v>610</v>
      </c>
      <c r="K296" s="12"/>
      <c r="L296" s="12" t="str">
        <f>IFERROR(INDEX(#REF!,MATCH(B296,#REF!,0),0),"")</f>
        <v/>
      </c>
      <c r="M296" s="12" t="str">
        <f>IFERROR(INDEX(#REF!,MATCH(B296,#REF!,0),0),"")</f>
        <v/>
      </c>
      <c r="N296" s="12" t="str">
        <f>IFERROR(INDEX(#REF!,MATCH(B296,#REF!,0),0),"")</f>
        <v/>
      </c>
      <c r="O296" s="12" t="str">
        <f>IFERROR(INDEX(#REF!,MATCH(B296,#REF!,0),0),"")</f>
        <v/>
      </c>
      <c r="P296" s="12" t="str">
        <f>IFERROR(INDEX(#REF!,MATCH(B296,#REF!,0),0),"")</f>
        <v/>
      </c>
      <c r="Q296" s="12" t="str">
        <f>IFERROR(INDEX(#REF!,MATCH(B296,#REF!,0),0),"")</f>
        <v/>
      </c>
      <c r="R296" s="12" t="str">
        <f>IFERROR(INDEX(#REF!,MATCH(B296,#REF!,0),0),"")</f>
        <v/>
      </c>
      <c r="S296" s="12" t="str">
        <f>IFERROR(INDEX(#REF!,MATCH(B296,#REF!,0),0),"")</f>
        <v/>
      </c>
      <c r="T296" s="5" t="str">
        <f>IFERROR(INDEX(#REF!,MATCH(B296,#REF!,0),0),"")</f>
        <v/>
      </c>
      <c r="U296" s="11">
        <f t="shared" si="16"/>
        <v>1</v>
      </c>
      <c r="V296" s="12">
        <f t="shared" si="17"/>
        <v>610</v>
      </c>
      <c r="W296" s="15">
        <f t="shared" si="18"/>
        <v>610</v>
      </c>
      <c r="X296" s="15" t="str">
        <f>IFERROR(SUMPRODUCT(LARGE(G296:T296,{1;2;3;4;5})),"NA")</f>
        <v>NA</v>
      </c>
      <c r="Y296" s="5" t="str">
        <f>IFERROR(SUMPRODUCT(LARGE(G296:T296,{1;2;3;4;5;6;7;8;9;10})),"NA")</f>
        <v>NA</v>
      </c>
    </row>
    <row r="297" spans="1:25" s="31" customFormat="1" x14ac:dyDescent="0.3">
      <c r="A297" s="18">
        <v>295</v>
      </c>
      <c r="B297" s="2" t="s">
        <v>1835</v>
      </c>
      <c r="C297" s="1"/>
      <c r="D297" s="1"/>
      <c r="E297" s="1"/>
      <c r="F297" s="2"/>
      <c r="G297" s="11" t="str">
        <f>IFERROR(INDEX('03-25'!X:X,MATCH(B297,'03-25'!Y:Y,0),0),"")</f>
        <v/>
      </c>
      <c r="H297" s="12" t="str">
        <f>IFERROR(INDEX('04-08'!N:N,MATCH(B297,'04-08'!C:C,0),0),"")</f>
        <v/>
      </c>
      <c r="I297" s="12">
        <f>IFERROR(INDEX('04-29'!M:M,MATCH(B297,'04-29'!L:L,0),0),"")</f>
        <v>608</v>
      </c>
      <c r="J297" s="12" t="str">
        <f>IFERROR(INDEX('05-27'!F:F,MATCH(B297,'05-27'!H:H,0),0),"")</f>
        <v/>
      </c>
      <c r="K297" s="12"/>
      <c r="L297" s="12" t="str">
        <f>IFERROR(INDEX(#REF!,MATCH(B297,#REF!,0),0),"")</f>
        <v/>
      </c>
      <c r="M297" s="12" t="str">
        <f>IFERROR(INDEX(#REF!,MATCH(B297,#REF!,0),0),"")</f>
        <v/>
      </c>
      <c r="N297" s="12" t="str">
        <f>IFERROR(INDEX(#REF!,MATCH(B297,#REF!,0),0),"")</f>
        <v/>
      </c>
      <c r="O297" s="12" t="str">
        <f>IFERROR(INDEX(#REF!,MATCH(B297,#REF!,0),0),"")</f>
        <v/>
      </c>
      <c r="P297" s="12" t="str">
        <f>IFERROR(INDEX(#REF!,MATCH(B297,#REF!,0),0),"")</f>
        <v/>
      </c>
      <c r="Q297" s="12" t="str">
        <f>IFERROR(INDEX(#REF!,MATCH(B297,#REF!,0),0),"")</f>
        <v/>
      </c>
      <c r="R297" s="12" t="str">
        <f>IFERROR(INDEX(#REF!,MATCH(B297,#REF!,0),0),"")</f>
        <v/>
      </c>
      <c r="S297" s="12" t="str">
        <f>IFERROR(INDEX(#REF!,MATCH(B297,#REF!,0),0),"")</f>
        <v/>
      </c>
      <c r="T297" s="5" t="str">
        <f>IFERROR(INDEX(#REF!,MATCH(B297,#REF!,0),0),"")</f>
        <v/>
      </c>
      <c r="U297" s="11">
        <f t="shared" si="16"/>
        <v>1</v>
      </c>
      <c r="V297" s="12">
        <f t="shared" si="17"/>
        <v>608</v>
      </c>
      <c r="W297" s="15">
        <f t="shared" si="18"/>
        <v>608</v>
      </c>
      <c r="X297" s="15" t="str">
        <f>IFERROR(SUMPRODUCT(LARGE(G297:T297,{1;2;3;4;5})),"NA")</f>
        <v>NA</v>
      </c>
      <c r="Y297" s="5" t="str">
        <f>IFERROR(SUMPRODUCT(LARGE(G297:T297,{1;2;3;4;5;6;7;8;9;10})),"NA")</f>
        <v>NA</v>
      </c>
    </row>
    <row r="298" spans="1:25" s="31" customFormat="1" x14ac:dyDescent="0.3">
      <c r="A298" s="18">
        <v>296</v>
      </c>
      <c r="B298" s="2" t="s">
        <v>442</v>
      </c>
      <c r="C298" s="1"/>
      <c r="D298" s="1"/>
      <c r="E298" s="1"/>
      <c r="F298" s="2"/>
      <c r="G298" s="11" t="str">
        <f>IFERROR(INDEX('03-25'!X:X,MATCH(B298,'03-25'!Y:Y,0),0),"")</f>
        <v/>
      </c>
      <c r="H298" s="12">
        <f>IFERROR(INDEX('04-08'!N:N,MATCH(B298,'04-08'!C:C,0),0),"")</f>
        <v>605</v>
      </c>
      <c r="I298" s="12" t="str">
        <f>IFERROR(INDEX('04-29'!M:M,MATCH(B298,'04-29'!L:L,0),0),"")</f>
        <v/>
      </c>
      <c r="J298" s="12" t="str">
        <f>IFERROR(INDEX('05-27'!F:F,MATCH(B298,'05-27'!H:H,0),0),"")</f>
        <v/>
      </c>
      <c r="K298" s="12"/>
      <c r="L298" s="12" t="str">
        <f>IFERROR(INDEX(#REF!,MATCH(B298,#REF!,0),0),"")</f>
        <v/>
      </c>
      <c r="M298" s="12" t="str">
        <f>IFERROR(INDEX(#REF!,MATCH(B298,#REF!,0),0),"")</f>
        <v/>
      </c>
      <c r="N298" s="12" t="str">
        <f>IFERROR(INDEX(#REF!,MATCH(B298,#REF!,0),0),"")</f>
        <v/>
      </c>
      <c r="O298" s="12" t="str">
        <f>IFERROR(INDEX(#REF!,MATCH(B298,#REF!,0),0),"")</f>
        <v/>
      </c>
      <c r="P298" s="12" t="str">
        <f>IFERROR(INDEX(#REF!,MATCH(B298,#REF!,0),0),"")</f>
        <v/>
      </c>
      <c r="Q298" s="12" t="str">
        <f>IFERROR(INDEX(#REF!,MATCH(B298,#REF!,0),0),"")</f>
        <v/>
      </c>
      <c r="R298" s="12" t="str">
        <f>IFERROR(INDEX(#REF!,MATCH(B298,#REF!,0),0),"")</f>
        <v/>
      </c>
      <c r="S298" s="12" t="str">
        <f>IFERROR(INDEX(#REF!,MATCH(B298,#REF!,0),0),"")</f>
        <v/>
      </c>
      <c r="T298" s="5" t="str">
        <f>IFERROR(INDEX(#REF!,MATCH(B298,#REF!,0),0),"")</f>
        <v/>
      </c>
      <c r="U298" s="11">
        <f t="shared" si="16"/>
        <v>1</v>
      </c>
      <c r="V298" s="12">
        <f t="shared" si="17"/>
        <v>605</v>
      </c>
      <c r="W298" s="15">
        <f t="shared" si="18"/>
        <v>605</v>
      </c>
      <c r="X298" s="15" t="str">
        <f>IFERROR(SUMPRODUCT(LARGE(G298:T298,{1;2;3;4;5})),"NA")</f>
        <v>NA</v>
      </c>
      <c r="Y298" s="5" t="str">
        <f>IFERROR(SUMPRODUCT(LARGE(G298:T298,{1;2;3;4;5;6;7;8;9;10})),"NA")</f>
        <v>NA</v>
      </c>
    </row>
    <row r="299" spans="1:25" s="31" customFormat="1" x14ac:dyDescent="0.3">
      <c r="A299" s="18">
        <v>297</v>
      </c>
      <c r="B299" s="2" t="s">
        <v>2096</v>
      </c>
      <c r="C299" s="1"/>
      <c r="D299" s="1"/>
      <c r="E299" s="1"/>
      <c r="F299" s="2"/>
      <c r="G299" s="11" t="str">
        <f>IFERROR(INDEX('03-25'!X:X,MATCH(B299,'03-25'!Y:Y,0),0),"")</f>
        <v/>
      </c>
      <c r="H299" s="12" t="str">
        <f>IFERROR(INDEX('04-08'!N:N,MATCH(B299,'04-08'!C:C,0),0),"")</f>
        <v/>
      </c>
      <c r="I299" s="12" t="str">
        <f>IFERROR(INDEX('04-29'!M:M,MATCH(B299,'04-29'!L:L,0),0),"")</f>
        <v/>
      </c>
      <c r="J299" s="12">
        <f>IFERROR(INDEX('05-27'!F:F,MATCH(B299,'05-27'!H:H,0),0),"")</f>
        <v>605</v>
      </c>
      <c r="K299" s="12"/>
      <c r="L299" s="12" t="str">
        <f>IFERROR(INDEX(#REF!,MATCH(B299,#REF!,0),0),"")</f>
        <v/>
      </c>
      <c r="M299" s="12" t="str">
        <f>IFERROR(INDEX(#REF!,MATCH(B299,#REF!,0),0),"")</f>
        <v/>
      </c>
      <c r="N299" s="12" t="str">
        <f>IFERROR(INDEX(#REF!,MATCH(B299,#REF!,0),0),"")</f>
        <v/>
      </c>
      <c r="O299" s="12" t="str">
        <f>IFERROR(INDEX(#REF!,MATCH(B299,#REF!,0),0),"")</f>
        <v/>
      </c>
      <c r="P299" s="12" t="str">
        <f>IFERROR(INDEX(#REF!,MATCH(B299,#REF!,0),0),"")</f>
        <v/>
      </c>
      <c r="Q299" s="12" t="str">
        <f>IFERROR(INDEX(#REF!,MATCH(B299,#REF!,0),0),"")</f>
        <v/>
      </c>
      <c r="R299" s="12" t="str">
        <f>IFERROR(INDEX(#REF!,MATCH(B299,#REF!,0),0),"")</f>
        <v/>
      </c>
      <c r="S299" s="12" t="str">
        <f>IFERROR(INDEX(#REF!,MATCH(B299,#REF!,0),0),"")</f>
        <v/>
      </c>
      <c r="T299" s="5" t="str">
        <f>IFERROR(INDEX(#REF!,MATCH(B299,#REF!,0),0),"")</f>
        <v/>
      </c>
      <c r="U299" s="11">
        <f t="shared" si="16"/>
        <v>1</v>
      </c>
      <c r="V299" s="12">
        <f t="shared" si="17"/>
        <v>605</v>
      </c>
      <c r="W299" s="15">
        <f t="shared" si="18"/>
        <v>605</v>
      </c>
      <c r="X299" s="15" t="str">
        <f>IFERROR(SUMPRODUCT(LARGE(G299:T299,{1;2;3;4;5})),"NA")</f>
        <v>NA</v>
      </c>
      <c r="Y299" s="5" t="str">
        <f>IFERROR(SUMPRODUCT(LARGE(G299:T299,{1;2;3;4;5;6;7;8;9;10})),"NA")</f>
        <v>NA</v>
      </c>
    </row>
    <row r="300" spans="1:25" s="31" customFormat="1" x14ac:dyDescent="0.3">
      <c r="A300" s="18">
        <v>298</v>
      </c>
      <c r="B300" s="2" t="s">
        <v>1800</v>
      </c>
      <c r="C300" s="1"/>
      <c r="D300" s="1"/>
      <c r="E300" s="1"/>
      <c r="F300" s="2"/>
      <c r="G300" s="11" t="str">
        <f>IFERROR(INDEX('03-25'!X:X,MATCH(B300,'03-25'!Y:Y,0),0),"")</f>
        <v/>
      </c>
      <c r="H300" s="12" t="str">
        <f>IFERROR(INDEX('04-08'!N:N,MATCH(B300,'04-08'!C:C,0),0),"")</f>
        <v/>
      </c>
      <c r="I300" s="12">
        <f>IFERROR(INDEX('04-29'!M:M,MATCH(B300,'04-29'!L:L,0),0),"")</f>
        <v>604</v>
      </c>
      <c r="J300" s="12" t="str">
        <f>IFERROR(INDEX('05-27'!F:F,MATCH(B300,'05-27'!H:H,0),0),"")</f>
        <v/>
      </c>
      <c r="K300" s="12"/>
      <c r="L300" s="12" t="str">
        <f>IFERROR(INDEX(#REF!,MATCH(B300,#REF!,0),0),"")</f>
        <v/>
      </c>
      <c r="M300" s="12" t="str">
        <f>IFERROR(INDEX(#REF!,MATCH(B300,#REF!,0),0),"")</f>
        <v/>
      </c>
      <c r="N300" s="12" t="str">
        <f>IFERROR(INDEX(#REF!,MATCH(B300,#REF!,0),0),"")</f>
        <v/>
      </c>
      <c r="O300" s="12" t="str">
        <f>IFERROR(INDEX(#REF!,MATCH(B300,#REF!,0),0),"")</f>
        <v/>
      </c>
      <c r="P300" s="12" t="str">
        <f>IFERROR(INDEX(#REF!,MATCH(B300,#REF!,0),0),"")</f>
        <v/>
      </c>
      <c r="Q300" s="12" t="str">
        <f>IFERROR(INDEX(#REF!,MATCH(B300,#REF!,0),0),"")</f>
        <v/>
      </c>
      <c r="R300" s="12" t="str">
        <f>IFERROR(INDEX(#REF!,MATCH(B300,#REF!,0),0),"")</f>
        <v/>
      </c>
      <c r="S300" s="12" t="str">
        <f>IFERROR(INDEX(#REF!,MATCH(B300,#REF!,0),0),"")</f>
        <v/>
      </c>
      <c r="T300" s="5" t="str">
        <f>IFERROR(INDEX(#REF!,MATCH(B300,#REF!,0),0),"")</f>
        <v/>
      </c>
      <c r="U300" s="11">
        <f t="shared" si="16"/>
        <v>1</v>
      </c>
      <c r="V300" s="12">
        <f t="shared" si="17"/>
        <v>604</v>
      </c>
      <c r="W300" s="15">
        <f t="shared" si="18"/>
        <v>604</v>
      </c>
      <c r="X300" s="15" t="str">
        <f>IFERROR(SUMPRODUCT(LARGE(G300:T300,{1;2;3;4;5})),"NA")</f>
        <v>NA</v>
      </c>
      <c r="Y300" s="5" t="str">
        <f>IFERROR(SUMPRODUCT(LARGE(G300:T300,{1;2;3;4;5;6;7;8;9;10})),"NA")</f>
        <v>NA</v>
      </c>
    </row>
    <row r="301" spans="1:25" s="31" customFormat="1" x14ac:dyDescent="0.3">
      <c r="A301" s="18">
        <v>299</v>
      </c>
      <c r="B301" s="2" t="s">
        <v>1796</v>
      </c>
      <c r="C301" s="1"/>
      <c r="D301" s="1"/>
      <c r="E301" s="1"/>
      <c r="F301" s="2"/>
      <c r="G301" s="11" t="str">
        <f>IFERROR(INDEX('03-25'!X:X,MATCH(B301,'03-25'!Y:Y,0),0),"")</f>
        <v/>
      </c>
      <c r="H301" s="12" t="str">
        <f>IFERROR(INDEX('04-08'!N:N,MATCH(B301,'04-08'!C:C,0),0),"")</f>
        <v/>
      </c>
      <c r="I301" s="12">
        <f>IFERROR(INDEX('04-29'!M:M,MATCH(B301,'04-29'!L:L,0),0),"")</f>
        <v>599</v>
      </c>
      <c r="J301" s="12" t="str">
        <f>IFERROR(INDEX('05-27'!F:F,MATCH(B301,'05-27'!H:H,0),0),"")</f>
        <v/>
      </c>
      <c r="K301" s="12"/>
      <c r="L301" s="12" t="str">
        <f>IFERROR(INDEX(#REF!,MATCH(B301,#REF!,0),0),"")</f>
        <v/>
      </c>
      <c r="M301" s="12" t="str">
        <f>IFERROR(INDEX(#REF!,MATCH(B301,#REF!,0),0),"")</f>
        <v/>
      </c>
      <c r="N301" s="12" t="str">
        <f>IFERROR(INDEX(#REF!,MATCH(B301,#REF!,0),0),"")</f>
        <v/>
      </c>
      <c r="O301" s="12" t="str">
        <f>IFERROR(INDEX(#REF!,MATCH(B301,#REF!,0),0),"")</f>
        <v/>
      </c>
      <c r="P301" s="12" t="str">
        <f>IFERROR(INDEX(#REF!,MATCH(B301,#REF!,0),0),"")</f>
        <v/>
      </c>
      <c r="Q301" s="12" t="str">
        <f>IFERROR(INDEX(#REF!,MATCH(B301,#REF!,0),0),"")</f>
        <v/>
      </c>
      <c r="R301" s="12" t="str">
        <f>IFERROR(INDEX(#REF!,MATCH(B301,#REF!,0),0),"")</f>
        <v/>
      </c>
      <c r="S301" s="12" t="str">
        <f>IFERROR(INDEX(#REF!,MATCH(B301,#REF!,0),0),"")</f>
        <v/>
      </c>
      <c r="T301" s="5" t="str">
        <f>IFERROR(INDEX(#REF!,MATCH(B301,#REF!,0),0),"")</f>
        <v/>
      </c>
      <c r="U301" s="11">
        <f t="shared" si="16"/>
        <v>1</v>
      </c>
      <c r="V301" s="12">
        <f t="shared" si="17"/>
        <v>599</v>
      </c>
      <c r="W301" s="15">
        <f t="shared" si="18"/>
        <v>599</v>
      </c>
      <c r="X301" s="15" t="str">
        <f>IFERROR(SUMPRODUCT(LARGE(G301:T301,{1;2;3;4;5})),"NA")</f>
        <v>NA</v>
      </c>
      <c r="Y301" s="5" t="str">
        <f>IFERROR(SUMPRODUCT(LARGE(G301:T301,{1;2;3;4;5;6;7;8;9;10})),"NA")</f>
        <v>NA</v>
      </c>
    </row>
    <row r="302" spans="1:25" s="31" customFormat="1" x14ac:dyDescent="0.3">
      <c r="A302" s="18">
        <v>300</v>
      </c>
      <c r="B302" s="2" t="s">
        <v>1864</v>
      </c>
      <c r="C302" s="1"/>
      <c r="D302" s="1"/>
      <c r="E302" s="1"/>
      <c r="F302" s="2"/>
      <c r="G302" s="11" t="str">
        <f>IFERROR(INDEX('03-25'!X:X,MATCH(B302,'03-25'!Y:Y,0),0),"")</f>
        <v/>
      </c>
      <c r="H302" s="12" t="str">
        <f>IFERROR(INDEX('04-08'!N:N,MATCH(B302,'04-08'!C:C,0),0),"")</f>
        <v/>
      </c>
      <c r="I302" s="12">
        <f>IFERROR(INDEX('04-29'!M:M,MATCH(B302,'04-29'!L:L,0),0),"")</f>
        <v>599</v>
      </c>
      <c r="J302" s="12" t="str">
        <f>IFERROR(INDEX('05-27'!F:F,MATCH(B302,'05-27'!H:H,0),0),"")</f>
        <v/>
      </c>
      <c r="K302" s="12"/>
      <c r="L302" s="12" t="str">
        <f>IFERROR(INDEX(#REF!,MATCH(B302,#REF!,0),0),"")</f>
        <v/>
      </c>
      <c r="M302" s="12" t="str">
        <f>IFERROR(INDEX(#REF!,MATCH(B302,#REF!,0),0),"")</f>
        <v/>
      </c>
      <c r="N302" s="12" t="str">
        <f>IFERROR(INDEX(#REF!,MATCH(B302,#REF!,0),0),"")</f>
        <v/>
      </c>
      <c r="O302" s="12" t="str">
        <f>IFERROR(INDEX(#REF!,MATCH(B302,#REF!,0),0),"")</f>
        <v/>
      </c>
      <c r="P302" s="12" t="str">
        <f>IFERROR(INDEX(#REF!,MATCH(B302,#REF!,0),0),"")</f>
        <v/>
      </c>
      <c r="Q302" s="12" t="str">
        <f>IFERROR(INDEX(#REF!,MATCH(B302,#REF!,0),0),"")</f>
        <v/>
      </c>
      <c r="R302" s="12" t="str">
        <f>IFERROR(INDEX(#REF!,MATCH(B302,#REF!,0),0),"")</f>
        <v/>
      </c>
      <c r="S302" s="12" t="str">
        <f>IFERROR(INDEX(#REF!,MATCH(B302,#REF!,0),0),"")</f>
        <v/>
      </c>
      <c r="T302" s="5" t="str">
        <f>IFERROR(INDEX(#REF!,MATCH(B302,#REF!,0),0),"")</f>
        <v/>
      </c>
      <c r="U302" s="11">
        <f t="shared" si="16"/>
        <v>1</v>
      </c>
      <c r="V302" s="12">
        <f t="shared" si="17"/>
        <v>599</v>
      </c>
      <c r="W302" s="15">
        <f t="shared" si="18"/>
        <v>599</v>
      </c>
      <c r="X302" s="15" t="str">
        <f>IFERROR(SUMPRODUCT(LARGE(G302:T302,{1;2;3;4;5})),"NA")</f>
        <v>NA</v>
      </c>
      <c r="Y302" s="5" t="str">
        <f>IFERROR(SUMPRODUCT(LARGE(G302:T302,{1;2;3;4;5;6;7;8;9;10})),"NA")</f>
        <v>NA</v>
      </c>
    </row>
    <row r="303" spans="1:25" s="31" customFormat="1" x14ac:dyDescent="0.3">
      <c r="A303" s="18">
        <v>301</v>
      </c>
      <c r="B303" s="2" t="s">
        <v>507</v>
      </c>
      <c r="C303" s="1"/>
      <c r="D303" s="1"/>
      <c r="E303" s="1"/>
      <c r="F303" s="2"/>
      <c r="G303" s="11">
        <f>IFERROR(INDEX('03-25'!X:X,MATCH(B303,'03-25'!Y:Y,0),0),"")</f>
        <v>596</v>
      </c>
      <c r="H303" s="12" t="str">
        <f>IFERROR(INDEX('04-08'!N:N,MATCH(B303,'04-08'!C:C,0),0),"")</f>
        <v/>
      </c>
      <c r="I303" s="12" t="str">
        <f>IFERROR(INDEX('04-29'!M:M,MATCH(B303,'04-29'!L:L,0),0),"")</f>
        <v/>
      </c>
      <c r="J303" s="12" t="str">
        <f>IFERROR(INDEX('05-27'!F:F,MATCH(B303,'05-27'!H:H,0),0),"")</f>
        <v/>
      </c>
      <c r="K303" s="12"/>
      <c r="L303" s="12" t="str">
        <f>IFERROR(INDEX(#REF!,MATCH(B303,#REF!,0),0),"")</f>
        <v/>
      </c>
      <c r="M303" s="12" t="str">
        <f>IFERROR(INDEX(#REF!,MATCH(B303,#REF!,0),0),"")</f>
        <v/>
      </c>
      <c r="N303" s="12" t="str">
        <f>IFERROR(INDEX(#REF!,MATCH(B303,#REF!,0),0),"")</f>
        <v/>
      </c>
      <c r="O303" s="12" t="str">
        <f>IFERROR(INDEX(#REF!,MATCH(B303,#REF!,0),0),"")</f>
        <v/>
      </c>
      <c r="P303" s="12" t="str">
        <f>IFERROR(INDEX(#REF!,MATCH(B303,#REF!,0),0),"")</f>
        <v/>
      </c>
      <c r="Q303" s="12" t="str">
        <f>IFERROR(INDEX(#REF!,MATCH(B303,#REF!,0),0),"")</f>
        <v/>
      </c>
      <c r="R303" s="12" t="str">
        <f>IFERROR(INDEX(#REF!,MATCH(B303,#REF!,0),0),"")</f>
        <v/>
      </c>
      <c r="S303" s="12" t="str">
        <f>IFERROR(INDEX(#REF!,MATCH(B303,#REF!,0),0),"")</f>
        <v/>
      </c>
      <c r="T303" s="5" t="str">
        <f>IFERROR(INDEX(#REF!,MATCH(B303,#REF!,0),0),"")</f>
        <v/>
      </c>
      <c r="U303" s="11">
        <f t="shared" si="16"/>
        <v>1</v>
      </c>
      <c r="V303" s="12">
        <f t="shared" si="17"/>
        <v>596</v>
      </c>
      <c r="W303" s="15">
        <f t="shared" si="18"/>
        <v>596</v>
      </c>
      <c r="X303" s="15" t="str">
        <f>IFERROR(SUMPRODUCT(LARGE(G303:T303,{1;2;3;4;5})),"NA")</f>
        <v>NA</v>
      </c>
      <c r="Y303" s="5" t="str">
        <f>IFERROR(SUMPRODUCT(LARGE(G303:T303,{1;2;3;4;5;6;7;8;9;10})),"NA")</f>
        <v>NA</v>
      </c>
    </row>
    <row r="304" spans="1:25" s="31" customFormat="1" x14ac:dyDescent="0.3">
      <c r="A304" s="18">
        <v>302</v>
      </c>
      <c r="B304" s="2" t="s">
        <v>511</v>
      </c>
      <c r="C304" s="1"/>
      <c r="D304" s="1"/>
      <c r="E304" s="1"/>
      <c r="F304" s="2"/>
      <c r="G304" s="11">
        <f>IFERROR(INDEX('03-25'!X:X,MATCH(B304,'03-25'!Y:Y,0),0),"")</f>
        <v>594</v>
      </c>
      <c r="H304" s="12" t="str">
        <f>IFERROR(INDEX('04-08'!N:N,MATCH(B304,'04-08'!C:C,0),0),"")</f>
        <v/>
      </c>
      <c r="I304" s="12" t="str">
        <f>IFERROR(INDEX('04-29'!M:M,MATCH(B304,'04-29'!L:L,0),0),"")</f>
        <v/>
      </c>
      <c r="J304" s="12" t="str">
        <f>IFERROR(INDEX('05-27'!F:F,MATCH(B304,'05-27'!H:H,0),0),"")</f>
        <v/>
      </c>
      <c r="K304" s="12"/>
      <c r="L304" s="12" t="str">
        <f>IFERROR(INDEX(#REF!,MATCH(B304,#REF!,0),0),"")</f>
        <v/>
      </c>
      <c r="M304" s="12" t="str">
        <f>IFERROR(INDEX(#REF!,MATCH(B304,#REF!,0),0),"")</f>
        <v/>
      </c>
      <c r="N304" s="12" t="str">
        <f>IFERROR(INDEX(#REF!,MATCH(B304,#REF!,0),0),"")</f>
        <v/>
      </c>
      <c r="O304" s="12" t="str">
        <f>IFERROR(INDEX(#REF!,MATCH(B304,#REF!,0),0),"")</f>
        <v/>
      </c>
      <c r="P304" s="12" t="str">
        <f>IFERROR(INDEX(#REF!,MATCH(B304,#REF!,0),0),"")</f>
        <v/>
      </c>
      <c r="Q304" s="12" t="str">
        <f>IFERROR(INDEX(#REF!,MATCH(B304,#REF!,0),0),"")</f>
        <v/>
      </c>
      <c r="R304" s="12" t="str">
        <f>IFERROR(INDEX(#REF!,MATCH(B304,#REF!,0),0),"")</f>
        <v/>
      </c>
      <c r="S304" s="12" t="str">
        <f>IFERROR(INDEX(#REF!,MATCH(B304,#REF!,0),0),"")</f>
        <v/>
      </c>
      <c r="T304" s="5" t="str">
        <f>IFERROR(INDEX(#REF!,MATCH(B304,#REF!,0),0),"")</f>
        <v/>
      </c>
      <c r="U304" s="11">
        <f t="shared" si="16"/>
        <v>1</v>
      </c>
      <c r="V304" s="12">
        <f t="shared" si="17"/>
        <v>594</v>
      </c>
      <c r="W304" s="15">
        <f t="shared" si="18"/>
        <v>594</v>
      </c>
      <c r="X304" s="15" t="str">
        <f>IFERROR(SUMPRODUCT(LARGE(G304:T304,{1;2;3;4;5})),"NA")</f>
        <v>NA</v>
      </c>
      <c r="Y304" s="5" t="str">
        <f>IFERROR(SUMPRODUCT(LARGE(G304:T304,{1;2;3;4;5;6;7;8;9;10})),"NA")</f>
        <v>NA</v>
      </c>
    </row>
    <row r="305" spans="1:25" s="31" customFormat="1" x14ac:dyDescent="0.3">
      <c r="A305" s="18">
        <v>303</v>
      </c>
      <c r="B305" s="2" t="s">
        <v>2072</v>
      </c>
      <c r="C305" s="1"/>
      <c r="D305" s="1"/>
      <c r="E305" s="1"/>
      <c r="F305" s="2"/>
      <c r="G305" s="11" t="str">
        <f>IFERROR(INDEX('03-25'!X:X,MATCH(B305,'03-25'!Y:Y,0),0),"")</f>
        <v/>
      </c>
      <c r="H305" s="12" t="str">
        <f>IFERROR(INDEX('04-08'!N:N,MATCH(B305,'04-08'!C:C,0),0),"")</f>
        <v/>
      </c>
      <c r="I305" s="12" t="str">
        <f>IFERROR(INDEX('04-29'!M:M,MATCH(B305,'04-29'!L:L,0),0),"")</f>
        <v/>
      </c>
      <c r="J305" s="12">
        <f>IFERROR(INDEX('05-27'!F:F,MATCH(B305,'05-27'!H:H,0),0),"")</f>
        <v>592</v>
      </c>
      <c r="K305" s="12"/>
      <c r="L305" s="12" t="str">
        <f>IFERROR(INDEX(#REF!,MATCH(B305,#REF!,0),0),"")</f>
        <v/>
      </c>
      <c r="M305" s="12" t="str">
        <f>IFERROR(INDEX(#REF!,MATCH(B305,#REF!,0),0),"")</f>
        <v/>
      </c>
      <c r="N305" s="12" t="str">
        <f>IFERROR(INDEX(#REF!,MATCH(B305,#REF!,0),0),"")</f>
        <v/>
      </c>
      <c r="O305" s="12" t="str">
        <f>IFERROR(INDEX(#REF!,MATCH(B305,#REF!,0),0),"")</f>
        <v/>
      </c>
      <c r="P305" s="12" t="str">
        <f>IFERROR(INDEX(#REF!,MATCH(B305,#REF!,0),0),"")</f>
        <v/>
      </c>
      <c r="Q305" s="12" t="str">
        <f>IFERROR(INDEX(#REF!,MATCH(B305,#REF!,0),0),"")</f>
        <v/>
      </c>
      <c r="R305" s="12" t="str">
        <f>IFERROR(INDEX(#REF!,MATCH(B305,#REF!,0),0),"")</f>
        <v/>
      </c>
      <c r="S305" s="12" t="str">
        <f>IFERROR(INDEX(#REF!,MATCH(B305,#REF!,0),0),"")</f>
        <v/>
      </c>
      <c r="T305" s="5" t="str">
        <f>IFERROR(INDEX(#REF!,MATCH(B305,#REF!,0),0),"")</f>
        <v/>
      </c>
      <c r="U305" s="11">
        <f t="shared" si="16"/>
        <v>1</v>
      </c>
      <c r="V305" s="12">
        <f t="shared" si="17"/>
        <v>592</v>
      </c>
      <c r="W305" s="15">
        <f t="shared" si="18"/>
        <v>592</v>
      </c>
      <c r="X305" s="15" t="str">
        <f>IFERROR(SUMPRODUCT(LARGE(G305:T305,{1;2;3;4;5})),"NA")</f>
        <v>NA</v>
      </c>
      <c r="Y305" s="5" t="str">
        <f>IFERROR(SUMPRODUCT(LARGE(G305:T305,{1;2;3;4;5;6;7;8;9;10})),"NA")</f>
        <v>NA</v>
      </c>
    </row>
    <row r="306" spans="1:25" s="31" customFormat="1" x14ac:dyDescent="0.3">
      <c r="A306" s="18">
        <v>304</v>
      </c>
      <c r="B306" s="2" t="s">
        <v>2050</v>
      </c>
      <c r="C306" s="1"/>
      <c r="D306" s="1"/>
      <c r="E306" s="1"/>
      <c r="F306" s="2"/>
      <c r="G306" s="11" t="str">
        <f>IFERROR(INDEX('03-25'!X:X,MATCH(B306,'03-25'!Y:Y,0),0),"")</f>
        <v/>
      </c>
      <c r="H306" s="12" t="str">
        <f>IFERROR(INDEX('04-08'!N:N,MATCH(B306,'04-08'!C:C,0),0),"")</f>
        <v/>
      </c>
      <c r="I306" s="12" t="str">
        <f>IFERROR(INDEX('04-29'!M:M,MATCH(B306,'04-29'!L:L,0),0),"")</f>
        <v/>
      </c>
      <c r="J306" s="12">
        <f>IFERROR(INDEX('05-27'!F:F,MATCH(B306,'05-27'!H:H,0),0),"")</f>
        <v>591</v>
      </c>
      <c r="K306" s="12"/>
      <c r="L306" s="12" t="str">
        <f>IFERROR(INDEX(#REF!,MATCH(B306,#REF!,0),0),"")</f>
        <v/>
      </c>
      <c r="M306" s="12" t="str">
        <f>IFERROR(INDEX(#REF!,MATCH(B306,#REF!,0),0),"")</f>
        <v/>
      </c>
      <c r="N306" s="12" t="str">
        <f>IFERROR(INDEX(#REF!,MATCH(B306,#REF!,0),0),"")</f>
        <v/>
      </c>
      <c r="O306" s="12" t="str">
        <f>IFERROR(INDEX(#REF!,MATCH(B306,#REF!,0),0),"")</f>
        <v/>
      </c>
      <c r="P306" s="12" t="str">
        <f>IFERROR(INDEX(#REF!,MATCH(B306,#REF!,0),0),"")</f>
        <v/>
      </c>
      <c r="Q306" s="12" t="str">
        <f>IFERROR(INDEX(#REF!,MATCH(B306,#REF!,0),0),"")</f>
        <v/>
      </c>
      <c r="R306" s="12" t="str">
        <f>IFERROR(INDEX(#REF!,MATCH(B306,#REF!,0),0),"")</f>
        <v/>
      </c>
      <c r="S306" s="12" t="str">
        <f>IFERROR(INDEX(#REF!,MATCH(B306,#REF!,0),0),"")</f>
        <v/>
      </c>
      <c r="T306" s="5" t="str">
        <f>IFERROR(INDEX(#REF!,MATCH(B306,#REF!,0),0),"")</f>
        <v/>
      </c>
      <c r="U306" s="11">
        <f t="shared" si="16"/>
        <v>1</v>
      </c>
      <c r="V306" s="12">
        <f t="shared" si="17"/>
        <v>591</v>
      </c>
      <c r="W306" s="15">
        <f t="shared" si="18"/>
        <v>591</v>
      </c>
      <c r="X306" s="15" t="str">
        <f>IFERROR(SUMPRODUCT(LARGE(G306:T306,{1;2;3;4;5})),"NA")</f>
        <v>NA</v>
      </c>
      <c r="Y306" s="5" t="str">
        <f>IFERROR(SUMPRODUCT(LARGE(G306:T306,{1;2;3;4;5;6;7;8;9;10})),"NA")</f>
        <v>NA</v>
      </c>
    </row>
    <row r="307" spans="1:25" s="31" customFormat="1" x14ac:dyDescent="0.3">
      <c r="A307" s="18">
        <v>305</v>
      </c>
      <c r="B307" s="2" t="s">
        <v>1825</v>
      </c>
      <c r="C307" s="1"/>
      <c r="D307" s="1"/>
      <c r="E307" s="1"/>
      <c r="F307" s="2"/>
      <c r="G307" s="11" t="str">
        <f>IFERROR(INDEX('03-25'!X:X,MATCH(B307,'03-25'!Y:Y,0),0),"")</f>
        <v/>
      </c>
      <c r="H307" s="12" t="str">
        <f>IFERROR(INDEX('04-08'!N:N,MATCH(B307,'04-08'!C:C,0),0),"")</f>
        <v/>
      </c>
      <c r="I307" s="12">
        <f>IFERROR(INDEX('04-29'!M:M,MATCH(B307,'04-29'!L:L,0),0),"")</f>
        <v>588</v>
      </c>
      <c r="J307" s="12" t="str">
        <f>IFERROR(INDEX('05-27'!F:F,MATCH(B307,'05-27'!H:H,0),0),"")</f>
        <v/>
      </c>
      <c r="K307" s="12"/>
      <c r="L307" s="12" t="str">
        <f>IFERROR(INDEX(#REF!,MATCH(B307,#REF!,0),0),"")</f>
        <v/>
      </c>
      <c r="M307" s="12" t="str">
        <f>IFERROR(INDEX(#REF!,MATCH(B307,#REF!,0),0),"")</f>
        <v/>
      </c>
      <c r="N307" s="12" t="str">
        <f>IFERROR(INDEX(#REF!,MATCH(B307,#REF!,0),0),"")</f>
        <v/>
      </c>
      <c r="O307" s="12" t="str">
        <f>IFERROR(INDEX(#REF!,MATCH(B307,#REF!,0),0),"")</f>
        <v/>
      </c>
      <c r="P307" s="12" t="str">
        <f>IFERROR(INDEX(#REF!,MATCH(B307,#REF!,0),0),"")</f>
        <v/>
      </c>
      <c r="Q307" s="12" t="str">
        <f>IFERROR(INDEX(#REF!,MATCH(B307,#REF!,0),0),"")</f>
        <v/>
      </c>
      <c r="R307" s="12" t="str">
        <f>IFERROR(INDEX(#REF!,MATCH(B307,#REF!,0),0),"")</f>
        <v/>
      </c>
      <c r="S307" s="12" t="str">
        <f>IFERROR(INDEX(#REF!,MATCH(B307,#REF!,0),0),"")</f>
        <v/>
      </c>
      <c r="T307" s="5" t="str">
        <f>IFERROR(INDEX(#REF!,MATCH(B307,#REF!,0),0),"")</f>
        <v/>
      </c>
      <c r="U307" s="11">
        <f t="shared" si="16"/>
        <v>1</v>
      </c>
      <c r="V307" s="12">
        <f t="shared" si="17"/>
        <v>588</v>
      </c>
      <c r="W307" s="15">
        <f t="shared" si="18"/>
        <v>588</v>
      </c>
      <c r="X307" s="15" t="str">
        <f>IFERROR(SUMPRODUCT(LARGE(G307:T307,{1;2;3;4;5})),"NA")</f>
        <v>NA</v>
      </c>
      <c r="Y307" s="5" t="str">
        <f>IFERROR(SUMPRODUCT(LARGE(G307:T307,{1;2;3;4;5;6;7;8;9;10})),"NA")</f>
        <v>NA</v>
      </c>
    </row>
    <row r="308" spans="1:25" s="31" customFormat="1" x14ac:dyDescent="0.3">
      <c r="A308" s="18">
        <v>306</v>
      </c>
      <c r="B308" s="2" t="s">
        <v>514</v>
      </c>
      <c r="C308" s="1"/>
      <c r="D308" s="1"/>
      <c r="E308" s="1"/>
      <c r="F308" s="2"/>
      <c r="G308" s="11">
        <f>IFERROR(INDEX('03-25'!X:X,MATCH(B308,'03-25'!Y:Y,0),0),"")</f>
        <v>586</v>
      </c>
      <c r="H308" s="12" t="str">
        <f>IFERROR(INDEX('04-08'!N:N,MATCH(B308,'04-08'!C:C,0),0),"")</f>
        <v/>
      </c>
      <c r="I308" s="12" t="str">
        <f>IFERROR(INDEX('04-29'!M:M,MATCH(B308,'04-29'!L:L,0),0),"")</f>
        <v/>
      </c>
      <c r="J308" s="12" t="str">
        <f>IFERROR(INDEX('05-27'!F:F,MATCH(B308,'05-27'!H:H,0),0),"")</f>
        <v/>
      </c>
      <c r="K308" s="12"/>
      <c r="L308" s="12" t="str">
        <f>IFERROR(INDEX(#REF!,MATCH(B308,#REF!,0),0),"")</f>
        <v/>
      </c>
      <c r="M308" s="12" t="str">
        <f>IFERROR(INDEX(#REF!,MATCH(B308,#REF!,0),0),"")</f>
        <v/>
      </c>
      <c r="N308" s="12" t="str">
        <f>IFERROR(INDEX(#REF!,MATCH(B308,#REF!,0),0),"")</f>
        <v/>
      </c>
      <c r="O308" s="12" t="str">
        <f>IFERROR(INDEX(#REF!,MATCH(B308,#REF!,0),0),"")</f>
        <v/>
      </c>
      <c r="P308" s="12" t="str">
        <f>IFERROR(INDEX(#REF!,MATCH(B308,#REF!,0),0),"")</f>
        <v/>
      </c>
      <c r="Q308" s="12" t="str">
        <f>IFERROR(INDEX(#REF!,MATCH(B308,#REF!,0),0),"")</f>
        <v/>
      </c>
      <c r="R308" s="12" t="str">
        <f>IFERROR(INDEX(#REF!,MATCH(B308,#REF!,0),0),"")</f>
        <v/>
      </c>
      <c r="S308" s="12" t="str">
        <f>IFERROR(INDEX(#REF!,MATCH(B308,#REF!,0),0),"")</f>
        <v/>
      </c>
      <c r="T308" s="5" t="str">
        <f>IFERROR(INDEX(#REF!,MATCH(B308,#REF!,0),0),"")</f>
        <v/>
      </c>
      <c r="U308" s="11">
        <f t="shared" si="16"/>
        <v>1</v>
      </c>
      <c r="V308" s="12">
        <f t="shared" si="17"/>
        <v>586</v>
      </c>
      <c r="W308" s="15">
        <f t="shared" si="18"/>
        <v>586</v>
      </c>
      <c r="X308" s="15" t="str">
        <f>IFERROR(SUMPRODUCT(LARGE(G308:T308,{1;2;3;4;5})),"NA")</f>
        <v>NA</v>
      </c>
      <c r="Y308" s="5" t="str">
        <f>IFERROR(SUMPRODUCT(LARGE(G308:T308,{1;2;3;4;5;6;7;8;9;10})),"NA")</f>
        <v>NA</v>
      </c>
    </row>
    <row r="309" spans="1:25" s="31" customFormat="1" x14ac:dyDescent="0.3">
      <c r="A309" s="18">
        <v>307</v>
      </c>
      <c r="B309" s="2" t="s">
        <v>1839</v>
      </c>
      <c r="C309" s="1"/>
      <c r="D309" s="1"/>
      <c r="E309" s="1"/>
      <c r="F309" s="2"/>
      <c r="G309" s="11" t="str">
        <f>IFERROR(INDEX('03-25'!X:X,MATCH(B309,'03-25'!Y:Y,0),0),"")</f>
        <v/>
      </c>
      <c r="H309" s="12" t="str">
        <f>IFERROR(INDEX('04-08'!N:N,MATCH(B309,'04-08'!C:C,0),0),"")</f>
        <v/>
      </c>
      <c r="I309" s="12">
        <f>IFERROR(INDEX('04-29'!M:M,MATCH(B309,'04-29'!L:L,0),0),"")</f>
        <v>585</v>
      </c>
      <c r="J309" s="12" t="str">
        <f>IFERROR(INDEX('05-27'!F:F,MATCH(B309,'05-27'!H:H,0),0),"")</f>
        <v/>
      </c>
      <c r="K309" s="12"/>
      <c r="L309" s="12" t="str">
        <f>IFERROR(INDEX(#REF!,MATCH(B309,#REF!,0),0),"")</f>
        <v/>
      </c>
      <c r="M309" s="12" t="str">
        <f>IFERROR(INDEX(#REF!,MATCH(B309,#REF!,0),0),"")</f>
        <v/>
      </c>
      <c r="N309" s="12" t="str">
        <f>IFERROR(INDEX(#REF!,MATCH(B309,#REF!,0),0),"")</f>
        <v/>
      </c>
      <c r="O309" s="12" t="str">
        <f>IFERROR(INDEX(#REF!,MATCH(B309,#REF!,0),0),"")</f>
        <v/>
      </c>
      <c r="P309" s="12" t="str">
        <f>IFERROR(INDEX(#REF!,MATCH(B309,#REF!,0),0),"")</f>
        <v/>
      </c>
      <c r="Q309" s="12" t="str">
        <f>IFERROR(INDEX(#REF!,MATCH(B309,#REF!,0),0),"")</f>
        <v/>
      </c>
      <c r="R309" s="12" t="str">
        <f>IFERROR(INDEX(#REF!,MATCH(B309,#REF!,0),0),"")</f>
        <v/>
      </c>
      <c r="S309" s="12" t="str">
        <f>IFERROR(INDEX(#REF!,MATCH(B309,#REF!,0),0),"")</f>
        <v/>
      </c>
      <c r="T309" s="5" t="str">
        <f>IFERROR(INDEX(#REF!,MATCH(B309,#REF!,0),0),"")</f>
        <v/>
      </c>
      <c r="U309" s="11">
        <f t="shared" si="16"/>
        <v>1</v>
      </c>
      <c r="V309" s="12">
        <f t="shared" si="17"/>
        <v>585</v>
      </c>
      <c r="W309" s="15">
        <f t="shared" si="18"/>
        <v>585</v>
      </c>
      <c r="X309" s="15" t="str">
        <f>IFERROR(SUMPRODUCT(LARGE(G309:T309,{1;2;3;4;5})),"NA")</f>
        <v>NA</v>
      </c>
      <c r="Y309" s="5" t="str">
        <f>IFERROR(SUMPRODUCT(LARGE(G309:T309,{1;2;3;4;5;6;7;8;9;10})),"NA")</f>
        <v>NA</v>
      </c>
    </row>
    <row r="310" spans="1:25" s="31" customFormat="1" x14ac:dyDescent="0.3">
      <c r="A310" s="18">
        <v>308</v>
      </c>
      <c r="B310" s="2" t="s">
        <v>179</v>
      </c>
      <c r="C310" s="1"/>
      <c r="D310" s="1"/>
      <c r="E310" s="1"/>
      <c r="F310" s="2"/>
      <c r="G310" s="11">
        <f>IFERROR(INDEX('03-25'!X:X,MATCH(B310,'03-25'!Y:Y,0),0),"")</f>
        <v>579</v>
      </c>
      <c r="H310" s="12" t="str">
        <f>IFERROR(INDEX('04-08'!N:N,MATCH(B310,'04-08'!C:C,0),0),"")</f>
        <v/>
      </c>
      <c r="I310" s="12" t="str">
        <f>IFERROR(INDEX('04-29'!M:M,MATCH(B310,'04-29'!L:L,0),0),"")</f>
        <v/>
      </c>
      <c r="J310" s="12" t="str">
        <f>IFERROR(INDEX('05-27'!F:F,MATCH(B310,'05-27'!H:H,0),0),"")</f>
        <v/>
      </c>
      <c r="K310" s="12"/>
      <c r="L310" s="12" t="str">
        <f>IFERROR(INDEX(#REF!,MATCH(B310,#REF!,0),0),"")</f>
        <v/>
      </c>
      <c r="M310" s="12" t="str">
        <f>IFERROR(INDEX(#REF!,MATCH(B310,#REF!,0),0),"")</f>
        <v/>
      </c>
      <c r="N310" s="12" t="str">
        <f>IFERROR(INDEX(#REF!,MATCH(B310,#REF!,0),0),"")</f>
        <v/>
      </c>
      <c r="O310" s="12" t="str">
        <f>IFERROR(INDEX(#REF!,MATCH(B310,#REF!,0),0),"")</f>
        <v/>
      </c>
      <c r="P310" s="12" t="str">
        <f>IFERROR(INDEX(#REF!,MATCH(B310,#REF!,0),0),"")</f>
        <v/>
      </c>
      <c r="Q310" s="12" t="str">
        <f>IFERROR(INDEX(#REF!,MATCH(B310,#REF!,0),0),"")</f>
        <v/>
      </c>
      <c r="R310" s="12" t="str">
        <f>IFERROR(INDEX(#REF!,MATCH(B310,#REF!,0),0),"")</f>
        <v/>
      </c>
      <c r="S310" s="12" t="str">
        <f>IFERROR(INDEX(#REF!,MATCH(B310,#REF!,0),0),"")</f>
        <v/>
      </c>
      <c r="T310" s="5" t="str">
        <f>IFERROR(INDEX(#REF!,MATCH(B310,#REF!,0),0),"")</f>
        <v/>
      </c>
      <c r="U310" s="11">
        <f t="shared" si="16"/>
        <v>1</v>
      </c>
      <c r="V310" s="12">
        <f t="shared" si="17"/>
        <v>579</v>
      </c>
      <c r="W310" s="15">
        <f t="shared" si="18"/>
        <v>579</v>
      </c>
      <c r="X310" s="15" t="str">
        <f>IFERROR(SUMPRODUCT(LARGE(G310:T310,{1;2;3;4;5})),"NA")</f>
        <v>NA</v>
      </c>
      <c r="Y310" s="5" t="str">
        <f>IFERROR(SUMPRODUCT(LARGE(G310:T310,{1;2;3;4;5;6;7;8;9;10})),"NA")</f>
        <v>NA</v>
      </c>
    </row>
    <row r="311" spans="1:25" s="31" customFormat="1" x14ac:dyDescent="0.3">
      <c r="A311" s="18">
        <v>309</v>
      </c>
      <c r="B311" s="2" t="s">
        <v>483</v>
      </c>
      <c r="C311" s="1"/>
      <c r="D311" s="1"/>
      <c r="E311" s="1"/>
      <c r="F311" s="2"/>
      <c r="G311" s="11">
        <f>IFERROR(INDEX('03-25'!X:X,MATCH(B311,'03-25'!Y:Y,0),0),"")</f>
        <v>578</v>
      </c>
      <c r="H311" s="12" t="str">
        <f>IFERROR(INDEX('04-08'!N:N,MATCH(B311,'04-08'!C:C,0),0),"")</f>
        <v/>
      </c>
      <c r="I311" s="12" t="str">
        <f>IFERROR(INDEX('04-29'!M:M,MATCH(B311,'04-29'!L:L,0),0),"")</f>
        <v/>
      </c>
      <c r="J311" s="12" t="str">
        <f>IFERROR(INDEX('05-27'!F:F,MATCH(B311,'05-27'!H:H,0),0),"")</f>
        <v/>
      </c>
      <c r="K311" s="12"/>
      <c r="L311" s="12" t="str">
        <f>IFERROR(INDEX(#REF!,MATCH(B311,#REF!,0),0),"")</f>
        <v/>
      </c>
      <c r="M311" s="12" t="str">
        <f>IFERROR(INDEX(#REF!,MATCH(B311,#REF!,0),0),"")</f>
        <v/>
      </c>
      <c r="N311" s="12" t="str">
        <f>IFERROR(INDEX(#REF!,MATCH(B311,#REF!,0),0),"")</f>
        <v/>
      </c>
      <c r="O311" s="12" t="str">
        <f>IFERROR(INDEX(#REF!,MATCH(B311,#REF!,0),0),"")</f>
        <v/>
      </c>
      <c r="P311" s="12" t="str">
        <f>IFERROR(INDEX(#REF!,MATCH(B311,#REF!,0),0),"")</f>
        <v/>
      </c>
      <c r="Q311" s="12" t="str">
        <f>IFERROR(INDEX(#REF!,MATCH(B311,#REF!,0),0),"")</f>
        <v/>
      </c>
      <c r="R311" s="12" t="str">
        <f>IFERROR(INDEX(#REF!,MATCH(B311,#REF!,0),0),"")</f>
        <v/>
      </c>
      <c r="S311" s="12" t="str">
        <f>IFERROR(INDEX(#REF!,MATCH(B311,#REF!,0),0),"")</f>
        <v/>
      </c>
      <c r="T311" s="5" t="str">
        <f>IFERROR(INDEX(#REF!,MATCH(B311,#REF!,0),0),"")</f>
        <v/>
      </c>
      <c r="U311" s="11">
        <f t="shared" si="16"/>
        <v>1</v>
      </c>
      <c r="V311" s="12">
        <f t="shared" si="17"/>
        <v>578</v>
      </c>
      <c r="W311" s="15">
        <f t="shared" si="18"/>
        <v>578</v>
      </c>
      <c r="X311" s="15" t="str">
        <f>IFERROR(SUMPRODUCT(LARGE(G311:T311,{1;2;3;4;5})),"NA")</f>
        <v>NA</v>
      </c>
      <c r="Y311" s="5" t="str">
        <f>IFERROR(SUMPRODUCT(LARGE(G311:T311,{1;2;3;4;5;6;7;8;9;10})),"NA")</f>
        <v>NA</v>
      </c>
    </row>
    <row r="312" spans="1:25" s="31" customFormat="1" x14ac:dyDescent="0.3">
      <c r="A312" s="18">
        <v>310</v>
      </c>
      <c r="B312" s="2" t="s">
        <v>1833</v>
      </c>
      <c r="C312" s="1"/>
      <c r="D312" s="1"/>
      <c r="E312" s="1"/>
      <c r="F312" s="2"/>
      <c r="G312" s="11" t="str">
        <f>IFERROR(INDEX('03-25'!X:X,MATCH(B312,'03-25'!Y:Y,0),0),"")</f>
        <v/>
      </c>
      <c r="H312" s="12" t="str">
        <f>IFERROR(INDEX('04-08'!N:N,MATCH(B312,'04-08'!C:C,0),0),"")</f>
        <v/>
      </c>
      <c r="I312" s="12">
        <f>IFERROR(INDEX('04-29'!M:M,MATCH(B312,'04-29'!L:L,0),0),"")</f>
        <v>575</v>
      </c>
      <c r="J312" s="12" t="str">
        <f>IFERROR(INDEX('05-27'!F:F,MATCH(B312,'05-27'!H:H,0),0),"")</f>
        <v/>
      </c>
      <c r="K312" s="12"/>
      <c r="L312" s="12" t="str">
        <f>IFERROR(INDEX(#REF!,MATCH(B312,#REF!,0),0),"")</f>
        <v/>
      </c>
      <c r="M312" s="12" t="str">
        <f>IFERROR(INDEX(#REF!,MATCH(B312,#REF!,0),0),"")</f>
        <v/>
      </c>
      <c r="N312" s="12" t="str">
        <f>IFERROR(INDEX(#REF!,MATCH(B312,#REF!,0),0),"")</f>
        <v/>
      </c>
      <c r="O312" s="12" t="str">
        <f>IFERROR(INDEX(#REF!,MATCH(B312,#REF!,0),0),"")</f>
        <v/>
      </c>
      <c r="P312" s="12" t="str">
        <f>IFERROR(INDEX(#REF!,MATCH(B312,#REF!,0),0),"")</f>
        <v/>
      </c>
      <c r="Q312" s="12" t="str">
        <f>IFERROR(INDEX(#REF!,MATCH(B312,#REF!,0),0),"")</f>
        <v/>
      </c>
      <c r="R312" s="12" t="str">
        <f>IFERROR(INDEX(#REF!,MATCH(B312,#REF!,0),0),"")</f>
        <v/>
      </c>
      <c r="S312" s="12" t="str">
        <f>IFERROR(INDEX(#REF!,MATCH(B312,#REF!,0),0),"")</f>
        <v/>
      </c>
      <c r="T312" s="5" t="str">
        <f>IFERROR(INDEX(#REF!,MATCH(B312,#REF!,0),0),"")</f>
        <v/>
      </c>
      <c r="U312" s="11">
        <f t="shared" si="16"/>
        <v>1</v>
      </c>
      <c r="V312" s="12">
        <f t="shared" si="17"/>
        <v>575</v>
      </c>
      <c r="W312" s="15">
        <f t="shared" si="18"/>
        <v>575</v>
      </c>
      <c r="X312" s="15" t="str">
        <f>IFERROR(SUMPRODUCT(LARGE(G312:T312,{1;2;3;4;5})),"NA")</f>
        <v>NA</v>
      </c>
      <c r="Y312" s="5" t="str">
        <f>IFERROR(SUMPRODUCT(LARGE(G312:T312,{1;2;3;4;5;6;7;8;9;10})),"NA")</f>
        <v>NA</v>
      </c>
    </row>
    <row r="313" spans="1:25" s="31" customFormat="1" x14ac:dyDescent="0.3">
      <c r="A313" s="18">
        <v>311</v>
      </c>
      <c r="B313" s="2" t="s">
        <v>1811</v>
      </c>
      <c r="C313" s="1"/>
      <c r="D313" s="1"/>
      <c r="E313" s="1"/>
      <c r="F313" s="2"/>
      <c r="G313" s="11" t="str">
        <f>IFERROR(INDEX('03-25'!X:X,MATCH(B313,'03-25'!Y:Y,0),0),"")</f>
        <v/>
      </c>
      <c r="H313" s="12" t="str">
        <f>IFERROR(INDEX('04-08'!N:N,MATCH(B313,'04-08'!C:C,0),0),"")</f>
        <v/>
      </c>
      <c r="I313" s="12">
        <f>IFERROR(INDEX('04-29'!M:M,MATCH(B313,'04-29'!L:L,0),0),"")</f>
        <v>573</v>
      </c>
      <c r="J313" s="12" t="str">
        <f>IFERROR(INDEX('05-27'!F:F,MATCH(B313,'05-27'!H:H,0),0),"")</f>
        <v/>
      </c>
      <c r="K313" s="12"/>
      <c r="L313" s="12" t="str">
        <f>IFERROR(INDEX(#REF!,MATCH(B313,#REF!,0),0),"")</f>
        <v/>
      </c>
      <c r="M313" s="12" t="str">
        <f>IFERROR(INDEX(#REF!,MATCH(B313,#REF!,0),0),"")</f>
        <v/>
      </c>
      <c r="N313" s="12" t="str">
        <f>IFERROR(INDEX(#REF!,MATCH(B313,#REF!,0),0),"")</f>
        <v/>
      </c>
      <c r="O313" s="12" t="str">
        <f>IFERROR(INDEX(#REF!,MATCH(B313,#REF!,0),0),"")</f>
        <v/>
      </c>
      <c r="P313" s="12" t="str">
        <f>IFERROR(INDEX(#REF!,MATCH(B313,#REF!,0),0),"")</f>
        <v/>
      </c>
      <c r="Q313" s="12" t="str">
        <f>IFERROR(INDEX(#REF!,MATCH(B313,#REF!,0),0),"")</f>
        <v/>
      </c>
      <c r="R313" s="12" t="str">
        <f>IFERROR(INDEX(#REF!,MATCH(B313,#REF!,0),0),"")</f>
        <v/>
      </c>
      <c r="S313" s="12" t="str">
        <f>IFERROR(INDEX(#REF!,MATCH(B313,#REF!,0),0),"")</f>
        <v/>
      </c>
      <c r="T313" s="5" t="str">
        <f>IFERROR(INDEX(#REF!,MATCH(B313,#REF!,0),0),"")</f>
        <v/>
      </c>
      <c r="U313" s="11">
        <f t="shared" si="16"/>
        <v>1</v>
      </c>
      <c r="V313" s="12">
        <f t="shared" si="17"/>
        <v>573</v>
      </c>
      <c r="W313" s="15">
        <f t="shared" si="18"/>
        <v>573</v>
      </c>
      <c r="X313" s="15" t="str">
        <f>IFERROR(SUMPRODUCT(LARGE(G313:T313,{1;2;3;4;5})),"NA")</f>
        <v>NA</v>
      </c>
      <c r="Y313" s="5" t="str">
        <f>IFERROR(SUMPRODUCT(LARGE(G313:T313,{1;2;3;4;5;6;7;8;9;10})),"NA")</f>
        <v>NA</v>
      </c>
    </row>
    <row r="314" spans="1:25" s="31" customFormat="1" x14ac:dyDescent="0.3">
      <c r="A314" s="18">
        <v>312</v>
      </c>
      <c r="B314" s="2" t="s">
        <v>484</v>
      </c>
      <c r="C314" s="1"/>
      <c r="D314" s="1"/>
      <c r="E314" s="1"/>
      <c r="F314" s="2"/>
      <c r="G314" s="11">
        <f>IFERROR(INDEX('03-25'!X:X,MATCH(B314,'03-25'!Y:Y,0),0),"")</f>
        <v>562</v>
      </c>
      <c r="H314" s="12" t="str">
        <f>IFERROR(INDEX('04-08'!N:N,MATCH(B314,'04-08'!C:C,0),0),"")</f>
        <v/>
      </c>
      <c r="I314" s="12" t="str">
        <f>IFERROR(INDEX('04-29'!M:M,MATCH(B314,'04-29'!L:L,0),0),"")</f>
        <v/>
      </c>
      <c r="J314" s="12" t="str">
        <f>IFERROR(INDEX('05-27'!F:F,MATCH(B314,'05-27'!H:H,0),0),"")</f>
        <v/>
      </c>
      <c r="K314" s="12"/>
      <c r="L314" s="12" t="str">
        <f>IFERROR(INDEX(#REF!,MATCH(B314,#REF!,0),0),"")</f>
        <v/>
      </c>
      <c r="M314" s="12" t="str">
        <f>IFERROR(INDEX(#REF!,MATCH(B314,#REF!,0),0),"")</f>
        <v/>
      </c>
      <c r="N314" s="12" t="str">
        <f>IFERROR(INDEX(#REF!,MATCH(B314,#REF!,0),0),"")</f>
        <v/>
      </c>
      <c r="O314" s="12" t="str">
        <f>IFERROR(INDEX(#REF!,MATCH(B314,#REF!,0),0),"")</f>
        <v/>
      </c>
      <c r="P314" s="12" t="str">
        <f>IFERROR(INDEX(#REF!,MATCH(B314,#REF!,0),0),"")</f>
        <v/>
      </c>
      <c r="Q314" s="12" t="str">
        <f>IFERROR(INDEX(#REF!,MATCH(B314,#REF!,0),0),"")</f>
        <v/>
      </c>
      <c r="R314" s="12" t="str">
        <f>IFERROR(INDEX(#REF!,MATCH(B314,#REF!,0),0),"")</f>
        <v/>
      </c>
      <c r="S314" s="12" t="str">
        <f>IFERROR(INDEX(#REF!,MATCH(B314,#REF!,0),0),"")</f>
        <v/>
      </c>
      <c r="T314" s="5" t="str">
        <f>IFERROR(INDEX(#REF!,MATCH(B314,#REF!,0),0),"")</f>
        <v/>
      </c>
      <c r="U314" s="11">
        <f t="shared" si="16"/>
        <v>1</v>
      </c>
      <c r="V314" s="12">
        <f t="shared" si="17"/>
        <v>562</v>
      </c>
      <c r="W314" s="15">
        <f t="shared" si="18"/>
        <v>562</v>
      </c>
      <c r="X314" s="15" t="str">
        <f>IFERROR(SUMPRODUCT(LARGE(G314:T314,{1;2;3;4;5})),"NA")</f>
        <v>NA</v>
      </c>
      <c r="Y314" s="5" t="str">
        <f>IFERROR(SUMPRODUCT(LARGE(G314:T314,{1;2;3;4;5;6;7;8;9;10})),"NA")</f>
        <v>NA</v>
      </c>
    </row>
    <row r="315" spans="1:25" s="31" customFormat="1" x14ac:dyDescent="0.3">
      <c r="A315" s="18">
        <v>313</v>
      </c>
      <c r="B315" s="2" t="s">
        <v>443</v>
      </c>
      <c r="C315" s="1"/>
      <c r="D315" s="1"/>
      <c r="E315" s="1"/>
      <c r="F315" s="2"/>
      <c r="G315" s="11" t="str">
        <f>IFERROR(INDEX('03-25'!X:X,MATCH(B315,'03-25'!Y:Y,0),0),"")</f>
        <v/>
      </c>
      <c r="H315" s="12">
        <f>IFERROR(INDEX('04-08'!N:N,MATCH(B315,'04-08'!C:C,0),0),"")</f>
        <v>553</v>
      </c>
      <c r="I315" s="12" t="str">
        <f>IFERROR(INDEX('04-29'!M:M,MATCH(B315,'04-29'!L:L,0),0),"")</f>
        <v/>
      </c>
      <c r="J315" s="12" t="str">
        <f>IFERROR(INDEX('05-27'!F:F,MATCH(B315,'05-27'!H:H,0),0),"")</f>
        <v/>
      </c>
      <c r="K315" s="12"/>
      <c r="L315" s="12" t="str">
        <f>IFERROR(INDEX(#REF!,MATCH(B315,#REF!,0),0),"")</f>
        <v/>
      </c>
      <c r="M315" s="12" t="str">
        <f>IFERROR(INDEX(#REF!,MATCH(B315,#REF!,0),0),"")</f>
        <v/>
      </c>
      <c r="N315" s="12" t="str">
        <f>IFERROR(INDEX(#REF!,MATCH(B315,#REF!,0),0),"")</f>
        <v/>
      </c>
      <c r="O315" s="12" t="str">
        <f>IFERROR(INDEX(#REF!,MATCH(B315,#REF!,0),0),"")</f>
        <v/>
      </c>
      <c r="P315" s="12" t="str">
        <f>IFERROR(INDEX(#REF!,MATCH(B315,#REF!,0),0),"")</f>
        <v/>
      </c>
      <c r="Q315" s="12" t="str">
        <f>IFERROR(INDEX(#REF!,MATCH(B315,#REF!,0),0),"")</f>
        <v/>
      </c>
      <c r="R315" s="12" t="str">
        <f>IFERROR(INDEX(#REF!,MATCH(B315,#REF!,0),0),"")</f>
        <v/>
      </c>
      <c r="S315" s="12" t="str">
        <f>IFERROR(INDEX(#REF!,MATCH(B315,#REF!,0),0),"")</f>
        <v/>
      </c>
      <c r="T315" s="5" t="str">
        <f>IFERROR(INDEX(#REF!,MATCH(B315,#REF!,0),0),"")</f>
        <v/>
      </c>
      <c r="U315" s="11">
        <f t="shared" si="16"/>
        <v>1</v>
      </c>
      <c r="V315" s="12">
        <f t="shared" si="17"/>
        <v>553</v>
      </c>
      <c r="W315" s="15">
        <f t="shared" si="18"/>
        <v>553</v>
      </c>
      <c r="X315" s="15" t="str">
        <f>IFERROR(SUMPRODUCT(LARGE(G315:T315,{1;2;3;4;5})),"NA")</f>
        <v>NA</v>
      </c>
      <c r="Y315" s="5" t="str">
        <f>IFERROR(SUMPRODUCT(LARGE(G315:T315,{1;2;3;4;5;6;7;8;9;10})),"NA")</f>
        <v>NA</v>
      </c>
    </row>
    <row r="316" spans="1:25" s="31" customFormat="1" x14ac:dyDescent="0.3">
      <c r="A316" s="18">
        <v>314</v>
      </c>
      <c r="B316" s="2" t="s">
        <v>1831</v>
      </c>
      <c r="C316" s="1"/>
      <c r="D316" s="1"/>
      <c r="E316" s="1"/>
      <c r="F316" s="2"/>
      <c r="G316" s="11" t="str">
        <f>IFERROR(INDEX('03-25'!X:X,MATCH(B316,'03-25'!Y:Y,0),0),"")</f>
        <v/>
      </c>
      <c r="H316" s="12" t="str">
        <f>IFERROR(INDEX('04-08'!N:N,MATCH(B316,'04-08'!C:C,0),0),"")</f>
        <v/>
      </c>
      <c r="I316" s="12">
        <f>IFERROR(INDEX('04-29'!M:M,MATCH(B316,'04-29'!L:L,0),0),"")</f>
        <v>552</v>
      </c>
      <c r="J316" s="12" t="str">
        <f>IFERROR(INDEX('05-27'!F:F,MATCH(B316,'05-27'!H:H,0),0),"")</f>
        <v/>
      </c>
      <c r="K316" s="12"/>
      <c r="L316" s="12" t="str">
        <f>IFERROR(INDEX(#REF!,MATCH(B316,#REF!,0),0),"")</f>
        <v/>
      </c>
      <c r="M316" s="12" t="str">
        <f>IFERROR(INDEX(#REF!,MATCH(B316,#REF!,0),0),"")</f>
        <v/>
      </c>
      <c r="N316" s="12" t="str">
        <f>IFERROR(INDEX(#REF!,MATCH(B316,#REF!,0),0),"")</f>
        <v/>
      </c>
      <c r="O316" s="12" t="str">
        <f>IFERROR(INDEX(#REF!,MATCH(B316,#REF!,0),0),"")</f>
        <v/>
      </c>
      <c r="P316" s="12" t="str">
        <f>IFERROR(INDEX(#REF!,MATCH(B316,#REF!,0),0),"")</f>
        <v/>
      </c>
      <c r="Q316" s="12" t="str">
        <f>IFERROR(INDEX(#REF!,MATCH(B316,#REF!,0),0),"")</f>
        <v/>
      </c>
      <c r="R316" s="12" t="str">
        <f>IFERROR(INDEX(#REF!,MATCH(B316,#REF!,0),0),"")</f>
        <v/>
      </c>
      <c r="S316" s="12" t="str">
        <f>IFERROR(INDEX(#REF!,MATCH(B316,#REF!,0),0),"")</f>
        <v/>
      </c>
      <c r="T316" s="5" t="str">
        <f>IFERROR(INDEX(#REF!,MATCH(B316,#REF!,0),0),"")</f>
        <v/>
      </c>
      <c r="U316" s="11">
        <f t="shared" si="16"/>
        <v>1</v>
      </c>
      <c r="V316" s="12">
        <f t="shared" si="17"/>
        <v>552</v>
      </c>
      <c r="W316" s="15">
        <f t="shared" si="18"/>
        <v>552</v>
      </c>
      <c r="X316" s="15" t="str">
        <f>IFERROR(SUMPRODUCT(LARGE(G316:T316,{1;2;3;4;5})),"NA")</f>
        <v>NA</v>
      </c>
      <c r="Y316" s="5" t="str">
        <f>IFERROR(SUMPRODUCT(LARGE(G316:T316,{1;2;3;4;5;6;7;8;9;10})),"NA")</f>
        <v>NA</v>
      </c>
    </row>
    <row r="317" spans="1:25" s="31" customFormat="1" x14ac:dyDescent="0.3">
      <c r="A317" s="18">
        <v>315</v>
      </c>
      <c r="B317" s="2" t="s">
        <v>1853</v>
      </c>
      <c r="C317" s="1"/>
      <c r="D317" s="1"/>
      <c r="E317" s="1"/>
      <c r="F317" s="2"/>
      <c r="G317" s="11" t="str">
        <f>IFERROR(INDEX('03-25'!X:X,MATCH(B317,'03-25'!Y:Y,0),0),"")</f>
        <v/>
      </c>
      <c r="H317" s="12" t="str">
        <f>IFERROR(INDEX('04-08'!N:N,MATCH(B317,'04-08'!C:C,0),0),"")</f>
        <v/>
      </c>
      <c r="I317" s="12">
        <f>IFERROR(INDEX('04-29'!M:M,MATCH(B317,'04-29'!L:L,0),0),"")</f>
        <v>552</v>
      </c>
      <c r="J317" s="12" t="str">
        <f>IFERROR(INDEX('05-27'!F:F,MATCH(B317,'05-27'!H:H,0),0),"")</f>
        <v/>
      </c>
      <c r="K317" s="12"/>
      <c r="L317" s="12" t="str">
        <f>IFERROR(INDEX(#REF!,MATCH(B317,#REF!,0),0),"")</f>
        <v/>
      </c>
      <c r="M317" s="12" t="str">
        <f>IFERROR(INDEX(#REF!,MATCH(B317,#REF!,0),0),"")</f>
        <v/>
      </c>
      <c r="N317" s="12" t="str">
        <f>IFERROR(INDEX(#REF!,MATCH(B317,#REF!,0),0),"")</f>
        <v/>
      </c>
      <c r="O317" s="12" t="str">
        <f>IFERROR(INDEX(#REF!,MATCH(B317,#REF!,0),0),"")</f>
        <v/>
      </c>
      <c r="P317" s="12" t="str">
        <f>IFERROR(INDEX(#REF!,MATCH(B317,#REF!,0),0),"")</f>
        <v/>
      </c>
      <c r="Q317" s="12" t="str">
        <f>IFERROR(INDEX(#REF!,MATCH(B317,#REF!,0),0),"")</f>
        <v/>
      </c>
      <c r="R317" s="12" t="str">
        <f>IFERROR(INDEX(#REF!,MATCH(B317,#REF!,0),0),"")</f>
        <v/>
      </c>
      <c r="S317" s="12" t="str">
        <f>IFERROR(INDEX(#REF!,MATCH(B317,#REF!,0),0),"")</f>
        <v/>
      </c>
      <c r="T317" s="5" t="str">
        <f>IFERROR(INDEX(#REF!,MATCH(B317,#REF!,0),0),"")</f>
        <v/>
      </c>
      <c r="U317" s="11">
        <f t="shared" si="16"/>
        <v>1</v>
      </c>
      <c r="V317" s="12">
        <f t="shared" si="17"/>
        <v>552</v>
      </c>
      <c r="W317" s="15">
        <f t="shared" si="18"/>
        <v>552</v>
      </c>
      <c r="X317" s="15" t="str">
        <f>IFERROR(SUMPRODUCT(LARGE(G317:T317,{1;2;3;4;5})),"NA")</f>
        <v>NA</v>
      </c>
      <c r="Y317" s="5" t="str">
        <f>IFERROR(SUMPRODUCT(LARGE(G317:T317,{1;2;3;4;5;6;7;8;9;10})),"NA")</f>
        <v>NA</v>
      </c>
    </row>
    <row r="318" spans="1:25" s="31" customFormat="1" x14ac:dyDescent="0.3">
      <c r="A318" s="18">
        <v>316</v>
      </c>
      <c r="B318" s="2" t="s">
        <v>466</v>
      </c>
      <c r="C318" s="1"/>
      <c r="D318" s="1"/>
      <c r="E318" s="1"/>
      <c r="F318" s="2"/>
      <c r="G318" s="11">
        <f>IFERROR(INDEX('03-25'!X:X,MATCH(B318,'03-25'!Y:Y,0),0),"")</f>
        <v>549</v>
      </c>
      <c r="H318" s="12" t="str">
        <f>IFERROR(INDEX('04-08'!N:N,MATCH(B318,'04-08'!C:C,0),0),"")</f>
        <v/>
      </c>
      <c r="I318" s="12" t="str">
        <f>IFERROR(INDEX('04-29'!M:M,MATCH(B318,'04-29'!L:L,0),0),"")</f>
        <v/>
      </c>
      <c r="J318" s="12" t="str">
        <f>IFERROR(INDEX('05-27'!F:F,MATCH(B318,'05-27'!H:H,0),0),"")</f>
        <v/>
      </c>
      <c r="K318" s="12"/>
      <c r="L318" s="12" t="str">
        <f>IFERROR(INDEX(#REF!,MATCH(B318,#REF!,0),0),"")</f>
        <v/>
      </c>
      <c r="M318" s="12" t="str">
        <f>IFERROR(INDEX(#REF!,MATCH(B318,#REF!,0),0),"")</f>
        <v/>
      </c>
      <c r="N318" s="12" t="str">
        <f>IFERROR(INDEX(#REF!,MATCH(B318,#REF!,0),0),"")</f>
        <v/>
      </c>
      <c r="O318" s="12" t="str">
        <f>IFERROR(INDEX(#REF!,MATCH(B318,#REF!,0),0),"")</f>
        <v/>
      </c>
      <c r="P318" s="12" t="str">
        <f>IFERROR(INDEX(#REF!,MATCH(B318,#REF!,0),0),"")</f>
        <v/>
      </c>
      <c r="Q318" s="12" t="str">
        <f>IFERROR(INDEX(#REF!,MATCH(B318,#REF!,0),0),"")</f>
        <v/>
      </c>
      <c r="R318" s="12" t="str">
        <f>IFERROR(INDEX(#REF!,MATCH(B318,#REF!,0),0),"")</f>
        <v/>
      </c>
      <c r="S318" s="12" t="str">
        <f>IFERROR(INDEX(#REF!,MATCH(B318,#REF!,0),0),"")</f>
        <v/>
      </c>
      <c r="T318" s="5" t="str">
        <f>IFERROR(INDEX(#REF!,MATCH(B318,#REF!,0),0),"")</f>
        <v/>
      </c>
      <c r="U318" s="11">
        <f t="shared" si="16"/>
        <v>1</v>
      </c>
      <c r="V318" s="12">
        <f t="shared" si="17"/>
        <v>549</v>
      </c>
      <c r="W318" s="15">
        <f t="shared" si="18"/>
        <v>549</v>
      </c>
      <c r="X318" s="15" t="str">
        <f>IFERROR(SUMPRODUCT(LARGE(G318:T318,{1;2;3;4;5})),"NA")</f>
        <v>NA</v>
      </c>
      <c r="Y318" s="5" t="str">
        <f>IFERROR(SUMPRODUCT(LARGE(G318:T318,{1;2;3;4;5;6;7;8;9;10})),"NA")</f>
        <v>NA</v>
      </c>
    </row>
    <row r="319" spans="1:25" s="31" customFormat="1" x14ac:dyDescent="0.3">
      <c r="A319" s="18">
        <v>317</v>
      </c>
      <c r="B319" s="2" t="s">
        <v>493</v>
      </c>
      <c r="C319" s="1"/>
      <c r="D319" s="1"/>
      <c r="E319" s="1"/>
      <c r="F319" s="2"/>
      <c r="G319" s="11">
        <f>IFERROR(INDEX('03-25'!X:X,MATCH(B319,'03-25'!Y:Y,0),0),"")</f>
        <v>534</v>
      </c>
      <c r="H319" s="12" t="str">
        <f>IFERROR(INDEX('04-08'!N:N,MATCH(B319,'04-08'!C:C,0),0),"")</f>
        <v/>
      </c>
      <c r="I319" s="12" t="str">
        <f>IFERROR(INDEX('04-29'!M:M,MATCH(B319,'04-29'!L:L,0),0),"")</f>
        <v/>
      </c>
      <c r="J319" s="12" t="str">
        <f>IFERROR(INDEX('05-27'!F:F,MATCH(B319,'05-27'!H:H,0),0),"")</f>
        <v/>
      </c>
      <c r="K319" s="12"/>
      <c r="L319" s="12" t="str">
        <f>IFERROR(INDEX(#REF!,MATCH(B319,#REF!,0),0),"")</f>
        <v/>
      </c>
      <c r="M319" s="12" t="str">
        <f>IFERROR(INDEX(#REF!,MATCH(B319,#REF!,0),0),"")</f>
        <v/>
      </c>
      <c r="N319" s="12" t="str">
        <f>IFERROR(INDEX(#REF!,MATCH(B319,#REF!,0),0),"")</f>
        <v/>
      </c>
      <c r="O319" s="12" t="str">
        <f>IFERROR(INDEX(#REF!,MATCH(B319,#REF!,0),0),"")</f>
        <v/>
      </c>
      <c r="P319" s="12" t="str">
        <f>IFERROR(INDEX(#REF!,MATCH(B319,#REF!,0),0),"")</f>
        <v/>
      </c>
      <c r="Q319" s="12" t="str">
        <f>IFERROR(INDEX(#REF!,MATCH(B319,#REF!,0),0),"")</f>
        <v/>
      </c>
      <c r="R319" s="12" t="str">
        <f>IFERROR(INDEX(#REF!,MATCH(B319,#REF!,0),0),"")</f>
        <v/>
      </c>
      <c r="S319" s="12" t="str">
        <f>IFERROR(INDEX(#REF!,MATCH(B319,#REF!,0),0),"")</f>
        <v/>
      </c>
      <c r="T319" s="5" t="str">
        <f>IFERROR(INDEX(#REF!,MATCH(B319,#REF!,0),0),"")</f>
        <v/>
      </c>
      <c r="U319" s="11">
        <f t="shared" si="16"/>
        <v>1</v>
      </c>
      <c r="V319" s="12">
        <f t="shared" si="17"/>
        <v>534</v>
      </c>
      <c r="W319" s="15">
        <f t="shared" si="18"/>
        <v>534</v>
      </c>
      <c r="X319" s="15" t="str">
        <f>IFERROR(SUMPRODUCT(LARGE(G319:T319,{1;2;3;4;5})),"NA")</f>
        <v>NA</v>
      </c>
      <c r="Y319" s="5" t="str">
        <f>IFERROR(SUMPRODUCT(LARGE(G319:T319,{1;2;3;4;5;6;7;8;9;10})),"NA")</f>
        <v>NA</v>
      </c>
    </row>
    <row r="320" spans="1:25" s="31" customFormat="1" x14ac:dyDescent="0.3">
      <c r="A320" s="18">
        <v>318</v>
      </c>
      <c r="B320" s="2" t="s">
        <v>444</v>
      </c>
      <c r="C320" s="1"/>
      <c r="D320" s="1"/>
      <c r="E320" s="1"/>
      <c r="F320" s="2"/>
      <c r="G320" s="11" t="str">
        <f>IFERROR(INDEX('03-25'!X:X,MATCH(B320,'03-25'!Y:Y,0),0),"")</f>
        <v/>
      </c>
      <c r="H320" s="12">
        <f>IFERROR(INDEX('04-08'!N:N,MATCH(B320,'04-08'!C:C,0),0),"")</f>
        <v>533</v>
      </c>
      <c r="I320" s="12" t="str">
        <f>IFERROR(INDEX('04-29'!M:M,MATCH(B320,'04-29'!L:L,0),0),"")</f>
        <v/>
      </c>
      <c r="J320" s="12" t="str">
        <f>IFERROR(INDEX('05-27'!F:F,MATCH(B320,'05-27'!H:H,0),0),"")</f>
        <v/>
      </c>
      <c r="K320" s="12"/>
      <c r="L320" s="12" t="str">
        <f>IFERROR(INDEX(#REF!,MATCH(B320,#REF!,0),0),"")</f>
        <v/>
      </c>
      <c r="M320" s="12" t="str">
        <f>IFERROR(INDEX(#REF!,MATCH(B320,#REF!,0),0),"")</f>
        <v/>
      </c>
      <c r="N320" s="12" t="str">
        <f>IFERROR(INDEX(#REF!,MATCH(B320,#REF!,0),0),"")</f>
        <v/>
      </c>
      <c r="O320" s="12" t="str">
        <f>IFERROR(INDEX(#REF!,MATCH(B320,#REF!,0),0),"")</f>
        <v/>
      </c>
      <c r="P320" s="12" t="str">
        <f>IFERROR(INDEX(#REF!,MATCH(B320,#REF!,0),0),"")</f>
        <v/>
      </c>
      <c r="Q320" s="12" t="str">
        <f>IFERROR(INDEX(#REF!,MATCH(B320,#REF!,0),0),"")</f>
        <v/>
      </c>
      <c r="R320" s="12" t="str">
        <f>IFERROR(INDEX(#REF!,MATCH(B320,#REF!,0),0),"")</f>
        <v/>
      </c>
      <c r="S320" s="12" t="str">
        <f>IFERROR(INDEX(#REF!,MATCH(B320,#REF!,0),0),"")</f>
        <v/>
      </c>
      <c r="T320" s="5" t="str">
        <f>IFERROR(INDEX(#REF!,MATCH(B320,#REF!,0),0),"")</f>
        <v/>
      </c>
      <c r="U320" s="11">
        <f t="shared" si="16"/>
        <v>1</v>
      </c>
      <c r="V320" s="12">
        <f t="shared" si="17"/>
        <v>533</v>
      </c>
      <c r="W320" s="15">
        <f t="shared" si="18"/>
        <v>533</v>
      </c>
      <c r="X320" s="15" t="str">
        <f>IFERROR(SUMPRODUCT(LARGE(G320:T320,{1;2;3;4;5})),"NA")</f>
        <v>NA</v>
      </c>
      <c r="Y320" s="5" t="str">
        <f>IFERROR(SUMPRODUCT(LARGE(G320:T320,{1;2;3;4;5;6;7;8;9;10})),"NA")</f>
        <v>NA</v>
      </c>
    </row>
    <row r="321" spans="1:25" s="31" customFormat="1" x14ac:dyDescent="0.3">
      <c r="A321" s="18">
        <v>319</v>
      </c>
      <c r="B321" s="2" t="s">
        <v>1810</v>
      </c>
      <c r="C321" s="1"/>
      <c r="D321" s="1"/>
      <c r="E321" s="1"/>
      <c r="F321" s="2"/>
      <c r="G321" s="11" t="str">
        <f>IFERROR(INDEX('03-25'!X:X,MATCH(B321,'03-25'!Y:Y,0),0),"")</f>
        <v/>
      </c>
      <c r="H321" s="12" t="str">
        <f>IFERROR(INDEX('04-08'!N:N,MATCH(B321,'04-08'!C:C,0),0),"")</f>
        <v/>
      </c>
      <c r="I321" s="12">
        <f>IFERROR(INDEX('04-29'!M:M,MATCH(B321,'04-29'!L:L,0),0),"")</f>
        <v>526</v>
      </c>
      <c r="J321" s="12" t="str">
        <f>IFERROR(INDEX('05-27'!F:F,MATCH(B321,'05-27'!H:H,0),0),"")</f>
        <v/>
      </c>
      <c r="K321" s="12"/>
      <c r="L321" s="12" t="str">
        <f>IFERROR(INDEX(#REF!,MATCH(B321,#REF!,0),0),"")</f>
        <v/>
      </c>
      <c r="M321" s="12" t="str">
        <f>IFERROR(INDEX(#REF!,MATCH(B321,#REF!,0),0),"")</f>
        <v/>
      </c>
      <c r="N321" s="12" t="str">
        <f>IFERROR(INDEX(#REF!,MATCH(B321,#REF!,0),0),"")</f>
        <v/>
      </c>
      <c r="O321" s="12" t="str">
        <f>IFERROR(INDEX(#REF!,MATCH(B321,#REF!,0),0),"")</f>
        <v/>
      </c>
      <c r="P321" s="12" t="str">
        <f>IFERROR(INDEX(#REF!,MATCH(B321,#REF!,0),0),"")</f>
        <v/>
      </c>
      <c r="Q321" s="12" t="str">
        <f>IFERROR(INDEX(#REF!,MATCH(B321,#REF!,0),0),"")</f>
        <v/>
      </c>
      <c r="R321" s="12" t="str">
        <f>IFERROR(INDEX(#REF!,MATCH(B321,#REF!,0),0),"")</f>
        <v/>
      </c>
      <c r="S321" s="12" t="str">
        <f>IFERROR(INDEX(#REF!,MATCH(B321,#REF!,0),0),"")</f>
        <v/>
      </c>
      <c r="T321" s="5" t="str">
        <f>IFERROR(INDEX(#REF!,MATCH(B321,#REF!,0),0),"")</f>
        <v/>
      </c>
      <c r="U321" s="11">
        <f t="shared" si="16"/>
        <v>1</v>
      </c>
      <c r="V321" s="12">
        <f t="shared" si="17"/>
        <v>526</v>
      </c>
      <c r="W321" s="15">
        <f t="shared" si="18"/>
        <v>526</v>
      </c>
      <c r="X321" s="15" t="str">
        <f>IFERROR(SUMPRODUCT(LARGE(G321:T321,{1;2;3;4;5})),"NA")</f>
        <v>NA</v>
      </c>
      <c r="Y321" s="5" t="str">
        <f>IFERROR(SUMPRODUCT(LARGE(G321:T321,{1;2;3;4;5;6;7;8;9;10})),"NA")</f>
        <v>NA</v>
      </c>
    </row>
    <row r="322" spans="1:25" s="31" customFormat="1" x14ac:dyDescent="0.3">
      <c r="A322" s="18">
        <v>320</v>
      </c>
      <c r="B322" s="2" t="s">
        <v>1829</v>
      </c>
      <c r="C322" s="1"/>
      <c r="D322" s="1"/>
      <c r="E322" s="1"/>
      <c r="F322" s="2"/>
      <c r="G322" s="11" t="str">
        <f>IFERROR(INDEX('03-25'!X:X,MATCH(B322,'03-25'!Y:Y,0),0),"")</f>
        <v/>
      </c>
      <c r="H322" s="12" t="str">
        <f>IFERROR(INDEX('04-08'!N:N,MATCH(B322,'04-08'!C:C,0),0),"")</f>
        <v/>
      </c>
      <c r="I322" s="12">
        <f>IFERROR(INDEX('04-29'!M:M,MATCH(B322,'04-29'!L:L,0),0),"")</f>
        <v>518</v>
      </c>
      <c r="J322" s="12" t="str">
        <f>IFERROR(INDEX('05-27'!F:F,MATCH(B322,'05-27'!H:H,0),0),"")</f>
        <v/>
      </c>
      <c r="K322" s="12"/>
      <c r="L322" s="12" t="str">
        <f>IFERROR(INDEX(#REF!,MATCH(B322,#REF!,0),0),"")</f>
        <v/>
      </c>
      <c r="M322" s="12" t="str">
        <f>IFERROR(INDEX(#REF!,MATCH(B322,#REF!,0),0),"")</f>
        <v/>
      </c>
      <c r="N322" s="12" t="str">
        <f>IFERROR(INDEX(#REF!,MATCH(B322,#REF!,0),0),"")</f>
        <v/>
      </c>
      <c r="O322" s="12" t="str">
        <f>IFERROR(INDEX(#REF!,MATCH(B322,#REF!,0),0),"")</f>
        <v/>
      </c>
      <c r="P322" s="12" t="str">
        <f>IFERROR(INDEX(#REF!,MATCH(B322,#REF!,0),0),"")</f>
        <v/>
      </c>
      <c r="Q322" s="12" t="str">
        <f>IFERROR(INDEX(#REF!,MATCH(B322,#REF!,0),0),"")</f>
        <v/>
      </c>
      <c r="R322" s="12" t="str">
        <f>IFERROR(INDEX(#REF!,MATCH(B322,#REF!,0),0),"")</f>
        <v/>
      </c>
      <c r="S322" s="12" t="str">
        <f>IFERROR(INDEX(#REF!,MATCH(B322,#REF!,0),0),"")</f>
        <v/>
      </c>
      <c r="T322" s="5" t="str">
        <f>IFERROR(INDEX(#REF!,MATCH(B322,#REF!,0),0),"")</f>
        <v/>
      </c>
      <c r="U322" s="11">
        <f t="shared" si="16"/>
        <v>1</v>
      </c>
      <c r="V322" s="12">
        <f t="shared" si="17"/>
        <v>518</v>
      </c>
      <c r="W322" s="15">
        <f t="shared" si="18"/>
        <v>518</v>
      </c>
      <c r="X322" s="15" t="str">
        <f>IFERROR(SUMPRODUCT(LARGE(G322:T322,{1;2;3;4;5})),"NA")</f>
        <v>NA</v>
      </c>
      <c r="Y322" s="5" t="str">
        <f>IFERROR(SUMPRODUCT(LARGE(G322:T322,{1;2;3;4;5;6;7;8;9;10})),"NA")</f>
        <v>NA</v>
      </c>
    </row>
    <row r="323" spans="1:25" s="31" customFormat="1" x14ac:dyDescent="0.3">
      <c r="A323" s="18">
        <v>321</v>
      </c>
      <c r="B323" s="2" t="s">
        <v>518</v>
      </c>
      <c r="C323" s="1"/>
      <c r="D323" s="1"/>
      <c r="E323" s="1"/>
      <c r="F323" s="2"/>
      <c r="G323" s="11">
        <f>IFERROR(INDEX('03-25'!X:X,MATCH(B323,'03-25'!Y:Y,0),0),"")</f>
        <v>513</v>
      </c>
      <c r="H323" s="12" t="str">
        <f>IFERROR(INDEX('04-08'!N:N,MATCH(B323,'04-08'!C:C,0),0),"")</f>
        <v/>
      </c>
      <c r="I323" s="12" t="str">
        <f>IFERROR(INDEX('04-29'!M:M,MATCH(B323,'04-29'!L:L,0),0),"")</f>
        <v/>
      </c>
      <c r="J323" s="12" t="str">
        <f>IFERROR(INDEX('05-27'!F:F,MATCH(B323,'05-27'!H:H,0),0),"")</f>
        <v/>
      </c>
      <c r="K323" s="12"/>
      <c r="L323" s="12" t="str">
        <f>IFERROR(INDEX(#REF!,MATCH(B323,#REF!,0),0),"")</f>
        <v/>
      </c>
      <c r="M323" s="12" t="str">
        <f>IFERROR(INDEX(#REF!,MATCH(B323,#REF!,0),0),"")</f>
        <v/>
      </c>
      <c r="N323" s="12" t="str">
        <f>IFERROR(INDEX(#REF!,MATCH(B323,#REF!,0),0),"")</f>
        <v/>
      </c>
      <c r="O323" s="12" t="str">
        <f>IFERROR(INDEX(#REF!,MATCH(B323,#REF!,0),0),"")</f>
        <v/>
      </c>
      <c r="P323" s="12" t="str">
        <f>IFERROR(INDEX(#REF!,MATCH(B323,#REF!,0),0),"")</f>
        <v/>
      </c>
      <c r="Q323" s="12" t="str">
        <f>IFERROR(INDEX(#REF!,MATCH(B323,#REF!,0),0),"")</f>
        <v/>
      </c>
      <c r="R323" s="12" t="str">
        <f>IFERROR(INDEX(#REF!,MATCH(B323,#REF!,0),0),"")</f>
        <v/>
      </c>
      <c r="S323" s="12" t="str">
        <f>IFERROR(INDEX(#REF!,MATCH(B323,#REF!,0),0),"")</f>
        <v/>
      </c>
      <c r="T323" s="5" t="str">
        <f>IFERROR(INDEX(#REF!,MATCH(B323,#REF!,0),0),"")</f>
        <v/>
      </c>
      <c r="U323" s="11">
        <f t="shared" si="16"/>
        <v>1</v>
      </c>
      <c r="V323" s="12">
        <f t="shared" si="17"/>
        <v>513</v>
      </c>
      <c r="W323" s="15">
        <f t="shared" si="18"/>
        <v>513</v>
      </c>
      <c r="X323" s="15" t="str">
        <f>IFERROR(SUMPRODUCT(LARGE(G323:T323,{1;2;3;4;5})),"NA")</f>
        <v>NA</v>
      </c>
      <c r="Y323" s="5" t="str">
        <f>IFERROR(SUMPRODUCT(LARGE(G323:T323,{1;2;3;4;5;6;7;8;9;10})),"NA")</f>
        <v>NA</v>
      </c>
    </row>
    <row r="324" spans="1:25" s="31" customFormat="1" x14ac:dyDescent="0.3">
      <c r="A324" s="18">
        <v>322</v>
      </c>
      <c r="B324" s="2" t="s">
        <v>389</v>
      </c>
      <c r="C324" s="1"/>
      <c r="D324" s="1"/>
      <c r="E324" s="1"/>
      <c r="F324" s="2"/>
      <c r="G324" s="11">
        <f>IFERROR(INDEX('03-25'!X:X,MATCH(B324,'03-25'!Y:Y,0),0),"")</f>
        <v>500</v>
      </c>
      <c r="H324" s="12" t="str">
        <f>IFERROR(INDEX('04-08'!N:N,MATCH(B324,'04-08'!C:C,0),0),"")</f>
        <v/>
      </c>
      <c r="I324" s="12" t="str">
        <f>IFERROR(INDEX('04-29'!M:M,MATCH(B324,'04-29'!L:L,0),0),"")</f>
        <v/>
      </c>
      <c r="J324" s="12" t="str">
        <f>IFERROR(INDEX('05-27'!F:F,MATCH(B324,'05-27'!H:H,0),0),"")</f>
        <v/>
      </c>
      <c r="K324" s="12"/>
      <c r="L324" s="12" t="str">
        <f>IFERROR(INDEX(#REF!,MATCH(B324,#REF!,0),0),"")</f>
        <v/>
      </c>
      <c r="M324" s="12" t="str">
        <f>IFERROR(INDEX(#REF!,MATCH(B324,#REF!,0),0),"")</f>
        <v/>
      </c>
      <c r="N324" s="12" t="str">
        <f>IFERROR(INDEX(#REF!,MATCH(B324,#REF!,0),0),"")</f>
        <v/>
      </c>
      <c r="O324" s="12" t="str">
        <f>IFERROR(INDEX(#REF!,MATCH(B324,#REF!,0),0),"")</f>
        <v/>
      </c>
      <c r="P324" s="12" t="str">
        <f>IFERROR(INDEX(#REF!,MATCH(B324,#REF!,0),0),"")</f>
        <v/>
      </c>
      <c r="Q324" s="12" t="str">
        <f>IFERROR(INDEX(#REF!,MATCH(B324,#REF!,0),0),"")</f>
        <v/>
      </c>
      <c r="R324" s="12" t="str">
        <f>IFERROR(INDEX(#REF!,MATCH(B324,#REF!,0),0),"")</f>
        <v/>
      </c>
      <c r="S324" s="12" t="str">
        <f>IFERROR(INDEX(#REF!,MATCH(B324,#REF!,0),0),"")</f>
        <v/>
      </c>
      <c r="T324" s="5" t="str">
        <f>IFERROR(INDEX(#REF!,MATCH(B324,#REF!,0),0),"")</f>
        <v/>
      </c>
      <c r="U324" s="11">
        <f t="shared" si="16"/>
        <v>1</v>
      </c>
      <c r="V324" s="12">
        <f t="shared" si="17"/>
        <v>500</v>
      </c>
      <c r="W324" s="15">
        <f t="shared" si="18"/>
        <v>500</v>
      </c>
      <c r="X324" s="15" t="str">
        <f>IFERROR(SUMPRODUCT(LARGE(G324:T324,{1;2;3;4;5})),"NA")</f>
        <v>NA</v>
      </c>
      <c r="Y324" s="5" t="str">
        <f>IFERROR(SUMPRODUCT(LARGE(G324:T324,{1;2;3;4;5;6;7;8;9;10})),"NA")</f>
        <v>NA</v>
      </c>
    </row>
    <row r="325" spans="1:25" s="31" customFormat="1" x14ac:dyDescent="0.3">
      <c r="A325" s="18">
        <v>323</v>
      </c>
      <c r="B325" s="2" t="s">
        <v>469</v>
      </c>
      <c r="C325" s="1"/>
      <c r="D325" s="1"/>
      <c r="E325" s="1"/>
      <c r="F325" s="2"/>
      <c r="G325" s="11">
        <f>IFERROR(INDEX('03-25'!X:X,MATCH(B325,'03-25'!Y:Y,0),0),"")</f>
        <v>485</v>
      </c>
      <c r="H325" s="12" t="str">
        <f>IFERROR(INDEX('04-08'!N:N,MATCH(B325,'04-08'!C:C,0),0),"")</f>
        <v/>
      </c>
      <c r="I325" s="12" t="str">
        <f>IFERROR(INDEX('04-29'!M:M,MATCH(B325,'04-29'!L:L,0),0),"")</f>
        <v/>
      </c>
      <c r="J325" s="12" t="str">
        <f>IFERROR(INDEX('05-27'!F:F,MATCH(B325,'05-27'!H:H,0),0),"")</f>
        <v/>
      </c>
      <c r="K325" s="12"/>
      <c r="L325" s="12" t="str">
        <f>IFERROR(INDEX(#REF!,MATCH(B325,#REF!,0),0),"")</f>
        <v/>
      </c>
      <c r="M325" s="12" t="str">
        <f>IFERROR(INDEX(#REF!,MATCH(B325,#REF!,0),0),"")</f>
        <v/>
      </c>
      <c r="N325" s="12" t="str">
        <f>IFERROR(INDEX(#REF!,MATCH(B325,#REF!,0),0),"")</f>
        <v/>
      </c>
      <c r="O325" s="12" t="str">
        <f>IFERROR(INDEX(#REF!,MATCH(B325,#REF!,0),0),"")</f>
        <v/>
      </c>
      <c r="P325" s="12" t="str">
        <f>IFERROR(INDEX(#REF!,MATCH(B325,#REF!,0),0),"")</f>
        <v/>
      </c>
      <c r="Q325" s="12" t="str">
        <f>IFERROR(INDEX(#REF!,MATCH(B325,#REF!,0),0),"")</f>
        <v/>
      </c>
      <c r="R325" s="12" t="str">
        <f>IFERROR(INDEX(#REF!,MATCH(B325,#REF!,0),0),"")</f>
        <v/>
      </c>
      <c r="S325" s="12" t="str">
        <f>IFERROR(INDEX(#REF!,MATCH(B325,#REF!,0),0),"")</f>
        <v/>
      </c>
      <c r="T325" s="5" t="str">
        <f>IFERROR(INDEX(#REF!,MATCH(B325,#REF!,0),0),"")</f>
        <v/>
      </c>
      <c r="U325" s="11">
        <f t="shared" si="16"/>
        <v>1</v>
      </c>
      <c r="V325" s="12">
        <f t="shared" si="17"/>
        <v>485</v>
      </c>
      <c r="W325" s="15">
        <f t="shared" si="18"/>
        <v>485</v>
      </c>
      <c r="X325" s="15" t="str">
        <f>IFERROR(SUMPRODUCT(LARGE(G325:T325,{1;2;3;4;5})),"NA")</f>
        <v>NA</v>
      </c>
      <c r="Y325" s="5" t="str">
        <f>IFERROR(SUMPRODUCT(LARGE(G325:T325,{1;2;3;4;5;6;7;8;9;10})),"NA")</f>
        <v>NA</v>
      </c>
    </row>
    <row r="326" spans="1:25" s="31" customFormat="1" x14ac:dyDescent="0.3">
      <c r="A326" s="18">
        <v>324</v>
      </c>
      <c r="B326" s="2" t="s">
        <v>508</v>
      </c>
      <c r="C326" s="1"/>
      <c r="D326" s="1"/>
      <c r="E326" s="1"/>
      <c r="F326" s="2"/>
      <c r="G326" s="11">
        <f>IFERROR(INDEX('03-25'!X:X,MATCH(B326,'03-25'!Y:Y,0),0),"")</f>
        <v>485</v>
      </c>
      <c r="H326" s="12" t="str">
        <f>IFERROR(INDEX('04-08'!N:N,MATCH(B326,'04-08'!C:C,0),0),"")</f>
        <v/>
      </c>
      <c r="I326" s="12" t="str">
        <f>IFERROR(INDEX('04-29'!M:M,MATCH(B326,'04-29'!L:L,0),0),"")</f>
        <v/>
      </c>
      <c r="J326" s="12" t="str">
        <f>IFERROR(INDEX('05-27'!F:F,MATCH(B326,'05-27'!H:H,0),0),"")</f>
        <v/>
      </c>
      <c r="K326" s="12"/>
      <c r="L326" s="12" t="str">
        <f>IFERROR(INDEX(#REF!,MATCH(B326,#REF!,0),0),"")</f>
        <v/>
      </c>
      <c r="M326" s="12" t="str">
        <f>IFERROR(INDEX(#REF!,MATCH(B326,#REF!,0),0),"")</f>
        <v/>
      </c>
      <c r="N326" s="12" t="str">
        <f>IFERROR(INDEX(#REF!,MATCH(B326,#REF!,0),0),"")</f>
        <v/>
      </c>
      <c r="O326" s="12" t="str">
        <f>IFERROR(INDEX(#REF!,MATCH(B326,#REF!,0),0),"")</f>
        <v/>
      </c>
      <c r="P326" s="12" t="str">
        <f>IFERROR(INDEX(#REF!,MATCH(B326,#REF!,0),0),"")</f>
        <v/>
      </c>
      <c r="Q326" s="12" t="str">
        <f>IFERROR(INDEX(#REF!,MATCH(B326,#REF!,0),0),"")</f>
        <v/>
      </c>
      <c r="R326" s="12" t="str">
        <f>IFERROR(INDEX(#REF!,MATCH(B326,#REF!,0),0),"")</f>
        <v/>
      </c>
      <c r="S326" s="12" t="str">
        <f>IFERROR(INDEX(#REF!,MATCH(B326,#REF!,0),0),"")</f>
        <v/>
      </c>
      <c r="T326" s="5" t="str">
        <f>IFERROR(INDEX(#REF!,MATCH(B326,#REF!,0),0),"")</f>
        <v/>
      </c>
      <c r="U326" s="11">
        <f t="shared" si="16"/>
        <v>1</v>
      </c>
      <c r="V326" s="12">
        <f t="shared" si="17"/>
        <v>485</v>
      </c>
      <c r="W326" s="15">
        <f t="shared" si="18"/>
        <v>485</v>
      </c>
      <c r="X326" s="15" t="str">
        <f>IFERROR(SUMPRODUCT(LARGE(G326:T326,{1;2;3;4;5})),"NA")</f>
        <v>NA</v>
      </c>
      <c r="Y326" s="5" t="str">
        <f>IFERROR(SUMPRODUCT(LARGE(G326:T326,{1;2;3;4;5;6;7;8;9;10})),"NA")</f>
        <v>NA</v>
      </c>
    </row>
    <row r="327" spans="1:25" s="31" customFormat="1" x14ac:dyDescent="0.3">
      <c r="A327" s="18">
        <v>325</v>
      </c>
      <c r="B327" s="2" t="s">
        <v>495</v>
      </c>
      <c r="C327" s="1"/>
      <c r="D327" s="1"/>
      <c r="E327" s="1"/>
      <c r="F327" s="2"/>
      <c r="G327" s="11">
        <f>IFERROR(INDEX('03-25'!X:X,MATCH(B327,'03-25'!Y:Y,0),0),"")</f>
        <v>480</v>
      </c>
      <c r="H327" s="12" t="str">
        <f>IFERROR(INDEX('04-08'!N:N,MATCH(B327,'04-08'!C:C,0),0),"")</f>
        <v/>
      </c>
      <c r="I327" s="12" t="str">
        <f>IFERROR(INDEX('04-29'!M:M,MATCH(B327,'04-29'!L:L,0),0),"")</f>
        <v/>
      </c>
      <c r="J327" s="12" t="str">
        <f>IFERROR(INDEX('05-27'!F:F,MATCH(B327,'05-27'!H:H,0),0),"")</f>
        <v/>
      </c>
      <c r="K327" s="12"/>
      <c r="L327" s="12" t="str">
        <f>IFERROR(INDEX(#REF!,MATCH(B327,#REF!,0),0),"")</f>
        <v/>
      </c>
      <c r="M327" s="12" t="str">
        <f>IFERROR(INDEX(#REF!,MATCH(B327,#REF!,0),0),"")</f>
        <v/>
      </c>
      <c r="N327" s="12" t="str">
        <f>IFERROR(INDEX(#REF!,MATCH(B327,#REF!,0),0),"")</f>
        <v/>
      </c>
      <c r="O327" s="12" t="str">
        <f>IFERROR(INDEX(#REF!,MATCH(B327,#REF!,0),0),"")</f>
        <v/>
      </c>
      <c r="P327" s="12" t="str">
        <f>IFERROR(INDEX(#REF!,MATCH(B327,#REF!,0),0),"")</f>
        <v/>
      </c>
      <c r="Q327" s="12" t="str">
        <f>IFERROR(INDEX(#REF!,MATCH(B327,#REF!,0),0),"")</f>
        <v/>
      </c>
      <c r="R327" s="12" t="str">
        <f>IFERROR(INDEX(#REF!,MATCH(B327,#REF!,0),0),"")</f>
        <v/>
      </c>
      <c r="S327" s="12" t="str">
        <f>IFERROR(INDEX(#REF!,MATCH(B327,#REF!,0),0),"")</f>
        <v/>
      </c>
      <c r="T327" s="5" t="str">
        <f>IFERROR(INDEX(#REF!,MATCH(B327,#REF!,0),0),"")</f>
        <v/>
      </c>
      <c r="U327" s="11">
        <f t="shared" si="16"/>
        <v>1</v>
      </c>
      <c r="V327" s="12">
        <f t="shared" si="17"/>
        <v>480</v>
      </c>
      <c r="W327" s="15">
        <f t="shared" si="18"/>
        <v>480</v>
      </c>
      <c r="X327" s="15" t="str">
        <f>IFERROR(SUMPRODUCT(LARGE(G327:T327,{1;2;3;4;5})),"NA")</f>
        <v>NA</v>
      </c>
      <c r="Y327" s="5" t="str">
        <f>IFERROR(SUMPRODUCT(LARGE(G327:T327,{1;2;3;4;5;6;7;8;9;10})),"NA")</f>
        <v>NA</v>
      </c>
    </row>
    <row r="328" spans="1:25" s="31" customFormat="1" x14ac:dyDescent="0.3">
      <c r="A328" s="18">
        <v>326</v>
      </c>
      <c r="B328" s="2" t="s">
        <v>1827</v>
      </c>
      <c r="C328" s="1"/>
      <c r="D328" s="1"/>
      <c r="E328" s="1"/>
      <c r="F328" s="2"/>
      <c r="G328" s="11" t="str">
        <f>IFERROR(INDEX('03-25'!X:X,MATCH(B328,'03-25'!Y:Y,0),0),"")</f>
        <v/>
      </c>
      <c r="H328" s="12" t="str">
        <f>IFERROR(INDEX('04-08'!N:N,MATCH(B328,'04-08'!C:C,0),0),"")</f>
        <v/>
      </c>
      <c r="I328" s="12">
        <f>IFERROR(INDEX('04-29'!M:M,MATCH(B328,'04-29'!L:L,0),0),"")</f>
        <v>480</v>
      </c>
      <c r="J328" s="12" t="str">
        <f>IFERROR(INDEX('05-27'!F:F,MATCH(B328,'05-27'!H:H,0),0),"")</f>
        <v/>
      </c>
      <c r="K328" s="12"/>
      <c r="L328" s="12" t="str">
        <f>IFERROR(INDEX(#REF!,MATCH(B328,#REF!,0),0),"")</f>
        <v/>
      </c>
      <c r="M328" s="12" t="str">
        <f>IFERROR(INDEX(#REF!,MATCH(B328,#REF!,0),0),"")</f>
        <v/>
      </c>
      <c r="N328" s="12" t="str">
        <f>IFERROR(INDEX(#REF!,MATCH(B328,#REF!,0),0),"")</f>
        <v/>
      </c>
      <c r="O328" s="12" t="str">
        <f>IFERROR(INDEX(#REF!,MATCH(B328,#REF!,0),0),"")</f>
        <v/>
      </c>
      <c r="P328" s="12" t="str">
        <f>IFERROR(INDEX(#REF!,MATCH(B328,#REF!,0),0),"")</f>
        <v/>
      </c>
      <c r="Q328" s="12" t="str">
        <f>IFERROR(INDEX(#REF!,MATCH(B328,#REF!,0),0),"")</f>
        <v/>
      </c>
      <c r="R328" s="12" t="str">
        <f>IFERROR(INDEX(#REF!,MATCH(B328,#REF!,0),0),"")</f>
        <v/>
      </c>
      <c r="S328" s="12" t="str">
        <f>IFERROR(INDEX(#REF!,MATCH(B328,#REF!,0),0),"")</f>
        <v/>
      </c>
      <c r="T328" s="5" t="str">
        <f>IFERROR(INDEX(#REF!,MATCH(B328,#REF!,0),0),"")</f>
        <v/>
      </c>
      <c r="U328" s="11">
        <f t="shared" si="16"/>
        <v>1</v>
      </c>
      <c r="V328" s="12">
        <f t="shared" si="17"/>
        <v>480</v>
      </c>
      <c r="W328" s="15">
        <f t="shared" si="18"/>
        <v>480</v>
      </c>
      <c r="X328" s="15" t="str">
        <f>IFERROR(SUMPRODUCT(LARGE(G328:T328,{1;2;3;4;5})),"NA")</f>
        <v>NA</v>
      </c>
      <c r="Y328" s="5" t="str">
        <f>IFERROR(SUMPRODUCT(LARGE(G328:T328,{1;2;3;4;5;6;7;8;9;10})),"NA")</f>
        <v>NA</v>
      </c>
    </row>
    <row r="329" spans="1:25" s="31" customFormat="1" x14ac:dyDescent="0.3">
      <c r="A329" s="18">
        <v>327</v>
      </c>
      <c r="B329" s="2" t="s">
        <v>471</v>
      </c>
      <c r="C329" s="1"/>
      <c r="D329" s="1"/>
      <c r="E329" s="1"/>
      <c r="F329" s="2"/>
      <c r="G329" s="11">
        <f>IFERROR(INDEX('03-25'!X:X,MATCH(B329,'03-25'!Y:Y,0),0),"")</f>
        <v>477</v>
      </c>
      <c r="H329" s="12" t="str">
        <f>IFERROR(INDEX('04-08'!N:N,MATCH(B329,'04-08'!C:C,0),0),"")</f>
        <v/>
      </c>
      <c r="I329" s="12" t="str">
        <f>IFERROR(INDEX('04-29'!M:M,MATCH(B329,'04-29'!L:L,0),0),"")</f>
        <v/>
      </c>
      <c r="J329" s="12" t="str">
        <f>IFERROR(INDEX('05-27'!F:F,MATCH(B329,'05-27'!H:H,0),0),"")</f>
        <v/>
      </c>
      <c r="K329" s="12"/>
      <c r="L329" s="12" t="str">
        <f>IFERROR(INDEX(#REF!,MATCH(B329,#REF!,0),0),"")</f>
        <v/>
      </c>
      <c r="M329" s="12" t="str">
        <f>IFERROR(INDEX(#REF!,MATCH(B329,#REF!,0),0),"")</f>
        <v/>
      </c>
      <c r="N329" s="12" t="str">
        <f>IFERROR(INDEX(#REF!,MATCH(B329,#REF!,0),0),"")</f>
        <v/>
      </c>
      <c r="O329" s="12" t="str">
        <f>IFERROR(INDEX(#REF!,MATCH(B329,#REF!,0),0),"")</f>
        <v/>
      </c>
      <c r="P329" s="12" t="str">
        <f>IFERROR(INDEX(#REF!,MATCH(B329,#REF!,0),0),"")</f>
        <v/>
      </c>
      <c r="Q329" s="12" t="str">
        <f>IFERROR(INDEX(#REF!,MATCH(B329,#REF!,0),0),"")</f>
        <v/>
      </c>
      <c r="R329" s="12" t="str">
        <f>IFERROR(INDEX(#REF!,MATCH(B329,#REF!,0),0),"")</f>
        <v/>
      </c>
      <c r="S329" s="12" t="str">
        <f>IFERROR(INDEX(#REF!,MATCH(B329,#REF!,0),0),"")</f>
        <v/>
      </c>
      <c r="T329" s="5" t="str">
        <f>IFERROR(INDEX(#REF!,MATCH(B329,#REF!,0),0),"")</f>
        <v/>
      </c>
      <c r="U329" s="11">
        <f t="shared" si="16"/>
        <v>1</v>
      </c>
      <c r="V329" s="12">
        <f t="shared" si="17"/>
        <v>477</v>
      </c>
      <c r="W329" s="15">
        <f t="shared" si="18"/>
        <v>477</v>
      </c>
      <c r="X329" s="15" t="str">
        <f>IFERROR(SUMPRODUCT(LARGE(G329:T329,{1;2;3;4;5})),"NA")</f>
        <v>NA</v>
      </c>
      <c r="Y329" s="5" t="str">
        <f>IFERROR(SUMPRODUCT(LARGE(G329:T329,{1;2;3;4;5;6;7;8;9;10})),"NA")</f>
        <v>NA</v>
      </c>
    </row>
    <row r="330" spans="1:25" s="31" customFormat="1" x14ac:dyDescent="0.3">
      <c r="A330" s="18">
        <v>328</v>
      </c>
      <c r="B330" s="2" t="s">
        <v>1822</v>
      </c>
      <c r="C330" s="1"/>
      <c r="D330" s="1"/>
      <c r="E330" s="1"/>
      <c r="F330" s="2"/>
      <c r="G330" s="11" t="str">
        <f>IFERROR(INDEX('03-25'!X:X,MATCH(B330,'03-25'!Y:Y,0),0),"")</f>
        <v/>
      </c>
      <c r="H330" s="12" t="str">
        <f>IFERROR(INDEX('04-08'!N:N,MATCH(B330,'04-08'!C:C,0),0),"")</f>
        <v/>
      </c>
      <c r="I330" s="12">
        <f>IFERROR(INDEX('04-29'!M:M,MATCH(B330,'04-29'!L:L,0),0),"")</f>
        <v>476</v>
      </c>
      <c r="J330" s="12" t="str">
        <f>IFERROR(INDEX('05-27'!F:F,MATCH(B330,'05-27'!H:H,0),0),"")</f>
        <v/>
      </c>
      <c r="K330" s="12"/>
      <c r="L330" s="12" t="str">
        <f>IFERROR(INDEX(#REF!,MATCH(B330,#REF!,0),0),"")</f>
        <v/>
      </c>
      <c r="M330" s="12" t="str">
        <f>IFERROR(INDEX(#REF!,MATCH(B330,#REF!,0),0),"")</f>
        <v/>
      </c>
      <c r="N330" s="12" t="str">
        <f>IFERROR(INDEX(#REF!,MATCH(B330,#REF!,0),0),"")</f>
        <v/>
      </c>
      <c r="O330" s="12" t="str">
        <f>IFERROR(INDEX(#REF!,MATCH(B330,#REF!,0),0),"")</f>
        <v/>
      </c>
      <c r="P330" s="12" t="str">
        <f>IFERROR(INDEX(#REF!,MATCH(B330,#REF!,0),0),"")</f>
        <v/>
      </c>
      <c r="Q330" s="12" t="str">
        <f>IFERROR(INDEX(#REF!,MATCH(B330,#REF!,0),0),"")</f>
        <v/>
      </c>
      <c r="R330" s="12" t="str">
        <f>IFERROR(INDEX(#REF!,MATCH(B330,#REF!,0),0),"")</f>
        <v/>
      </c>
      <c r="S330" s="12" t="str">
        <f>IFERROR(INDEX(#REF!,MATCH(B330,#REF!,0),0),"")</f>
        <v/>
      </c>
      <c r="T330" s="5" t="str">
        <f>IFERROR(INDEX(#REF!,MATCH(B330,#REF!,0),0),"")</f>
        <v/>
      </c>
      <c r="U330" s="11">
        <f t="shared" si="16"/>
        <v>1</v>
      </c>
      <c r="V330" s="12">
        <f t="shared" si="17"/>
        <v>476</v>
      </c>
      <c r="W330" s="15">
        <f t="shared" si="18"/>
        <v>476</v>
      </c>
      <c r="X330" s="15" t="str">
        <f>IFERROR(SUMPRODUCT(LARGE(G330:T330,{1;2;3;4;5})),"NA")</f>
        <v>NA</v>
      </c>
      <c r="Y330" s="5" t="str">
        <f>IFERROR(SUMPRODUCT(LARGE(G330:T330,{1;2;3;4;5;6;7;8;9;10})),"NA")</f>
        <v>NA</v>
      </c>
    </row>
    <row r="331" spans="1:25" s="31" customFormat="1" x14ac:dyDescent="0.3">
      <c r="A331" s="18">
        <v>329</v>
      </c>
      <c r="B331" s="2" t="s">
        <v>490</v>
      </c>
      <c r="C331" s="1"/>
      <c r="D331" s="1"/>
      <c r="E331" s="1"/>
      <c r="F331" s="2"/>
      <c r="G331" s="11">
        <f>IFERROR(INDEX('03-25'!X:X,MATCH(B331,'03-25'!Y:Y,0),0),"")</f>
        <v>470</v>
      </c>
      <c r="H331" s="12" t="str">
        <f>IFERROR(INDEX('04-08'!N:N,MATCH(B331,'04-08'!C:C,0),0),"")</f>
        <v/>
      </c>
      <c r="I331" s="12" t="str">
        <f>IFERROR(INDEX('04-29'!M:M,MATCH(B331,'04-29'!L:L,0),0),"")</f>
        <v/>
      </c>
      <c r="J331" s="12" t="str">
        <f>IFERROR(INDEX('05-27'!F:F,MATCH(B331,'05-27'!H:H,0),0),"")</f>
        <v/>
      </c>
      <c r="K331" s="12"/>
      <c r="L331" s="12" t="str">
        <f>IFERROR(INDEX(#REF!,MATCH(B331,#REF!,0),0),"")</f>
        <v/>
      </c>
      <c r="M331" s="12" t="str">
        <f>IFERROR(INDEX(#REF!,MATCH(B331,#REF!,0),0),"")</f>
        <v/>
      </c>
      <c r="N331" s="12" t="str">
        <f>IFERROR(INDEX(#REF!,MATCH(B331,#REF!,0),0),"")</f>
        <v/>
      </c>
      <c r="O331" s="12" t="str">
        <f>IFERROR(INDEX(#REF!,MATCH(B331,#REF!,0),0),"")</f>
        <v/>
      </c>
      <c r="P331" s="12" t="str">
        <f>IFERROR(INDEX(#REF!,MATCH(B331,#REF!,0),0),"")</f>
        <v/>
      </c>
      <c r="Q331" s="12" t="str">
        <f>IFERROR(INDEX(#REF!,MATCH(B331,#REF!,0),0),"")</f>
        <v/>
      </c>
      <c r="R331" s="12" t="str">
        <f>IFERROR(INDEX(#REF!,MATCH(B331,#REF!,0),0),"")</f>
        <v/>
      </c>
      <c r="S331" s="12" t="str">
        <f>IFERROR(INDEX(#REF!,MATCH(B331,#REF!,0),0),"")</f>
        <v/>
      </c>
      <c r="T331" s="5" t="str">
        <f>IFERROR(INDEX(#REF!,MATCH(B331,#REF!,0),0),"")</f>
        <v/>
      </c>
      <c r="U331" s="11">
        <f t="shared" si="16"/>
        <v>1</v>
      </c>
      <c r="V331" s="12">
        <f t="shared" si="17"/>
        <v>470</v>
      </c>
      <c r="W331" s="15">
        <f t="shared" si="18"/>
        <v>470</v>
      </c>
      <c r="X331" s="15" t="str">
        <f>IFERROR(SUMPRODUCT(LARGE(G331:T331,{1;2;3;4;5})),"NA")</f>
        <v>NA</v>
      </c>
      <c r="Y331" s="5" t="str">
        <f>IFERROR(SUMPRODUCT(LARGE(G331:T331,{1;2;3;4;5;6;7;8;9;10})),"NA")</f>
        <v>NA</v>
      </c>
    </row>
    <row r="332" spans="1:25" s="31" customFormat="1" x14ac:dyDescent="0.3">
      <c r="A332" s="18">
        <v>330</v>
      </c>
      <c r="B332" s="2" t="s">
        <v>1868</v>
      </c>
      <c r="C332" s="1"/>
      <c r="D332" s="1"/>
      <c r="E332" s="1"/>
      <c r="F332" s="2"/>
      <c r="G332" s="11" t="str">
        <f>IFERROR(INDEX('03-25'!X:X,MATCH(B332,'03-25'!Y:Y,0),0),"")</f>
        <v/>
      </c>
      <c r="H332" s="12" t="str">
        <f>IFERROR(INDEX('04-08'!N:N,MATCH(B332,'04-08'!C:C,0),0),"")</f>
        <v/>
      </c>
      <c r="I332" s="12">
        <f>IFERROR(INDEX('04-29'!M:M,MATCH(B332,'04-29'!L:L,0),0),"")</f>
        <v>464</v>
      </c>
      <c r="J332" s="12" t="str">
        <f>IFERROR(INDEX('05-27'!F:F,MATCH(B332,'05-27'!H:H,0),0),"")</f>
        <v/>
      </c>
      <c r="K332" s="12"/>
      <c r="L332" s="12" t="str">
        <f>IFERROR(INDEX(#REF!,MATCH(B332,#REF!,0),0),"")</f>
        <v/>
      </c>
      <c r="M332" s="12" t="str">
        <f>IFERROR(INDEX(#REF!,MATCH(B332,#REF!,0),0),"")</f>
        <v/>
      </c>
      <c r="N332" s="12" t="str">
        <f>IFERROR(INDEX(#REF!,MATCH(B332,#REF!,0),0),"")</f>
        <v/>
      </c>
      <c r="O332" s="12" t="str">
        <f>IFERROR(INDEX(#REF!,MATCH(B332,#REF!,0),0),"")</f>
        <v/>
      </c>
      <c r="P332" s="12" t="str">
        <f>IFERROR(INDEX(#REF!,MATCH(B332,#REF!,0),0),"")</f>
        <v/>
      </c>
      <c r="Q332" s="12" t="str">
        <f>IFERROR(INDEX(#REF!,MATCH(B332,#REF!,0),0),"")</f>
        <v/>
      </c>
      <c r="R332" s="12" t="str">
        <f>IFERROR(INDEX(#REF!,MATCH(B332,#REF!,0),0),"")</f>
        <v/>
      </c>
      <c r="S332" s="12" t="str">
        <f>IFERROR(INDEX(#REF!,MATCH(B332,#REF!,0),0),"")</f>
        <v/>
      </c>
      <c r="T332" s="5" t="str">
        <f>IFERROR(INDEX(#REF!,MATCH(B332,#REF!,0),0),"")</f>
        <v/>
      </c>
      <c r="U332" s="11">
        <f t="shared" ref="U332:U361" si="19">COUNTIF(G332:T332,"&gt;0")</f>
        <v>1</v>
      </c>
      <c r="V332" s="12">
        <f t="shared" ref="V332:V361" si="20">SUM(G332:T332)</f>
        <v>464</v>
      </c>
      <c r="W332" s="15">
        <f t="shared" ref="W332:W361" si="21">V332/U332</f>
        <v>464</v>
      </c>
      <c r="X332" s="15" t="str">
        <f>IFERROR(SUMPRODUCT(LARGE(G332:T332,{1;2;3;4;5})),"NA")</f>
        <v>NA</v>
      </c>
      <c r="Y332" s="5" t="str">
        <f>IFERROR(SUMPRODUCT(LARGE(G332:T332,{1;2;3;4;5;6;7;8;9;10})),"NA")</f>
        <v>NA</v>
      </c>
    </row>
    <row r="333" spans="1:25" s="31" customFormat="1" x14ac:dyDescent="0.3">
      <c r="A333" s="18">
        <v>331</v>
      </c>
      <c r="B333" s="2" t="s">
        <v>475</v>
      </c>
      <c r="C333" s="1"/>
      <c r="D333" s="1"/>
      <c r="E333" s="1"/>
      <c r="F333" s="2"/>
      <c r="G333" s="11">
        <f>IFERROR(INDEX('03-25'!X:X,MATCH(B333,'03-25'!Y:Y,0),0),"")</f>
        <v>458</v>
      </c>
      <c r="H333" s="12" t="str">
        <f>IFERROR(INDEX('04-08'!N:N,MATCH(B333,'04-08'!C:C,0),0),"")</f>
        <v/>
      </c>
      <c r="I333" s="12" t="str">
        <f>IFERROR(INDEX('04-29'!M:M,MATCH(B333,'04-29'!L:L,0),0),"")</f>
        <v/>
      </c>
      <c r="J333" s="12" t="str">
        <f>IFERROR(INDEX('05-27'!F:F,MATCH(B333,'05-27'!H:H,0),0),"")</f>
        <v/>
      </c>
      <c r="K333" s="12"/>
      <c r="L333" s="12" t="str">
        <f>IFERROR(INDEX(#REF!,MATCH(B333,#REF!,0),0),"")</f>
        <v/>
      </c>
      <c r="M333" s="12" t="str">
        <f>IFERROR(INDEX(#REF!,MATCH(B333,#REF!,0),0),"")</f>
        <v/>
      </c>
      <c r="N333" s="12" t="str">
        <f>IFERROR(INDEX(#REF!,MATCH(B333,#REF!,0),0),"")</f>
        <v/>
      </c>
      <c r="O333" s="12" t="str">
        <f>IFERROR(INDEX(#REF!,MATCH(B333,#REF!,0),0),"")</f>
        <v/>
      </c>
      <c r="P333" s="12" t="str">
        <f>IFERROR(INDEX(#REF!,MATCH(B333,#REF!,0),0),"")</f>
        <v/>
      </c>
      <c r="Q333" s="12" t="str">
        <f>IFERROR(INDEX(#REF!,MATCH(B333,#REF!,0),0),"")</f>
        <v/>
      </c>
      <c r="R333" s="12" t="str">
        <f>IFERROR(INDEX(#REF!,MATCH(B333,#REF!,0),0),"")</f>
        <v/>
      </c>
      <c r="S333" s="12" t="str">
        <f>IFERROR(INDEX(#REF!,MATCH(B333,#REF!,0),0),"")</f>
        <v/>
      </c>
      <c r="T333" s="5" t="str">
        <f>IFERROR(INDEX(#REF!,MATCH(B333,#REF!,0),0),"")</f>
        <v/>
      </c>
      <c r="U333" s="11">
        <f t="shared" si="19"/>
        <v>1</v>
      </c>
      <c r="V333" s="12">
        <f t="shared" si="20"/>
        <v>458</v>
      </c>
      <c r="W333" s="15">
        <f t="shared" si="21"/>
        <v>458</v>
      </c>
      <c r="X333" s="15" t="str">
        <f>IFERROR(SUMPRODUCT(LARGE(G333:T333,{1;2;3;4;5})),"NA")</f>
        <v>NA</v>
      </c>
      <c r="Y333" s="5" t="str">
        <f>IFERROR(SUMPRODUCT(LARGE(G333:T333,{1;2;3;4;5;6;7;8;9;10})),"NA")</f>
        <v>NA</v>
      </c>
    </row>
    <row r="334" spans="1:25" s="31" customFormat="1" x14ac:dyDescent="0.3">
      <c r="A334" s="18">
        <v>332</v>
      </c>
      <c r="B334" s="2" t="s">
        <v>491</v>
      </c>
      <c r="C334" s="1"/>
      <c r="D334" s="1"/>
      <c r="E334" s="1"/>
      <c r="F334" s="2"/>
      <c r="G334" s="11">
        <f>IFERROR(INDEX('03-25'!X:X,MATCH(B334,'03-25'!Y:Y,0),0),"")</f>
        <v>458</v>
      </c>
      <c r="H334" s="12" t="str">
        <f>IFERROR(INDEX('04-08'!N:N,MATCH(B334,'04-08'!C:C,0),0),"")</f>
        <v/>
      </c>
      <c r="I334" s="12" t="str">
        <f>IFERROR(INDEX('04-29'!M:M,MATCH(B334,'04-29'!L:L,0),0),"")</f>
        <v/>
      </c>
      <c r="J334" s="12" t="str">
        <f>IFERROR(INDEX('05-27'!F:F,MATCH(B334,'05-27'!H:H,0),0),"")</f>
        <v/>
      </c>
      <c r="K334" s="12"/>
      <c r="L334" s="12" t="str">
        <f>IFERROR(INDEX(#REF!,MATCH(B334,#REF!,0),0),"")</f>
        <v/>
      </c>
      <c r="M334" s="12" t="str">
        <f>IFERROR(INDEX(#REF!,MATCH(B334,#REF!,0),0),"")</f>
        <v/>
      </c>
      <c r="N334" s="12" t="str">
        <f>IFERROR(INDEX(#REF!,MATCH(B334,#REF!,0),0),"")</f>
        <v/>
      </c>
      <c r="O334" s="12" t="str">
        <f>IFERROR(INDEX(#REF!,MATCH(B334,#REF!,0),0),"")</f>
        <v/>
      </c>
      <c r="P334" s="12" t="str">
        <f>IFERROR(INDEX(#REF!,MATCH(B334,#REF!,0),0),"")</f>
        <v/>
      </c>
      <c r="Q334" s="12" t="str">
        <f>IFERROR(INDEX(#REF!,MATCH(B334,#REF!,0),0),"")</f>
        <v/>
      </c>
      <c r="R334" s="12" t="str">
        <f>IFERROR(INDEX(#REF!,MATCH(B334,#REF!,0),0),"")</f>
        <v/>
      </c>
      <c r="S334" s="12" t="str">
        <f>IFERROR(INDEX(#REF!,MATCH(B334,#REF!,0),0),"")</f>
        <v/>
      </c>
      <c r="T334" s="5" t="str">
        <f>IFERROR(INDEX(#REF!,MATCH(B334,#REF!,0),0),"")</f>
        <v/>
      </c>
      <c r="U334" s="11">
        <f t="shared" si="19"/>
        <v>1</v>
      </c>
      <c r="V334" s="12">
        <f t="shared" si="20"/>
        <v>458</v>
      </c>
      <c r="W334" s="15">
        <f t="shared" si="21"/>
        <v>458</v>
      </c>
      <c r="X334" s="15" t="str">
        <f>IFERROR(SUMPRODUCT(LARGE(G334:T334,{1;2;3;4;5})),"NA")</f>
        <v>NA</v>
      </c>
      <c r="Y334" s="5" t="str">
        <f>IFERROR(SUMPRODUCT(LARGE(G334:T334,{1;2;3;4;5;6;7;8;9;10})),"NA")</f>
        <v>NA</v>
      </c>
    </row>
    <row r="335" spans="1:25" s="31" customFormat="1" x14ac:dyDescent="0.3">
      <c r="A335" s="18">
        <v>333</v>
      </c>
      <c r="B335" s="2" t="s">
        <v>1834</v>
      </c>
      <c r="C335" s="1"/>
      <c r="D335" s="1"/>
      <c r="E335" s="1"/>
      <c r="F335" s="2"/>
      <c r="G335" s="11" t="str">
        <f>IFERROR(INDEX('03-25'!X:X,MATCH(B335,'03-25'!Y:Y,0),0),"")</f>
        <v/>
      </c>
      <c r="H335" s="12" t="str">
        <f>IFERROR(INDEX('04-08'!N:N,MATCH(B335,'04-08'!C:C,0),0),"")</f>
        <v/>
      </c>
      <c r="I335" s="12">
        <f>IFERROR(INDEX('04-29'!M:M,MATCH(B335,'04-29'!L:L,0),0),"")</f>
        <v>453</v>
      </c>
      <c r="J335" s="12" t="str">
        <f>IFERROR(INDEX('05-27'!F:F,MATCH(B335,'05-27'!H:H,0),0),"")</f>
        <v/>
      </c>
      <c r="K335" s="12"/>
      <c r="L335" s="12" t="str">
        <f>IFERROR(INDEX(#REF!,MATCH(B335,#REF!,0),0),"")</f>
        <v/>
      </c>
      <c r="M335" s="12" t="str">
        <f>IFERROR(INDEX(#REF!,MATCH(B335,#REF!,0),0),"")</f>
        <v/>
      </c>
      <c r="N335" s="12" t="str">
        <f>IFERROR(INDEX(#REF!,MATCH(B335,#REF!,0),0),"")</f>
        <v/>
      </c>
      <c r="O335" s="12" t="str">
        <f>IFERROR(INDEX(#REF!,MATCH(B335,#REF!,0),0),"")</f>
        <v/>
      </c>
      <c r="P335" s="12" t="str">
        <f>IFERROR(INDEX(#REF!,MATCH(B335,#REF!,0),0),"")</f>
        <v/>
      </c>
      <c r="Q335" s="12" t="str">
        <f>IFERROR(INDEX(#REF!,MATCH(B335,#REF!,0),0),"")</f>
        <v/>
      </c>
      <c r="R335" s="12" t="str">
        <f>IFERROR(INDEX(#REF!,MATCH(B335,#REF!,0),0),"")</f>
        <v/>
      </c>
      <c r="S335" s="12" t="str">
        <f>IFERROR(INDEX(#REF!,MATCH(B335,#REF!,0),0),"")</f>
        <v/>
      </c>
      <c r="T335" s="5" t="str">
        <f>IFERROR(INDEX(#REF!,MATCH(B335,#REF!,0),0),"")</f>
        <v/>
      </c>
      <c r="U335" s="11">
        <f t="shared" si="19"/>
        <v>1</v>
      </c>
      <c r="V335" s="12">
        <f t="shared" si="20"/>
        <v>453</v>
      </c>
      <c r="W335" s="15">
        <f t="shared" si="21"/>
        <v>453</v>
      </c>
      <c r="X335" s="15" t="str">
        <f>IFERROR(SUMPRODUCT(LARGE(G335:T335,{1;2;3;4;5})),"NA")</f>
        <v>NA</v>
      </c>
      <c r="Y335" s="5" t="str">
        <f>IFERROR(SUMPRODUCT(LARGE(G335:T335,{1;2;3;4;5;6;7;8;9;10})),"NA")</f>
        <v>NA</v>
      </c>
    </row>
    <row r="336" spans="1:25" s="31" customFormat="1" x14ac:dyDescent="0.3">
      <c r="A336" s="18">
        <v>334</v>
      </c>
      <c r="B336" s="2" t="s">
        <v>485</v>
      </c>
      <c r="C336" s="1"/>
      <c r="D336" s="1"/>
      <c r="E336" s="1"/>
      <c r="F336" s="2"/>
      <c r="G336" s="11">
        <f>IFERROR(INDEX('03-25'!X:X,MATCH(B336,'03-25'!Y:Y,0),0),"")</f>
        <v>415</v>
      </c>
      <c r="H336" s="12" t="str">
        <f>IFERROR(INDEX('04-08'!N:N,MATCH(B336,'04-08'!C:C,0),0),"")</f>
        <v/>
      </c>
      <c r="I336" s="12" t="str">
        <f>IFERROR(INDEX('04-29'!M:M,MATCH(B336,'04-29'!L:L,0),0),"")</f>
        <v/>
      </c>
      <c r="J336" s="12" t="str">
        <f>IFERROR(INDEX('05-27'!F:F,MATCH(B336,'05-27'!H:H,0),0),"")</f>
        <v/>
      </c>
      <c r="K336" s="12"/>
      <c r="L336" s="12" t="str">
        <f>IFERROR(INDEX(#REF!,MATCH(B336,#REF!,0),0),"")</f>
        <v/>
      </c>
      <c r="M336" s="12" t="str">
        <f>IFERROR(INDEX(#REF!,MATCH(B336,#REF!,0),0),"")</f>
        <v/>
      </c>
      <c r="N336" s="12" t="str">
        <f>IFERROR(INDEX(#REF!,MATCH(B336,#REF!,0),0),"")</f>
        <v/>
      </c>
      <c r="O336" s="12" t="str">
        <f>IFERROR(INDEX(#REF!,MATCH(B336,#REF!,0),0),"")</f>
        <v/>
      </c>
      <c r="P336" s="12" t="str">
        <f>IFERROR(INDEX(#REF!,MATCH(B336,#REF!,0),0),"")</f>
        <v/>
      </c>
      <c r="Q336" s="12" t="str">
        <f>IFERROR(INDEX(#REF!,MATCH(B336,#REF!,0),0),"")</f>
        <v/>
      </c>
      <c r="R336" s="12" t="str">
        <f>IFERROR(INDEX(#REF!,MATCH(B336,#REF!,0),0),"")</f>
        <v/>
      </c>
      <c r="S336" s="12" t="str">
        <f>IFERROR(INDEX(#REF!,MATCH(B336,#REF!,0),0),"")</f>
        <v/>
      </c>
      <c r="T336" s="5" t="str">
        <f>IFERROR(INDEX(#REF!,MATCH(B336,#REF!,0),0),"")</f>
        <v/>
      </c>
      <c r="U336" s="11">
        <f t="shared" si="19"/>
        <v>1</v>
      </c>
      <c r="V336" s="12">
        <f t="shared" si="20"/>
        <v>415</v>
      </c>
      <c r="W336" s="15">
        <f t="shared" si="21"/>
        <v>415</v>
      </c>
      <c r="X336" s="15" t="str">
        <f>IFERROR(SUMPRODUCT(LARGE(G336:T336,{1;2;3;4;5})),"NA")</f>
        <v>NA</v>
      </c>
      <c r="Y336" s="5" t="str">
        <f>IFERROR(SUMPRODUCT(LARGE(G336:T336,{1;2;3;4;5;6;7;8;9;10})),"NA")</f>
        <v>NA</v>
      </c>
    </row>
    <row r="337" spans="1:25" s="31" customFormat="1" x14ac:dyDescent="0.3">
      <c r="A337" s="18">
        <v>335</v>
      </c>
      <c r="B337" s="2" t="s">
        <v>513</v>
      </c>
      <c r="C337" s="1"/>
      <c r="D337" s="1"/>
      <c r="E337" s="1"/>
      <c r="F337" s="2"/>
      <c r="G337" s="11">
        <f>IFERROR(INDEX('03-25'!X:X,MATCH(B337,'03-25'!Y:Y,0),0),"")</f>
        <v>402</v>
      </c>
      <c r="H337" s="12" t="str">
        <f>IFERROR(INDEX('04-08'!N:N,MATCH(B337,'04-08'!C:C,0),0),"")</f>
        <v/>
      </c>
      <c r="I337" s="12" t="str">
        <f>IFERROR(INDEX('04-29'!M:M,MATCH(B337,'04-29'!L:L,0),0),"")</f>
        <v/>
      </c>
      <c r="J337" s="12" t="str">
        <f>IFERROR(INDEX('05-27'!F:F,MATCH(B337,'05-27'!H:H,0),0),"")</f>
        <v/>
      </c>
      <c r="K337" s="12"/>
      <c r="L337" s="12" t="str">
        <f>IFERROR(INDEX(#REF!,MATCH(B337,#REF!,0),0),"")</f>
        <v/>
      </c>
      <c r="M337" s="12" t="str">
        <f>IFERROR(INDEX(#REF!,MATCH(B337,#REF!,0),0),"")</f>
        <v/>
      </c>
      <c r="N337" s="12" t="str">
        <f>IFERROR(INDEX(#REF!,MATCH(B337,#REF!,0),0),"")</f>
        <v/>
      </c>
      <c r="O337" s="12" t="str">
        <f>IFERROR(INDEX(#REF!,MATCH(B337,#REF!,0),0),"")</f>
        <v/>
      </c>
      <c r="P337" s="12" t="str">
        <f>IFERROR(INDEX(#REF!,MATCH(B337,#REF!,0),0),"")</f>
        <v/>
      </c>
      <c r="Q337" s="12" t="str">
        <f>IFERROR(INDEX(#REF!,MATCH(B337,#REF!,0),0),"")</f>
        <v/>
      </c>
      <c r="R337" s="12" t="str">
        <f>IFERROR(INDEX(#REF!,MATCH(B337,#REF!,0),0),"")</f>
        <v/>
      </c>
      <c r="S337" s="12" t="str">
        <f>IFERROR(INDEX(#REF!,MATCH(B337,#REF!,0),0),"")</f>
        <v/>
      </c>
      <c r="T337" s="5" t="str">
        <f>IFERROR(INDEX(#REF!,MATCH(B337,#REF!,0),0),"")</f>
        <v/>
      </c>
      <c r="U337" s="11">
        <f t="shared" si="19"/>
        <v>1</v>
      </c>
      <c r="V337" s="12">
        <f t="shared" si="20"/>
        <v>402</v>
      </c>
      <c r="W337" s="15">
        <f t="shared" si="21"/>
        <v>402</v>
      </c>
      <c r="X337" s="15" t="str">
        <f>IFERROR(SUMPRODUCT(LARGE(G337:T337,{1;2;3;4;5})),"NA")</f>
        <v>NA</v>
      </c>
      <c r="Y337" s="5" t="str">
        <f>IFERROR(SUMPRODUCT(LARGE(G337:T337,{1;2;3;4;5;6;7;8;9;10})),"NA")</f>
        <v>NA</v>
      </c>
    </row>
    <row r="338" spans="1:25" s="31" customFormat="1" x14ac:dyDescent="0.3">
      <c r="A338" s="18">
        <v>336</v>
      </c>
      <c r="B338" s="2" t="s">
        <v>481</v>
      </c>
      <c r="C338" s="1"/>
      <c r="D338" s="1"/>
      <c r="E338" s="1"/>
      <c r="F338" s="2"/>
      <c r="G338" s="11">
        <f>IFERROR(INDEX('03-25'!X:X,MATCH(B338,'03-25'!Y:Y,0),0),"")</f>
        <v>389</v>
      </c>
      <c r="H338" s="12" t="str">
        <f>IFERROR(INDEX('04-08'!N:N,MATCH(B338,'04-08'!C:C,0),0),"")</f>
        <v/>
      </c>
      <c r="I338" s="12" t="str">
        <f>IFERROR(INDEX('04-29'!M:M,MATCH(B338,'04-29'!L:L,0),0),"")</f>
        <v/>
      </c>
      <c r="J338" s="12" t="str">
        <f>IFERROR(INDEX('05-27'!F:F,MATCH(B338,'05-27'!H:H,0),0),"")</f>
        <v/>
      </c>
      <c r="K338" s="12"/>
      <c r="L338" s="12" t="str">
        <f>IFERROR(INDEX(#REF!,MATCH(B338,#REF!,0),0),"")</f>
        <v/>
      </c>
      <c r="M338" s="12" t="str">
        <f>IFERROR(INDEX(#REF!,MATCH(B338,#REF!,0),0),"")</f>
        <v/>
      </c>
      <c r="N338" s="12" t="str">
        <f>IFERROR(INDEX(#REF!,MATCH(B338,#REF!,0),0),"")</f>
        <v/>
      </c>
      <c r="O338" s="12" t="str">
        <f>IFERROR(INDEX(#REF!,MATCH(B338,#REF!,0),0),"")</f>
        <v/>
      </c>
      <c r="P338" s="12" t="str">
        <f>IFERROR(INDEX(#REF!,MATCH(B338,#REF!,0),0),"")</f>
        <v/>
      </c>
      <c r="Q338" s="12" t="str">
        <f>IFERROR(INDEX(#REF!,MATCH(B338,#REF!,0),0),"")</f>
        <v/>
      </c>
      <c r="R338" s="12" t="str">
        <f>IFERROR(INDEX(#REF!,MATCH(B338,#REF!,0),0),"")</f>
        <v/>
      </c>
      <c r="S338" s="12" t="str">
        <f>IFERROR(INDEX(#REF!,MATCH(B338,#REF!,0),0),"")</f>
        <v/>
      </c>
      <c r="T338" s="5" t="str">
        <f>IFERROR(INDEX(#REF!,MATCH(B338,#REF!,0),0),"")</f>
        <v/>
      </c>
      <c r="U338" s="11">
        <f t="shared" si="19"/>
        <v>1</v>
      </c>
      <c r="V338" s="12">
        <f t="shared" si="20"/>
        <v>389</v>
      </c>
      <c r="W338" s="15">
        <f t="shared" si="21"/>
        <v>389</v>
      </c>
      <c r="X338" s="15" t="str">
        <f>IFERROR(SUMPRODUCT(LARGE(G338:T338,{1;2;3;4;5})),"NA")</f>
        <v>NA</v>
      </c>
      <c r="Y338" s="5" t="str">
        <f>IFERROR(SUMPRODUCT(LARGE(G338:T338,{1;2;3;4;5;6;7;8;9;10})),"NA")</f>
        <v>NA</v>
      </c>
    </row>
    <row r="339" spans="1:25" s="31" customFormat="1" x14ac:dyDescent="0.3">
      <c r="A339" s="18">
        <v>337</v>
      </c>
      <c r="B339" s="2" t="s">
        <v>487</v>
      </c>
      <c r="C339" s="1"/>
      <c r="D339" s="1"/>
      <c r="E339" s="1"/>
      <c r="F339" s="2"/>
      <c r="G339" s="11">
        <f>IFERROR(INDEX('03-25'!X:X,MATCH(B339,'03-25'!Y:Y,0),0),"")</f>
        <v>381</v>
      </c>
      <c r="H339" s="12" t="str">
        <f>IFERROR(INDEX('04-08'!N:N,MATCH(B339,'04-08'!C:C,0),0),"")</f>
        <v/>
      </c>
      <c r="I339" s="12" t="str">
        <f>IFERROR(INDEX('04-29'!M:M,MATCH(B339,'04-29'!L:L,0),0),"")</f>
        <v/>
      </c>
      <c r="J339" s="12" t="str">
        <f>IFERROR(INDEX('05-27'!F:F,MATCH(B339,'05-27'!H:H,0),0),"")</f>
        <v/>
      </c>
      <c r="K339" s="12"/>
      <c r="L339" s="12" t="str">
        <f>IFERROR(INDEX(#REF!,MATCH(B339,#REF!,0),0),"")</f>
        <v/>
      </c>
      <c r="M339" s="12" t="str">
        <f>IFERROR(INDEX(#REF!,MATCH(B339,#REF!,0),0),"")</f>
        <v/>
      </c>
      <c r="N339" s="12" t="str">
        <f>IFERROR(INDEX(#REF!,MATCH(B339,#REF!,0),0),"")</f>
        <v/>
      </c>
      <c r="O339" s="12" t="str">
        <f>IFERROR(INDEX(#REF!,MATCH(B339,#REF!,0),0),"")</f>
        <v/>
      </c>
      <c r="P339" s="12" t="str">
        <f>IFERROR(INDEX(#REF!,MATCH(B339,#REF!,0),0),"")</f>
        <v/>
      </c>
      <c r="Q339" s="12" t="str">
        <f>IFERROR(INDEX(#REF!,MATCH(B339,#REF!,0),0),"")</f>
        <v/>
      </c>
      <c r="R339" s="12" t="str">
        <f>IFERROR(INDEX(#REF!,MATCH(B339,#REF!,0),0),"")</f>
        <v/>
      </c>
      <c r="S339" s="12" t="str">
        <f>IFERROR(INDEX(#REF!,MATCH(B339,#REF!,0),0),"")</f>
        <v/>
      </c>
      <c r="T339" s="5" t="str">
        <f>IFERROR(INDEX(#REF!,MATCH(B339,#REF!,0),0),"")</f>
        <v/>
      </c>
      <c r="U339" s="11">
        <f t="shared" si="19"/>
        <v>1</v>
      </c>
      <c r="V339" s="12">
        <f t="shared" si="20"/>
        <v>381</v>
      </c>
      <c r="W339" s="15">
        <f t="shared" si="21"/>
        <v>381</v>
      </c>
      <c r="X339" s="15" t="str">
        <f>IFERROR(SUMPRODUCT(LARGE(G339:T339,{1;2;3;4;5})),"NA")</f>
        <v>NA</v>
      </c>
      <c r="Y339" s="5" t="str">
        <f>IFERROR(SUMPRODUCT(LARGE(G339:T339,{1;2;3;4;5;6;7;8;9;10})),"NA")</f>
        <v>NA</v>
      </c>
    </row>
    <row r="340" spans="1:25" s="31" customFormat="1" x14ac:dyDescent="0.3">
      <c r="A340" s="18">
        <v>338</v>
      </c>
      <c r="B340" s="2" t="s">
        <v>41</v>
      </c>
      <c r="C340" s="1"/>
      <c r="D340" s="1"/>
      <c r="E340" s="1"/>
      <c r="F340" s="2"/>
      <c r="G340" s="11" t="str">
        <f>IFERROR(INDEX('03-25'!X:X,MATCH(B340,'03-25'!Y:Y,0),0),"")</f>
        <v/>
      </c>
      <c r="H340" s="12">
        <f>IFERROR(INDEX('04-08'!N:N,MATCH(B340,'04-08'!C:C,0),0),"")</f>
        <v>0</v>
      </c>
      <c r="I340" s="12" t="str">
        <f>IFERROR(INDEX('04-29'!M:M,MATCH(B340,'04-29'!L:L,0),0),"")</f>
        <v/>
      </c>
      <c r="J340" s="12" t="str">
        <f>IFERROR(INDEX('05-27'!F:F,MATCH(B340,'05-27'!H:H,0),0),"")</f>
        <v/>
      </c>
      <c r="K340" s="12"/>
      <c r="L340" s="12" t="str">
        <f>IFERROR(INDEX(#REF!,MATCH(B340,#REF!,0),0),"")</f>
        <v/>
      </c>
      <c r="M340" s="12" t="str">
        <f>IFERROR(INDEX(#REF!,MATCH(B340,#REF!,0),0),"")</f>
        <v/>
      </c>
      <c r="N340" s="12" t="str">
        <f>IFERROR(INDEX(#REF!,MATCH(B340,#REF!,0),0),"")</f>
        <v/>
      </c>
      <c r="O340" s="12" t="str">
        <f>IFERROR(INDEX(#REF!,MATCH(B340,#REF!,0),0),"")</f>
        <v/>
      </c>
      <c r="P340" s="12" t="str">
        <f>IFERROR(INDEX(#REF!,MATCH(B340,#REF!,0),0),"")</f>
        <v/>
      </c>
      <c r="Q340" s="12" t="str">
        <f>IFERROR(INDEX(#REF!,MATCH(B340,#REF!,0),0),"")</f>
        <v/>
      </c>
      <c r="R340" s="12" t="str">
        <f>IFERROR(INDEX(#REF!,MATCH(B340,#REF!,0),0),"")</f>
        <v/>
      </c>
      <c r="S340" s="12" t="str">
        <f>IFERROR(INDEX(#REF!,MATCH(B340,#REF!,0),0),"")</f>
        <v/>
      </c>
      <c r="T340" s="5" t="str">
        <f>IFERROR(INDEX(#REF!,MATCH(B340,#REF!,0),0),"")</f>
        <v/>
      </c>
      <c r="U340" s="11">
        <f t="shared" si="19"/>
        <v>0</v>
      </c>
      <c r="V340" s="12">
        <f t="shared" si="20"/>
        <v>0</v>
      </c>
      <c r="W340" s="15" t="e">
        <f t="shared" si="21"/>
        <v>#DIV/0!</v>
      </c>
      <c r="X340" s="15" t="str">
        <f>IFERROR(SUMPRODUCT(LARGE(G340:T340,{1;2;3;4;5})),"NA")</f>
        <v>NA</v>
      </c>
      <c r="Y340" s="5" t="str">
        <f>IFERROR(SUMPRODUCT(LARGE(G340:T340,{1;2;3;4;5;6;7;8;9;10})),"NA")</f>
        <v>NA</v>
      </c>
    </row>
    <row r="341" spans="1:25" s="31" customFormat="1" x14ac:dyDescent="0.3">
      <c r="A341" s="18">
        <v>339</v>
      </c>
      <c r="B341" s="2" t="s">
        <v>45</v>
      </c>
      <c r="C341" s="1"/>
      <c r="D341" s="1"/>
      <c r="E341" s="1"/>
      <c r="F341" s="2"/>
      <c r="G341" s="11" t="str">
        <f>IFERROR(INDEX('03-25'!X:X,MATCH(B341,'03-25'!Y:Y,0),0),"")</f>
        <v/>
      </c>
      <c r="H341" s="12">
        <f>IFERROR(INDEX('04-08'!N:N,MATCH(B341,'04-08'!C:C,0),0),"")</f>
        <v>0</v>
      </c>
      <c r="I341" s="12" t="str">
        <f>IFERROR(INDEX('04-29'!M:M,MATCH(B341,'04-29'!L:L,0),0),"")</f>
        <v/>
      </c>
      <c r="J341" s="12" t="str">
        <f>IFERROR(INDEX('05-27'!F:F,MATCH(B341,'05-27'!H:H,0),0),"")</f>
        <v/>
      </c>
      <c r="K341" s="12"/>
      <c r="L341" s="12" t="str">
        <f>IFERROR(INDEX(#REF!,MATCH(B341,#REF!,0),0),"")</f>
        <v/>
      </c>
      <c r="M341" s="12" t="str">
        <f>IFERROR(INDEX(#REF!,MATCH(B341,#REF!,0),0),"")</f>
        <v/>
      </c>
      <c r="N341" s="12" t="str">
        <f>IFERROR(INDEX(#REF!,MATCH(B341,#REF!,0),0),"")</f>
        <v/>
      </c>
      <c r="O341" s="12" t="str">
        <f>IFERROR(INDEX(#REF!,MATCH(B341,#REF!,0),0),"")</f>
        <v/>
      </c>
      <c r="P341" s="12" t="str">
        <f>IFERROR(INDEX(#REF!,MATCH(B341,#REF!,0),0),"")</f>
        <v/>
      </c>
      <c r="Q341" s="12" t="str">
        <f>IFERROR(INDEX(#REF!,MATCH(B341,#REF!,0),0),"")</f>
        <v/>
      </c>
      <c r="R341" s="12" t="str">
        <f>IFERROR(INDEX(#REF!,MATCH(B341,#REF!,0),0),"")</f>
        <v/>
      </c>
      <c r="S341" s="12" t="str">
        <f>IFERROR(INDEX(#REF!,MATCH(B341,#REF!,0),0),"")</f>
        <v/>
      </c>
      <c r="T341" s="5" t="str">
        <f>IFERROR(INDEX(#REF!,MATCH(B341,#REF!,0),0),"")</f>
        <v/>
      </c>
      <c r="U341" s="11">
        <f t="shared" si="19"/>
        <v>0</v>
      </c>
      <c r="V341" s="12">
        <f t="shared" si="20"/>
        <v>0</v>
      </c>
      <c r="W341" s="15" t="e">
        <f t="shared" si="21"/>
        <v>#DIV/0!</v>
      </c>
      <c r="X341" s="15" t="str">
        <f>IFERROR(SUMPRODUCT(LARGE(G341:T341,{1;2;3;4;5})),"NA")</f>
        <v>NA</v>
      </c>
      <c r="Y341" s="5" t="str">
        <f>IFERROR(SUMPRODUCT(LARGE(G341:T341,{1;2;3;4;5;6;7;8;9;10})),"NA")</f>
        <v>NA</v>
      </c>
    </row>
    <row r="342" spans="1:25" s="31" customFormat="1" x14ac:dyDescent="0.3">
      <c r="A342" s="18">
        <v>340</v>
      </c>
      <c r="B342" s="2" t="s">
        <v>116</v>
      </c>
      <c r="C342" s="1"/>
      <c r="D342" s="1"/>
      <c r="E342" s="1"/>
      <c r="F342" s="2"/>
      <c r="G342" s="11" t="str">
        <f>IFERROR(INDEX('03-25'!X:X,MATCH(B342,'03-25'!Y:Y,0),0),"")</f>
        <v/>
      </c>
      <c r="H342" s="12">
        <f>IFERROR(INDEX('04-08'!N:N,MATCH(B342,'04-08'!C:C,0),0),"")</f>
        <v>0</v>
      </c>
      <c r="I342" s="12" t="str">
        <f>IFERROR(INDEX('04-29'!M:M,MATCH(B342,'04-29'!L:L,0),0),"")</f>
        <v/>
      </c>
      <c r="J342" s="12" t="str">
        <f>IFERROR(INDEX('05-27'!F:F,MATCH(B342,'05-27'!H:H,0),0),"")</f>
        <v/>
      </c>
      <c r="K342" s="12"/>
      <c r="L342" s="12" t="str">
        <f>IFERROR(INDEX(#REF!,MATCH(B342,#REF!,0),0),"")</f>
        <v/>
      </c>
      <c r="M342" s="12" t="str">
        <f>IFERROR(INDEX(#REF!,MATCH(B342,#REF!,0),0),"")</f>
        <v/>
      </c>
      <c r="N342" s="12" t="str">
        <f>IFERROR(INDEX(#REF!,MATCH(B342,#REF!,0),0),"")</f>
        <v/>
      </c>
      <c r="O342" s="12" t="str">
        <f>IFERROR(INDEX(#REF!,MATCH(B342,#REF!,0),0),"")</f>
        <v/>
      </c>
      <c r="P342" s="12" t="str">
        <f>IFERROR(INDEX(#REF!,MATCH(B342,#REF!,0),0),"")</f>
        <v/>
      </c>
      <c r="Q342" s="12" t="str">
        <f>IFERROR(INDEX(#REF!,MATCH(B342,#REF!,0),0),"")</f>
        <v/>
      </c>
      <c r="R342" s="12" t="str">
        <f>IFERROR(INDEX(#REF!,MATCH(B342,#REF!,0),0),"")</f>
        <v/>
      </c>
      <c r="S342" s="12" t="str">
        <f>IFERROR(INDEX(#REF!,MATCH(B342,#REF!,0),0),"")</f>
        <v/>
      </c>
      <c r="T342" s="5" t="str">
        <f>IFERROR(INDEX(#REF!,MATCH(B342,#REF!,0),0),"")</f>
        <v/>
      </c>
      <c r="U342" s="11">
        <f t="shared" si="19"/>
        <v>0</v>
      </c>
      <c r="V342" s="12">
        <f t="shared" si="20"/>
        <v>0</v>
      </c>
      <c r="W342" s="15" t="e">
        <f t="shared" si="21"/>
        <v>#DIV/0!</v>
      </c>
      <c r="X342" s="15" t="str">
        <f>IFERROR(SUMPRODUCT(LARGE(G342:T342,{1;2;3;4;5})),"NA")</f>
        <v>NA</v>
      </c>
      <c r="Y342" s="5" t="str">
        <f>IFERROR(SUMPRODUCT(LARGE(G342:T342,{1;2;3;4;5;6;7;8;9;10})),"NA")</f>
        <v>NA</v>
      </c>
    </row>
    <row r="343" spans="1:25" s="31" customFormat="1" x14ac:dyDescent="0.3">
      <c r="A343" s="18">
        <v>341</v>
      </c>
      <c r="B343" s="2" t="s">
        <v>1805</v>
      </c>
      <c r="C343" s="1"/>
      <c r="D343" s="1"/>
      <c r="E343" s="1"/>
      <c r="F343" s="2"/>
      <c r="G343" s="11" t="str">
        <f>IFERROR(INDEX('03-25'!X:X,MATCH(B343,'03-25'!Y:Y,0),0),"")</f>
        <v/>
      </c>
      <c r="H343" s="12" t="str">
        <f>IFERROR(INDEX('04-08'!N:N,MATCH(B343,'04-08'!C:C,0),0),"")</f>
        <v/>
      </c>
      <c r="I343" s="12" t="str">
        <f>IFERROR(INDEX('04-29'!M:M,MATCH(B343,'04-29'!L:L,0),0),"")</f>
        <v/>
      </c>
      <c r="J343" s="12" t="str">
        <f>IFERROR(INDEX('05-27'!F:F,MATCH(B343,'05-27'!H:H,0),0),"")</f>
        <v/>
      </c>
      <c r="K343" s="12"/>
      <c r="L343" s="12" t="str">
        <f>IFERROR(INDEX(#REF!,MATCH(B343,#REF!,0),0),"")</f>
        <v/>
      </c>
      <c r="M343" s="12" t="str">
        <f>IFERROR(INDEX(#REF!,MATCH(B343,#REF!,0),0),"")</f>
        <v/>
      </c>
      <c r="N343" s="12" t="str">
        <f>IFERROR(INDEX(#REF!,MATCH(B343,#REF!,0),0),"")</f>
        <v/>
      </c>
      <c r="O343" s="12" t="str">
        <f>IFERROR(INDEX(#REF!,MATCH(B343,#REF!,0),0),"")</f>
        <v/>
      </c>
      <c r="P343" s="12" t="str">
        <f>IFERROR(INDEX(#REF!,MATCH(B343,#REF!,0),0),"")</f>
        <v/>
      </c>
      <c r="Q343" s="12" t="str">
        <f>IFERROR(INDEX(#REF!,MATCH(B343,#REF!,0),0),"")</f>
        <v/>
      </c>
      <c r="R343" s="12" t="str">
        <f>IFERROR(INDEX(#REF!,MATCH(B343,#REF!,0),0),"")</f>
        <v/>
      </c>
      <c r="S343" s="12" t="str">
        <f>IFERROR(INDEX(#REF!,MATCH(B343,#REF!,0),0),"")</f>
        <v/>
      </c>
      <c r="T343" s="5" t="str">
        <f>IFERROR(INDEX(#REF!,MATCH(B343,#REF!,0),0),"")</f>
        <v/>
      </c>
      <c r="U343" s="11">
        <f t="shared" si="19"/>
        <v>0</v>
      </c>
      <c r="V343" s="12">
        <f t="shared" si="20"/>
        <v>0</v>
      </c>
      <c r="W343" s="15" t="e">
        <f t="shared" si="21"/>
        <v>#DIV/0!</v>
      </c>
      <c r="X343" s="15" t="str">
        <f>IFERROR(SUMPRODUCT(LARGE(G343:T343,{1;2;3;4;5})),"NA")</f>
        <v>NA</v>
      </c>
      <c r="Y343" s="5" t="str">
        <f>IFERROR(SUMPRODUCT(LARGE(G343:T343,{1;2;3;4;5;6;7;8;9;10})),"NA")</f>
        <v>NA</v>
      </c>
    </row>
    <row r="344" spans="1:25" s="31" customFormat="1" x14ac:dyDescent="0.3">
      <c r="A344" s="18">
        <v>342</v>
      </c>
      <c r="B344" s="2" t="s">
        <v>462</v>
      </c>
      <c r="C344" s="1"/>
      <c r="D344" s="1"/>
      <c r="E344" s="1"/>
      <c r="F344" s="2"/>
      <c r="G344" s="11" t="str">
        <f>IFERROR(INDEX('03-25'!X:X,MATCH(B344,'03-25'!Y:Y,0),0),"")</f>
        <v/>
      </c>
      <c r="H344" s="12">
        <f>IFERROR(INDEX('04-08'!N:N,MATCH(B344,'04-08'!C:C,0),0),"")</f>
        <v>0</v>
      </c>
      <c r="I344" s="12" t="str">
        <f>IFERROR(INDEX('04-29'!M:M,MATCH(B344,'04-29'!L:L,0),0),"")</f>
        <v/>
      </c>
      <c r="J344" s="12" t="str">
        <f>IFERROR(INDEX('05-27'!F:F,MATCH(B344,'05-27'!H:H,0),0),"")</f>
        <v/>
      </c>
      <c r="K344" s="12"/>
      <c r="L344" s="12" t="str">
        <f>IFERROR(INDEX(#REF!,MATCH(B344,#REF!,0),0),"")</f>
        <v/>
      </c>
      <c r="M344" s="12" t="str">
        <f>IFERROR(INDEX(#REF!,MATCH(B344,#REF!,0),0),"")</f>
        <v/>
      </c>
      <c r="N344" s="12" t="str">
        <f>IFERROR(INDEX(#REF!,MATCH(B344,#REF!,0),0),"")</f>
        <v/>
      </c>
      <c r="O344" s="12" t="str">
        <f>IFERROR(INDEX(#REF!,MATCH(B344,#REF!,0),0),"")</f>
        <v/>
      </c>
      <c r="P344" s="12" t="str">
        <f>IFERROR(INDEX(#REF!,MATCH(B344,#REF!,0),0),"")</f>
        <v/>
      </c>
      <c r="Q344" s="12" t="str">
        <f>IFERROR(INDEX(#REF!,MATCH(B344,#REF!,0),0),"")</f>
        <v/>
      </c>
      <c r="R344" s="12" t="str">
        <f>IFERROR(INDEX(#REF!,MATCH(B344,#REF!,0),0),"")</f>
        <v/>
      </c>
      <c r="S344" s="12" t="str">
        <f>IFERROR(INDEX(#REF!,MATCH(B344,#REF!,0),0),"")</f>
        <v/>
      </c>
      <c r="T344" s="5" t="str">
        <f>IFERROR(INDEX(#REF!,MATCH(B344,#REF!,0),0),"")</f>
        <v/>
      </c>
      <c r="U344" s="11">
        <f t="shared" si="19"/>
        <v>0</v>
      </c>
      <c r="V344" s="12">
        <f t="shared" si="20"/>
        <v>0</v>
      </c>
      <c r="W344" s="15" t="e">
        <f t="shared" si="21"/>
        <v>#DIV/0!</v>
      </c>
      <c r="X344" s="15" t="str">
        <f>IFERROR(SUMPRODUCT(LARGE(G344:T344,{1;2;3;4;5})),"NA")</f>
        <v>NA</v>
      </c>
      <c r="Y344" s="5" t="str">
        <f>IFERROR(SUMPRODUCT(LARGE(G344:T344,{1;2;3;4;5;6;7;8;9;10})),"NA")</f>
        <v>NA</v>
      </c>
    </row>
    <row r="345" spans="1:25" s="31" customFormat="1" x14ac:dyDescent="0.3">
      <c r="A345" s="18">
        <v>343</v>
      </c>
      <c r="B345" s="2" t="s">
        <v>143</v>
      </c>
      <c r="C345" s="1"/>
      <c r="D345" s="1"/>
      <c r="E345" s="1"/>
      <c r="F345" s="2"/>
      <c r="G345" s="11" t="str">
        <f>IFERROR(INDEX('03-25'!X:X,MATCH(B345,'03-25'!Y:Y,0),0),"")</f>
        <v/>
      </c>
      <c r="H345" s="12">
        <f>IFERROR(INDEX('04-08'!N:N,MATCH(B345,'04-08'!C:C,0),0),"")</f>
        <v>0</v>
      </c>
      <c r="I345" s="12" t="str">
        <f>IFERROR(INDEX('04-29'!M:M,MATCH(B345,'04-29'!L:L,0),0),"")</f>
        <v/>
      </c>
      <c r="J345" s="12" t="str">
        <f>IFERROR(INDEX('05-27'!F:F,MATCH(B345,'05-27'!H:H,0),0),"")</f>
        <v/>
      </c>
      <c r="K345" s="12"/>
      <c r="L345" s="12" t="str">
        <f>IFERROR(INDEX(#REF!,MATCH(B345,#REF!,0),0),"")</f>
        <v/>
      </c>
      <c r="M345" s="12" t="str">
        <f>IFERROR(INDEX(#REF!,MATCH(B345,#REF!,0),0),"")</f>
        <v/>
      </c>
      <c r="N345" s="12" t="str">
        <f>IFERROR(INDEX(#REF!,MATCH(B345,#REF!,0),0),"")</f>
        <v/>
      </c>
      <c r="O345" s="12" t="str">
        <f>IFERROR(INDEX(#REF!,MATCH(B345,#REF!,0),0),"")</f>
        <v/>
      </c>
      <c r="P345" s="12" t="str">
        <f>IFERROR(INDEX(#REF!,MATCH(B345,#REF!,0),0),"")</f>
        <v/>
      </c>
      <c r="Q345" s="12" t="str">
        <f>IFERROR(INDEX(#REF!,MATCH(B345,#REF!,0),0),"")</f>
        <v/>
      </c>
      <c r="R345" s="12" t="str">
        <f>IFERROR(INDEX(#REF!,MATCH(B345,#REF!,0),0),"")</f>
        <v/>
      </c>
      <c r="S345" s="12" t="str">
        <f>IFERROR(INDEX(#REF!,MATCH(B345,#REF!,0),0),"")</f>
        <v/>
      </c>
      <c r="T345" s="5" t="str">
        <f>IFERROR(INDEX(#REF!,MATCH(B345,#REF!,0),0),"")</f>
        <v/>
      </c>
      <c r="U345" s="11">
        <f t="shared" si="19"/>
        <v>0</v>
      </c>
      <c r="V345" s="12">
        <f t="shared" si="20"/>
        <v>0</v>
      </c>
      <c r="W345" s="15" t="e">
        <f t="shared" si="21"/>
        <v>#DIV/0!</v>
      </c>
      <c r="X345" s="15" t="str">
        <f>IFERROR(SUMPRODUCT(LARGE(G345:T345,{1;2;3;4;5})),"NA")</f>
        <v>NA</v>
      </c>
      <c r="Y345" s="5" t="str">
        <f>IFERROR(SUMPRODUCT(LARGE(G345:T345,{1;2;3;4;5;6;7;8;9;10})),"NA")</f>
        <v>NA</v>
      </c>
    </row>
    <row r="346" spans="1:25" s="31" customFormat="1" x14ac:dyDescent="0.3">
      <c r="A346" s="18">
        <v>344</v>
      </c>
      <c r="B346" s="2" t="s">
        <v>142</v>
      </c>
      <c r="C346" s="1"/>
      <c r="D346" s="1"/>
      <c r="E346" s="1"/>
      <c r="F346" s="2"/>
      <c r="G346" s="11" t="str">
        <f>IFERROR(INDEX('03-25'!X:X,MATCH(B346,'03-25'!Y:Y,0),0),"")</f>
        <v/>
      </c>
      <c r="H346" s="12">
        <f>IFERROR(INDEX('04-08'!N:N,MATCH(B346,'04-08'!C:C,0),0),"")</f>
        <v>0</v>
      </c>
      <c r="I346" s="12" t="str">
        <f>IFERROR(INDEX('04-29'!M:M,MATCH(B346,'04-29'!L:L,0),0),"")</f>
        <v/>
      </c>
      <c r="J346" s="12" t="str">
        <f>IFERROR(INDEX('05-27'!F:F,MATCH(B346,'05-27'!H:H,0),0),"")</f>
        <v/>
      </c>
      <c r="K346" s="12"/>
      <c r="L346" s="12" t="str">
        <f>IFERROR(INDEX(#REF!,MATCH(B346,#REF!,0),0),"")</f>
        <v/>
      </c>
      <c r="M346" s="12" t="str">
        <f>IFERROR(INDEX(#REF!,MATCH(B346,#REF!,0),0),"")</f>
        <v/>
      </c>
      <c r="N346" s="12" t="str">
        <f>IFERROR(INDEX(#REF!,MATCH(B346,#REF!,0),0),"")</f>
        <v/>
      </c>
      <c r="O346" s="12" t="str">
        <f>IFERROR(INDEX(#REF!,MATCH(B346,#REF!,0),0),"")</f>
        <v/>
      </c>
      <c r="P346" s="12" t="str">
        <f>IFERROR(INDEX(#REF!,MATCH(B346,#REF!,0),0),"")</f>
        <v/>
      </c>
      <c r="Q346" s="12" t="str">
        <f>IFERROR(INDEX(#REF!,MATCH(B346,#REF!,0),0),"")</f>
        <v/>
      </c>
      <c r="R346" s="12" t="str">
        <f>IFERROR(INDEX(#REF!,MATCH(B346,#REF!,0),0),"")</f>
        <v/>
      </c>
      <c r="S346" s="12" t="str">
        <f>IFERROR(INDEX(#REF!,MATCH(B346,#REF!,0),0),"")</f>
        <v/>
      </c>
      <c r="T346" s="5" t="str">
        <f>IFERROR(INDEX(#REF!,MATCH(B346,#REF!,0),0),"")</f>
        <v/>
      </c>
      <c r="U346" s="11">
        <f t="shared" si="19"/>
        <v>0</v>
      </c>
      <c r="V346" s="12">
        <f t="shared" si="20"/>
        <v>0</v>
      </c>
      <c r="W346" s="15" t="e">
        <f t="shared" si="21"/>
        <v>#DIV/0!</v>
      </c>
      <c r="X346" s="15" t="str">
        <f>IFERROR(SUMPRODUCT(LARGE(G346:T346,{1;2;3;4;5})),"NA")</f>
        <v>NA</v>
      </c>
      <c r="Y346" s="5" t="str">
        <f>IFERROR(SUMPRODUCT(LARGE(G346:T346,{1;2;3;4;5;6;7;8;9;10})),"NA")</f>
        <v>NA</v>
      </c>
    </row>
    <row r="347" spans="1:25" s="31" customFormat="1" x14ac:dyDescent="0.3">
      <c r="A347" s="18">
        <v>345</v>
      </c>
      <c r="B347" s="2" t="s">
        <v>459</v>
      </c>
      <c r="C347" s="1"/>
      <c r="D347" s="1"/>
      <c r="E347" s="1"/>
      <c r="F347" s="2"/>
      <c r="G347" s="11" t="str">
        <f>IFERROR(INDEX('03-25'!X:X,MATCH(B347,'03-25'!Y:Y,0),0),"")</f>
        <v/>
      </c>
      <c r="H347" s="12">
        <f>IFERROR(INDEX('04-08'!N:N,MATCH(B347,'04-08'!C:C,0),0),"")</f>
        <v>0</v>
      </c>
      <c r="I347" s="12" t="str">
        <f>IFERROR(INDEX('04-29'!M:M,MATCH(B347,'04-29'!L:L,0),0),"")</f>
        <v/>
      </c>
      <c r="J347" s="12" t="str">
        <f>IFERROR(INDEX('05-27'!F:F,MATCH(B347,'05-27'!H:H,0),0),"")</f>
        <v/>
      </c>
      <c r="K347" s="12"/>
      <c r="L347" s="12" t="str">
        <f>IFERROR(INDEX(#REF!,MATCH(B347,#REF!,0),0),"")</f>
        <v/>
      </c>
      <c r="M347" s="12" t="str">
        <f>IFERROR(INDEX(#REF!,MATCH(B347,#REF!,0),0),"")</f>
        <v/>
      </c>
      <c r="N347" s="12" t="str">
        <f>IFERROR(INDEX(#REF!,MATCH(B347,#REF!,0),0),"")</f>
        <v/>
      </c>
      <c r="O347" s="12" t="str">
        <f>IFERROR(INDEX(#REF!,MATCH(B347,#REF!,0),0),"")</f>
        <v/>
      </c>
      <c r="P347" s="12" t="str">
        <f>IFERROR(INDEX(#REF!,MATCH(B347,#REF!,0),0),"")</f>
        <v/>
      </c>
      <c r="Q347" s="12" t="str">
        <f>IFERROR(INDEX(#REF!,MATCH(B347,#REF!,0),0),"")</f>
        <v/>
      </c>
      <c r="R347" s="12" t="str">
        <f>IFERROR(INDEX(#REF!,MATCH(B347,#REF!,0),0),"")</f>
        <v/>
      </c>
      <c r="S347" s="12" t="str">
        <f>IFERROR(INDEX(#REF!,MATCH(B347,#REF!,0),0),"")</f>
        <v/>
      </c>
      <c r="T347" s="5" t="str">
        <f>IFERROR(INDEX(#REF!,MATCH(B347,#REF!,0),0),"")</f>
        <v/>
      </c>
      <c r="U347" s="11">
        <f t="shared" si="19"/>
        <v>0</v>
      </c>
      <c r="V347" s="12">
        <f t="shared" si="20"/>
        <v>0</v>
      </c>
      <c r="W347" s="15" t="e">
        <f t="shared" si="21"/>
        <v>#DIV/0!</v>
      </c>
      <c r="X347" s="15" t="str">
        <f>IFERROR(SUMPRODUCT(LARGE(G347:T347,{1;2;3;4;5})),"NA")</f>
        <v>NA</v>
      </c>
      <c r="Y347" s="5" t="str">
        <f>IFERROR(SUMPRODUCT(LARGE(G347:T347,{1;2;3;4;5;6;7;8;9;10})),"NA")</f>
        <v>NA</v>
      </c>
    </row>
    <row r="348" spans="1:25" s="31" customFormat="1" x14ac:dyDescent="0.3">
      <c r="A348" s="18">
        <v>346</v>
      </c>
      <c r="B348" s="2" t="s">
        <v>453</v>
      </c>
      <c r="C348" s="1"/>
      <c r="D348" s="1"/>
      <c r="E348" s="1"/>
      <c r="F348" s="2"/>
      <c r="G348" s="11" t="str">
        <f>IFERROR(INDEX('03-25'!X:X,MATCH(B348,'03-25'!Y:Y,0),0),"")</f>
        <v/>
      </c>
      <c r="H348" s="12">
        <f>IFERROR(INDEX('04-08'!N:N,MATCH(B348,'04-08'!C:C,0),0),"")</f>
        <v>0</v>
      </c>
      <c r="I348" s="12" t="str">
        <f>IFERROR(INDEX('04-29'!M:M,MATCH(B348,'04-29'!L:L,0),0),"")</f>
        <v/>
      </c>
      <c r="J348" s="12" t="str">
        <f>IFERROR(INDEX('05-27'!F:F,MATCH(B348,'05-27'!H:H,0),0),"")</f>
        <v/>
      </c>
      <c r="K348" s="12"/>
      <c r="L348" s="12" t="str">
        <f>IFERROR(INDEX(#REF!,MATCH(B348,#REF!,0),0),"")</f>
        <v/>
      </c>
      <c r="M348" s="12" t="str">
        <f>IFERROR(INDEX(#REF!,MATCH(B348,#REF!,0),0),"")</f>
        <v/>
      </c>
      <c r="N348" s="12" t="str">
        <f>IFERROR(INDEX(#REF!,MATCH(B348,#REF!,0),0),"")</f>
        <v/>
      </c>
      <c r="O348" s="12" t="str">
        <f>IFERROR(INDEX(#REF!,MATCH(B348,#REF!,0),0),"")</f>
        <v/>
      </c>
      <c r="P348" s="12" t="str">
        <f>IFERROR(INDEX(#REF!,MATCH(B348,#REF!,0),0),"")</f>
        <v/>
      </c>
      <c r="Q348" s="12" t="str">
        <f>IFERROR(INDEX(#REF!,MATCH(B348,#REF!,0),0),"")</f>
        <v/>
      </c>
      <c r="R348" s="12" t="str">
        <f>IFERROR(INDEX(#REF!,MATCH(B348,#REF!,0),0),"")</f>
        <v/>
      </c>
      <c r="S348" s="12" t="str">
        <f>IFERROR(INDEX(#REF!,MATCH(B348,#REF!,0),0),"")</f>
        <v/>
      </c>
      <c r="T348" s="5" t="str">
        <f>IFERROR(INDEX(#REF!,MATCH(B348,#REF!,0),0),"")</f>
        <v/>
      </c>
      <c r="U348" s="11">
        <f t="shared" si="19"/>
        <v>0</v>
      </c>
      <c r="V348" s="12">
        <f t="shared" si="20"/>
        <v>0</v>
      </c>
      <c r="W348" s="15" t="e">
        <f t="shared" si="21"/>
        <v>#DIV/0!</v>
      </c>
      <c r="X348" s="15" t="str">
        <f>IFERROR(SUMPRODUCT(LARGE(G348:T348,{1;2;3;4;5})),"NA")</f>
        <v>NA</v>
      </c>
      <c r="Y348" s="5" t="str">
        <f>IFERROR(SUMPRODUCT(LARGE(G348:T348,{1;2;3;4;5;6;7;8;9;10})),"NA")</f>
        <v>NA</v>
      </c>
    </row>
    <row r="349" spans="1:25" s="31" customFormat="1" x14ac:dyDescent="0.3">
      <c r="A349" s="18">
        <v>347</v>
      </c>
      <c r="B349" s="2" t="s">
        <v>457</v>
      </c>
      <c r="C349" s="1"/>
      <c r="D349" s="1"/>
      <c r="E349" s="1"/>
      <c r="F349" s="2"/>
      <c r="G349" s="11" t="str">
        <f>IFERROR(INDEX('03-25'!X:X,MATCH(B349,'03-25'!Y:Y,0),0),"")</f>
        <v/>
      </c>
      <c r="H349" s="12">
        <f>IFERROR(INDEX('04-08'!N:N,MATCH(B349,'04-08'!C:C,0),0),"")</f>
        <v>0</v>
      </c>
      <c r="I349" s="12" t="str">
        <f>IFERROR(INDEX('04-29'!M:M,MATCH(B349,'04-29'!L:L,0),0),"")</f>
        <v/>
      </c>
      <c r="J349" s="12" t="str">
        <f>IFERROR(INDEX('05-27'!F:F,MATCH(B349,'05-27'!H:H,0),0),"")</f>
        <v/>
      </c>
      <c r="K349" s="12"/>
      <c r="L349" s="12" t="str">
        <f>IFERROR(INDEX(#REF!,MATCH(B349,#REF!,0),0),"")</f>
        <v/>
      </c>
      <c r="M349" s="12" t="str">
        <f>IFERROR(INDEX(#REF!,MATCH(B349,#REF!,0),0),"")</f>
        <v/>
      </c>
      <c r="N349" s="12" t="str">
        <f>IFERROR(INDEX(#REF!,MATCH(B349,#REF!,0),0),"")</f>
        <v/>
      </c>
      <c r="O349" s="12" t="str">
        <f>IFERROR(INDEX(#REF!,MATCH(B349,#REF!,0),0),"")</f>
        <v/>
      </c>
      <c r="P349" s="12" t="str">
        <f>IFERROR(INDEX(#REF!,MATCH(B349,#REF!,0),0),"")</f>
        <v/>
      </c>
      <c r="Q349" s="12" t="str">
        <f>IFERROR(INDEX(#REF!,MATCH(B349,#REF!,0),0),"")</f>
        <v/>
      </c>
      <c r="R349" s="12" t="str">
        <f>IFERROR(INDEX(#REF!,MATCH(B349,#REF!,0),0),"")</f>
        <v/>
      </c>
      <c r="S349" s="12" t="str">
        <f>IFERROR(INDEX(#REF!,MATCH(B349,#REF!,0),0),"")</f>
        <v/>
      </c>
      <c r="T349" s="5" t="str">
        <f>IFERROR(INDEX(#REF!,MATCH(B349,#REF!,0),0),"")</f>
        <v/>
      </c>
      <c r="U349" s="11">
        <f t="shared" si="19"/>
        <v>0</v>
      </c>
      <c r="V349" s="12">
        <f t="shared" si="20"/>
        <v>0</v>
      </c>
      <c r="W349" s="15" t="e">
        <f t="shared" si="21"/>
        <v>#DIV/0!</v>
      </c>
      <c r="X349" s="15" t="str">
        <f>IFERROR(SUMPRODUCT(LARGE(G349:T349,{1;2;3;4;5})),"NA")</f>
        <v>NA</v>
      </c>
      <c r="Y349" s="5" t="str">
        <f>IFERROR(SUMPRODUCT(LARGE(G349:T349,{1;2;3;4;5;6;7;8;9;10})),"NA")</f>
        <v>NA</v>
      </c>
    </row>
    <row r="350" spans="1:25" s="31" customFormat="1" x14ac:dyDescent="0.3">
      <c r="A350" s="18">
        <v>348</v>
      </c>
      <c r="B350" s="2" t="s">
        <v>13</v>
      </c>
      <c r="C350" s="1"/>
      <c r="D350" s="1"/>
      <c r="E350" s="1"/>
      <c r="F350" s="2"/>
      <c r="G350" s="11" t="str">
        <f>IFERROR(INDEX('03-25'!X:X,MATCH(B350,'03-25'!Y:Y,0),0),"")</f>
        <v/>
      </c>
      <c r="H350" s="12">
        <f>IFERROR(INDEX('04-08'!N:N,MATCH(B350,'04-08'!C:C,0),0),"")</f>
        <v>0</v>
      </c>
      <c r="I350" s="12" t="str">
        <f>IFERROR(INDEX('04-29'!M:M,MATCH(B350,'04-29'!L:L,0),0),"")</f>
        <v/>
      </c>
      <c r="J350" s="12" t="str">
        <f>IFERROR(INDEX('05-27'!F:F,MATCH(B350,'05-27'!H:H,0),0),"")</f>
        <v/>
      </c>
      <c r="K350" s="12"/>
      <c r="L350" s="12" t="str">
        <f>IFERROR(INDEX(#REF!,MATCH(B350,#REF!,0),0),"")</f>
        <v/>
      </c>
      <c r="M350" s="12" t="str">
        <f>IFERROR(INDEX(#REF!,MATCH(B350,#REF!,0),0),"")</f>
        <v/>
      </c>
      <c r="N350" s="12" t="str">
        <f>IFERROR(INDEX(#REF!,MATCH(B350,#REF!,0),0),"")</f>
        <v/>
      </c>
      <c r="O350" s="12" t="str">
        <f>IFERROR(INDEX(#REF!,MATCH(B350,#REF!,0),0),"")</f>
        <v/>
      </c>
      <c r="P350" s="12" t="str">
        <f>IFERROR(INDEX(#REF!,MATCH(B350,#REF!,0),0),"")</f>
        <v/>
      </c>
      <c r="Q350" s="12" t="str">
        <f>IFERROR(INDEX(#REF!,MATCH(B350,#REF!,0),0),"")</f>
        <v/>
      </c>
      <c r="R350" s="12" t="str">
        <f>IFERROR(INDEX(#REF!,MATCH(B350,#REF!,0),0),"")</f>
        <v/>
      </c>
      <c r="S350" s="12" t="str">
        <f>IFERROR(INDEX(#REF!,MATCH(B350,#REF!,0),0),"")</f>
        <v/>
      </c>
      <c r="T350" s="5" t="str">
        <f>IFERROR(INDEX(#REF!,MATCH(B350,#REF!,0),0),"")</f>
        <v/>
      </c>
      <c r="U350" s="11">
        <f t="shared" si="19"/>
        <v>0</v>
      </c>
      <c r="V350" s="12">
        <f t="shared" si="20"/>
        <v>0</v>
      </c>
      <c r="W350" s="15" t="e">
        <f t="shared" si="21"/>
        <v>#DIV/0!</v>
      </c>
      <c r="X350" s="15" t="str">
        <f>IFERROR(SUMPRODUCT(LARGE(G350:T350,{1;2;3;4;5})),"NA")</f>
        <v>NA</v>
      </c>
      <c r="Y350" s="5" t="str">
        <f>IFERROR(SUMPRODUCT(LARGE(G350:T350,{1;2;3;4;5;6;7;8;9;10})),"NA")</f>
        <v>NA</v>
      </c>
    </row>
    <row r="351" spans="1:25" s="31" customFormat="1" x14ac:dyDescent="0.3">
      <c r="A351" s="18">
        <v>349</v>
      </c>
      <c r="B351" s="2" t="s">
        <v>42</v>
      </c>
      <c r="C351" s="1"/>
      <c r="D351" s="1"/>
      <c r="E351" s="1"/>
      <c r="F351" s="2"/>
      <c r="G351" s="11" t="str">
        <f>IFERROR(INDEX('03-25'!X:X,MATCH(B351,'03-25'!Y:Y,0),0),"")</f>
        <v/>
      </c>
      <c r="H351" s="12">
        <f>IFERROR(INDEX('04-08'!N:N,MATCH(B351,'04-08'!C:C,0),0),"")</f>
        <v>0</v>
      </c>
      <c r="I351" s="12" t="str">
        <f>IFERROR(INDEX('04-29'!M:M,MATCH(B351,'04-29'!L:L,0),0),"")</f>
        <v/>
      </c>
      <c r="J351" s="12" t="str">
        <f>IFERROR(INDEX('05-27'!F:F,MATCH(B351,'05-27'!H:H,0),0),"")</f>
        <v/>
      </c>
      <c r="K351" s="12"/>
      <c r="L351" s="12" t="str">
        <f>IFERROR(INDEX(#REF!,MATCH(B351,#REF!,0),0),"")</f>
        <v/>
      </c>
      <c r="M351" s="12" t="str">
        <f>IFERROR(INDEX(#REF!,MATCH(B351,#REF!,0),0),"")</f>
        <v/>
      </c>
      <c r="N351" s="12" t="str">
        <f>IFERROR(INDEX(#REF!,MATCH(B351,#REF!,0),0),"")</f>
        <v/>
      </c>
      <c r="O351" s="12" t="str">
        <f>IFERROR(INDEX(#REF!,MATCH(B351,#REF!,0),0),"")</f>
        <v/>
      </c>
      <c r="P351" s="12" t="str">
        <f>IFERROR(INDEX(#REF!,MATCH(B351,#REF!,0),0),"")</f>
        <v/>
      </c>
      <c r="Q351" s="12" t="str">
        <f>IFERROR(INDEX(#REF!,MATCH(B351,#REF!,0),0),"")</f>
        <v/>
      </c>
      <c r="R351" s="12" t="str">
        <f>IFERROR(INDEX(#REF!,MATCH(B351,#REF!,0),0),"")</f>
        <v/>
      </c>
      <c r="S351" s="12" t="str">
        <f>IFERROR(INDEX(#REF!,MATCH(B351,#REF!,0),0),"")</f>
        <v/>
      </c>
      <c r="T351" s="5" t="str">
        <f>IFERROR(INDEX(#REF!,MATCH(B351,#REF!,0),0),"")</f>
        <v/>
      </c>
      <c r="U351" s="11">
        <f t="shared" si="19"/>
        <v>0</v>
      </c>
      <c r="V351" s="12">
        <f t="shared" si="20"/>
        <v>0</v>
      </c>
      <c r="W351" s="15" t="e">
        <f t="shared" si="21"/>
        <v>#DIV/0!</v>
      </c>
      <c r="X351" s="15" t="str">
        <f>IFERROR(SUMPRODUCT(LARGE(G351:T351,{1;2;3;4;5})),"NA")</f>
        <v>NA</v>
      </c>
      <c r="Y351" s="5" t="str">
        <f>IFERROR(SUMPRODUCT(LARGE(G351:T351,{1;2;3;4;5;6;7;8;9;10})),"NA")</f>
        <v>NA</v>
      </c>
    </row>
    <row r="352" spans="1:25" s="31" customFormat="1" x14ac:dyDescent="0.3">
      <c r="A352" s="18">
        <v>350</v>
      </c>
      <c r="B352" s="2" t="s">
        <v>448</v>
      </c>
      <c r="C352" s="1"/>
      <c r="D352" s="1"/>
      <c r="E352" s="1"/>
      <c r="F352" s="2"/>
      <c r="G352" s="11" t="str">
        <f>IFERROR(INDEX('03-25'!X:X,MATCH(B352,'03-25'!Y:Y,0),0),"")</f>
        <v/>
      </c>
      <c r="H352" s="12">
        <f>IFERROR(INDEX('04-08'!N:N,MATCH(B352,'04-08'!C:C,0),0),"")</f>
        <v>0</v>
      </c>
      <c r="I352" s="12" t="str">
        <f>IFERROR(INDEX('04-29'!M:M,MATCH(B352,'04-29'!L:L,0),0),"")</f>
        <v/>
      </c>
      <c r="J352" s="12" t="str">
        <f>IFERROR(INDEX('05-27'!F:F,MATCH(B352,'05-27'!H:H,0),0),"")</f>
        <v/>
      </c>
      <c r="K352" s="12"/>
      <c r="L352" s="12" t="str">
        <f>IFERROR(INDEX(#REF!,MATCH(B352,#REF!,0),0),"")</f>
        <v/>
      </c>
      <c r="M352" s="12" t="str">
        <f>IFERROR(INDEX(#REF!,MATCH(B352,#REF!,0),0),"")</f>
        <v/>
      </c>
      <c r="N352" s="12" t="str">
        <f>IFERROR(INDEX(#REF!,MATCH(B352,#REF!,0),0),"")</f>
        <v/>
      </c>
      <c r="O352" s="12" t="str">
        <f>IFERROR(INDEX(#REF!,MATCH(B352,#REF!,0),0),"")</f>
        <v/>
      </c>
      <c r="P352" s="12" t="str">
        <f>IFERROR(INDEX(#REF!,MATCH(B352,#REF!,0),0),"")</f>
        <v/>
      </c>
      <c r="Q352" s="12" t="str">
        <f>IFERROR(INDEX(#REF!,MATCH(B352,#REF!,0),0),"")</f>
        <v/>
      </c>
      <c r="R352" s="12" t="str">
        <f>IFERROR(INDEX(#REF!,MATCH(B352,#REF!,0),0),"")</f>
        <v/>
      </c>
      <c r="S352" s="12" t="str">
        <f>IFERROR(INDEX(#REF!,MATCH(B352,#REF!,0),0),"")</f>
        <v/>
      </c>
      <c r="T352" s="5" t="str">
        <f>IFERROR(INDEX(#REF!,MATCH(B352,#REF!,0),0),"")</f>
        <v/>
      </c>
      <c r="U352" s="11">
        <f t="shared" si="19"/>
        <v>0</v>
      </c>
      <c r="V352" s="12">
        <f t="shared" si="20"/>
        <v>0</v>
      </c>
      <c r="W352" s="15" t="e">
        <f t="shared" si="21"/>
        <v>#DIV/0!</v>
      </c>
      <c r="X352" s="15" t="str">
        <f>IFERROR(SUMPRODUCT(LARGE(G352:T352,{1;2;3;4;5})),"NA")</f>
        <v>NA</v>
      </c>
      <c r="Y352" s="5" t="str">
        <f>IFERROR(SUMPRODUCT(LARGE(G352:T352,{1;2;3;4;5;6;7;8;9;10})),"NA")</f>
        <v>NA</v>
      </c>
    </row>
    <row r="353" spans="1:25" s="31" customFormat="1" x14ac:dyDescent="0.3">
      <c r="A353" s="18">
        <v>351</v>
      </c>
      <c r="B353" s="2" t="s">
        <v>460</v>
      </c>
      <c r="C353" s="1"/>
      <c r="D353" s="1"/>
      <c r="E353" s="1"/>
      <c r="F353" s="2"/>
      <c r="G353" s="11" t="str">
        <f>IFERROR(INDEX('03-25'!X:X,MATCH(B353,'03-25'!Y:Y,0),0),"")</f>
        <v/>
      </c>
      <c r="H353" s="12">
        <f>IFERROR(INDEX('04-08'!N:N,MATCH(B353,'04-08'!C:C,0),0),"")</f>
        <v>0</v>
      </c>
      <c r="I353" s="12" t="str">
        <f>IFERROR(INDEX('04-29'!M:M,MATCH(B353,'04-29'!L:L,0),0),"")</f>
        <v/>
      </c>
      <c r="J353" s="12" t="str">
        <f>IFERROR(INDEX('05-27'!F:F,MATCH(B353,'05-27'!H:H,0),0),"")</f>
        <v/>
      </c>
      <c r="K353" s="12"/>
      <c r="L353" s="12" t="str">
        <f>IFERROR(INDEX(#REF!,MATCH(B353,#REF!,0),0),"")</f>
        <v/>
      </c>
      <c r="M353" s="12" t="str">
        <f>IFERROR(INDEX(#REF!,MATCH(B353,#REF!,0),0),"")</f>
        <v/>
      </c>
      <c r="N353" s="12" t="str">
        <f>IFERROR(INDEX(#REF!,MATCH(B353,#REF!,0),0),"")</f>
        <v/>
      </c>
      <c r="O353" s="12" t="str">
        <f>IFERROR(INDEX(#REF!,MATCH(B353,#REF!,0),0),"")</f>
        <v/>
      </c>
      <c r="P353" s="12" t="str">
        <f>IFERROR(INDEX(#REF!,MATCH(B353,#REF!,0),0),"")</f>
        <v/>
      </c>
      <c r="Q353" s="12" t="str">
        <f>IFERROR(INDEX(#REF!,MATCH(B353,#REF!,0),0),"")</f>
        <v/>
      </c>
      <c r="R353" s="12" t="str">
        <f>IFERROR(INDEX(#REF!,MATCH(B353,#REF!,0),0),"")</f>
        <v/>
      </c>
      <c r="S353" s="12" t="str">
        <f>IFERROR(INDEX(#REF!,MATCH(B353,#REF!,0),0),"")</f>
        <v/>
      </c>
      <c r="T353" s="5" t="str">
        <f>IFERROR(INDEX(#REF!,MATCH(B353,#REF!,0),0),"")</f>
        <v/>
      </c>
      <c r="U353" s="11">
        <f t="shared" si="19"/>
        <v>0</v>
      </c>
      <c r="V353" s="12">
        <f t="shared" si="20"/>
        <v>0</v>
      </c>
      <c r="W353" s="15" t="e">
        <f t="shared" si="21"/>
        <v>#DIV/0!</v>
      </c>
      <c r="X353" s="15" t="str">
        <f>IFERROR(SUMPRODUCT(LARGE(G353:T353,{1;2;3;4;5})),"NA")</f>
        <v>NA</v>
      </c>
      <c r="Y353" s="5" t="str">
        <f>IFERROR(SUMPRODUCT(LARGE(G353:T353,{1;2;3;4;5;6;7;8;9;10})),"NA")</f>
        <v>NA</v>
      </c>
    </row>
    <row r="354" spans="1:25" s="31" customFormat="1" x14ac:dyDescent="0.3">
      <c r="A354" s="18">
        <v>352</v>
      </c>
      <c r="B354" s="2" t="s">
        <v>447</v>
      </c>
      <c r="C354" s="1"/>
      <c r="D354" s="1"/>
      <c r="E354" s="1"/>
      <c r="F354" s="2"/>
      <c r="G354" s="11" t="str">
        <f>IFERROR(INDEX('03-25'!X:X,MATCH(B354,'03-25'!Y:Y,0),0),"")</f>
        <v/>
      </c>
      <c r="H354" s="12">
        <f>IFERROR(INDEX('04-08'!N:N,MATCH(B354,'04-08'!C:C,0),0),"")</f>
        <v>0</v>
      </c>
      <c r="I354" s="12" t="str">
        <f>IFERROR(INDEX('04-29'!M:M,MATCH(B354,'04-29'!L:L,0),0),"")</f>
        <v/>
      </c>
      <c r="J354" s="12" t="str">
        <f>IFERROR(INDEX('05-27'!F:F,MATCH(B354,'05-27'!H:H,0),0),"")</f>
        <v/>
      </c>
      <c r="K354" s="12"/>
      <c r="L354" s="12" t="str">
        <f>IFERROR(INDEX(#REF!,MATCH(B354,#REF!,0),0),"")</f>
        <v/>
      </c>
      <c r="M354" s="12" t="str">
        <f>IFERROR(INDEX(#REF!,MATCH(B354,#REF!,0),0),"")</f>
        <v/>
      </c>
      <c r="N354" s="12" t="str">
        <f>IFERROR(INDEX(#REF!,MATCH(B354,#REF!,0),0),"")</f>
        <v/>
      </c>
      <c r="O354" s="12" t="str">
        <f>IFERROR(INDEX(#REF!,MATCH(B354,#REF!,0),0),"")</f>
        <v/>
      </c>
      <c r="P354" s="12" t="str">
        <f>IFERROR(INDEX(#REF!,MATCH(B354,#REF!,0),0),"")</f>
        <v/>
      </c>
      <c r="Q354" s="12" t="str">
        <f>IFERROR(INDEX(#REF!,MATCH(B354,#REF!,0),0),"")</f>
        <v/>
      </c>
      <c r="R354" s="12" t="str">
        <f>IFERROR(INDEX(#REF!,MATCH(B354,#REF!,0),0),"")</f>
        <v/>
      </c>
      <c r="S354" s="12" t="str">
        <f>IFERROR(INDEX(#REF!,MATCH(B354,#REF!,0),0),"")</f>
        <v/>
      </c>
      <c r="T354" s="5" t="str">
        <f>IFERROR(INDEX(#REF!,MATCH(B354,#REF!,0),0),"")</f>
        <v/>
      </c>
      <c r="U354" s="11">
        <f t="shared" si="19"/>
        <v>0</v>
      </c>
      <c r="V354" s="12">
        <f t="shared" si="20"/>
        <v>0</v>
      </c>
      <c r="W354" s="15" t="e">
        <f t="shared" si="21"/>
        <v>#DIV/0!</v>
      </c>
      <c r="X354" s="15" t="str">
        <f>IFERROR(SUMPRODUCT(LARGE(G354:T354,{1;2;3;4;5})),"NA")</f>
        <v>NA</v>
      </c>
      <c r="Y354" s="5" t="str">
        <f>IFERROR(SUMPRODUCT(LARGE(G354:T354,{1;2;3;4;5;6;7;8;9;10})),"NA")</f>
        <v>NA</v>
      </c>
    </row>
    <row r="355" spans="1:25" s="31" customFormat="1" x14ac:dyDescent="0.3">
      <c r="A355" s="18">
        <v>353</v>
      </c>
      <c r="B355" s="2" t="s">
        <v>450</v>
      </c>
      <c r="C355" s="1"/>
      <c r="D355" s="1"/>
      <c r="E355" s="1"/>
      <c r="F355" s="2"/>
      <c r="G355" s="11" t="str">
        <f>IFERROR(INDEX('03-25'!X:X,MATCH(B355,'03-25'!Y:Y,0),0),"")</f>
        <v/>
      </c>
      <c r="H355" s="12">
        <f>IFERROR(INDEX('04-08'!N:N,MATCH(B355,'04-08'!C:C,0),0),"")</f>
        <v>0</v>
      </c>
      <c r="I355" s="12" t="str">
        <f>IFERROR(INDEX('04-29'!M:M,MATCH(B355,'04-29'!L:L,0),0),"")</f>
        <v/>
      </c>
      <c r="J355" s="12" t="str">
        <f>IFERROR(INDEX('05-27'!F:F,MATCH(B355,'05-27'!H:H,0),0),"")</f>
        <v/>
      </c>
      <c r="K355" s="12"/>
      <c r="L355" s="12" t="str">
        <f>IFERROR(INDEX(#REF!,MATCH(B355,#REF!,0),0),"")</f>
        <v/>
      </c>
      <c r="M355" s="12" t="str">
        <f>IFERROR(INDEX(#REF!,MATCH(B355,#REF!,0),0),"")</f>
        <v/>
      </c>
      <c r="N355" s="12" t="str">
        <f>IFERROR(INDEX(#REF!,MATCH(B355,#REF!,0),0),"")</f>
        <v/>
      </c>
      <c r="O355" s="12" t="str">
        <f>IFERROR(INDEX(#REF!,MATCH(B355,#REF!,0),0),"")</f>
        <v/>
      </c>
      <c r="P355" s="12" t="str">
        <f>IFERROR(INDEX(#REF!,MATCH(B355,#REF!,0),0),"")</f>
        <v/>
      </c>
      <c r="Q355" s="12" t="str">
        <f>IFERROR(INDEX(#REF!,MATCH(B355,#REF!,0),0),"")</f>
        <v/>
      </c>
      <c r="R355" s="12" t="str">
        <f>IFERROR(INDEX(#REF!,MATCH(B355,#REF!,0),0),"")</f>
        <v/>
      </c>
      <c r="S355" s="12" t="str">
        <f>IFERROR(INDEX(#REF!,MATCH(B355,#REF!,0),0),"")</f>
        <v/>
      </c>
      <c r="T355" s="5" t="str">
        <f>IFERROR(INDEX(#REF!,MATCH(B355,#REF!,0),0),"")</f>
        <v/>
      </c>
      <c r="U355" s="11">
        <f t="shared" si="19"/>
        <v>0</v>
      </c>
      <c r="V355" s="12">
        <f t="shared" si="20"/>
        <v>0</v>
      </c>
      <c r="W355" s="15" t="e">
        <f t="shared" si="21"/>
        <v>#DIV/0!</v>
      </c>
      <c r="X355" s="15" t="str">
        <f>IFERROR(SUMPRODUCT(LARGE(G355:T355,{1;2;3;4;5})),"NA")</f>
        <v>NA</v>
      </c>
      <c r="Y355" s="5" t="str">
        <f>IFERROR(SUMPRODUCT(LARGE(G355:T355,{1;2;3;4;5;6;7;8;9;10})),"NA")</f>
        <v>NA</v>
      </c>
    </row>
    <row r="356" spans="1:25" s="31" customFormat="1" x14ac:dyDescent="0.3">
      <c r="A356" s="18">
        <v>354</v>
      </c>
      <c r="B356" s="2" t="s">
        <v>137</v>
      </c>
      <c r="C356" s="1"/>
      <c r="D356" s="1"/>
      <c r="E356" s="1"/>
      <c r="F356" s="2"/>
      <c r="G356" s="11" t="str">
        <f>IFERROR(INDEX('03-25'!X:X,MATCH(B356,'03-25'!Y:Y,0),0),"")</f>
        <v/>
      </c>
      <c r="H356" s="12">
        <f>IFERROR(INDEX('04-08'!N:N,MATCH(B356,'04-08'!C:C,0),0),"")</f>
        <v>0</v>
      </c>
      <c r="I356" s="12" t="str">
        <f>IFERROR(INDEX('04-29'!M:M,MATCH(B356,'04-29'!L:L,0),0),"")</f>
        <v/>
      </c>
      <c r="J356" s="12" t="str">
        <f>IFERROR(INDEX('05-27'!F:F,MATCH(B356,'05-27'!H:H,0),0),"")</f>
        <v/>
      </c>
      <c r="K356" s="12"/>
      <c r="L356" s="12" t="str">
        <f>IFERROR(INDEX(#REF!,MATCH(B356,#REF!,0),0),"")</f>
        <v/>
      </c>
      <c r="M356" s="12" t="str">
        <f>IFERROR(INDEX(#REF!,MATCH(B356,#REF!,0),0),"")</f>
        <v/>
      </c>
      <c r="N356" s="12" t="str">
        <f>IFERROR(INDEX(#REF!,MATCH(B356,#REF!,0),0),"")</f>
        <v/>
      </c>
      <c r="O356" s="12" t="str">
        <f>IFERROR(INDEX(#REF!,MATCH(B356,#REF!,0),0),"")</f>
        <v/>
      </c>
      <c r="P356" s="12" t="str">
        <f>IFERROR(INDEX(#REF!,MATCH(B356,#REF!,0),0),"")</f>
        <v/>
      </c>
      <c r="Q356" s="12" t="str">
        <f>IFERROR(INDEX(#REF!,MATCH(B356,#REF!,0),0),"")</f>
        <v/>
      </c>
      <c r="R356" s="12" t="str">
        <f>IFERROR(INDEX(#REF!,MATCH(B356,#REF!,0),0),"")</f>
        <v/>
      </c>
      <c r="S356" s="12" t="str">
        <f>IFERROR(INDEX(#REF!,MATCH(B356,#REF!,0),0),"")</f>
        <v/>
      </c>
      <c r="T356" s="5" t="str">
        <f>IFERROR(INDEX(#REF!,MATCH(B356,#REF!,0),0),"")</f>
        <v/>
      </c>
      <c r="U356" s="11">
        <f t="shared" si="19"/>
        <v>0</v>
      </c>
      <c r="V356" s="12">
        <f t="shared" si="20"/>
        <v>0</v>
      </c>
      <c r="W356" s="15" t="e">
        <f t="shared" si="21"/>
        <v>#DIV/0!</v>
      </c>
      <c r="X356" s="15" t="str">
        <f>IFERROR(SUMPRODUCT(LARGE(G356:T356,{1;2;3;4;5})),"NA")</f>
        <v>NA</v>
      </c>
      <c r="Y356" s="5" t="str">
        <f>IFERROR(SUMPRODUCT(LARGE(G356:T356,{1;2;3;4;5;6;7;8;9;10})),"NA")</f>
        <v>NA</v>
      </c>
    </row>
    <row r="357" spans="1:25" s="31" customFormat="1" x14ac:dyDescent="0.3">
      <c r="A357" s="18">
        <v>355</v>
      </c>
      <c r="B357" s="2" t="s">
        <v>113</v>
      </c>
      <c r="C357" s="1"/>
      <c r="D357" s="1"/>
      <c r="E357" s="1"/>
      <c r="F357" s="2"/>
      <c r="G357" s="11" t="str">
        <f>IFERROR(INDEX('03-25'!X:X,MATCH(B357,'03-25'!Y:Y,0),0),"")</f>
        <v/>
      </c>
      <c r="H357" s="12">
        <f>IFERROR(INDEX('04-08'!N:N,MATCH(B357,'04-08'!C:C,0),0),"")</f>
        <v>0</v>
      </c>
      <c r="I357" s="12" t="str">
        <f>IFERROR(INDEX('04-29'!M:M,MATCH(B357,'04-29'!L:L,0),0),"")</f>
        <v/>
      </c>
      <c r="J357" s="12" t="str">
        <f>IFERROR(INDEX('05-27'!F:F,MATCH(B357,'05-27'!H:H,0),0),"")</f>
        <v/>
      </c>
      <c r="K357" s="12"/>
      <c r="L357" s="12" t="str">
        <f>IFERROR(INDEX(#REF!,MATCH(B357,#REF!,0),0),"")</f>
        <v/>
      </c>
      <c r="M357" s="12" t="str">
        <f>IFERROR(INDEX(#REF!,MATCH(B357,#REF!,0),0),"")</f>
        <v/>
      </c>
      <c r="N357" s="12" t="str">
        <f>IFERROR(INDEX(#REF!,MATCH(B357,#REF!,0),0),"")</f>
        <v/>
      </c>
      <c r="O357" s="12" t="str">
        <f>IFERROR(INDEX(#REF!,MATCH(B357,#REF!,0),0),"")</f>
        <v/>
      </c>
      <c r="P357" s="12" t="str">
        <f>IFERROR(INDEX(#REF!,MATCH(B357,#REF!,0),0),"")</f>
        <v/>
      </c>
      <c r="Q357" s="12" t="str">
        <f>IFERROR(INDEX(#REF!,MATCH(B357,#REF!,0),0),"")</f>
        <v/>
      </c>
      <c r="R357" s="12" t="str">
        <f>IFERROR(INDEX(#REF!,MATCH(B357,#REF!,0),0),"")</f>
        <v/>
      </c>
      <c r="S357" s="12" t="str">
        <f>IFERROR(INDEX(#REF!,MATCH(B357,#REF!,0),0),"")</f>
        <v/>
      </c>
      <c r="T357" s="5" t="str">
        <f>IFERROR(INDEX(#REF!,MATCH(B357,#REF!,0),0),"")</f>
        <v/>
      </c>
      <c r="U357" s="11">
        <f t="shared" si="19"/>
        <v>0</v>
      </c>
      <c r="V357" s="12">
        <f t="shared" si="20"/>
        <v>0</v>
      </c>
      <c r="W357" s="15" t="e">
        <f t="shared" si="21"/>
        <v>#DIV/0!</v>
      </c>
      <c r="X357" s="15" t="str">
        <f>IFERROR(SUMPRODUCT(LARGE(G357:T357,{1;2;3;4;5})),"NA")</f>
        <v>NA</v>
      </c>
      <c r="Y357" s="5" t="str">
        <f>IFERROR(SUMPRODUCT(LARGE(G357:T357,{1;2;3;4;5;6;7;8;9;10})),"NA")</f>
        <v>NA</v>
      </c>
    </row>
    <row r="358" spans="1:25" s="31" customFormat="1" x14ac:dyDescent="0.3">
      <c r="A358" s="18">
        <v>356</v>
      </c>
      <c r="B358" s="2" t="s">
        <v>454</v>
      </c>
      <c r="C358" s="1"/>
      <c r="D358" s="1"/>
      <c r="E358" s="1"/>
      <c r="F358" s="2"/>
      <c r="G358" s="11" t="str">
        <f>IFERROR(INDEX('03-25'!X:X,MATCH(B358,'03-25'!Y:Y,0),0),"")</f>
        <v/>
      </c>
      <c r="H358" s="12">
        <f>IFERROR(INDEX('04-08'!N:N,MATCH(B358,'04-08'!C:C,0),0),"")</f>
        <v>0</v>
      </c>
      <c r="I358" s="12" t="str">
        <f>IFERROR(INDEX('04-29'!M:M,MATCH(B358,'04-29'!L:L,0),0),"")</f>
        <v/>
      </c>
      <c r="J358" s="12" t="str">
        <f>IFERROR(INDEX('05-27'!F:F,MATCH(B358,'05-27'!H:H,0),0),"")</f>
        <v/>
      </c>
      <c r="K358" s="12"/>
      <c r="L358" s="12" t="str">
        <f>IFERROR(INDEX(#REF!,MATCH(B358,#REF!,0),0),"")</f>
        <v/>
      </c>
      <c r="M358" s="12" t="str">
        <f>IFERROR(INDEX(#REF!,MATCH(B358,#REF!,0),0),"")</f>
        <v/>
      </c>
      <c r="N358" s="12" t="str">
        <f>IFERROR(INDEX(#REF!,MATCH(B358,#REF!,0),0),"")</f>
        <v/>
      </c>
      <c r="O358" s="12" t="str">
        <f>IFERROR(INDEX(#REF!,MATCH(B358,#REF!,0),0),"")</f>
        <v/>
      </c>
      <c r="P358" s="12" t="str">
        <f>IFERROR(INDEX(#REF!,MATCH(B358,#REF!,0),0),"")</f>
        <v/>
      </c>
      <c r="Q358" s="12" t="str">
        <f>IFERROR(INDEX(#REF!,MATCH(B358,#REF!,0),0),"")</f>
        <v/>
      </c>
      <c r="R358" s="12" t="str">
        <f>IFERROR(INDEX(#REF!,MATCH(B358,#REF!,0),0),"")</f>
        <v/>
      </c>
      <c r="S358" s="12" t="str">
        <f>IFERROR(INDEX(#REF!,MATCH(B358,#REF!,0),0),"")</f>
        <v/>
      </c>
      <c r="T358" s="5" t="str">
        <f>IFERROR(INDEX(#REF!,MATCH(B358,#REF!,0),0),"")</f>
        <v/>
      </c>
      <c r="U358" s="11">
        <f t="shared" si="19"/>
        <v>0</v>
      </c>
      <c r="V358" s="12">
        <f t="shared" si="20"/>
        <v>0</v>
      </c>
      <c r="W358" s="15" t="e">
        <f t="shared" si="21"/>
        <v>#DIV/0!</v>
      </c>
      <c r="X358" s="15" t="str">
        <f>IFERROR(SUMPRODUCT(LARGE(G358:T358,{1;2;3;4;5})),"NA")</f>
        <v>NA</v>
      </c>
      <c r="Y358" s="5" t="str">
        <f>IFERROR(SUMPRODUCT(LARGE(G358:T358,{1;2;3;4;5;6;7;8;9;10})),"NA")</f>
        <v>NA</v>
      </c>
    </row>
    <row r="359" spans="1:25" s="31" customFormat="1" x14ac:dyDescent="0.3">
      <c r="A359" s="18">
        <v>357</v>
      </c>
      <c r="B359" s="2" t="s">
        <v>455</v>
      </c>
      <c r="C359" s="1"/>
      <c r="D359" s="1"/>
      <c r="E359" s="1"/>
      <c r="F359" s="2"/>
      <c r="G359" s="11" t="str">
        <f>IFERROR(INDEX('03-25'!X:X,MATCH(B359,'03-25'!Y:Y,0),0),"")</f>
        <v/>
      </c>
      <c r="H359" s="12">
        <f>IFERROR(INDEX('04-08'!N:N,MATCH(B359,'04-08'!C:C,0),0),"")</f>
        <v>0</v>
      </c>
      <c r="I359" s="12" t="str">
        <f>IFERROR(INDEX('04-29'!M:M,MATCH(B359,'04-29'!L:L,0),0),"")</f>
        <v/>
      </c>
      <c r="J359" s="12" t="str">
        <f>IFERROR(INDEX('05-27'!F:F,MATCH(B359,'05-27'!H:H,0),0),"")</f>
        <v/>
      </c>
      <c r="K359" s="12"/>
      <c r="L359" s="12" t="str">
        <f>IFERROR(INDEX(#REF!,MATCH(B359,#REF!,0),0),"")</f>
        <v/>
      </c>
      <c r="M359" s="12" t="str">
        <f>IFERROR(INDEX(#REF!,MATCH(B359,#REF!,0),0),"")</f>
        <v/>
      </c>
      <c r="N359" s="12" t="str">
        <f>IFERROR(INDEX(#REF!,MATCH(B359,#REF!,0),0),"")</f>
        <v/>
      </c>
      <c r="O359" s="12" t="str">
        <f>IFERROR(INDEX(#REF!,MATCH(B359,#REF!,0),0),"")</f>
        <v/>
      </c>
      <c r="P359" s="12" t="str">
        <f>IFERROR(INDEX(#REF!,MATCH(B359,#REF!,0),0),"")</f>
        <v/>
      </c>
      <c r="Q359" s="12" t="str">
        <f>IFERROR(INDEX(#REF!,MATCH(B359,#REF!,0),0),"")</f>
        <v/>
      </c>
      <c r="R359" s="12" t="str">
        <f>IFERROR(INDEX(#REF!,MATCH(B359,#REF!,0),0),"")</f>
        <v/>
      </c>
      <c r="S359" s="12" t="str">
        <f>IFERROR(INDEX(#REF!,MATCH(B359,#REF!,0),0),"")</f>
        <v/>
      </c>
      <c r="T359" s="5" t="str">
        <f>IFERROR(INDEX(#REF!,MATCH(B359,#REF!,0),0),"")</f>
        <v/>
      </c>
      <c r="U359" s="11">
        <f t="shared" si="19"/>
        <v>0</v>
      </c>
      <c r="V359" s="12">
        <f t="shared" si="20"/>
        <v>0</v>
      </c>
      <c r="W359" s="15" t="e">
        <f t="shared" si="21"/>
        <v>#DIV/0!</v>
      </c>
      <c r="X359" s="15" t="str">
        <f>IFERROR(SUMPRODUCT(LARGE(G359:T359,{1;2;3;4;5})),"NA")</f>
        <v>NA</v>
      </c>
      <c r="Y359" s="5" t="str">
        <f>IFERROR(SUMPRODUCT(LARGE(G359:T359,{1;2;3;4;5;6;7;8;9;10})),"NA")</f>
        <v>NA</v>
      </c>
    </row>
    <row r="360" spans="1:25" s="31" customFormat="1" x14ac:dyDescent="0.3">
      <c r="A360" s="18">
        <v>358</v>
      </c>
      <c r="B360" s="2" t="s">
        <v>158</v>
      </c>
      <c r="C360" s="1"/>
      <c r="D360" s="1"/>
      <c r="E360" s="1"/>
      <c r="F360" s="2"/>
      <c r="G360" s="11" t="str">
        <f>IFERROR(INDEX('03-25'!X:X,MATCH(B360,'03-25'!Y:Y,0),0),"")</f>
        <v/>
      </c>
      <c r="H360" s="12">
        <f>IFERROR(INDEX('04-08'!N:N,MATCH(B360,'04-08'!C:C,0),0),"")</f>
        <v>0</v>
      </c>
      <c r="I360" s="12" t="str">
        <f>IFERROR(INDEX('04-29'!M:M,MATCH(B360,'04-29'!L:L,0),0),"")</f>
        <v/>
      </c>
      <c r="J360" s="12" t="str">
        <f>IFERROR(INDEX('05-27'!F:F,MATCH(B360,'05-27'!H:H,0),0),"")</f>
        <v/>
      </c>
      <c r="K360" s="12"/>
      <c r="L360" s="12" t="str">
        <f>IFERROR(INDEX(#REF!,MATCH(B360,#REF!,0),0),"")</f>
        <v/>
      </c>
      <c r="M360" s="12" t="str">
        <f>IFERROR(INDEX(#REF!,MATCH(B360,#REF!,0),0),"")</f>
        <v/>
      </c>
      <c r="N360" s="12" t="str">
        <f>IFERROR(INDEX(#REF!,MATCH(B360,#REF!,0),0),"")</f>
        <v/>
      </c>
      <c r="O360" s="12" t="str">
        <f>IFERROR(INDEX(#REF!,MATCH(B360,#REF!,0),0),"")</f>
        <v/>
      </c>
      <c r="P360" s="12" t="str">
        <f>IFERROR(INDEX(#REF!,MATCH(B360,#REF!,0),0),"")</f>
        <v/>
      </c>
      <c r="Q360" s="12" t="str">
        <f>IFERROR(INDEX(#REF!,MATCH(B360,#REF!,0),0),"")</f>
        <v/>
      </c>
      <c r="R360" s="12" t="str">
        <f>IFERROR(INDEX(#REF!,MATCH(B360,#REF!,0),0),"")</f>
        <v/>
      </c>
      <c r="S360" s="12" t="str">
        <f>IFERROR(INDEX(#REF!,MATCH(B360,#REF!,0),0),"")</f>
        <v/>
      </c>
      <c r="T360" s="5" t="str">
        <f>IFERROR(INDEX(#REF!,MATCH(B360,#REF!,0),0),"")</f>
        <v/>
      </c>
      <c r="U360" s="11">
        <f t="shared" si="19"/>
        <v>0</v>
      </c>
      <c r="V360" s="12">
        <f t="shared" si="20"/>
        <v>0</v>
      </c>
      <c r="W360" s="15" t="e">
        <f t="shared" si="21"/>
        <v>#DIV/0!</v>
      </c>
      <c r="X360" s="15" t="str">
        <f>IFERROR(SUMPRODUCT(LARGE(G360:T360,{1;2;3;4;5})),"NA")</f>
        <v>NA</v>
      </c>
      <c r="Y360" s="5" t="str">
        <f>IFERROR(SUMPRODUCT(LARGE(G360:T360,{1;2;3;4;5;6;7;8;9;10})),"NA")</f>
        <v>NA</v>
      </c>
    </row>
    <row r="361" spans="1:25" s="31" customFormat="1" ht="15" thickBot="1" x14ac:dyDescent="0.35">
      <c r="A361" s="18">
        <v>359</v>
      </c>
      <c r="B361" s="2" t="s">
        <v>230</v>
      </c>
      <c r="C361" s="1"/>
      <c r="D361" s="1"/>
      <c r="E361" s="1"/>
      <c r="F361" s="2"/>
      <c r="G361" s="11" t="str">
        <f>IFERROR(INDEX('03-25'!X:X,MATCH(B361,'03-25'!Y:Y,0),0),"")</f>
        <v/>
      </c>
      <c r="H361" s="12">
        <f>IFERROR(INDEX('04-08'!N:N,MATCH(B361,'04-08'!C:C,0),0),"")</f>
        <v>0</v>
      </c>
      <c r="I361" s="12" t="str">
        <f>IFERROR(INDEX('04-29'!M:M,MATCH(B361,'04-29'!L:L,0),0),"")</f>
        <v/>
      </c>
      <c r="J361" s="12" t="str">
        <f>IFERROR(INDEX('05-27'!F:F,MATCH(B361,'05-27'!H:H,0),0),"")</f>
        <v/>
      </c>
      <c r="K361" s="12"/>
      <c r="L361" s="12" t="str">
        <f>IFERROR(INDEX(#REF!,MATCH(B361,#REF!,0),0),"")</f>
        <v/>
      </c>
      <c r="M361" s="12" t="str">
        <f>IFERROR(INDEX(#REF!,MATCH(B361,#REF!,0),0),"")</f>
        <v/>
      </c>
      <c r="N361" s="12" t="str">
        <f>IFERROR(INDEX(#REF!,MATCH(B361,#REF!,0),0),"")</f>
        <v/>
      </c>
      <c r="O361" s="12" t="str">
        <f>IFERROR(INDEX(#REF!,MATCH(B361,#REF!,0),0),"")</f>
        <v/>
      </c>
      <c r="P361" s="12" t="str">
        <f>IFERROR(INDEX(#REF!,MATCH(B361,#REF!,0),0),"")</f>
        <v/>
      </c>
      <c r="Q361" s="12" t="str">
        <f>IFERROR(INDEX(#REF!,MATCH(B361,#REF!,0),0),"")</f>
        <v/>
      </c>
      <c r="R361" s="12" t="str">
        <f>IFERROR(INDEX(#REF!,MATCH(B361,#REF!,0),0),"")</f>
        <v/>
      </c>
      <c r="S361" s="12" t="str">
        <f>IFERROR(INDEX(#REF!,MATCH(B361,#REF!,0),0),"")</f>
        <v/>
      </c>
      <c r="T361" s="5" t="str">
        <f>IFERROR(INDEX(#REF!,MATCH(B361,#REF!,0),0),"")</f>
        <v/>
      </c>
      <c r="U361" s="11">
        <f t="shared" si="19"/>
        <v>0</v>
      </c>
      <c r="V361" s="12">
        <f t="shared" si="20"/>
        <v>0</v>
      </c>
      <c r="W361" s="15" t="e">
        <f t="shared" si="21"/>
        <v>#DIV/0!</v>
      </c>
      <c r="X361" s="15" t="str">
        <f>IFERROR(SUMPRODUCT(LARGE(G361:T361,{1;2;3;4;5})),"NA")</f>
        <v>NA</v>
      </c>
      <c r="Y361" s="5" t="str">
        <f>IFERROR(SUMPRODUCT(LARGE(G361:T361,{1;2;3;4;5;6;7;8;9;10})),"NA")</f>
        <v>NA</v>
      </c>
    </row>
    <row r="362" spans="1:25" x14ac:dyDescent="0.3">
      <c r="A362" s="6"/>
      <c r="B362" s="7"/>
      <c r="C362" s="6"/>
      <c r="D362" s="6"/>
      <c r="E362" s="6"/>
      <c r="F362" s="7"/>
      <c r="G362" s="13">
        <f>COUNT(G4:G361)</f>
        <v>114</v>
      </c>
      <c r="H362" s="14">
        <f>COUNT(H4:H361)</f>
        <v>87</v>
      </c>
      <c r="I362" s="14">
        <f>COUNT(I4:I361)</f>
        <v>129</v>
      </c>
      <c r="J362" s="14">
        <f>COUNT(J4:J361)</f>
        <v>123</v>
      </c>
      <c r="K362" s="14">
        <f>COUNT(K4:K361)</f>
        <v>0</v>
      </c>
      <c r="L362" s="14">
        <f>COUNT(L4:L361)</f>
        <v>0</v>
      </c>
      <c r="M362" s="14">
        <f>COUNT(M4:M361)</f>
        <v>0</v>
      </c>
      <c r="N362" s="14">
        <f>COUNT(N4:N361)</f>
        <v>0</v>
      </c>
      <c r="O362" s="14">
        <f>COUNT(O4:O361)</f>
        <v>0</v>
      </c>
      <c r="P362" s="14">
        <f>COUNT(P4:P361)</f>
        <v>0</v>
      </c>
      <c r="Q362" s="14">
        <f>COUNT(Q4:Q361)</f>
        <v>0</v>
      </c>
      <c r="R362" s="14">
        <f>COUNT(R4:R361)</f>
        <v>0</v>
      </c>
      <c r="S362" s="14">
        <f>COUNT(S4:S361)</f>
        <v>0</v>
      </c>
      <c r="T362" s="14">
        <f>COUNT(T4:T361)</f>
        <v>0</v>
      </c>
      <c r="U362" s="16">
        <f>AVERAGE(U4:U361)</f>
        <v>1.2011173184357542</v>
      </c>
      <c r="V362" s="17">
        <f>AVERAGE(V4:V361)</f>
        <v>875.65363128491617</v>
      </c>
      <c r="W362" s="17" t="e">
        <f>AVERAGE(W4:W361)</f>
        <v>#DIV/0!</v>
      </c>
      <c r="X362" s="17" t="e">
        <f>AVERAGE(X4:X361)</f>
        <v>#DIV/0!</v>
      </c>
      <c r="Y362" s="8" t="e">
        <f>AVERAGE(Y4:Y361)</f>
        <v>#DIV/0!</v>
      </c>
    </row>
    <row r="364" spans="1:25" x14ac:dyDescent="0.3">
      <c r="B364" t="s">
        <v>519</v>
      </c>
    </row>
    <row r="365" spans="1:25" x14ac:dyDescent="0.3">
      <c r="B365" t="s">
        <v>2105</v>
      </c>
    </row>
    <row r="367" spans="1:25" x14ac:dyDescent="0.3">
      <c r="B367" s="22" t="s">
        <v>107</v>
      </c>
    </row>
    <row r="368" spans="1:25" x14ac:dyDescent="0.3">
      <c r="B368" s="23" t="s">
        <v>108</v>
      </c>
    </row>
    <row r="369" spans="2:2" x14ac:dyDescent="0.3">
      <c r="B369" s="23"/>
    </row>
    <row r="370" spans="2:2" x14ac:dyDescent="0.3">
      <c r="B370" s="23"/>
    </row>
    <row r="371" spans="2:2" x14ac:dyDescent="0.3">
      <c r="B371" s="23" t="s">
        <v>109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03-25</vt:lpstr>
      <vt:lpstr>04-08</vt:lpstr>
      <vt:lpstr>04-29</vt:lpstr>
      <vt:lpstr>05-27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2017-06-01T13:52:43Z</dcterms:modified>
</cp:coreProperties>
</file>