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1E-00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<sst xmlns="http://schemas.openxmlformats.org/spreadsheetml/2006/main" count="21" uniqueCount="17">
  <si>
    <t xml:space="preserve">Bazinės prielaidos</t>
  </si>
  <si>
    <t xml:space="preserve">Kintamasis</t>
  </si>
  <si>
    <t xml:space="preserve">Dydis </t>
  </si>
  <si>
    <t xml:space="preserve">Infliacija</t>
  </si>
  <si>
    <t xml:space="preserve">Anuiteto dydis</t>
  </si>
  <si>
    <t xml:space="preserve">Sodros išmoka</t>
  </si>
  <si>
    <t xml:space="preserve">Sodros indeksavimas</t>
  </si>
  <si>
    <t xml:space="preserve">Antros pakopos generuojamas anuitetas</t>
  </si>
  <si>
    <t xml:space="preserve">Sodros generuoja indeksuota papildoma pensija grįžus</t>
  </si>
  <si>
    <t xml:space="preserve">Amžius</t>
  </si>
  <si>
    <t xml:space="preserve">Laikotarpis</t>
  </si>
  <si>
    <t xml:space="preserve">Anuit. Men.</t>
  </si>
  <si>
    <t xml:space="preserve">Anuit. Met.</t>
  </si>
  <si>
    <t xml:space="preserve">Realia išmoka</t>
  </si>
  <si>
    <t xml:space="preserve">Sodra mėn</t>
  </si>
  <si>
    <t xml:space="preserve">Sodra met</t>
  </si>
  <si>
    <t xml:space="preserve">Present value suma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</si>
</sst>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\ [$€-427];[RED]\-#,##0.00\ [$€-427]"/>
    <numFmt numFmtId="167" formatCode="#,##0\ [$€-427];[RED]\-#,##0\ [$€-427]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C0C0C0"/>
      </patternFill>
    </fill>
    <fill>
      <patternFill patternType="solid">
        <fgColor rgb="FFC0C0C0"/>
        <bgColor rgb="FFDCDC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7" activeCellId="0" sqref="L37"/>
    </sheetView>
  </sheetViews>
  <sheetFormatPr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10.32"/>
    <col collapsed="false" customWidth="true" hidden="false" outlineLevel="0" max="3" min="3" style="0" width="10.88"/>
    <col collapsed="false" customWidth="true" hidden="false" outlineLevel="0" max="4" min="4" style="0" width="10.46"/>
    <col collapsed="false" customWidth="true" hidden="false" outlineLevel="0" max="5" min="5" style="0" width="12.96"/>
    <col collapsed="false" customWidth="true" hidden="false" outlineLevel="0" max="6" min="6" style="0" width="9.44"/>
    <col collapsed="false" customWidth="true" hidden="false" outlineLevel="0" max="7" min="7" style="0" width="7.68"/>
    <col collapsed="false" customWidth="true" hidden="false" outlineLevel="0" max="9" min="8" style="0" width="10.32"/>
    <col collapsed="false" customWidth="true" hidden="false" outlineLevel="0" max="10" min="10" style="0" width="9.91"/>
    <col collapsed="false" customWidth="true" hidden="false" outlineLevel="0" max="11" min="11" style="0" width="12.96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1" t="s">
        <v>0</v>
      </c>
      <c r="B1" s="1"/>
      <c r="E1" s="2"/>
    </row>
    <row r="2" customFormat="false" ht="12.8" hidden="false" customHeight="false" outlineLevel="0" collapsed="false">
      <c r="A2" s="3" t="s">
        <v>1</v>
      </c>
      <c r="B2" s="4" t="s">
        <v>2</v>
      </c>
      <c r="E2" s="2"/>
    </row>
    <row r="3" customFormat="false" ht="12.8" hidden="false" customHeight="false" outlineLevel="0" collapsed="false">
      <c r="A3" s="3" t="s">
        <v>3</v>
      </c>
      <c r="B3" s="4" t="n">
        <v>0.02</v>
      </c>
      <c r="E3" s="2"/>
    </row>
    <row r="4" customFormat="false" ht="12.8" hidden="false" customHeight="false" outlineLevel="0" collapsed="false">
      <c r="A4" s="3" t="s">
        <v>4</v>
      </c>
      <c r="B4" s="5" t="n">
        <v>100</v>
      </c>
      <c r="E4" s="2"/>
    </row>
    <row r="5" customFormat="false" ht="12.8" hidden="false" customHeight="false" outlineLevel="0" collapsed="false">
      <c r="A5" s="3" t="s">
        <v>5</v>
      </c>
      <c r="B5" s="5" t="n">
        <v>70</v>
      </c>
      <c r="E5" s="2"/>
    </row>
    <row r="6" customFormat="false" ht="12.8" hidden="false" customHeight="false" outlineLevel="0" collapsed="false">
      <c r="A6" s="3" t="s">
        <v>6</v>
      </c>
      <c r="B6" s="4" t="n">
        <v>0.05</v>
      </c>
      <c r="D6" s="2"/>
      <c r="E6" s="2"/>
    </row>
    <row r="7" customFormat="false" ht="12.8" hidden="false" customHeight="false" outlineLevel="0" collapsed="false">
      <c r="D7" s="2"/>
      <c r="E7" s="2"/>
    </row>
    <row r="8" customFormat="false" ht="12.8" hidden="false" customHeight="false" outlineLevel="0" collapsed="false">
      <c r="D8" s="2"/>
      <c r="E8" s="2"/>
    </row>
    <row r="9" customFormat="false" ht="12.8" hidden="false" customHeight="true" outlineLevel="0" collapsed="false">
      <c r="A9" s="6" t="s">
        <v>7</v>
      </c>
      <c r="B9" s="6"/>
      <c r="C9" s="6"/>
      <c r="D9" s="6"/>
      <c r="E9" s="6"/>
      <c r="F9" s="7"/>
      <c r="G9" s="6" t="s">
        <v>8</v>
      </c>
      <c r="H9" s="6"/>
      <c r="I9" s="6"/>
      <c r="J9" s="6"/>
      <c r="K9" s="6"/>
      <c r="L9" s="7"/>
    </row>
    <row r="10" customFormat="false" ht="12.8" hidden="false" customHeight="false" outlineLevel="0" collapsed="false">
      <c r="A10" s="8" t="s">
        <v>9</v>
      </c>
      <c r="B10" s="8" t="s">
        <v>10</v>
      </c>
      <c r="C10" s="8" t="s">
        <v>11</v>
      </c>
      <c r="D10" s="8" t="s">
        <v>12</v>
      </c>
      <c r="E10" s="8" t="s">
        <v>13</v>
      </c>
      <c r="G10" s="8" t="s">
        <v>9</v>
      </c>
      <c r="H10" s="8" t="s">
        <v>10</v>
      </c>
      <c r="I10" s="8" t="s">
        <v>14</v>
      </c>
      <c r="J10" s="8" t="s">
        <v>15</v>
      </c>
      <c r="K10" s="8" t="s">
        <v>13</v>
      </c>
    </row>
    <row r="11" customFormat="false" ht="12.8" hidden="false" customHeight="false" outlineLevel="0" collapsed="false">
      <c r="A11" s="3" t="n">
        <v>65</v>
      </c>
      <c r="B11" s="3" t="n">
        <v>0</v>
      </c>
      <c r="C11" s="9" t="n">
        <f aca="false">$B$4</f>
        <v>100</v>
      </c>
      <c r="D11" s="9" t="n">
        <f aca="false">C11*12</f>
        <v>1200</v>
      </c>
      <c r="E11" s="9" t="n">
        <f aca="false">D11/(1+$B$3)^B11</f>
        <v>1200</v>
      </c>
      <c r="G11" s="3" t="n">
        <v>65</v>
      </c>
      <c r="H11" s="3" t="n">
        <v>0</v>
      </c>
      <c r="I11" s="9" t="n">
        <f aca="false">B5</f>
        <v>70</v>
      </c>
      <c r="J11" s="9" t="n">
        <f aca="false">I11*12</f>
        <v>840</v>
      </c>
      <c r="K11" s="9" t="n">
        <f aca="false">J11/(1+$B$3)^H11</f>
        <v>840</v>
      </c>
    </row>
    <row r="12" customFormat="false" ht="12.8" hidden="false" customHeight="false" outlineLevel="0" collapsed="false">
      <c r="A12" s="3" t="n">
        <v>66</v>
      </c>
      <c r="B12" s="3" t="n">
        <f aca="false">+1+B11</f>
        <v>1</v>
      </c>
      <c r="C12" s="9" t="n">
        <f aca="false">$B$4</f>
        <v>100</v>
      </c>
      <c r="D12" s="9" t="n">
        <f aca="false">C12*12</f>
        <v>1200</v>
      </c>
      <c r="E12" s="9" t="n">
        <f aca="false">D12/(1+$B$3)^B12</f>
        <v>1176.47058823529</v>
      </c>
      <c r="G12" s="3" t="n">
        <v>66</v>
      </c>
      <c r="H12" s="3" t="n">
        <f aca="false">+1+H11</f>
        <v>1</v>
      </c>
      <c r="I12" s="9" t="n">
        <f aca="false">I11*(1+$B$6)</f>
        <v>73.5</v>
      </c>
      <c r="J12" s="9" t="n">
        <f aca="false">I12*12</f>
        <v>882</v>
      </c>
      <c r="K12" s="9" t="n">
        <f aca="false">J12/(1+$B$3)^H12</f>
        <v>864.705882352941</v>
      </c>
    </row>
    <row r="13" customFormat="false" ht="12.8" hidden="false" customHeight="false" outlineLevel="0" collapsed="false">
      <c r="A13" s="3" t="n">
        <v>67</v>
      </c>
      <c r="B13" s="3" t="n">
        <f aca="false">+1+B12</f>
        <v>2</v>
      </c>
      <c r="C13" s="9" t="n">
        <f aca="false">$B$4</f>
        <v>100</v>
      </c>
      <c r="D13" s="9" t="n">
        <f aca="false">C13*12</f>
        <v>1200</v>
      </c>
      <c r="E13" s="9" t="n">
        <f aca="false">D13/(1+$B$3)^B13</f>
        <v>1153.40253748558</v>
      </c>
      <c r="G13" s="3" t="n">
        <v>67</v>
      </c>
      <c r="H13" s="3" t="n">
        <f aca="false">+1+H12</f>
        <v>2</v>
      </c>
      <c r="I13" s="9" t="n">
        <f aca="false">I12*(1+$B$6)</f>
        <v>77.175</v>
      </c>
      <c r="J13" s="9" t="n">
        <f aca="false">I13*12</f>
        <v>926.1</v>
      </c>
      <c r="K13" s="9" t="n">
        <f aca="false">J13/(1+$B$3)^H13</f>
        <v>890.138408304498</v>
      </c>
    </row>
    <row r="14" customFormat="false" ht="12.8" hidden="false" customHeight="false" outlineLevel="0" collapsed="false">
      <c r="A14" s="3" t="n">
        <v>68</v>
      </c>
      <c r="B14" s="3" t="n">
        <f aca="false">+1+B13</f>
        <v>3</v>
      </c>
      <c r="C14" s="9" t="n">
        <f aca="false">$B$4</f>
        <v>100</v>
      </c>
      <c r="D14" s="9" t="n">
        <f aca="false">C14*12</f>
        <v>1200</v>
      </c>
      <c r="E14" s="9" t="n">
        <f aca="false">D14/(1+$B$3)^B14</f>
        <v>1130.78680145645</v>
      </c>
      <c r="G14" s="3" t="n">
        <v>68</v>
      </c>
      <c r="H14" s="3" t="n">
        <f aca="false">+1+H13</f>
        <v>3</v>
      </c>
      <c r="I14" s="9" t="n">
        <f aca="false">I13*(1+$B$6)</f>
        <v>81.03375</v>
      </c>
      <c r="J14" s="9" t="n">
        <f aca="false">I14*12</f>
        <v>972.405</v>
      </c>
      <c r="K14" s="9" t="n">
        <f aca="false">J14/(1+$B$3)^H14</f>
        <v>916.318949725219</v>
      </c>
    </row>
    <row r="15" customFormat="false" ht="12.8" hidden="false" customHeight="false" outlineLevel="0" collapsed="false">
      <c r="A15" s="3" t="n">
        <v>69</v>
      </c>
      <c r="B15" s="3" t="n">
        <f aca="false">+1+B14</f>
        <v>4</v>
      </c>
      <c r="C15" s="9" t="n">
        <f aca="false">$B$4</f>
        <v>100</v>
      </c>
      <c r="D15" s="9" t="n">
        <f aca="false">C15*12</f>
        <v>1200</v>
      </c>
      <c r="E15" s="9" t="n">
        <f aca="false">D15/(1+$B$3)^B15</f>
        <v>1108.61451123182</v>
      </c>
      <c r="G15" s="3" t="n">
        <v>69</v>
      </c>
      <c r="H15" s="3" t="n">
        <f aca="false">+1+H14</f>
        <v>4</v>
      </c>
      <c r="I15" s="9" t="n">
        <f aca="false">I14*(1+$B$6)</f>
        <v>85.0854375</v>
      </c>
      <c r="J15" s="9" t="n">
        <f aca="false">I15*12</f>
        <v>1021.02525</v>
      </c>
      <c r="K15" s="9" t="n">
        <f aca="false">J15/(1+$B$3)^H15</f>
        <v>943.269507070078</v>
      </c>
    </row>
    <row r="16" customFormat="false" ht="12.8" hidden="false" customHeight="false" outlineLevel="0" collapsed="false">
      <c r="A16" s="3" t="n">
        <v>70</v>
      </c>
      <c r="B16" s="3" t="n">
        <f aca="false">+1+B15</f>
        <v>5</v>
      </c>
      <c r="C16" s="9" t="n">
        <f aca="false">$B$4</f>
        <v>100</v>
      </c>
      <c r="D16" s="9" t="n">
        <f aca="false">C16*12</f>
        <v>1200</v>
      </c>
      <c r="E16" s="9" t="n">
        <f aca="false">D16/(1+$B$3)^B16</f>
        <v>1086.8769717959</v>
      </c>
      <c r="G16" s="3" t="n">
        <v>70</v>
      </c>
      <c r="H16" s="3" t="n">
        <f aca="false">+1+H15</f>
        <v>5</v>
      </c>
      <c r="I16" s="9" t="n">
        <f aca="false">I15*(1+$B$6)</f>
        <v>89.339709375</v>
      </c>
      <c r="J16" s="9" t="n">
        <f aca="false">I16*12</f>
        <v>1072.0765125</v>
      </c>
      <c r="K16" s="9" t="n">
        <f aca="false">J16/(1+$B$3)^H16</f>
        <v>971.012727866257</v>
      </c>
    </row>
    <row r="17" customFormat="false" ht="12.8" hidden="false" customHeight="false" outlineLevel="0" collapsed="false">
      <c r="A17" s="3" t="n">
        <v>71</v>
      </c>
      <c r="B17" s="3" t="n">
        <f aca="false">+1+B16</f>
        <v>6</v>
      </c>
      <c r="C17" s="9" t="n">
        <f aca="false">$B$4</f>
        <v>100</v>
      </c>
      <c r="D17" s="9" t="n">
        <f aca="false">C17*12</f>
        <v>1200</v>
      </c>
      <c r="E17" s="9" t="n">
        <f aca="false">D17/(1+$B$3)^B17</f>
        <v>1065.56565862343</v>
      </c>
      <c r="G17" s="3" t="n">
        <v>71</v>
      </c>
      <c r="H17" s="3" t="n">
        <f aca="false">+1+H16</f>
        <v>6</v>
      </c>
      <c r="I17" s="9" t="n">
        <f aca="false">I16*(1+$B$6)</f>
        <v>93.80669484375</v>
      </c>
      <c r="J17" s="9" t="n">
        <f aca="false">I17*12</f>
        <v>1125.680338125</v>
      </c>
      <c r="K17" s="9" t="n">
        <f aca="false">J17/(1+$B$3)^H17</f>
        <v>999.571925744676</v>
      </c>
    </row>
    <row r="18" customFormat="false" ht="12.8" hidden="false" customHeight="false" outlineLevel="0" collapsed="false">
      <c r="A18" s="3" t="n">
        <v>72</v>
      </c>
      <c r="B18" s="3" t="n">
        <f aca="false">+1+B17</f>
        <v>7</v>
      </c>
      <c r="C18" s="9" t="n">
        <f aca="false">$B$4</f>
        <v>100</v>
      </c>
      <c r="D18" s="9" t="n">
        <f aca="false">C18*12</f>
        <v>1200</v>
      </c>
      <c r="E18" s="9" t="n">
        <f aca="false">D18/(1+$B$3)^B18</f>
        <v>1044.6722143367</v>
      </c>
      <c r="G18" s="3" t="n">
        <v>72</v>
      </c>
      <c r="H18" s="3" t="n">
        <f aca="false">+1+H17</f>
        <v>7</v>
      </c>
      <c r="I18" s="9" t="n">
        <f aca="false">I17*(1+$B$6)</f>
        <v>98.4970295859375</v>
      </c>
      <c r="J18" s="9" t="n">
        <f aca="false">I18*12</f>
        <v>1181.96435503125</v>
      </c>
      <c r="K18" s="9" t="n">
        <f aca="false">J18/(1+$B$3)^H18</f>
        <v>1028.97110003128</v>
      </c>
    </row>
    <row r="19" customFormat="false" ht="12.8" hidden="false" customHeight="false" outlineLevel="0" collapsed="false">
      <c r="A19" s="3" t="n">
        <v>73</v>
      </c>
      <c r="B19" s="3" t="n">
        <f aca="false">+1+B18</f>
        <v>8</v>
      </c>
      <c r="C19" s="9" t="n">
        <f aca="false">$B$4</f>
        <v>100</v>
      </c>
      <c r="D19" s="9" t="n">
        <f aca="false">C19*12</f>
        <v>1200</v>
      </c>
      <c r="E19" s="9" t="n">
        <f aca="false">D19/(1+$B$3)^B19</f>
        <v>1024.18844542813</v>
      </c>
      <c r="G19" s="3" t="n">
        <v>73</v>
      </c>
      <c r="H19" s="3" t="n">
        <f aca="false">+1+H18</f>
        <v>8</v>
      </c>
      <c r="I19" s="9" t="n">
        <f aca="false">I18*(1+$B$6)</f>
        <v>103.421881065234</v>
      </c>
      <c r="J19" s="9" t="n">
        <f aca="false">I19*12</f>
        <v>1241.06257278281</v>
      </c>
      <c r="K19" s="9" t="n">
        <f aca="false">J19/(1+$B$3)^H19</f>
        <v>1059.23495591456</v>
      </c>
    </row>
    <row r="20" customFormat="false" ht="12.8" hidden="false" customHeight="false" outlineLevel="0" collapsed="false">
      <c r="A20" s="3" t="n">
        <v>74</v>
      </c>
      <c r="B20" s="3" t="n">
        <f aca="false">+1+B19</f>
        <v>9</v>
      </c>
      <c r="C20" s="9" t="n">
        <f aca="false">$B$4</f>
        <v>100</v>
      </c>
      <c r="D20" s="9" t="n">
        <f aca="false">C20*12</f>
        <v>1200</v>
      </c>
      <c r="E20" s="9" t="n">
        <f aca="false">D20/(1+$B$3)^B20</f>
        <v>1004.10631904719</v>
      </c>
      <c r="G20" s="3" t="n">
        <v>74</v>
      </c>
      <c r="H20" s="3" t="n">
        <f aca="false">+1+H19</f>
        <v>9</v>
      </c>
      <c r="I20" s="9" t="n">
        <f aca="false">I19*(1+$B$6)</f>
        <v>108.592975118496</v>
      </c>
      <c r="J20" s="9" t="n">
        <f aca="false">I20*12</f>
        <v>1303.11570142195</v>
      </c>
      <c r="K20" s="9" t="n">
        <f aca="false">J20/(1+$B$3)^H20</f>
        <v>1090.38892520616</v>
      </c>
    </row>
    <row r="21" customFormat="false" ht="12.8" hidden="false" customHeight="false" outlineLevel="0" collapsed="false">
      <c r="A21" s="3" t="n">
        <v>75</v>
      </c>
      <c r="B21" s="3" t="n">
        <f aca="false">+1+B20</f>
        <v>10</v>
      </c>
      <c r="C21" s="9" t="n">
        <f aca="false">$B$4</f>
        <v>100</v>
      </c>
      <c r="D21" s="9" t="n">
        <f aca="false">C21*12</f>
        <v>1200</v>
      </c>
      <c r="E21" s="9" t="n">
        <f aca="false">D21/(1+$B$3)^B21</f>
        <v>984.417959850186</v>
      </c>
      <c r="G21" s="3" t="n">
        <v>75</v>
      </c>
      <c r="H21" s="3" t="n">
        <f aca="false">+1+H20</f>
        <v>10</v>
      </c>
      <c r="I21" s="9" t="n">
        <f aca="false">I20*(1+$B$6)</f>
        <v>114.022623874421</v>
      </c>
      <c r="J21" s="9" t="n">
        <f aca="false">I21*12</f>
        <v>1368.27148649305</v>
      </c>
      <c r="K21" s="9" t="n">
        <f aca="false">J21/(1+$B$3)^H21</f>
        <v>1122.45918771223</v>
      </c>
    </row>
    <row r="22" customFormat="false" ht="12.8" hidden="false" customHeight="false" outlineLevel="0" collapsed="false">
      <c r="A22" s="3" t="n">
        <v>76</v>
      </c>
      <c r="B22" s="3" t="n">
        <f aca="false">+1+B21</f>
        <v>11</v>
      </c>
      <c r="C22" s="9" t="n">
        <f aca="false">$B$4</f>
        <v>100</v>
      </c>
      <c r="D22" s="9" t="n">
        <f aca="false">C22*12</f>
        <v>1200</v>
      </c>
      <c r="E22" s="9" t="n">
        <f aca="false">D22/(1+$B$3)^B22</f>
        <v>965.115646911947</v>
      </c>
      <c r="G22" s="3" t="n">
        <v>76</v>
      </c>
      <c r="H22" s="3" t="n">
        <f aca="false">+1+H21</f>
        <v>11</v>
      </c>
      <c r="I22" s="9" t="n">
        <f aca="false">I21*(1+$B$6)</f>
        <v>119.723755068142</v>
      </c>
      <c r="J22" s="9" t="n">
        <f aca="false">I22*12</f>
        <v>1436.6850608177</v>
      </c>
      <c r="K22" s="9" t="n">
        <f aca="false">J22/(1+$B$3)^H22</f>
        <v>1155.47269323317</v>
      </c>
    </row>
    <row r="23" customFormat="false" ht="12.8" hidden="false" customHeight="false" outlineLevel="0" collapsed="false">
      <c r="A23" s="3" t="n">
        <v>77</v>
      </c>
      <c r="B23" s="3" t="n">
        <f aca="false">+1+B22</f>
        <v>12</v>
      </c>
      <c r="C23" s="9" t="n">
        <f aca="false">$B$4</f>
        <v>100</v>
      </c>
      <c r="D23" s="9" t="n">
        <f aca="false">C23*12</f>
        <v>1200</v>
      </c>
      <c r="E23" s="9" t="n">
        <f aca="false">D23/(1+$B$3)^B23</f>
        <v>946.191810697987</v>
      </c>
      <c r="G23" s="3" t="n">
        <v>77</v>
      </c>
      <c r="H23" s="3" t="n">
        <f aca="false">+1+H22</f>
        <v>12</v>
      </c>
      <c r="I23" s="9" t="n">
        <f aca="false">I22*(1+$B$6)</f>
        <v>125.709942821549</v>
      </c>
      <c r="J23" s="9" t="n">
        <f aca="false">I23*12</f>
        <v>1508.51931385859</v>
      </c>
      <c r="K23" s="9" t="n">
        <f aca="false">J23/(1+$B$3)^H23</f>
        <v>1189.45718421062</v>
      </c>
    </row>
    <row r="24" customFormat="false" ht="12.8" hidden="false" customHeight="false" outlineLevel="0" collapsed="false">
      <c r="A24" s="3" t="n">
        <v>78</v>
      </c>
      <c r="B24" s="3" t="n">
        <f aca="false">+1+B23</f>
        <v>13</v>
      </c>
      <c r="C24" s="9" t="n">
        <f aca="false">$B$4</f>
        <v>100</v>
      </c>
      <c r="D24" s="9" t="n">
        <f aca="false">C24*12</f>
        <v>1200</v>
      </c>
      <c r="E24" s="9" t="n">
        <f aca="false">D24/(1+$B$3)^B24</f>
        <v>927.639030096066</v>
      </c>
      <c r="G24" s="3" t="n">
        <v>78</v>
      </c>
      <c r="H24" s="3" t="n">
        <f aca="false">+1+H23</f>
        <v>13</v>
      </c>
      <c r="I24" s="9" t="n">
        <f aca="false">I23*(1+$B$6)</f>
        <v>131.995439962627</v>
      </c>
      <c r="J24" s="9" t="n">
        <f aca="false">I24*12</f>
        <v>1583.94527955152</v>
      </c>
      <c r="K24" s="9" t="n">
        <f aca="false">J24/(1+$B$3)^H24</f>
        <v>1224.44121904034</v>
      </c>
    </row>
    <row r="25" customFormat="false" ht="12.8" hidden="false" customHeight="false" outlineLevel="0" collapsed="false">
      <c r="A25" s="3" t="n">
        <v>79</v>
      </c>
      <c r="B25" s="3" t="n">
        <f aca="false">+1+B24</f>
        <v>14</v>
      </c>
      <c r="C25" s="9" t="n">
        <f aca="false">$B$4</f>
        <v>100</v>
      </c>
      <c r="D25" s="9" t="n">
        <f aca="false">C25*12</f>
        <v>1200</v>
      </c>
      <c r="E25" s="9" t="n">
        <f aca="false">D25/(1+$B$3)^B25</f>
        <v>909.450029505947</v>
      </c>
      <c r="G25" s="3" t="n">
        <v>79</v>
      </c>
      <c r="H25" s="3" t="n">
        <f aca="false">+1+H24</f>
        <v>14</v>
      </c>
      <c r="I25" s="9" t="n">
        <f aca="false">I24*(1+$B$6)</f>
        <v>138.595211960758</v>
      </c>
      <c r="J25" s="9" t="n">
        <f aca="false">I25*12</f>
        <v>1663.14254352909</v>
      </c>
      <c r="K25" s="9" t="n">
        <f aca="false">J25/(1+$B$3)^H25</f>
        <v>1260.45419607094</v>
      </c>
    </row>
    <row r="26" customFormat="false" ht="12.8" hidden="false" customHeight="false" outlineLevel="0" collapsed="false">
      <c r="A26" s="3" t="n">
        <v>80</v>
      </c>
      <c r="B26" s="3" t="n">
        <f aca="false">+1+B25</f>
        <v>15</v>
      </c>
      <c r="C26" s="9" t="n">
        <f aca="false">$B$4</f>
        <v>100</v>
      </c>
      <c r="D26" s="9" t="n">
        <f aca="false">C26*12</f>
        <v>1200</v>
      </c>
      <c r="E26" s="9" t="n">
        <f aca="false">D26/(1+$B$3)^B26</f>
        <v>891.617675986223</v>
      </c>
      <c r="G26" s="3" t="n">
        <v>80</v>
      </c>
      <c r="H26" s="3" t="n">
        <f aca="false">+1+H25</f>
        <v>15</v>
      </c>
      <c r="I26" s="9" t="n">
        <f aca="false">I25*(1+$B$6)</f>
        <v>145.524972558796</v>
      </c>
      <c r="J26" s="9" t="n">
        <f aca="false">I26*12</f>
        <v>1746.29967070555</v>
      </c>
      <c r="K26" s="9" t="n">
        <f aca="false">J26/(1+$B$3)^H26</f>
        <v>1297.52637830832</v>
      </c>
    </row>
    <row r="27" customFormat="false" ht="12.8" hidden="false" customHeight="false" outlineLevel="0" collapsed="false">
      <c r="A27" s="3" t="n">
        <v>81</v>
      </c>
      <c r="B27" s="3" t="n">
        <f aca="false">+1+B26</f>
        <v>16</v>
      </c>
      <c r="C27" s="9" t="n">
        <f aca="false">$B$4</f>
        <v>100</v>
      </c>
      <c r="D27" s="9" t="n">
        <f aca="false">C27*12</f>
        <v>1200</v>
      </c>
      <c r="E27" s="9" t="n">
        <f aca="false">D27/(1+$B$3)^B27</f>
        <v>874.134976457081</v>
      </c>
      <c r="G27" s="3" t="n">
        <v>81</v>
      </c>
      <c r="H27" s="3" t="n">
        <f aca="false">+1+H26</f>
        <v>16</v>
      </c>
      <c r="I27" s="9" t="n">
        <f aca="false">I26*(1+$B$6)</f>
        <v>152.801221186736</v>
      </c>
      <c r="J27" s="9" t="n">
        <f aca="false">I27*12</f>
        <v>1833.61465424083</v>
      </c>
      <c r="K27" s="9" t="n">
        <f aca="false">J27/(1+$B$3)^H27</f>
        <v>1335.6889188468</v>
      </c>
    </row>
    <row r="28" customFormat="false" ht="12.8" hidden="false" customHeight="false" outlineLevel="0" collapsed="false">
      <c r="A28" s="3" t="n">
        <v>82</v>
      </c>
      <c r="B28" s="3" t="n">
        <f aca="false">+1+B27</f>
        <v>17</v>
      </c>
      <c r="C28" s="9" t="n">
        <f aca="false">$B$4</f>
        <v>100</v>
      </c>
      <c r="D28" s="9" t="n">
        <f aca="false">C28*12</f>
        <v>1200</v>
      </c>
      <c r="E28" s="9" t="n">
        <f aca="false">D28/(1+$B$3)^B28</f>
        <v>856.995074957923</v>
      </c>
      <c r="G28" s="3" t="n">
        <v>82</v>
      </c>
      <c r="H28" s="3" t="n">
        <f aca="false">+1+H27</f>
        <v>17</v>
      </c>
      <c r="I28" s="9" t="n">
        <f aca="false">I27*(1+$B$6)</f>
        <v>160.441282246072</v>
      </c>
      <c r="J28" s="9" t="n">
        <f aca="false">I28*12</f>
        <v>1925.29538695287</v>
      </c>
      <c r="K28" s="9" t="n">
        <f aca="false">J28/(1+$B$3)^H28</f>
        <v>1374.97388704818</v>
      </c>
    </row>
    <row r="29" customFormat="false" ht="12.8" hidden="false" customHeight="false" outlineLevel="0" collapsed="false">
      <c r="A29" s="3" t="n">
        <v>83</v>
      </c>
      <c r="B29" s="3" t="n">
        <f aca="false">+1+B28</f>
        <v>18</v>
      </c>
      <c r="C29" s="9" t="n">
        <f aca="false">$B$4</f>
        <v>100</v>
      </c>
      <c r="D29" s="9" t="n">
        <f aca="false">C29*12</f>
        <v>1200</v>
      </c>
      <c r="E29" s="9" t="n">
        <f aca="false">D29/(1+$B$3)^B29</f>
        <v>840.191249958748</v>
      </c>
      <c r="G29" s="3" t="n">
        <v>83</v>
      </c>
      <c r="H29" s="3" t="n">
        <f aca="false">+1+H28</f>
        <v>18</v>
      </c>
      <c r="I29" s="9" t="n">
        <f aca="false">I28*(1+$B$6)</f>
        <v>168.463346358376</v>
      </c>
      <c r="J29" s="9" t="n">
        <f aca="false">I29*12</f>
        <v>2021.56015630051</v>
      </c>
      <c r="K29" s="9" t="n">
        <f aca="false">J29/(1+$B$3)^H29</f>
        <v>1415.41429549077</v>
      </c>
    </row>
    <row r="30" customFormat="false" ht="12.8" hidden="false" customHeight="false" outlineLevel="0" collapsed="false">
      <c r="A30" s="3" t="n">
        <v>84</v>
      </c>
      <c r="B30" s="3" t="n">
        <f aca="false">+1+B29</f>
        <v>19</v>
      </c>
      <c r="C30" s="9" t="n">
        <f aca="false">$B$4</f>
        <v>100</v>
      </c>
      <c r="D30" s="9" t="n">
        <f aca="false">C30*12</f>
        <v>1200</v>
      </c>
      <c r="E30" s="9" t="n">
        <f aca="false">D30/(1+$B$3)^B30</f>
        <v>823.716911724262</v>
      </c>
      <c r="G30" s="3" t="n">
        <v>84</v>
      </c>
      <c r="H30" s="3" t="n">
        <f aca="false">+1+H29</f>
        <v>19</v>
      </c>
      <c r="I30" s="9" t="n">
        <f aca="false">I29*(1+$B$6)</f>
        <v>176.886513676295</v>
      </c>
      <c r="J30" s="9" t="n">
        <f aca="false">I30*12</f>
        <v>2122.63816411554</v>
      </c>
      <c r="K30" s="9" t="n">
        <f aca="false">J30/(1+$B$3)^H30</f>
        <v>1457.04412771109</v>
      </c>
    </row>
    <row r="32" s="7" customFormat="true" ht="23.85" hidden="false" customHeight="false" outlineLevel="0" collapsed="false">
      <c r="D32" s="10" t="s">
        <v>16</v>
      </c>
      <c r="E32" s="11" t="n">
        <f aca="false">SUM(E11:E30)</f>
        <v>20014.1544137869</v>
      </c>
      <c r="J32" s="10" t="s">
        <v>16</v>
      </c>
      <c r="K32" s="11" t="n">
        <f aca="false">SUM(K11:K30)</f>
        <v>22436.5444698881</v>
      </c>
    </row>
    <row r="36" customFormat="false" ht="12.8" hidden="false" customHeight="false" outlineLevel="0" collapsed="false">
      <c r="D36" s="2"/>
    </row>
  </sheetData>
  <mergeCells count="3">
    <mergeCell ref="A1:B1"/>
    <mergeCell ref="A9:E9"/>
    <mergeCell ref="G9:K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2019-06-28T16:41:45Z</dcterms:created>
  <dc:creator/>
  <dc:description/>
  <dc:language>en-US</dc:language>
  <cp:lastModifiedBy/>
  <dcterms:modified xsi:type="dcterms:W3CDTF">2019-06-28T17:54:13Z</dcterms:modified>
  <cp:revision>2</cp:revision>
  <dc:subject/>
  <dc:title/>
</cp:coreProperties>
</file>