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0" activeTab="1"/>
  </bookViews>
  <sheets>
    <sheet name="Juli 2023" sheetId="1" r:id="rId1"/>
    <sheet name="Agustus 2023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8" i="2" l="1"/>
  <c r="B27" i="1" l="1"/>
  <c r="B77" i="2" l="1"/>
  <c r="B70" i="2" l="1"/>
  <c r="B63" i="2" l="1"/>
  <c r="F49" i="2" l="1"/>
  <c r="F42" i="2"/>
  <c r="V7" i="2" l="1"/>
  <c r="T7" i="2" l="1"/>
  <c r="S7" i="2" l="1"/>
  <c r="AF7" i="2" s="1"/>
  <c r="B55" i="1" l="1"/>
  <c r="B48" i="1"/>
  <c r="B41" i="1"/>
  <c r="B34" i="1"/>
  <c r="F56" i="2"/>
  <c r="AF6" i="2" l="1"/>
  <c r="G6" i="1"/>
</calcChain>
</file>

<file path=xl/sharedStrings.xml><?xml version="1.0" encoding="utf-8"?>
<sst xmlns="http://schemas.openxmlformats.org/spreadsheetml/2006/main" count="40" uniqueCount="18">
  <si>
    <t>SPESIFIKASI (mm)</t>
  </si>
  <si>
    <t>JUMLAH HARIAN (kg)</t>
  </si>
  <si>
    <t>TOTAL PRODUKSI (kg)</t>
  </si>
  <si>
    <t>LAPORAN HASIL PRODUKSI AWAL</t>
  </si>
  <si>
    <t>RINCIAN BERAT HASIL PRODUKSI PRODUKSI</t>
  </si>
  <si>
    <t>TANGGAL</t>
  </si>
  <si>
    <t>SPESIFIKASI mm)</t>
  </si>
  <si>
    <t>PANJANG (m)</t>
  </si>
  <si>
    <t>TOTAL</t>
  </si>
  <si>
    <t>6536 + 34500 + 34500 + 34500 + 34500</t>
  </si>
  <si>
    <t>SPESIFIKASI</t>
  </si>
  <si>
    <t>RUMUS (kg/km)</t>
  </si>
  <si>
    <t>22170 + 9380 + 43900 + 20000</t>
  </si>
  <si>
    <t>5200 + 21700 + 100000</t>
  </si>
  <si>
    <t>23700 + 100000</t>
  </si>
  <si>
    <t>33400 + 90200</t>
  </si>
  <si>
    <t>40400 + 100000 + 100000</t>
  </si>
  <si>
    <t>100000 + 100000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</si>
</sst>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zoomScale="85" zoomScaleNormal="85" workbookViewId="0">
      <selection activeCell="B28" sqref="B28:E33"/>
    </sheetView>
  </sheetViews>
  <sheetFormatPr defaultRowHeight="15" x14ac:dyDescent="0.25"/>
  <cols>
    <col min="1" max="1" width="14.28515625" customWidth="1"/>
    <col min="6" max="6" width="9.140625" style="3"/>
    <col min="7" max="7" width="14.85546875" customWidth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</row>
    <row r="2" spans="1:9" x14ac:dyDescent="0.25">
      <c r="A2" s="26"/>
      <c r="B2" s="26"/>
      <c r="C2" s="26"/>
      <c r="D2" s="26"/>
      <c r="E2" s="26"/>
      <c r="F2" s="26"/>
      <c r="G2" s="26"/>
    </row>
    <row r="3" spans="1:9" x14ac:dyDescent="0.25">
      <c r="A3" s="27"/>
      <c r="B3" s="27"/>
      <c r="C3" s="27"/>
      <c r="D3" s="27"/>
      <c r="E3" s="27"/>
      <c r="F3" s="27"/>
      <c r="G3" s="27"/>
    </row>
    <row r="4" spans="1:9" x14ac:dyDescent="0.25">
      <c r="A4" s="28" t="s">
        <v>0</v>
      </c>
      <c r="B4" s="30" t="s">
        <v>1</v>
      </c>
      <c r="C4" s="31"/>
      <c r="D4" s="31"/>
      <c r="E4" s="31"/>
      <c r="F4" s="32"/>
      <c r="G4" s="28" t="s">
        <v>2</v>
      </c>
    </row>
    <row r="5" spans="1:9" x14ac:dyDescent="0.25">
      <c r="A5" s="29"/>
      <c r="B5" s="7">
        <v>11530</v>
      </c>
      <c r="C5" s="8">
        <v>45134</v>
      </c>
      <c r="D5" s="8">
        <v>45135</v>
      </c>
      <c r="E5" s="8">
        <v>45136</v>
      </c>
      <c r="F5" s="8">
        <v>45138</v>
      </c>
      <c r="G5" s="29"/>
    </row>
    <row r="6" spans="1:9" x14ac:dyDescent="0.25">
      <c r="A6" s="1">
        <v>0.54</v>
      </c>
      <c r="B6" s="4">
        <v>194.55</v>
      </c>
      <c r="C6" s="5">
        <v>258.66000000000003</v>
      </c>
      <c r="D6" s="5">
        <v>252.13</v>
      </c>
      <c r="E6" s="5">
        <v>251.93</v>
      </c>
      <c r="F6" s="5">
        <v>203.83</v>
      </c>
      <c r="G6" s="2">
        <f>SUM(B6:F6)</f>
        <v>1161.0999999999999</v>
      </c>
    </row>
    <row r="10" spans="1:9" x14ac:dyDescent="0.25">
      <c r="A10" s="11" t="s">
        <v>10</v>
      </c>
      <c r="B10" s="24" t="s">
        <v>11</v>
      </c>
      <c r="C10" s="24"/>
      <c r="D10" s="3"/>
      <c r="E10" s="3"/>
      <c r="G10" s="3"/>
      <c r="H10" s="3"/>
      <c r="I10" s="3"/>
    </row>
    <row r="11" spans="1:9" x14ac:dyDescent="0.25">
      <c r="A11" s="12">
        <v>0.54</v>
      </c>
      <c r="B11" s="20">
        <v>2.0383</v>
      </c>
      <c r="C11" s="20"/>
      <c r="D11" s="3"/>
      <c r="E11" s="3"/>
      <c r="G11" s="3"/>
      <c r="H11" s="3"/>
      <c r="I11" s="3"/>
    </row>
    <row r="12" spans="1:9" x14ac:dyDescent="0.25">
      <c r="A12" s="13">
        <v>1</v>
      </c>
      <c r="B12" s="20">
        <v>6.99</v>
      </c>
      <c r="C12" s="20"/>
      <c r="D12" s="3"/>
      <c r="E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G15" s="3"/>
      <c r="H15" s="3"/>
      <c r="I15" s="3"/>
    </row>
    <row r="16" spans="1:9" x14ac:dyDescent="0.25">
      <c r="A16" s="21" t="s">
        <v>4</v>
      </c>
      <c r="B16" s="21"/>
      <c r="C16" s="21"/>
      <c r="D16" s="21"/>
      <c r="E16" s="21"/>
      <c r="F16" s="21"/>
      <c r="G16" s="21"/>
      <c r="H16" s="21"/>
      <c r="I16" s="21"/>
    </row>
    <row r="17" spans="1:9" x14ac:dyDescent="0.25">
      <c r="A17" s="22"/>
      <c r="B17" s="22"/>
      <c r="C17" s="22"/>
      <c r="D17" s="22"/>
      <c r="E17" s="22"/>
      <c r="F17" s="22"/>
      <c r="G17" s="22"/>
      <c r="H17" s="22"/>
      <c r="I17" s="22"/>
    </row>
    <row r="18" spans="1:9" x14ac:dyDescent="0.25">
      <c r="A18" s="23" t="s">
        <v>5</v>
      </c>
      <c r="B18" s="23" t="s">
        <v>6</v>
      </c>
      <c r="C18" s="23"/>
      <c r="D18" s="23"/>
      <c r="E18" s="23"/>
      <c r="F18" s="23"/>
      <c r="G18" s="23"/>
      <c r="H18" s="23"/>
      <c r="I18" s="23"/>
    </row>
    <row r="19" spans="1:9" x14ac:dyDescent="0.25">
      <c r="A19" s="23"/>
      <c r="B19" s="24">
        <v>0.54</v>
      </c>
      <c r="C19" s="24"/>
      <c r="D19" s="24"/>
      <c r="E19" s="24"/>
      <c r="F19" s="25">
        <v>1</v>
      </c>
      <c r="G19" s="25"/>
      <c r="H19" s="25"/>
      <c r="I19" s="25"/>
    </row>
    <row r="20" spans="1:9" x14ac:dyDescent="0.25">
      <c r="A20" s="23"/>
      <c r="B20" s="23" t="s">
        <v>7</v>
      </c>
      <c r="C20" s="23"/>
      <c r="D20" s="23"/>
      <c r="E20" s="23"/>
      <c r="F20" s="23"/>
      <c r="G20" s="23"/>
      <c r="H20" s="23"/>
      <c r="I20" s="23"/>
    </row>
    <row r="21" spans="1:9" x14ac:dyDescent="0.25">
      <c r="A21" s="15">
        <v>45133</v>
      </c>
      <c r="B21" s="17" t="s">
        <v>12</v>
      </c>
      <c r="C21" s="17"/>
      <c r="D21" s="17"/>
      <c r="E21" s="17"/>
      <c r="F21" s="17"/>
      <c r="G21" s="17"/>
      <c r="H21" s="17"/>
      <c r="I21" s="17"/>
    </row>
    <row r="22" spans="1:9" x14ac:dyDescent="0.25">
      <c r="A22" s="16"/>
      <c r="B22" s="17"/>
      <c r="C22" s="17"/>
      <c r="D22" s="17"/>
      <c r="E22" s="17"/>
      <c r="F22" s="17"/>
      <c r="G22" s="17"/>
      <c r="H22" s="17"/>
      <c r="I22" s="17"/>
    </row>
    <row r="23" spans="1:9" x14ac:dyDescent="0.25">
      <c r="A23" s="16"/>
      <c r="B23" s="17"/>
      <c r="C23" s="17"/>
      <c r="D23" s="17"/>
      <c r="E23" s="17"/>
      <c r="F23" s="17"/>
      <c r="G23" s="17"/>
      <c r="H23" s="17"/>
      <c r="I23" s="17"/>
    </row>
    <row r="24" spans="1:9" x14ac:dyDescent="0.25">
      <c r="A24" s="16"/>
      <c r="B24" s="17"/>
      <c r="C24" s="17"/>
      <c r="D24" s="17"/>
      <c r="E24" s="17"/>
      <c r="F24" s="17"/>
      <c r="G24" s="17"/>
      <c r="H24" s="17"/>
      <c r="I24" s="17"/>
    </row>
    <row r="25" spans="1:9" x14ac:dyDescent="0.25">
      <c r="A25" s="16"/>
      <c r="B25" s="17"/>
      <c r="C25" s="17"/>
      <c r="D25" s="17"/>
      <c r="E25" s="17"/>
      <c r="F25" s="17"/>
      <c r="G25" s="17"/>
      <c r="H25" s="17"/>
      <c r="I25" s="17"/>
    </row>
    <row r="26" spans="1:9" x14ac:dyDescent="0.25">
      <c r="A26" s="16"/>
      <c r="B26" s="17"/>
      <c r="C26" s="17"/>
      <c r="D26" s="17"/>
      <c r="E26" s="17"/>
      <c r="F26" s="17"/>
      <c r="G26" s="17"/>
      <c r="H26" s="17"/>
      <c r="I26" s="17"/>
    </row>
    <row r="27" spans="1:9" x14ac:dyDescent="0.25">
      <c r="A27" s="9" t="s">
        <v>8</v>
      </c>
      <c r="B27" s="18">
        <f>SUM(22170 + 9380 + 43900 + 20000)</f>
        <v>95450</v>
      </c>
      <c r="C27" s="18"/>
      <c r="D27" s="18"/>
      <c r="E27" s="18"/>
      <c r="F27" s="19"/>
      <c r="G27" s="19"/>
      <c r="H27" s="19"/>
      <c r="I27" s="19"/>
    </row>
    <row r="28" spans="1:9" x14ac:dyDescent="0.25">
      <c r="A28" s="15">
        <v>45134</v>
      </c>
      <c r="B28" s="17" t="s">
        <v>13</v>
      </c>
      <c r="C28" s="17"/>
      <c r="D28" s="17"/>
      <c r="E28" s="17"/>
      <c r="F28" s="17"/>
      <c r="G28" s="17"/>
      <c r="H28" s="17"/>
      <c r="I28" s="17"/>
    </row>
    <row r="29" spans="1:9" x14ac:dyDescent="0.25">
      <c r="A29" s="16"/>
      <c r="B29" s="17"/>
      <c r="C29" s="17"/>
      <c r="D29" s="17"/>
      <c r="E29" s="17"/>
      <c r="F29" s="17"/>
      <c r="G29" s="17"/>
      <c r="H29" s="17"/>
      <c r="I29" s="17"/>
    </row>
    <row r="30" spans="1:9" x14ac:dyDescent="0.25">
      <c r="A30" s="16"/>
      <c r="B30" s="17"/>
      <c r="C30" s="17"/>
      <c r="D30" s="17"/>
      <c r="E30" s="17"/>
      <c r="F30" s="17"/>
      <c r="G30" s="17"/>
      <c r="H30" s="17"/>
      <c r="I30" s="17"/>
    </row>
    <row r="31" spans="1:9" x14ac:dyDescent="0.25">
      <c r="A31" s="16"/>
      <c r="B31" s="17"/>
      <c r="C31" s="17"/>
      <c r="D31" s="17"/>
      <c r="E31" s="17"/>
      <c r="F31" s="17"/>
      <c r="G31" s="17"/>
      <c r="H31" s="17"/>
      <c r="I31" s="17"/>
    </row>
    <row r="32" spans="1:9" x14ac:dyDescent="0.25">
      <c r="A32" s="16"/>
      <c r="B32" s="17"/>
      <c r="C32" s="17"/>
      <c r="D32" s="17"/>
      <c r="E32" s="17"/>
      <c r="F32" s="17"/>
      <c r="G32" s="17"/>
      <c r="H32" s="17"/>
      <c r="I32" s="17"/>
    </row>
    <row r="33" spans="1:9" x14ac:dyDescent="0.25">
      <c r="A33" s="16"/>
      <c r="B33" s="17"/>
      <c r="C33" s="17"/>
      <c r="D33" s="17"/>
      <c r="E33" s="17"/>
      <c r="F33" s="17"/>
      <c r="G33" s="17"/>
      <c r="H33" s="17"/>
      <c r="I33" s="17"/>
    </row>
    <row r="34" spans="1:9" x14ac:dyDescent="0.25">
      <c r="A34" s="9" t="s">
        <v>8</v>
      </c>
      <c r="B34" s="18">
        <f>SUM(5200 + 21700 + 100000)</f>
        <v>126900</v>
      </c>
      <c r="C34" s="18"/>
      <c r="D34" s="18"/>
      <c r="E34" s="18"/>
      <c r="F34" s="19"/>
      <c r="G34" s="19"/>
      <c r="H34" s="19"/>
      <c r="I34" s="19"/>
    </row>
    <row r="35" spans="1:9" x14ac:dyDescent="0.25">
      <c r="A35" s="15">
        <v>45135</v>
      </c>
      <c r="B35" s="17" t="s">
        <v>14</v>
      </c>
      <c r="C35" s="17"/>
      <c r="D35" s="17"/>
      <c r="E35" s="17"/>
      <c r="F35" s="17"/>
      <c r="G35" s="17"/>
      <c r="H35" s="17"/>
      <c r="I35" s="17"/>
    </row>
    <row r="36" spans="1:9" x14ac:dyDescent="0.25">
      <c r="A36" s="16"/>
      <c r="B36" s="17"/>
      <c r="C36" s="17"/>
      <c r="D36" s="17"/>
      <c r="E36" s="17"/>
      <c r="F36" s="17"/>
      <c r="G36" s="17"/>
      <c r="H36" s="17"/>
      <c r="I36" s="17"/>
    </row>
    <row r="37" spans="1:9" x14ac:dyDescent="0.25">
      <c r="A37" s="16"/>
      <c r="B37" s="17"/>
      <c r="C37" s="17"/>
      <c r="D37" s="17"/>
      <c r="E37" s="17"/>
      <c r="F37" s="17"/>
      <c r="G37" s="17"/>
      <c r="H37" s="17"/>
      <c r="I37" s="17"/>
    </row>
    <row r="38" spans="1:9" x14ac:dyDescent="0.25">
      <c r="A38" s="16"/>
      <c r="B38" s="17"/>
      <c r="C38" s="17"/>
      <c r="D38" s="17"/>
      <c r="E38" s="17"/>
      <c r="F38" s="17"/>
      <c r="G38" s="17"/>
      <c r="H38" s="17"/>
      <c r="I38" s="17"/>
    </row>
    <row r="39" spans="1:9" x14ac:dyDescent="0.25">
      <c r="A39" s="16"/>
      <c r="B39" s="17"/>
      <c r="C39" s="17"/>
      <c r="D39" s="17"/>
      <c r="E39" s="17"/>
      <c r="F39" s="17"/>
      <c r="G39" s="17"/>
      <c r="H39" s="17"/>
      <c r="I39" s="17"/>
    </row>
    <row r="40" spans="1:9" x14ac:dyDescent="0.25">
      <c r="A40" s="16"/>
      <c r="B40" s="17"/>
      <c r="C40" s="17"/>
      <c r="D40" s="17"/>
      <c r="E40" s="17"/>
      <c r="F40" s="17"/>
      <c r="G40" s="17"/>
      <c r="H40" s="17"/>
      <c r="I40" s="17"/>
    </row>
    <row r="41" spans="1:9" x14ac:dyDescent="0.25">
      <c r="A41" s="9" t="s">
        <v>8</v>
      </c>
      <c r="B41" s="18">
        <f>SUM(23700 + 100000)</f>
        <v>123700</v>
      </c>
      <c r="C41" s="18"/>
      <c r="D41" s="18"/>
      <c r="E41" s="18"/>
      <c r="F41" s="19"/>
      <c r="G41" s="19"/>
      <c r="H41" s="19"/>
      <c r="I41" s="19"/>
    </row>
    <row r="42" spans="1:9" x14ac:dyDescent="0.25">
      <c r="A42" s="15">
        <v>45136</v>
      </c>
      <c r="B42" s="17" t="s">
        <v>15</v>
      </c>
      <c r="C42" s="17"/>
      <c r="D42" s="17"/>
      <c r="E42" s="17"/>
      <c r="F42" s="17"/>
      <c r="G42" s="17"/>
      <c r="H42" s="17"/>
      <c r="I42" s="17"/>
    </row>
    <row r="43" spans="1:9" x14ac:dyDescent="0.25">
      <c r="A43" s="16"/>
      <c r="B43" s="17"/>
      <c r="C43" s="17"/>
      <c r="D43" s="17"/>
      <c r="E43" s="17"/>
      <c r="F43" s="17"/>
      <c r="G43" s="17"/>
      <c r="H43" s="17"/>
      <c r="I43" s="17"/>
    </row>
    <row r="44" spans="1:9" x14ac:dyDescent="0.25">
      <c r="A44" s="16"/>
      <c r="B44" s="17"/>
      <c r="C44" s="17"/>
      <c r="D44" s="17"/>
      <c r="E44" s="17"/>
      <c r="F44" s="17"/>
      <c r="G44" s="17"/>
      <c r="H44" s="17"/>
      <c r="I44" s="17"/>
    </row>
    <row r="45" spans="1:9" x14ac:dyDescent="0.25">
      <c r="A45" s="16"/>
      <c r="B45" s="17"/>
      <c r="C45" s="17"/>
      <c r="D45" s="17"/>
      <c r="E45" s="17"/>
      <c r="F45" s="17"/>
      <c r="G45" s="17"/>
      <c r="H45" s="17"/>
      <c r="I45" s="17"/>
    </row>
    <row r="46" spans="1:9" x14ac:dyDescent="0.25">
      <c r="A46" s="16"/>
      <c r="B46" s="17"/>
      <c r="C46" s="17"/>
      <c r="D46" s="17"/>
      <c r="E46" s="17"/>
      <c r="F46" s="17"/>
      <c r="G46" s="17"/>
      <c r="H46" s="17"/>
      <c r="I46" s="17"/>
    </row>
    <row r="47" spans="1:9" x14ac:dyDescent="0.25">
      <c r="A47" s="16"/>
      <c r="B47" s="17"/>
      <c r="C47" s="17"/>
      <c r="D47" s="17"/>
      <c r="E47" s="17"/>
      <c r="F47" s="17"/>
      <c r="G47" s="17"/>
      <c r="H47" s="17"/>
      <c r="I47" s="17"/>
    </row>
    <row r="48" spans="1:9" x14ac:dyDescent="0.25">
      <c r="A48" s="9" t="s">
        <v>8</v>
      </c>
      <c r="B48" s="18">
        <f>SUM(33400 + 90200)</f>
        <v>123600</v>
      </c>
      <c r="C48" s="18"/>
      <c r="D48" s="18"/>
      <c r="E48" s="18"/>
      <c r="F48" s="19"/>
      <c r="G48" s="19"/>
      <c r="H48" s="19"/>
      <c r="I48" s="19"/>
    </row>
    <row r="49" spans="1:9" x14ac:dyDescent="0.25">
      <c r="A49" s="15">
        <v>45138</v>
      </c>
      <c r="B49" s="17">
        <v>100000</v>
      </c>
      <c r="C49" s="17"/>
      <c r="D49" s="17"/>
      <c r="E49" s="17"/>
      <c r="F49" s="17"/>
      <c r="G49" s="17"/>
      <c r="H49" s="17"/>
      <c r="I49" s="17"/>
    </row>
    <row r="50" spans="1:9" x14ac:dyDescent="0.25">
      <c r="A50" s="16"/>
      <c r="B50" s="17"/>
      <c r="C50" s="17"/>
      <c r="D50" s="17"/>
      <c r="E50" s="17"/>
      <c r="F50" s="17"/>
      <c r="G50" s="17"/>
      <c r="H50" s="17"/>
      <c r="I50" s="17"/>
    </row>
    <row r="51" spans="1:9" x14ac:dyDescent="0.25">
      <c r="A51" s="16"/>
      <c r="B51" s="17"/>
      <c r="C51" s="17"/>
      <c r="D51" s="17"/>
      <c r="E51" s="17"/>
      <c r="F51" s="17"/>
      <c r="G51" s="17"/>
      <c r="H51" s="17"/>
      <c r="I51" s="17"/>
    </row>
    <row r="52" spans="1:9" x14ac:dyDescent="0.25">
      <c r="A52" s="16"/>
      <c r="B52" s="17"/>
      <c r="C52" s="17"/>
      <c r="D52" s="17"/>
      <c r="E52" s="17"/>
      <c r="F52" s="17"/>
      <c r="G52" s="17"/>
      <c r="H52" s="17"/>
      <c r="I52" s="17"/>
    </row>
    <row r="53" spans="1:9" x14ac:dyDescent="0.25">
      <c r="A53" s="16"/>
      <c r="B53" s="17"/>
      <c r="C53" s="17"/>
      <c r="D53" s="17"/>
      <c r="E53" s="17"/>
      <c r="F53" s="17"/>
      <c r="G53" s="17"/>
      <c r="H53" s="17"/>
      <c r="I53" s="17"/>
    </row>
    <row r="54" spans="1:9" x14ac:dyDescent="0.25">
      <c r="A54" s="16"/>
      <c r="B54" s="17"/>
      <c r="C54" s="17"/>
      <c r="D54" s="17"/>
      <c r="E54" s="17"/>
      <c r="F54" s="17"/>
      <c r="G54" s="17"/>
      <c r="H54" s="17"/>
      <c r="I54" s="17"/>
    </row>
    <row r="55" spans="1:9" x14ac:dyDescent="0.25">
      <c r="A55" s="9" t="s">
        <v>8</v>
      </c>
      <c r="B55" s="18">
        <f>SUM(100000)</f>
        <v>100000</v>
      </c>
      <c r="C55" s="18"/>
      <c r="D55" s="18"/>
      <c r="E55" s="18"/>
      <c r="F55" s="19"/>
      <c r="G55" s="19"/>
      <c r="H55" s="19"/>
      <c r="I55" s="19"/>
    </row>
  </sheetData>
  <mergeCells count="38">
    <mergeCell ref="A1:G3"/>
    <mergeCell ref="G4:G5"/>
    <mergeCell ref="A4:A5"/>
    <mergeCell ref="B4:F4"/>
    <mergeCell ref="B10:C10"/>
    <mergeCell ref="B11:C11"/>
    <mergeCell ref="B12:C12"/>
    <mergeCell ref="A16:I17"/>
    <mergeCell ref="A18:A20"/>
    <mergeCell ref="B18:I18"/>
    <mergeCell ref="B19:E19"/>
    <mergeCell ref="F19:I19"/>
    <mergeCell ref="B20:I20"/>
    <mergeCell ref="A21:A26"/>
    <mergeCell ref="B21:E26"/>
    <mergeCell ref="F21:I26"/>
    <mergeCell ref="B27:E27"/>
    <mergeCell ref="F27:I27"/>
    <mergeCell ref="A28:A33"/>
    <mergeCell ref="B28:E33"/>
    <mergeCell ref="F28:I33"/>
    <mergeCell ref="B34:E34"/>
    <mergeCell ref="F34:I34"/>
    <mergeCell ref="A35:A40"/>
    <mergeCell ref="B35:E40"/>
    <mergeCell ref="F35:I40"/>
    <mergeCell ref="B41:E41"/>
    <mergeCell ref="F41:I41"/>
    <mergeCell ref="A42:A47"/>
    <mergeCell ref="B42:E47"/>
    <mergeCell ref="F42:I47"/>
    <mergeCell ref="B48:E48"/>
    <mergeCell ref="F48:I48"/>
    <mergeCell ref="A49:A54"/>
    <mergeCell ref="B49:E54"/>
    <mergeCell ref="F49:I54"/>
    <mergeCell ref="B55:E55"/>
    <mergeCell ref="F55:I55"/>
  </mergeCells>
  <pageMargins left="0.7" right="0.7" top="0.75" bottom="0.75" header="0.3" footer="0.3"/>
  <pageSetup paperSize="9" orientation="portrait" horizontalDpi="4294967292" verticalDpi="0" r:id="rId1"/>
  <ignoredErrors>
    <ignoredError sqref="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abSelected="1" zoomScale="85" zoomScaleNormal="85" workbookViewId="0">
      <selection activeCell="F29" sqref="F29:I34"/>
    </sheetView>
  </sheetViews>
  <sheetFormatPr defaultRowHeight="15" x14ac:dyDescent="0.25"/>
  <cols>
    <col min="1" max="1" width="13" customWidth="1"/>
    <col min="32" max="32" width="16.85546875" customWidth="1"/>
  </cols>
  <sheetData>
    <row r="1" spans="1:32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x14ac:dyDescent="0.25">
      <c r="A4" s="28" t="s">
        <v>0</v>
      </c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4"/>
      <c r="AF4" s="28" t="s">
        <v>2</v>
      </c>
    </row>
    <row r="5" spans="1:32" x14ac:dyDescent="0.25">
      <c r="A5" s="29"/>
      <c r="B5" s="8">
        <v>45139</v>
      </c>
      <c r="C5" s="8">
        <v>45140</v>
      </c>
      <c r="D5" s="8">
        <v>45141</v>
      </c>
      <c r="E5" s="8">
        <v>45142</v>
      </c>
      <c r="F5" s="8">
        <v>45143</v>
      </c>
      <c r="G5" s="8">
        <v>45144</v>
      </c>
      <c r="H5" s="8">
        <v>45145</v>
      </c>
      <c r="I5" s="8">
        <v>45146</v>
      </c>
      <c r="J5" s="8">
        <v>45147</v>
      </c>
      <c r="K5" s="8">
        <v>45148</v>
      </c>
      <c r="L5" s="8">
        <v>45149</v>
      </c>
      <c r="M5" s="8">
        <v>45150</v>
      </c>
      <c r="N5" s="8">
        <v>45151</v>
      </c>
      <c r="O5" s="8">
        <v>45152</v>
      </c>
      <c r="P5" s="8">
        <v>45153</v>
      </c>
      <c r="Q5" s="8">
        <v>45154</v>
      </c>
      <c r="R5" s="8">
        <v>45155</v>
      </c>
      <c r="S5" s="8">
        <v>45156</v>
      </c>
      <c r="T5" s="8">
        <v>45157</v>
      </c>
      <c r="U5" s="8">
        <v>45158</v>
      </c>
      <c r="V5" s="8">
        <v>45159</v>
      </c>
      <c r="W5" s="8">
        <v>45160</v>
      </c>
      <c r="X5" s="8">
        <v>45161</v>
      </c>
      <c r="Y5" s="8">
        <v>45162</v>
      </c>
      <c r="Z5" s="8">
        <v>45163</v>
      </c>
      <c r="AA5" s="8">
        <v>45164</v>
      </c>
      <c r="AB5" s="8">
        <v>45165</v>
      </c>
      <c r="AC5" s="8">
        <v>45166</v>
      </c>
      <c r="AD5" s="8">
        <v>45167</v>
      </c>
      <c r="AE5" s="8">
        <v>45168</v>
      </c>
      <c r="AF5" s="29"/>
    </row>
    <row r="6" spans="1:32" x14ac:dyDescent="0.25">
      <c r="A6" s="6">
        <v>1</v>
      </c>
      <c r="B6" s="2">
        <v>103.45</v>
      </c>
      <c r="C6" s="2"/>
      <c r="D6" s="2">
        <v>1010.3</v>
      </c>
      <c r="E6" s="2">
        <v>241.15</v>
      </c>
      <c r="F6" s="2">
        <v>67.099999999999994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>
        <f>SUM(B6:AE6)</f>
        <v>1422</v>
      </c>
    </row>
    <row r="7" spans="1:32" s="3" customFormat="1" x14ac:dyDescent="0.25">
      <c r="A7" s="14">
        <v>0.54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>
        <f>B12*B63/1000</f>
        <v>490.00731999999999</v>
      </c>
      <c r="T7" s="14">
        <f>B12*B70/1000</f>
        <v>407.66</v>
      </c>
      <c r="U7" s="14"/>
      <c r="V7" s="14">
        <f>B12*B77/1000</f>
        <v>112.71799</v>
      </c>
      <c r="W7" s="14"/>
      <c r="X7" s="14"/>
      <c r="Y7" s="14"/>
      <c r="Z7" s="14"/>
      <c r="AA7" s="14"/>
      <c r="AB7" s="14"/>
      <c r="AC7" s="14"/>
      <c r="AD7" s="14"/>
      <c r="AE7" s="14"/>
      <c r="AF7" s="14">
        <f>SUM(B7:AE7)</f>
        <v>1010.38531</v>
      </c>
    </row>
    <row r="8" spans="1:32" s="3" customFormat="1" x14ac:dyDescent="0.25"/>
    <row r="11" spans="1:32" s="3" customFormat="1" x14ac:dyDescent="0.25">
      <c r="A11" s="11" t="s">
        <v>10</v>
      </c>
      <c r="B11" s="24" t="s">
        <v>11</v>
      </c>
      <c r="C11" s="24"/>
    </row>
    <row r="12" spans="1:32" s="3" customFormat="1" x14ac:dyDescent="0.25">
      <c r="A12" s="12">
        <v>0.54</v>
      </c>
      <c r="B12" s="20">
        <v>2.0383</v>
      </c>
      <c r="C12" s="20"/>
    </row>
    <row r="13" spans="1:32" s="3" customFormat="1" x14ac:dyDescent="0.25">
      <c r="A13" s="13">
        <v>1</v>
      </c>
      <c r="B13" s="20">
        <v>6.99</v>
      </c>
      <c r="C13" s="20"/>
    </row>
    <row r="15" spans="1:32" s="3" customFormat="1" x14ac:dyDescent="0.25"/>
    <row r="17" spans="1:19" ht="15" customHeight="1" x14ac:dyDescent="0.25">
      <c r="A17" s="21" t="s">
        <v>4</v>
      </c>
      <c r="B17" s="21"/>
      <c r="C17" s="21"/>
      <c r="D17" s="21"/>
      <c r="E17" s="21"/>
      <c r="F17" s="21"/>
      <c r="G17" s="21"/>
      <c r="H17" s="21"/>
      <c r="I17" s="21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5" customHeight="1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25">
      <c r="A19" s="23" t="s">
        <v>5</v>
      </c>
      <c r="B19" s="23" t="s">
        <v>6</v>
      </c>
      <c r="C19" s="23"/>
      <c r="D19" s="23"/>
      <c r="E19" s="23"/>
      <c r="F19" s="23"/>
      <c r="G19" s="23"/>
      <c r="H19" s="23"/>
      <c r="I19" s="23"/>
    </row>
    <row r="20" spans="1:19" x14ac:dyDescent="0.25">
      <c r="A20" s="23"/>
      <c r="B20" s="24">
        <v>0.54</v>
      </c>
      <c r="C20" s="24"/>
      <c r="D20" s="24"/>
      <c r="E20" s="24"/>
      <c r="F20" s="25">
        <v>1</v>
      </c>
      <c r="G20" s="25"/>
      <c r="H20" s="25"/>
      <c r="I20" s="25"/>
    </row>
    <row r="21" spans="1:19" x14ac:dyDescent="0.25">
      <c r="A21" s="23"/>
      <c r="B21" s="23" t="s">
        <v>7</v>
      </c>
      <c r="C21" s="23"/>
      <c r="D21" s="23"/>
      <c r="E21" s="23"/>
      <c r="F21" s="23"/>
      <c r="G21" s="23"/>
      <c r="H21" s="23"/>
      <c r="I21" s="23"/>
    </row>
    <row r="22" spans="1:19" x14ac:dyDescent="0.25">
      <c r="A22" s="15">
        <v>45139</v>
      </c>
      <c r="B22" s="17"/>
      <c r="C22" s="17"/>
      <c r="D22" s="17"/>
      <c r="E22" s="17"/>
      <c r="F22" s="17">
        <v>14800</v>
      </c>
      <c r="G22" s="17"/>
      <c r="H22" s="17"/>
      <c r="I22" s="17"/>
    </row>
    <row r="23" spans="1:19" x14ac:dyDescent="0.25">
      <c r="A23" s="16"/>
      <c r="B23" s="17"/>
      <c r="C23" s="17"/>
      <c r="D23" s="17"/>
      <c r="E23" s="17"/>
      <c r="F23" s="17"/>
      <c r="G23" s="17"/>
      <c r="H23" s="17"/>
      <c r="I23" s="17"/>
    </row>
    <row r="24" spans="1:19" x14ac:dyDescent="0.25">
      <c r="A24" s="16"/>
      <c r="B24" s="17"/>
      <c r="C24" s="17"/>
      <c r="D24" s="17"/>
      <c r="E24" s="17"/>
      <c r="F24" s="17"/>
      <c r="G24" s="17"/>
      <c r="H24" s="17"/>
      <c r="I24" s="17"/>
    </row>
    <row r="25" spans="1:19" x14ac:dyDescent="0.25">
      <c r="A25" s="16"/>
      <c r="B25" s="17"/>
      <c r="C25" s="17"/>
      <c r="D25" s="17"/>
      <c r="E25" s="17"/>
      <c r="F25" s="17"/>
      <c r="G25" s="17"/>
      <c r="H25" s="17"/>
      <c r="I25" s="17"/>
    </row>
    <row r="26" spans="1:19" x14ac:dyDescent="0.25">
      <c r="A26" s="16"/>
      <c r="B26" s="17"/>
      <c r="C26" s="17"/>
      <c r="D26" s="17"/>
      <c r="E26" s="17"/>
      <c r="F26" s="17"/>
      <c r="G26" s="17"/>
      <c r="H26" s="17"/>
      <c r="I26" s="17"/>
    </row>
    <row r="27" spans="1:19" x14ac:dyDescent="0.25">
      <c r="A27" s="16"/>
      <c r="B27" s="17"/>
      <c r="C27" s="17"/>
      <c r="D27" s="17"/>
      <c r="E27" s="17"/>
      <c r="F27" s="17"/>
      <c r="G27" s="17"/>
      <c r="H27" s="17"/>
      <c r="I27" s="17"/>
    </row>
    <row r="28" spans="1:19" x14ac:dyDescent="0.25">
      <c r="A28" s="9" t="s">
        <v>8</v>
      </c>
      <c r="B28" s="18"/>
      <c r="C28" s="18"/>
      <c r="D28" s="18"/>
      <c r="E28" s="18"/>
      <c r="F28" s="19">
        <f>14800</f>
        <v>14800</v>
      </c>
      <c r="G28" s="19"/>
      <c r="H28" s="19"/>
      <c r="I28" s="19"/>
    </row>
    <row r="29" spans="1:19" ht="15" customHeight="1" x14ac:dyDescent="0.25">
      <c r="A29" s="15">
        <v>45140</v>
      </c>
      <c r="B29" s="17"/>
      <c r="C29" s="17"/>
      <c r="D29" s="17"/>
      <c r="E29" s="17"/>
      <c r="F29" s="17"/>
      <c r="G29" s="17"/>
      <c r="H29" s="17"/>
      <c r="I29" s="17"/>
    </row>
    <row r="30" spans="1:19" x14ac:dyDescent="0.25">
      <c r="A30" s="16"/>
      <c r="B30" s="17"/>
      <c r="C30" s="17"/>
      <c r="D30" s="17"/>
      <c r="E30" s="17"/>
      <c r="F30" s="17"/>
      <c r="G30" s="17"/>
      <c r="H30" s="17"/>
      <c r="I30" s="17"/>
    </row>
    <row r="31" spans="1:19" x14ac:dyDescent="0.25">
      <c r="A31" s="16"/>
      <c r="B31" s="17"/>
      <c r="C31" s="17"/>
      <c r="D31" s="17"/>
      <c r="E31" s="17"/>
      <c r="F31" s="17"/>
      <c r="G31" s="17"/>
      <c r="H31" s="17"/>
      <c r="I31" s="17"/>
    </row>
    <row r="32" spans="1:19" x14ac:dyDescent="0.25">
      <c r="A32" s="16"/>
      <c r="B32" s="17"/>
      <c r="C32" s="17"/>
      <c r="D32" s="17"/>
      <c r="E32" s="17"/>
      <c r="F32" s="17"/>
      <c r="G32" s="17"/>
      <c r="H32" s="17"/>
      <c r="I32" s="17"/>
    </row>
    <row r="33" spans="1:9" x14ac:dyDescent="0.25">
      <c r="A33" s="16"/>
      <c r="B33" s="17"/>
      <c r="C33" s="17"/>
      <c r="D33" s="17"/>
      <c r="E33" s="17"/>
      <c r="F33" s="17"/>
      <c r="G33" s="17"/>
      <c r="H33" s="17"/>
      <c r="I33" s="17"/>
    </row>
    <row r="34" spans="1:9" x14ac:dyDescent="0.25">
      <c r="A34" s="16"/>
      <c r="B34" s="17"/>
      <c r="C34" s="17"/>
      <c r="D34" s="17"/>
      <c r="E34" s="17"/>
      <c r="F34" s="17"/>
      <c r="G34" s="17"/>
      <c r="H34" s="17"/>
      <c r="I34" s="17"/>
    </row>
    <row r="35" spans="1:9" x14ac:dyDescent="0.25">
      <c r="A35" s="9" t="s">
        <v>8</v>
      </c>
      <c r="B35" s="18"/>
      <c r="C35" s="18"/>
      <c r="D35" s="18"/>
      <c r="E35" s="18"/>
      <c r="F35" s="19"/>
      <c r="G35" s="19"/>
      <c r="H35" s="19"/>
      <c r="I35" s="19"/>
    </row>
    <row r="36" spans="1:9" ht="15" customHeight="1" x14ac:dyDescent="0.25">
      <c r="A36" s="15">
        <v>45141</v>
      </c>
      <c r="B36" s="17"/>
      <c r="C36" s="17"/>
      <c r="D36" s="17"/>
      <c r="E36" s="17"/>
      <c r="F36" s="17" t="s">
        <v>9</v>
      </c>
      <c r="G36" s="17"/>
      <c r="H36" s="17"/>
      <c r="I36" s="17"/>
    </row>
    <row r="37" spans="1:9" x14ac:dyDescent="0.25">
      <c r="A37" s="16"/>
      <c r="B37" s="17"/>
      <c r="C37" s="17"/>
      <c r="D37" s="17"/>
      <c r="E37" s="17"/>
      <c r="F37" s="17"/>
      <c r="G37" s="17"/>
      <c r="H37" s="17"/>
      <c r="I37" s="17"/>
    </row>
    <row r="38" spans="1:9" x14ac:dyDescent="0.25">
      <c r="A38" s="16"/>
      <c r="B38" s="17"/>
      <c r="C38" s="17"/>
      <c r="D38" s="17"/>
      <c r="E38" s="17"/>
      <c r="F38" s="17"/>
      <c r="G38" s="17"/>
      <c r="H38" s="17"/>
      <c r="I38" s="17"/>
    </row>
    <row r="39" spans="1:9" x14ac:dyDescent="0.25">
      <c r="A39" s="16"/>
      <c r="B39" s="17"/>
      <c r="C39" s="17"/>
      <c r="D39" s="17"/>
      <c r="E39" s="17"/>
      <c r="F39" s="17"/>
      <c r="G39" s="17"/>
      <c r="H39" s="17"/>
      <c r="I39" s="17"/>
    </row>
    <row r="40" spans="1:9" x14ac:dyDescent="0.25">
      <c r="A40" s="16"/>
      <c r="B40" s="17"/>
      <c r="C40" s="17"/>
      <c r="D40" s="17"/>
      <c r="E40" s="17"/>
      <c r="F40" s="17"/>
      <c r="G40" s="17"/>
      <c r="H40" s="17"/>
      <c r="I40" s="17"/>
    </row>
    <row r="41" spans="1:9" x14ac:dyDescent="0.25">
      <c r="A41" s="16"/>
      <c r="B41" s="17"/>
      <c r="C41" s="17"/>
      <c r="D41" s="17"/>
      <c r="E41" s="17"/>
      <c r="F41" s="17"/>
      <c r="G41" s="17"/>
      <c r="H41" s="17"/>
      <c r="I41" s="17"/>
    </row>
    <row r="42" spans="1:9" x14ac:dyDescent="0.25">
      <c r="A42" s="9" t="s">
        <v>8</v>
      </c>
      <c r="B42" s="18"/>
      <c r="C42" s="18"/>
      <c r="D42" s="18"/>
      <c r="E42" s="18"/>
      <c r="F42" s="19">
        <f>SUM(6536 + 34500 + 34500 + 34500 + 34500)</f>
        <v>144536</v>
      </c>
      <c r="G42" s="19"/>
      <c r="H42" s="19"/>
      <c r="I42" s="19"/>
    </row>
    <row r="43" spans="1:9" ht="15" customHeight="1" x14ac:dyDescent="0.25">
      <c r="A43" s="15">
        <v>45142</v>
      </c>
      <c r="B43" s="17"/>
      <c r="C43" s="17"/>
      <c r="D43" s="17"/>
      <c r="E43" s="17"/>
      <c r="F43" s="17">
        <v>34500</v>
      </c>
      <c r="G43" s="17"/>
      <c r="H43" s="17"/>
      <c r="I43" s="17"/>
    </row>
    <row r="44" spans="1:9" x14ac:dyDescent="0.25">
      <c r="A44" s="16"/>
      <c r="B44" s="17"/>
      <c r="C44" s="17"/>
      <c r="D44" s="17"/>
      <c r="E44" s="17"/>
      <c r="F44" s="17"/>
      <c r="G44" s="17"/>
      <c r="H44" s="17"/>
      <c r="I44" s="17"/>
    </row>
    <row r="45" spans="1:9" x14ac:dyDescent="0.25">
      <c r="A45" s="16"/>
      <c r="B45" s="17"/>
      <c r="C45" s="17"/>
      <c r="D45" s="17"/>
      <c r="E45" s="17"/>
      <c r="F45" s="17"/>
      <c r="G45" s="17"/>
      <c r="H45" s="17"/>
      <c r="I45" s="17"/>
    </row>
    <row r="46" spans="1:9" x14ac:dyDescent="0.25">
      <c r="A46" s="16"/>
      <c r="B46" s="17"/>
      <c r="C46" s="17"/>
      <c r="D46" s="17"/>
      <c r="E46" s="17"/>
      <c r="F46" s="17"/>
      <c r="G46" s="17"/>
      <c r="H46" s="17"/>
      <c r="I46" s="17"/>
    </row>
    <row r="47" spans="1:9" x14ac:dyDescent="0.25">
      <c r="A47" s="16"/>
      <c r="B47" s="17"/>
      <c r="C47" s="17"/>
      <c r="D47" s="17"/>
      <c r="E47" s="17"/>
      <c r="F47" s="17"/>
      <c r="G47" s="17"/>
      <c r="H47" s="17"/>
      <c r="I47" s="17"/>
    </row>
    <row r="48" spans="1:9" x14ac:dyDescent="0.25">
      <c r="A48" s="16"/>
      <c r="B48" s="17"/>
      <c r="C48" s="17"/>
      <c r="D48" s="17"/>
      <c r="E48" s="17"/>
      <c r="F48" s="17"/>
      <c r="G48" s="17"/>
      <c r="H48" s="17"/>
      <c r="I48" s="17"/>
    </row>
    <row r="49" spans="1:9" x14ac:dyDescent="0.25">
      <c r="A49" s="9" t="s">
        <v>8</v>
      </c>
      <c r="B49" s="18"/>
      <c r="C49" s="18"/>
      <c r="D49" s="18"/>
      <c r="E49" s="18"/>
      <c r="F49" s="19">
        <f>SUM(34500)</f>
        <v>34500</v>
      </c>
      <c r="G49" s="19"/>
      <c r="H49" s="19"/>
      <c r="I49" s="19"/>
    </row>
    <row r="50" spans="1:9" ht="15" customHeight="1" x14ac:dyDescent="0.25">
      <c r="A50" s="15">
        <v>45143</v>
      </c>
      <c r="B50" s="17"/>
      <c r="C50" s="17"/>
      <c r="D50" s="17"/>
      <c r="E50" s="17"/>
      <c r="F50" s="17">
        <v>9600</v>
      </c>
      <c r="G50" s="17"/>
      <c r="H50" s="17"/>
      <c r="I50" s="17"/>
    </row>
    <row r="51" spans="1:9" x14ac:dyDescent="0.25">
      <c r="A51" s="16"/>
      <c r="B51" s="17"/>
      <c r="C51" s="17"/>
      <c r="D51" s="17"/>
      <c r="E51" s="17"/>
      <c r="F51" s="17"/>
      <c r="G51" s="17"/>
      <c r="H51" s="17"/>
      <c r="I51" s="17"/>
    </row>
    <row r="52" spans="1:9" x14ac:dyDescent="0.25">
      <c r="A52" s="16"/>
      <c r="B52" s="17"/>
      <c r="C52" s="17"/>
      <c r="D52" s="17"/>
      <c r="E52" s="17"/>
      <c r="F52" s="17"/>
      <c r="G52" s="17"/>
      <c r="H52" s="17"/>
      <c r="I52" s="17"/>
    </row>
    <row r="53" spans="1:9" x14ac:dyDescent="0.25">
      <c r="A53" s="16"/>
      <c r="B53" s="17"/>
      <c r="C53" s="17"/>
      <c r="D53" s="17"/>
      <c r="E53" s="17"/>
      <c r="F53" s="17"/>
      <c r="G53" s="17"/>
      <c r="H53" s="17"/>
      <c r="I53" s="17"/>
    </row>
    <row r="54" spans="1:9" x14ac:dyDescent="0.25">
      <c r="A54" s="16"/>
      <c r="B54" s="17"/>
      <c r="C54" s="17"/>
      <c r="D54" s="17"/>
      <c r="E54" s="17"/>
      <c r="F54" s="17"/>
      <c r="G54" s="17"/>
      <c r="H54" s="17"/>
      <c r="I54" s="17"/>
    </row>
    <row r="55" spans="1:9" x14ac:dyDescent="0.25">
      <c r="A55" s="16"/>
      <c r="B55" s="17"/>
      <c r="C55" s="17"/>
      <c r="D55" s="17"/>
      <c r="E55" s="17"/>
      <c r="F55" s="17"/>
      <c r="G55" s="17"/>
      <c r="H55" s="17"/>
      <c r="I55" s="17"/>
    </row>
    <row r="56" spans="1:9" x14ac:dyDescent="0.25">
      <c r="A56" s="9" t="s">
        <v>8</v>
      </c>
      <c r="B56" s="18"/>
      <c r="C56" s="18"/>
      <c r="D56" s="18"/>
      <c r="E56" s="18"/>
      <c r="F56" s="19">
        <f>SUM(9600)</f>
        <v>9600</v>
      </c>
      <c r="G56" s="19"/>
      <c r="H56" s="19"/>
      <c r="I56" s="19"/>
    </row>
    <row r="57" spans="1:9" s="3" customFormat="1" ht="15" customHeight="1" x14ac:dyDescent="0.25">
      <c r="A57" s="15">
        <v>45156</v>
      </c>
      <c r="B57" s="17" t="s">
        <v>16</v>
      </c>
      <c r="C57" s="17"/>
      <c r="D57" s="17"/>
      <c r="E57" s="17"/>
      <c r="F57" s="17"/>
      <c r="G57" s="17"/>
      <c r="H57" s="17"/>
      <c r="I57" s="17"/>
    </row>
    <row r="58" spans="1:9" s="3" customFormat="1" x14ac:dyDescent="0.25">
      <c r="A58" s="16"/>
      <c r="B58" s="17"/>
      <c r="C58" s="17"/>
      <c r="D58" s="17"/>
      <c r="E58" s="17"/>
      <c r="F58" s="17"/>
      <c r="G58" s="17"/>
      <c r="H58" s="17"/>
      <c r="I58" s="17"/>
    </row>
    <row r="59" spans="1:9" s="3" customFormat="1" x14ac:dyDescent="0.25">
      <c r="A59" s="16"/>
      <c r="B59" s="17"/>
      <c r="C59" s="17"/>
      <c r="D59" s="17"/>
      <c r="E59" s="17"/>
      <c r="F59" s="17"/>
      <c r="G59" s="17"/>
      <c r="H59" s="17"/>
      <c r="I59" s="17"/>
    </row>
    <row r="60" spans="1:9" s="3" customFormat="1" x14ac:dyDescent="0.25">
      <c r="A60" s="16"/>
      <c r="B60" s="17"/>
      <c r="C60" s="17"/>
      <c r="D60" s="17"/>
      <c r="E60" s="17"/>
      <c r="F60" s="17"/>
      <c r="G60" s="17"/>
      <c r="H60" s="17"/>
      <c r="I60" s="17"/>
    </row>
    <row r="61" spans="1:9" s="3" customFormat="1" x14ac:dyDescent="0.25">
      <c r="A61" s="16"/>
      <c r="B61" s="17"/>
      <c r="C61" s="17"/>
      <c r="D61" s="17"/>
      <c r="E61" s="17"/>
      <c r="F61" s="17"/>
      <c r="G61" s="17"/>
      <c r="H61" s="17"/>
      <c r="I61" s="17"/>
    </row>
    <row r="62" spans="1:9" s="3" customFormat="1" x14ac:dyDescent="0.25">
      <c r="A62" s="16"/>
      <c r="B62" s="17"/>
      <c r="C62" s="17"/>
      <c r="D62" s="17"/>
      <c r="E62" s="17"/>
      <c r="F62" s="17"/>
      <c r="G62" s="17"/>
      <c r="H62" s="17"/>
      <c r="I62" s="17"/>
    </row>
    <row r="63" spans="1:9" s="3" customFormat="1" x14ac:dyDescent="0.25">
      <c r="A63" s="9" t="s">
        <v>8</v>
      </c>
      <c r="B63" s="18">
        <f>40400 + 100000 + 100000</f>
        <v>240400</v>
      </c>
      <c r="C63" s="18"/>
      <c r="D63" s="18"/>
      <c r="E63" s="18"/>
      <c r="F63" s="19"/>
      <c r="G63" s="19"/>
      <c r="H63" s="19"/>
      <c r="I63" s="19"/>
    </row>
    <row r="64" spans="1:9" s="3" customFormat="1" ht="15" customHeight="1" x14ac:dyDescent="0.25">
      <c r="A64" s="15">
        <v>45157</v>
      </c>
      <c r="B64" s="17" t="s">
        <v>17</v>
      </c>
      <c r="C64" s="17"/>
      <c r="D64" s="17"/>
      <c r="E64" s="17"/>
      <c r="F64" s="17"/>
      <c r="G64" s="17"/>
      <c r="H64" s="17"/>
      <c r="I64" s="17"/>
    </row>
    <row r="65" spans="1:9" s="3" customFormat="1" x14ac:dyDescent="0.25">
      <c r="A65" s="16"/>
      <c r="B65" s="17"/>
      <c r="C65" s="17"/>
      <c r="D65" s="17"/>
      <c r="E65" s="17"/>
      <c r="F65" s="17"/>
      <c r="G65" s="17"/>
      <c r="H65" s="17"/>
      <c r="I65" s="17"/>
    </row>
    <row r="66" spans="1:9" s="3" customFormat="1" x14ac:dyDescent="0.25">
      <c r="A66" s="16"/>
      <c r="B66" s="17"/>
      <c r="C66" s="17"/>
      <c r="D66" s="17"/>
      <c r="E66" s="17"/>
      <c r="F66" s="17"/>
      <c r="G66" s="17"/>
      <c r="H66" s="17"/>
      <c r="I66" s="17"/>
    </row>
    <row r="67" spans="1:9" s="3" customFormat="1" x14ac:dyDescent="0.25">
      <c r="A67" s="16"/>
      <c r="B67" s="17"/>
      <c r="C67" s="17"/>
      <c r="D67" s="17"/>
      <c r="E67" s="17"/>
      <c r="F67" s="17"/>
      <c r="G67" s="17"/>
      <c r="H67" s="17"/>
      <c r="I67" s="17"/>
    </row>
    <row r="68" spans="1:9" s="3" customFormat="1" x14ac:dyDescent="0.25">
      <c r="A68" s="16"/>
      <c r="B68" s="17"/>
      <c r="C68" s="17"/>
      <c r="D68" s="17"/>
      <c r="E68" s="17"/>
      <c r="F68" s="17"/>
      <c r="G68" s="17"/>
      <c r="H68" s="17"/>
      <c r="I68" s="17"/>
    </row>
    <row r="69" spans="1:9" s="3" customFormat="1" x14ac:dyDescent="0.25">
      <c r="A69" s="16"/>
      <c r="B69" s="17"/>
      <c r="C69" s="17"/>
      <c r="D69" s="17"/>
      <c r="E69" s="17"/>
      <c r="F69" s="17"/>
      <c r="G69" s="17"/>
      <c r="H69" s="17"/>
      <c r="I69" s="17"/>
    </row>
    <row r="70" spans="1:9" s="3" customFormat="1" x14ac:dyDescent="0.25">
      <c r="A70" s="9" t="s">
        <v>8</v>
      </c>
      <c r="B70" s="18">
        <f>100000 + 100000</f>
        <v>200000</v>
      </c>
      <c r="C70" s="18"/>
      <c r="D70" s="18"/>
      <c r="E70" s="18"/>
      <c r="F70" s="19"/>
      <c r="G70" s="19"/>
      <c r="H70" s="19"/>
      <c r="I70" s="19"/>
    </row>
    <row r="71" spans="1:9" s="3" customFormat="1" ht="15" customHeight="1" x14ac:dyDescent="0.25">
      <c r="A71" s="15">
        <v>45159</v>
      </c>
      <c r="B71" s="17">
        <v>55300</v>
      </c>
      <c r="C71" s="17"/>
      <c r="D71" s="17"/>
      <c r="E71" s="17"/>
      <c r="F71" s="17"/>
      <c r="G71" s="17"/>
      <c r="H71" s="17"/>
      <c r="I71" s="17"/>
    </row>
    <row r="72" spans="1:9" s="3" customFormat="1" x14ac:dyDescent="0.25">
      <c r="A72" s="16"/>
      <c r="B72" s="17"/>
      <c r="C72" s="17"/>
      <c r="D72" s="17"/>
      <c r="E72" s="17"/>
      <c r="F72" s="17"/>
      <c r="G72" s="17"/>
      <c r="H72" s="17"/>
      <c r="I72" s="17"/>
    </row>
    <row r="73" spans="1:9" s="3" customFormat="1" x14ac:dyDescent="0.25">
      <c r="A73" s="16"/>
      <c r="B73" s="17"/>
      <c r="C73" s="17"/>
      <c r="D73" s="17"/>
      <c r="E73" s="17"/>
      <c r="F73" s="17"/>
      <c r="G73" s="17"/>
      <c r="H73" s="17"/>
      <c r="I73" s="17"/>
    </row>
    <row r="74" spans="1:9" s="3" customFormat="1" x14ac:dyDescent="0.25">
      <c r="A74" s="16"/>
      <c r="B74" s="17"/>
      <c r="C74" s="17"/>
      <c r="D74" s="17"/>
      <c r="E74" s="17"/>
      <c r="F74" s="17"/>
      <c r="G74" s="17"/>
      <c r="H74" s="17"/>
      <c r="I74" s="17"/>
    </row>
    <row r="75" spans="1:9" s="3" customFormat="1" x14ac:dyDescent="0.25">
      <c r="A75" s="16"/>
      <c r="B75" s="17"/>
      <c r="C75" s="17"/>
      <c r="D75" s="17"/>
      <c r="E75" s="17"/>
      <c r="F75" s="17"/>
      <c r="G75" s="17"/>
      <c r="H75" s="17"/>
      <c r="I75" s="17"/>
    </row>
    <row r="76" spans="1:9" s="3" customFormat="1" x14ac:dyDescent="0.25">
      <c r="A76" s="16"/>
      <c r="B76" s="17"/>
      <c r="C76" s="17"/>
      <c r="D76" s="17"/>
      <c r="E76" s="17"/>
      <c r="F76" s="17"/>
      <c r="G76" s="17"/>
      <c r="H76" s="17"/>
      <c r="I76" s="17"/>
    </row>
    <row r="77" spans="1:9" s="3" customFormat="1" x14ac:dyDescent="0.25">
      <c r="A77" s="9" t="s">
        <v>8</v>
      </c>
      <c r="B77" s="18">
        <f>55300</f>
        <v>55300</v>
      </c>
      <c r="C77" s="18"/>
      <c r="D77" s="18"/>
      <c r="E77" s="18"/>
      <c r="F77" s="19"/>
      <c r="G77" s="19"/>
      <c r="H77" s="19"/>
      <c r="I77" s="19"/>
    </row>
  </sheetData>
  <mergeCells count="53">
    <mergeCell ref="A71:A76"/>
    <mergeCell ref="B71:E76"/>
    <mergeCell ref="F71:I76"/>
    <mergeCell ref="B77:E77"/>
    <mergeCell ref="F77:I77"/>
    <mergeCell ref="B63:E63"/>
    <mergeCell ref="F63:I63"/>
    <mergeCell ref="A1:AF3"/>
    <mergeCell ref="A4:A5"/>
    <mergeCell ref="B4:AE4"/>
    <mergeCell ref="AF4:AF5"/>
    <mergeCell ref="A57:A62"/>
    <mergeCell ref="B57:E62"/>
    <mergeCell ref="F57:I62"/>
    <mergeCell ref="F35:I35"/>
    <mergeCell ref="B28:E28"/>
    <mergeCell ref="F28:I28"/>
    <mergeCell ref="F36:I41"/>
    <mergeCell ref="B22:E27"/>
    <mergeCell ref="F22:I27"/>
    <mergeCell ref="F49:I49"/>
    <mergeCell ref="F50:I55"/>
    <mergeCell ref="B42:E42"/>
    <mergeCell ref="F42:I42"/>
    <mergeCell ref="F43:I48"/>
    <mergeCell ref="A29:A34"/>
    <mergeCell ref="B29:E34"/>
    <mergeCell ref="A19:A21"/>
    <mergeCell ref="A22:A27"/>
    <mergeCell ref="B49:E49"/>
    <mergeCell ref="B35:E35"/>
    <mergeCell ref="B20:E20"/>
    <mergeCell ref="B11:C11"/>
    <mergeCell ref="B12:C12"/>
    <mergeCell ref="B13:C13"/>
    <mergeCell ref="F56:I56"/>
    <mergeCell ref="F20:I20"/>
    <mergeCell ref="B21:I21"/>
    <mergeCell ref="B19:I19"/>
    <mergeCell ref="F29:I34"/>
    <mergeCell ref="A17:I18"/>
    <mergeCell ref="B56:E56"/>
    <mergeCell ref="A50:A55"/>
    <mergeCell ref="B50:E55"/>
    <mergeCell ref="A43:A48"/>
    <mergeCell ref="B43:E48"/>
    <mergeCell ref="A36:A41"/>
    <mergeCell ref="B36:E41"/>
    <mergeCell ref="A64:A69"/>
    <mergeCell ref="B64:E69"/>
    <mergeCell ref="F64:I69"/>
    <mergeCell ref="B70:E70"/>
    <mergeCell ref="F70:I70"/>
  </mergeCells>
  <pageMargins left="0.7" right="0.7" top="0.75" bottom="0.75" header="0.3" footer="0.3"/>
  <ignoredErrors>
    <ignoredError sqref="AF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2023-08-04T01:35:13Z</dcterms:created>
  <dcterms:modified xsi:type="dcterms:W3CDTF">2023-09-19T06:57:49Z</dcterms:modified>
</cp:coreProperties>
</file>