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AK10" i="1" l="1"/>
  <c r="AK11" i="1"/>
  <c r="AK12" i="1"/>
  <c r="AK13" i="1"/>
  <c r="AK9" i="1"/>
  <c r="D48" i="1" l="1"/>
  <c r="I10" i="1" s="1"/>
  <c r="F72" i="1"/>
  <c r="K72" i="1"/>
  <c r="M12" i="1" l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B56" i="1"/>
  <c r="J9" i="1" s="1"/>
  <c r="AJ9" i="1" s="1"/>
  <c r="B48" i="1"/>
  <c r="B40" i="1"/>
  <c r="AJ12" i="1"/>
  <c r="AJ11" i="1"/>
</calcChain>
</file>

<file path=xl/sharedStrings.xml><?xml version="1.0" encoding="utf-8"?>
<sst xmlns="http://schemas.openxmlformats.org/spreadsheetml/2006/main" count="50" uniqueCount="35">
  <si>
    <t>SPESIFIKASI</t>
  </si>
  <si>
    <t>0,127 A</t>
  </si>
  <si>
    <t>W01-03000027</t>
  </si>
  <si>
    <t>0,12 A</t>
  </si>
  <si>
    <t>W01-03000026</t>
  </si>
  <si>
    <t>W01-03000020</t>
  </si>
  <si>
    <t>KODE</t>
  </si>
  <si>
    <t>NO ORDER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</si>
  <si>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</si>
  <si>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</si>
  <si>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</si>
  <si>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</si>
  <si>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</si>
  <si>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</si>
  <si>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</si>
  <si>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</si>
  <si>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</si>
  <si>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</si>
  <si>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</si>
  <si>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1,42 + 1,72 + 1,78 + 0,68 + 2,34 + 0,46 + 1,02 + 1,12 + 5,58 + 1,24 + 3,24 + 0,56 + 0,56 + 8,48 + 0,46 + 1,18 + 8,10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</si>
  <si>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</si>
  <si>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</si>
  <si>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</si>
  <si>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0,203 A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</si>
  <si>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</si>
  <si>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</si>
  <si>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</si>
  <si>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</si>
  <si>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</si>
  <si>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</si>
  <si>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</si>
  <si>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</si>
  <si>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r>
      <rPr>
        <b/>
        <sz val="20"/>
        <color theme="1"/>
        <rFont val="Calibri"/>
        <family val="2"/>
        <scheme val="minor"/>
      </rPr>
      <t>LAPORAN HASIL PRODUKSI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</si>
  <si>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W01-03000004</t>
  </si>
  <si>
    <t>KURANG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</si>
</sst>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19052</xdr:colOff>
      <xdr:row>0</xdr:row>
      <xdr:rowOff>57149</xdr:rowOff>
    </xdr:from>
    <xdr:to>
      <xdr:col>10</xdr:col>
      <xdr:colOff>273366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020052" y="57149"/>
          <a:ext cx="787714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zoomScaleNormal="100" workbookViewId="0">
      <selection activeCell="K17" sqref="K17"/>
    </sheetView>
  </sheetViews>
  <sheetFormatPr defaultRowHeight="15" x14ac:dyDescent="0.25"/>
  <cols>
    <col min="1" max="1" width="16.28515625" customWidth="1"/>
    <col min="2" max="2" width="18" customWidth="1"/>
    <col min="3" max="3" width="15.42578125" customWidth="1"/>
    <col min="4" max="4" width="19.140625" bestFit="1" customWidth="1"/>
    <col min="5" max="5" width="19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37" t="s">
        <v>32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37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ht="1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7" ht="1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37" ht="1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37" ht="1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spans="1:37" x14ac:dyDescent="0.25">
      <c r="A7" s="25" t="s">
        <v>0</v>
      </c>
      <c r="B7" s="25" t="s">
        <v>6</v>
      </c>
      <c r="C7" s="25" t="s">
        <v>7</v>
      </c>
      <c r="D7" s="25" t="s">
        <v>10</v>
      </c>
      <c r="E7" s="25" t="s">
        <v>9</v>
      </c>
      <c r="F7" s="22" t="s">
        <v>8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4"/>
      <c r="AJ7" s="20" t="s">
        <v>11</v>
      </c>
      <c r="AK7" s="42" t="s">
        <v>34</v>
      </c>
    </row>
    <row r="8" spans="1:37" x14ac:dyDescent="0.25">
      <c r="A8" s="26"/>
      <c r="B8" s="26"/>
      <c r="C8" s="26"/>
      <c r="D8" s="26"/>
      <c r="E8" s="26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21"/>
      <c r="AK8" s="42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v>39.94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36">
        <f>SUM(G9:AI9)</f>
        <v>253.87</v>
      </c>
      <c r="AK9" s="44">
        <f>SUM(AJ9-E9)</f>
        <v>-548.92999999999995</v>
      </c>
    </row>
    <row r="10" spans="1:37" x14ac:dyDescent="0.25">
      <c r="A10" s="2" t="s">
        <v>3</v>
      </c>
      <c r="B10" s="2" t="s">
        <v>12</v>
      </c>
      <c r="C10" s="2">
        <v>20230727003</v>
      </c>
      <c r="D10" s="2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36">
        <f>SUM(F10:AI10)</f>
        <v>145.19</v>
      </c>
      <c r="AK10" s="44">
        <f t="shared" ref="AK10:AK13" si="0">SUM(AJ10-E10)</f>
        <v>-657.6099999999999</v>
      </c>
    </row>
    <row r="11" spans="1:37" x14ac:dyDescent="0.25">
      <c r="A11" s="2" t="s">
        <v>23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6">
        <f>SUM(F11:AI11)</f>
        <v>197.26</v>
      </c>
      <c r="AK11" s="44">
        <f t="shared" si="0"/>
        <v>-705.44</v>
      </c>
    </row>
    <row r="12" spans="1:37" x14ac:dyDescent="0.25">
      <c r="A12" s="2" t="s">
        <v>13</v>
      </c>
      <c r="B12" s="2" t="s">
        <v>5</v>
      </c>
      <c r="C12" s="2">
        <v>20230727002</v>
      </c>
      <c r="D12" s="2">
        <v>500</v>
      </c>
      <c r="E12" s="2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6">
        <f>SUM(F12:AI12)</f>
        <v>207.06</v>
      </c>
      <c r="AK12" s="44">
        <f t="shared" si="0"/>
        <v>-294.44</v>
      </c>
    </row>
    <row r="13" spans="1:37" x14ac:dyDescent="0.25">
      <c r="A13" s="40">
        <v>0.08</v>
      </c>
      <c r="B13" s="2" t="s">
        <v>33</v>
      </c>
      <c r="C13" s="40">
        <v>20230809001</v>
      </c>
      <c r="D13" s="2">
        <v>500</v>
      </c>
      <c r="E13" s="2">
        <v>502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>
        <f t="shared" si="0"/>
        <v>-502</v>
      </c>
    </row>
    <row r="16" spans="1:37" x14ac:dyDescent="0.25">
      <c r="D16" s="43"/>
    </row>
    <row r="19" spans="1:15" x14ac:dyDescent="0.25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1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ht="1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 x14ac:dyDescent="0.25">
      <c r="A22" s="18" t="s">
        <v>15</v>
      </c>
      <c r="B22" s="18" t="s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8"/>
      <c r="B23" s="19" t="s">
        <v>1</v>
      </c>
      <c r="C23" s="19"/>
      <c r="D23" s="19" t="s">
        <v>3</v>
      </c>
      <c r="E23" s="19"/>
      <c r="F23" s="19" t="s">
        <v>23</v>
      </c>
      <c r="G23" s="19"/>
      <c r="H23" s="19"/>
      <c r="I23" s="19"/>
      <c r="J23" s="19"/>
      <c r="K23" s="19" t="s">
        <v>13</v>
      </c>
      <c r="L23" s="19"/>
      <c r="M23" s="19"/>
      <c r="N23" s="19"/>
      <c r="O23" s="19"/>
    </row>
    <row r="24" spans="1:15" x14ac:dyDescent="0.25">
      <c r="A24" s="18"/>
      <c r="B24" s="18" t="s">
        <v>16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6">
        <v>45140</v>
      </c>
      <c r="B25" s="7" t="s">
        <v>17</v>
      </c>
      <c r="C25" s="7"/>
      <c r="D25" s="8"/>
      <c r="E25" s="9"/>
      <c r="F25" s="8"/>
      <c r="G25" s="14"/>
      <c r="H25" s="14"/>
      <c r="I25" s="14"/>
      <c r="J25" s="9"/>
      <c r="K25" s="8"/>
      <c r="L25" s="14"/>
      <c r="M25" s="14"/>
      <c r="N25" s="14"/>
      <c r="O25" s="9"/>
    </row>
    <row r="26" spans="1:15" x14ac:dyDescent="0.25">
      <c r="A26" s="6"/>
      <c r="B26" s="7"/>
      <c r="C26" s="7"/>
      <c r="D26" s="10"/>
      <c r="E26" s="11"/>
      <c r="F26" s="10"/>
      <c r="G26" s="15"/>
      <c r="H26" s="15"/>
      <c r="I26" s="15"/>
      <c r="J26" s="11"/>
      <c r="K26" s="10"/>
      <c r="L26" s="15"/>
      <c r="M26" s="15"/>
      <c r="N26" s="15"/>
      <c r="O26" s="11"/>
    </row>
    <row r="27" spans="1:15" x14ac:dyDescent="0.25">
      <c r="A27" s="6"/>
      <c r="B27" s="7"/>
      <c r="C27" s="7"/>
      <c r="D27" s="10"/>
      <c r="E27" s="11"/>
      <c r="F27" s="10"/>
      <c r="G27" s="15"/>
      <c r="H27" s="15"/>
      <c r="I27" s="15"/>
      <c r="J27" s="11"/>
      <c r="K27" s="10"/>
      <c r="L27" s="15"/>
      <c r="M27" s="15"/>
      <c r="N27" s="15"/>
      <c r="O27" s="11"/>
    </row>
    <row r="28" spans="1:15" x14ac:dyDescent="0.25">
      <c r="A28" s="6"/>
      <c r="B28" s="7"/>
      <c r="C28" s="7"/>
      <c r="D28" s="10"/>
      <c r="E28" s="11"/>
      <c r="F28" s="10"/>
      <c r="G28" s="15"/>
      <c r="H28" s="15"/>
      <c r="I28" s="15"/>
      <c r="J28" s="11"/>
      <c r="K28" s="10"/>
      <c r="L28" s="15"/>
      <c r="M28" s="15"/>
      <c r="N28" s="15"/>
      <c r="O28" s="11"/>
    </row>
    <row r="29" spans="1:15" x14ac:dyDescent="0.25">
      <c r="A29" s="6"/>
      <c r="B29" s="7"/>
      <c r="C29" s="7"/>
      <c r="D29" s="10"/>
      <c r="E29" s="11"/>
      <c r="F29" s="10"/>
      <c r="G29" s="15"/>
      <c r="H29" s="15"/>
      <c r="I29" s="15"/>
      <c r="J29" s="11"/>
      <c r="K29" s="10"/>
      <c r="L29" s="15"/>
      <c r="M29" s="15"/>
      <c r="N29" s="15"/>
      <c r="O29" s="11"/>
    </row>
    <row r="30" spans="1:15" x14ac:dyDescent="0.25">
      <c r="A30" s="6"/>
      <c r="B30" s="7"/>
      <c r="C30" s="7"/>
      <c r="D30" s="12"/>
      <c r="E30" s="13"/>
      <c r="F30" s="12"/>
      <c r="G30" s="16"/>
      <c r="H30" s="16"/>
      <c r="I30" s="16"/>
      <c r="J30" s="13"/>
      <c r="K30" s="12"/>
      <c r="L30" s="16"/>
      <c r="M30" s="16"/>
      <c r="N30" s="16"/>
      <c r="O30" s="13"/>
    </row>
    <row r="31" spans="1:15" x14ac:dyDescent="0.25">
      <c r="A31" s="27" t="s">
        <v>28</v>
      </c>
      <c r="B31" s="28">
        <v>0</v>
      </c>
      <c r="C31" s="29"/>
      <c r="D31" s="28"/>
      <c r="E31" s="29"/>
      <c r="F31" s="28"/>
      <c r="G31" s="30"/>
      <c r="H31" s="30"/>
      <c r="I31" s="30"/>
      <c r="J31" s="29"/>
      <c r="K31" s="28"/>
      <c r="L31" s="30"/>
      <c r="M31" s="30"/>
      <c r="N31" s="30"/>
      <c r="O31" s="29"/>
    </row>
    <row r="32" spans="1:15" x14ac:dyDescent="0.25">
      <c r="A32" s="4" t="s">
        <v>18</v>
      </c>
      <c r="B32" s="5">
        <f>SUM(2.18 + 0.8 + 5.66 + 5.46 + 6.21 + 0.3 + 2.38 + 0.76 + 0.86 + 3.44 + 4.8 + 2.14 + 1.52 + 1.82 + 1.56 + 1.84 + 3.96 + 0.66 + 5.88 + 5.94 + 1.08 + 0.08 + 0.1 + 0.14)</f>
        <v>59.570000000000007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6">
        <v>45141</v>
      </c>
      <c r="B33" s="7" t="s">
        <v>19</v>
      </c>
      <c r="C33" s="7"/>
      <c r="D33" s="8"/>
      <c r="E33" s="9"/>
      <c r="F33" s="8"/>
      <c r="G33" s="14"/>
      <c r="H33" s="14"/>
      <c r="I33" s="14"/>
      <c r="J33" s="9"/>
      <c r="K33" s="8"/>
      <c r="L33" s="14"/>
      <c r="M33" s="14"/>
      <c r="N33" s="14"/>
      <c r="O33" s="9"/>
    </row>
    <row r="34" spans="1:15" x14ac:dyDescent="0.25">
      <c r="A34" s="6"/>
      <c r="B34" s="7"/>
      <c r="C34" s="7"/>
      <c r="D34" s="10"/>
      <c r="E34" s="11"/>
      <c r="F34" s="10"/>
      <c r="G34" s="15"/>
      <c r="H34" s="15"/>
      <c r="I34" s="15"/>
      <c r="J34" s="11"/>
      <c r="K34" s="10"/>
      <c r="L34" s="15"/>
      <c r="M34" s="15"/>
      <c r="N34" s="15"/>
      <c r="O34" s="11"/>
    </row>
    <row r="35" spans="1:15" x14ac:dyDescent="0.25">
      <c r="A35" s="6"/>
      <c r="B35" s="7"/>
      <c r="C35" s="7"/>
      <c r="D35" s="10"/>
      <c r="E35" s="11"/>
      <c r="F35" s="10"/>
      <c r="G35" s="15"/>
      <c r="H35" s="15"/>
      <c r="I35" s="15"/>
      <c r="J35" s="11"/>
      <c r="K35" s="10"/>
      <c r="L35" s="15"/>
      <c r="M35" s="15"/>
      <c r="N35" s="15"/>
      <c r="O35" s="11"/>
    </row>
    <row r="36" spans="1:15" x14ac:dyDescent="0.25">
      <c r="A36" s="6"/>
      <c r="B36" s="7"/>
      <c r="C36" s="7"/>
      <c r="D36" s="10"/>
      <c r="E36" s="11"/>
      <c r="F36" s="10"/>
      <c r="G36" s="15"/>
      <c r="H36" s="15"/>
      <c r="I36" s="15"/>
      <c r="J36" s="11"/>
      <c r="K36" s="10"/>
      <c r="L36" s="15"/>
      <c r="M36" s="15"/>
      <c r="N36" s="15"/>
      <c r="O36" s="11"/>
    </row>
    <row r="37" spans="1:15" x14ac:dyDescent="0.25">
      <c r="A37" s="6"/>
      <c r="B37" s="7"/>
      <c r="C37" s="7"/>
      <c r="D37" s="10"/>
      <c r="E37" s="11"/>
      <c r="F37" s="10"/>
      <c r="G37" s="15"/>
      <c r="H37" s="15"/>
      <c r="I37" s="15"/>
      <c r="J37" s="11"/>
      <c r="K37" s="10"/>
      <c r="L37" s="15"/>
      <c r="M37" s="15"/>
      <c r="N37" s="15"/>
      <c r="O37" s="11"/>
    </row>
    <row r="38" spans="1:15" x14ac:dyDescent="0.25">
      <c r="A38" s="6"/>
      <c r="B38" s="7"/>
      <c r="C38" s="7"/>
      <c r="D38" s="12"/>
      <c r="E38" s="13"/>
      <c r="F38" s="12"/>
      <c r="G38" s="16"/>
      <c r="H38" s="16"/>
      <c r="I38" s="16"/>
      <c r="J38" s="13"/>
      <c r="K38" s="12"/>
      <c r="L38" s="16"/>
      <c r="M38" s="16"/>
      <c r="N38" s="16"/>
      <c r="O38" s="13"/>
    </row>
    <row r="39" spans="1:15" x14ac:dyDescent="0.25">
      <c r="A39" s="31" t="s">
        <v>28</v>
      </c>
      <c r="B39" s="32">
        <v>0</v>
      </c>
      <c r="C39" s="33"/>
      <c r="D39" s="32"/>
      <c r="E39" s="33"/>
      <c r="F39" s="32"/>
      <c r="G39" s="34"/>
      <c r="H39" s="34"/>
      <c r="I39" s="34"/>
      <c r="J39" s="33"/>
      <c r="K39" s="32"/>
      <c r="L39" s="34"/>
      <c r="M39" s="34"/>
      <c r="N39" s="34"/>
      <c r="O39" s="33"/>
    </row>
    <row r="40" spans="1:15" x14ac:dyDescent="0.25">
      <c r="A40" s="4" t="s">
        <v>18</v>
      </c>
      <c r="B40" s="35">
        <f>SUM(1.42 + 1.72 + 1.78 + 0.68 + 2.34 + 0.46 + 1.02 + 1.12 + 5.58 + 1.24 + 3.24 + 0.56 + 0.56 + 8.48 + 0.46 + 1.18 + 8.1)</f>
        <v>39.939999999999991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 x14ac:dyDescent="0.25">
      <c r="A41" s="6">
        <v>45142</v>
      </c>
      <c r="B41" s="7" t="s">
        <v>20</v>
      </c>
      <c r="C41" s="7"/>
      <c r="D41" s="8" t="s">
        <v>31</v>
      </c>
      <c r="E41" s="9"/>
      <c r="F41" s="8"/>
      <c r="G41" s="14"/>
      <c r="H41" s="14"/>
      <c r="I41" s="14"/>
      <c r="J41" s="9"/>
      <c r="K41" s="8"/>
      <c r="L41" s="14"/>
      <c r="M41" s="14"/>
      <c r="N41" s="14"/>
      <c r="O41" s="9"/>
    </row>
    <row r="42" spans="1:15" x14ac:dyDescent="0.25">
      <c r="A42" s="6"/>
      <c r="B42" s="7"/>
      <c r="C42" s="7"/>
      <c r="D42" s="10"/>
      <c r="E42" s="11"/>
      <c r="F42" s="10"/>
      <c r="G42" s="15"/>
      <c r="H42" s="15"/>
      <c r="I42" s="15"/>
      <c r="J42" s="11"/>
      <c r="K42" s="10"/>
      <c r="L42" s="15"/>
      <c r="M42" s="15"/>
      <c r="N42" s="15"/>
      <c r="O42" s="11"/>
    </row>
    <row r="43" spans="1:15" x14ac:dyDescent="0.25">
      <c r="A43" s="6"/>
      <c r="B43" s="7"/>
      <c r="C43" s="7"/>
      <c r="D43" s="10"/>
      <c r="E43" s="11"/>
      <c r="F43" s="10"/>
      <c r="G43" s="15"/>
      <c r="H43" s="15"/>
      <c r="I43" s="15"/>
      <c r="J43" s="11"/>
      <c r="K43" s="10"/>
      <c r="L43" s="15"/>
      <c r="M43" s="15"/>
      <c r="N43" s="15"/>
      <c r="O43" s="11"/>
    </row>
    <row r="44" spans="1:15" x14ac:dyDescent="0.25">
      <c r="A44" s="6"/>
      <c r="B44" s="7"/>
      <c r="C44" s="7"/>
      <c r="D44" s="10"/>
      <c r="E44" s="11"/>
      <c r="F44" s="10"/>
      <c r="G44" s="15"/>
      <c r="H44" s="15"/>
      <c r="I44" s="15"/>
      <c r="J44" s="11"/>
      <c r="K44" s="10"/>
      <c r="L44" s="15"/>
      <c r="M44" s="15"/>
      <c r="N44" s="15"/>
      <c r="O44" s="11"/>
    </row>
    <row r="45" spans="1:15" x14ac:dyDescent="0.25">
      <c r="A45" s="6"/>
      <c r="B45" s="7"/>
      <c r="C45" s="7"/>
      <c r="D45" s="10"/>
      <c r="E45" s="11"/>
      <c r="F45" s="10"/>
      <c r="G45" s="15"/>
      <c r="H45" s="15"/>
      <c r="I45" s="15"/>
      <c r="J45" s="11"/>
      <c r="K45" s="10"/>
      <c r="L45" s="15"/>
      <c r="M45" s="15"/>
      <c r="N45" s="15"/>
      <c r="O45" s="11"/>
    </row>
    <row r="46" spans="1:15" x14ac:dyDescent="0.25">
      <c r="A46" s="6"/>
      <c r="B46" s="7"/>
      <c r="C46" s="7"/>
      <c r="D46" s="12"/>
      <c r="E46" s="13"/>
      <c r="F46" s="12"/>
      <c r="G46" s="16"/>
      <c r="H46" s="16"/>
      <c r="I46" s="16"/>
      <c r="J46" s="13"/>
      <c r="K46" s="12"/>
      <c r="L46" s="16"/>
      <c r="M46" s="16"/>
      <c r="N46" s="16"/>
      <c r="O46" s="13"/>
    </row>
    <row r="47" spans="1:15" x14ac:dyDescent="0.25">
      <c r="A47" s="31" t="s">
        <v>28</v>
      </c>
      <c r="B47" s="32">
        <v>0</v>
      </c>
      <c r="C47" s="33"/>
      <c r="D47" s="32">
        <v>0.38</v>
      </c>
      <c r="E47" s="33"/>
      <c r="F47" s="32"/>
      <c r="G47" s="34"/>
      <c r="H47" s="34"/>
      <c r="I47" s="34"/>
      <c r="J47" s="33"/>
      <c r="K47" s="32"/>
      <c r="L47" s="34"/>
      <c r="M47" s="34"/>
      <c r="N47" s="34"/>
      <c r="O47" s="33"/>
    </row>
    <row r="48" spans="1:15" x14ac:dyDescent="0.25">
      <c r="A48" s="4" t="s">
        <v>18</v>
      </c>
      <c r="B48" s="35">
        <f>SUM(3.88 + 0.24 + 3.32 + 0.8 + 4.7 + 3.59 + 3.98 + 0.7 + 0.32 + 2.68 + 0.98 + 0.84 + 2.94 + 7.4 + 4.7 + 3.64 + 3.98 + 3.28 + 7.52)</f>
        <v>59.490000000000009</v>
      </c>
      <c r="C48" s="35"/>
      <c r="D48" s="35">
        <f>SUM(0.32 + 0.32 + 0.34 + 0.34 + 6.46 + 6.28 + 6.22 + 6.44 + 1.26)</f>
        <v>27.980000000000004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</row>
    <row r="49" spans="1:15" x14ac:dyDescent="0.25">
      <c r="A49" s="6">
        <v>45143</v>
      </c>
      <c r="B49" s="7" t="s">
        <v>21</v>
      </c>
      <c r="C49" s="7"/>
      <c r="D49" s="8" t="s">
        <v>22</v>
      </c>
      <c r="E49" s="9"/>
      <c r="F49" s="8"/>
      <c r="G49" s="14"/>
      <c r="H49" s="14"/>
      <c r="I49" s="14"/>
      <c r="J49" s="9"/>
      <c r="K49" s="8"/>
      <c r="L49" s="14"/>
      <c r="M49" s="14"/>
      <c r="N49" s="14"/>
      <c r="O49" s="9"/>
    </row>
    <row r="50" spans="1:15" x14ac:dyDescent="0.25">
      <c r="A50" s="6"/>
      <c r="B50" s="7"/>
      <c r="C50" s="7"/>
      <c r="D50" s="10"/>
      <c r="E50" s="11"/>
      <c r="F50" s="10"/>
      <c r="G50" s="15"/>
      <c r="H50" s="15"/>
      <c r="I50" s="15"/>
      <c r="J50" s="11"/>
      <c r="K50" s="10"/>
      <c r="L50" s="15"/>
      <c r="M50" s="15"/>
      <c r="N50" s="15"/>
      <c r="O50" s="11"/>
    </row>
    <row r="51" spans="1:15" x14ac:dyDescent="0.25">
      <c r="A51" s="6"/>
      <c r="B51" s="7"/>
      <c r="C51" s="7"/>
      <c r="D51" s="10"/>
      <c r="E51" s="11"/>
      <c r="F51" s="10"/>
      <c r="G51" s="15"/>
      <c r="H51" s="15"/>
      <c r="I51" s="15"/>
      <c r="J51" s="11"/>
      <c r="K51" s="10"/>
      <c r="L51" s="15"/>
      <c r="M51" s="15"/>
      <c r="N51" s="15"/>
      <c r="O51" s="11"/>
    </row>
    <row r="52" spans="1:15" x14ac:dyDescent="0.25">
      <c r="A52" s="6"/>
      <c r="B52" s="7"/>
      <c r="C52" s="7"/>
      <c r="D52" s="10"/>
      <c r="E52" s="11"/>
      <c r="F52" s="10"/>
      <c r="G52" s="15"/>
      <c r="H52" s="15"/>
      <c r="I52" s="15"/>
      <c r="J52" s="11"/>
      <c r="K52" s="10"/>
      <c r="L52" s="15"/>
      <c r="M52" s="15"/>
      <c r="N52" s="15"/>
      <c r="O52" s="11"/>
    </row>
    <row r="53" spans="1:15" x14ac:dyDescent="0.25">
      <c r="A53" s="6"/>
      <c r="B53" s="7"/>
      <c r="C53" s="7"/>
      <c r="D53" s="10"/>
      <c r="E53" s="11"/>
      <c r="F53" s="10"/>
      <c r="G53" s="15"/>
      <c r="H53" s="15"/>
      <c r="I53" s="15"/>
      <c r="J53" s="11"/>
      <c r="K53" s="10"/>
      <c r="L53" s="15"/>
      <c r="M53" s="15"/>
      <c r="N53" s="15"/>
      <c r="O53" s="11"/>
    </row>
    <row r="54" spans="1:15" x14ac:dyDescent="0.25">
      <c r="A54" s="6"/>
      <c r="B54" s="7"/>
      <c r="C54" s="7"/>
      <c r="D54" s="12"/>
      <c r="E54" s="13"/>
      <c r="F54" s="12"/>
      <c r="G54" s="16"/>
      <c r="H54" s="16"/>
      <c r="I54" s="16"/>
      <c r="J54" s="13"/>
      <c r="K54" s="12"/>
      <c r="L54" s="16"/>
      <c r="M54" s="16"/>
      <c r="N54" s="16"/>
      <c r="O54" s="13"/>
    </row>
    <row r="55" spans="1:15" x14ac:dyDescent="0.25">
      <c r="A55" s="31" t="s">
        <v>28</v>
      </c>
      <c r="B55" s="32">
        <v>0</v>
      </c>
      <c r="C55" s="33"/>
      <c r="D55" s="32">
        <v>0</v>
      </c>
      <c r="E55" s="33"/>
      <c r="F55" s="32"/>
      <c r="G55" s="34"/>
      <c r="H55" s="34"/>
      <c r="I55" s="34"/>
      <c r="J55" s="33"/>
      <c r="K55" s="32"/>
      <c r="L55" s="34"/>
      <c r="M55" s="34"/>
      <c r="N55" s="34"/>
      <c r="O55" s="33"/>
    </row>
    <row r="56" spans="1:15" x14ac:dyDescent="0.25">
      <c r="A56" s="4" t="s">
        <v>18</v>
      </c>
      <c r="B56" s="35">
        <f>SUM(1.78 + 8.46 + 3.42 + 1.74 + 3.46 + 7.74 + 3.7 + 6.58 + 1.82)</f>
        <v>38.700000000000003</v>
      </c>
      <c r="C56" s="35"/>
      <c r="D56" s="35">
        <f>SUM(0.46 + 0.54 + 2.8 + 2.74 + 0.72 + 1.58 + 4.98 + 8.54 + 7.08 + 7.72 + 6.1 + 3 + 3.06 + 1.66 + 1.18 + 1.58 + 0.32)</f>
        <v>54.059999999999995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6">
        <v>45145</v>
      </c>
      <c r="B57" s="7" t="s">
        <v>24</v>
      </c>
      <c r="C57" s="7"/>
      <c r="D57" s="8" t="s">
        <v>25</v>
      </c>
      <c r="E57" s="9"/>
      <c r="F57" s="8"/>
      <c r="G57" s="14"/>
      <c r="H57" s="14"/>
      <c r="I57" s="14"/>
      <c r="J57" s="9"/>
      <c r="K57" s="8"/>
      <c r="L57" s="14"/>
      <c r="M57" s="14"/>
      <c r="N57" s="14"/>
      <c r="O57" s="9"/>
    </row>
    <row r="58" spans="1:15" x14ac:dyDescent="0.25">
      <c r="A58" s="6"/>
      <c r="B58" s="7"/>
      <c r="C58" s="7"/>
      <c r="D58" s="10"/>
      <c r="E58" s="11"/>
      <c r="F58" s="10"/>
      <c r="G58" s="15"/>
      <c r="H58" s="15"/>
      <c r="I58" s="15"/>
      <c r="J58" s="11"/>
      <c r="K58" s="10"/>
      <c r="L58" s="15"/>
      <c r="M58" s="15"/>
      <c r="N58" s="15"/>
      <c r="O58" s="11"/>
    </row>
    <row r="59" spans="1:15" x14ac:dyDescent="0.25">
      <c r="A59" s="6"/>
      <c r="B59" s="7"/>
      <c r="C59" s="7"/>
      <c r="D59" s="10"/>
      <c r="E59" s="11"/>
      <c r="F59" s="10"/>
      <c r="G59" s="15"/>
      <c r="H59" s="15"/>
      <c r="I59" s="15"/>
      <c r="J59" s="11"/>
      <c r="K59" s="10"/>
      <c r="L59" s="15"/>
      <c r="M59" s="15"/>
      <c r="N59" s="15"/>
      <c r="O59" s="11"/>
    </row>
    <row r="60" spans="1:15" x14ac:dyDescent="0.25">
      <c r="A60" s="6"/>
      <c r="B60" s="7"/>
      <c r="C60" s="7"/>
      <c r="D60" s="10"/>
      <c r="E60" s="11"/>
      <c r="F60" s="10"/>
      <c r="G60" s="15"/>
      <c r="H60" s="15"/>
      <c r="I60" s="15"/>
      <c r="J60" s="11"/>
      <c r="K60" s="10"/>
      <c r="L60" s="15"/>
      <c r="M60" s="15"/>
      <c r="N60" s="15"/>
      <c r="O60" s="11"/>
    </row>
    <row r="61" spans="1:15" x14ac:dyDescent="0.25">
      <c r="A61" s="6"/>
      <c r="B61" s="7"/>
      <c r="C61" s="7"/>
      <c r="D61" s="10"/>
      <c r="E61" s="11"/>
      <c r="F61" s="10"/>
      <c r="G61" s="15"/>
      <c r="H61" s="15"/>
      <c r="I61" s="15"/>
      <c r="J61" s="11"/>
      <c r="K61" s="10"/>
      <c r="L61" s="15"/>
      <c r="M61" s="15"/>
      <c r="N61" s="15"/>
      <c r="O61" s="11"/>
    </row>
    <row r="62" spans="1:15" x14ac:dyDescent="0.25">
      <c r="A62" s="6"/>
      <c r="B62" s="7"/>
      <c r="C62" s="7"/>
      <c r="D62" s="12"/>
      <c r="E62" s="13"/>
      <c r="F62" s="12"/>
      <c r="G62" s="16"/>
      <c r="H62" s="16"/>
      <c r="I62" s="16"/>
      <c r="J62" s="13"/>
      <c r="K62" s="12"/>
      <c r="L62" s="16"/>
      <c r="M62" s="16"/>
      <c r="N62" s="16"/>
      <c r="O62" s="13"/>
    </row>
    <row r="63" spans="1:15" x14ac:dyDescent="0.25">
      <c r="A63" s="31" t="s">
        <v>28</v>
      </c>
      <c r="B63" s="32">
        <v>0</v>
      </c>
      <c r="C63" s="33"/>
      <c r="D63" s="32">
        <v>0</v>
      </c>
      <c r="E63" s="33"/>
      <c r="F63" s="32"/>
      <c r="G63" s="34"/>
      <c r="H63" s="34"/>
      <c r="I63" s="34"/>
      <c r="J63" s="33"/>
      <c r="K63" s="32"/>
      <c r="L63" s="34"/>
      <c r="M63" s="34"/>
      <c r="N63" s="34"/>
      <c r="O63" s="33"/>
    </row>
    <row r="64" spans="1:15" x14ac:dyDescent="0.25">
      <c r="A64" s="4" t="s">
        <v>18</v>
      </c>
      <c r="B64" s="35">
        <f>SUM(0.6 + 3.42 + 3 + 3.74 + 3.82 + 3.78 + 3.82 + 3.3 + 4.24 + 7.73 + 7.66 + 6.76)</f>
        <v>51.87</v>
      </c>
      <c r="C64" s="35"/>
      <c r="D64" s="35">
        <f>SUM(0.98 + 1.04 + 1.08 + 1.44 + 0.88 + 2.74 + 2.28 + 1.2 + 2.72 + 1.36 + 2.76 + 2.34 + 2.74 + 1.12 + 1.9 + 3.06 + 3.14 + 3.38 + 5.32 + 5.68 + 5.59)</f>
        <v>52.75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 x14ac:dyDescent="0.25">
      <c r="A65" s="6">
        <v>45146</v>
      </c>
      <c r="B65" s="7" t="s">
        <v>26</v>
      </c>
      <c r="C65" s="7"/>
      <c r="D65" s="8" t="s">
        <v>27</v>
      </c>
      <c r="E65" s="9"/>
      <c r="F65" s="8" t="s">
        <v>30</v>
      </c>
      <c r="G65" s="14"/>
      <c r="H65" s="14"/>
      <c r="I65" s="14"/>
      <c r="J65" s="9"/>
      <c r="K65" s="8" t="s">
        <v>29</v>
      </c>
      <c r="L65" s="14"/>
      <c r="M65" s="14"/>
      <c r="N65" s="14"/>
      <c r="O65" s="9"/>
    </row>
    <row r="66" spans="1:15" x14ac:dyDescent="0.25">
      <c r="A66" s="6"/>
      <c r="B66" s="7"/>
      <c r="C66" s="7"/>
      <c r="D66" s="10"/>
      <c r="E66" s="11"/>
      <c r="F66" s="10"/>
      <c r="G66" s="15"/>
      <c r="H66" s="15"/>
      <c r="I66" s="15"/>
      <c r="J66" s="11"/>
      <c r="K66" s="10"/>
      <c r="L66" s="15"/>
      <c r="M66" s="15"/>
      <c r="N66" s="15"/>
      <c r="O66" s="11"/>
    </row>
    <row r="67" spans="1:15" x14ac:dyDescent="0.25">
      <c r="A67" s="6"/>
      <c r="B67" s="7"/>
      <c r="C67" s="7"/>
      <c r="D67" s="10"/>
      <c r="E67" s="11"/>
      <c r="F67" s="10"/>
      <c r="G67" s="15"/>
      <c r="H67" s="15"/>
      <c r="I67" s="15"/>
      <c r="J67" s="11"/>
      <c r="K67" s="10"/>
      <c r="L67" s="15"/>
      <c r="M67" s="15"/>
      <c r="N67" s="15"/>
      <c r="O67" s="11"/>
    </row>
    <row r="68" spans="1:15" x14ac:dyDescent="0.25">
      <c r="A68" s="6"/>
      <c r="B68" s="7"/>
      <c r="C68" s="7"/>
      <c r="D68" s="10"/>
      <c r="E68" s="11"/>
      <c r="F68" s="10"/>
      <c r="G68" s="15"/>
      <c r="H68" s="15"/>
      <c r="I68" s="15"/>
      <c r="J68" s="11"/>
      <c r="K68" s="10"/>
      <c r="L68" s="15"/>
      <c r="M68" s="15"/>
      <c r="N68" s="15"/>
      <c r="O68" s="11"/>
    </row>
    <row r="69" spans="1:15" x14ac:dyDescent="0.25">
      <c r="A69" s="6"/>
      <c r="B69" s="7"/>
      <c r="C69" s="7"/>
      <c r="D69" s="10"/>
      <c r="E69" s="11"/>
      <c r="F69" s="10"/>
      <c r="G69" s="15"/>
      <c r="H69" s="15"/>
      <c r="I69" s="15"/>
      <c r="J69" s="11"/>
      <c r="K69" s="10"/>
      <c r="L69" s="15"/>
      <c r="M69" s="15"/>
      <c r="N69" s="15"/>
      <c r="O69" s="11"/>
    </row>
    <row r="70" spans="1:15" x14ac:dyDescent="0.25">
      <c r="A70" s="6"/>
      <c r="B70" s="7"/>
      <c r="C70" s="7"/>
      <c r="D70" s="12"/>
      <c r="E70" s="13"/>
      <c r="F70" s="12"/>
      <c r="G70" s="16"/>
      <c r="H70" s="16"/>
      <c r="I70" s="16"/>
      <c r="J70" s="13"/>
      <c r="K70" s="12"/>
      <c r="L70" s="16"/>
      <c r="M70" s="16"/>
      <c r="N70" s="16"/>
      <c r="O70" s="13"/>
    </row>
    <row r="71" spans="1:15" x14ac:dyDescent="0.25">
      <c r="A71" s="31" t="s">
        <v>28</v>
      </c>
      <c r="B71" s="32">
        <v>0</v>
      </c>
      <c r="C71" s="33"/>
      <c r="D71" s="32">
        <v>0</v>
      </c>
      <c r="E71" s="33"/>
      <c r="F71" s="32">
        <v>2.34</v>
      </c>
      <c r="G71" s="34"/>
      <c r="H71" s="34"/>
      <c r="I71" s="34"/>
      <c r="J71" s="33"/>
      <c r="K71" s="32">
        <v>0</v>
      </c>
      <c r="L71" s="34"/>
      <c r="M71" s="34"/>
      <c r="N71" s="34"/>
      <c r="O71" s="33"/>
    </row>
    <row r="72" spans="1:15" x14ac:dyDescent="0.25">
      <c r="A72" s="4" t="s">
        <v>18</v>
      </c>
      <c r="B72" s="35">
        <f>SUM(2.22 + 2.08)</f>
        <v>4.3000000000000007</v>
      </c>
      <c r="C72" s="35"/>
      <c r="D72" s="35">
        <f>SUM(2.36 + 5.6 + 0.8 + 1.64)</f>
        <v>10.4</v>
      </c>
      <c r="E72" s="35"/>
      <c r="F72" s="35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35"/>
      <c r="H72" s="35"/>
      <c r="I72" s="35"/>
      <c r="J72" s="35"/>
      <c r="K72" s="35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35"/>
      <c r="M72" s="35"/>
      <c r="N72" s="35"/>
      <c r="O72" s="35"/>
    </row>
  </sheetData>
  <autoFilter ref="A7:C12"/>
  <mergeCells count="95">
    <mergeCell ref="A19:O21"/>
    <mergeCell ref="AK7:AK8"/>
    <mergeCell ref="A1:AK6"/>
    <mergeCell ref="B31:C31"/>
    <mergeCell ref="D31:E31"/>
    <mergeCell ref="F31:J31"/>
    <mergeCell ref="K31:O31"/>
    <mergeCell ref="B71:C71"/>
    <mergeCell ref="D71:E71"/>
    <mergeCell ref="F71:J71"/>
    <mergeCell ref="K71:O71"/>
    <mergeCell ref="B55:C55"/>
    <mergeCell ref="D55:E55"/>
    <mergeCell ref="F55:J55"/>
    <mergeCell ref="K55:O55"/>
    <mergeCell ref="B63:C63"/>
    <mergeCell ref="D63:E63"/>
    <mergeCell ref="F63:J63"/>
    <mergeCell ref="K63:O63"/>
    <mergeCell ref="B47:C47"/>
    <mergeCell ref="D47:E47"/>
    <mergeCell ref="F47:J47"/>
    <mergeCell ref="K47:O47"/>
    <mergeCell ref="B39:C39"/>
    <mergeCell ref="D39:E39"/>
    <mergeCell ref="F39:J39"/>
    <mergeCell ref="K39:O39"/>
    <mergeCell ref="B72:C72"/>
    <mergeCell ref="D72:E72"/>
    <mergeCell ref="F72:J72"/>
    <mergeCell ref="K72:O72"/>
    <mergeCell ref="A65:A70"/>
    <mergeCell ref="B65:C70"/>
    <mergeCell ref="D65:E70"/>
    <mergeCell ref="F65:J70"/>
    <mergeCell ref="K65:O70"/>
    <mergeCell ref="AJ7:AJ8"/>
    <mergeCell ref="F7:AI7"/>
    <mergeCell ref="A7:A8"/>
    <mergeCell ref="B7:B8"/>
    <mergeCell ref="D7:D8"/>
    <mergeCell ref="C7:C8"/>
    <mergeCell ref="E7:E8"/>
    <mergeCell ref="A22:A24"/>
    <mergeCell ref="B22:O22"/>
    <mergeCell ref="B23:C23"/>
    <mergeCell ref="D23:E23"/>
    <mergeCell ref="F23:J23"/>
    <mergeCell ref="K23:O23"/>
    <mergeCell ref="B24:O24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33:A38"/>
    <mergeCell ref="B33:C38"/>
    <mergeCell ref="D33:E38"/>
    <mergeCell ref="F33:J38"/>
    <mergeCell ref="K33:O38"/>
    <mergeCell ref="B40:C40"/>
    <mergeCell ref="D40:E40"/>
    <mergeCell ref="F40:J40"/>
    <mergeCell ref="K40:O40"/>
    <mergeCell ref="A41:A46"/>
    <mergeCell ref="B41:C46"/>
    <mergeCell ref="D41:E46"/>
    <mergeCell ref="F41:J46"/>
    <mergeCell ref="K41:O46"/>
    <mergeCell ref="A49:A54"/>
    <mergeCell ref="B49:C54"/>
    <mergeCell ref="D49:E54"/>
    <mergeCell ref="F49:J54"/>
    <mergeCell ref="K49:O54"/>
    <mergeCell ref="B56:C56"/>
    <mergeCell ref="D56:E56"/>
    <mergeCell ref="F56:J56"/>
    <mergeCell ref="K56:O56"/>
    <mergeCell ref="B48:C48"/>
    <mergeCell ref="D48:E48"/>
    <mergeCell ref="F48:J48"/>
    <mergeCell ref="K48:O48"/>
    <mergeCell ref="B64:C64"/>
    <mergeCell ref="D64:E64"/>
    <mergeCell ref="F64:J64"/>
    <mergeCell ref="K64:O64"/>
    <mergeCell ref="A57:A62"/>
    <mergeCell ref="B57:C62"/>
    <mergeCell ref="D57:E62"/>
    <mergeCell ref="F57:J62"/>
    <mergeCell ref="K57:O6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2023-08-09T08:51:00Z</dcterms:modified>
</cp:coreProperties>
</file>