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63" activeTab="1"/>
  </bookViews>
  <sheets>
    <sheet name="Juli 2023" sheetId="1" r:id="rId1"/>
    <sheet name="Agustus 2023" sheetId="2" r:id="rId2"/>
    <sheet name="Sheet3" sheetId="3" r:id="rId3"/>
  </sheets>
  <definedNames>
    <definedName name="_xlnm._FilterDatabase" localSheetId="1" hidden="1">'Agustus 2023'!$B$4:$J$97</definedName>
    <definedName name="_xlnm._FilterDatabase" localSheetId="0" hidden="1">'Juli 2023'!$B$4:$G$5</definedName>
  </definedNames>
  <calcPr calcId="144525"/>
</workbook>
</file>

<file path=xl/calcChain.xml><?xml version="1.0" encoding="utf-8"?>
<calcChain xmlns="http://schemas.openxmlformats.org/spreadsheetml/2006/main">
  <c r="I115" i="2" l="1"/>
  <c r="H97" i="2"/>
  <c r="I113" i="2" l="1"/>
  <c r="I114" i="2"/>
  <c r="I110" i="2"/>
  <c r="I107" i="2"/>
  <c r="I104" i="2"/>
  <c r="I101" i="2" l="1"/>
  <c r="I77" i="2"/>
  <c r="I88" i="2"/>
  <c r="I97" i="2" l="1"/>
  <c r="I44" i="2" l="1"/>
  <c r="I80" i="2" l="1"/>
  <c r="I84" i="2" s="1"/>
  <c r="I70" i="2" l="1"/>
  <c r="I66" i="2" l="1"/>
  <c r="I67" i="2" s="1"/>
  <c r="I68" i="2" s="1"/>
  <c r="I69" i="2"/>
  <c r="I51" i="2" l="1"/>
  <c r="I54" i="2" s="1"/>
  <c r="I57" i="2" s="1"/>
  <c r="I26" i="2"/>
  <c r="I28" i="2" s="1"/>
  <c r="I53" i="2"/>
  <c r="I56" i="2" s="1"/>
  <c r="I59" i="2" s="1"/>
  <c r="I61" i="2" s="1"/>
  <c r="I63" i="2" s="1"/>
  <c r="I65" i="2" s="1"/>
  <c r="I98" i="2" s="1"/>
  <c r="I99" i="2" s="1"/>
  <c r="I100" i="2" s="1"/>
  <c r="I21" i="2" l="1"/>
  <c r="I24" i="2" s="1"/>
  <c r="I29" i="2" s="1"/>
  <c r="I78" i="2" s="1"/>
  <c r="I79" i="2" s="1"/>
  <c r="I20" i="2"/>
  <c r="I23" i="2" s="1"/>
  <c r="I19" i="2"/>
  <c r="I22" i="2" s="1"/>
  <c r="I25" i="2" s="1"/>
  <c r="I27" i="2" s="1"/>
  <c r="I9" i="2" l="1"/>
  <c r="I33" i="2" s="1"/>
  <c r="I10" i="2"/>
  <c r="I34" i="2" s="1"/>
  <c r="I40" i="2" s="1"/>
  <c r="I46" i="2" s="1"/>
  <c r="I72" i="2" s="1"/>
  <c r="I74" i="2" s="1"/>
  <c r="I76" i="2" s="1"/>
  <c r="I90" i="2" s="1"/>
  <c r="I103" i="2" s="1"/>
  <c r="I106" i="2" s="1"/>
  <c r="I109" i="2" s="1"/>
  <c r="I112" i="2" s="1"/>
  <c r="I11" i="2"/>
  <c r="I35" i="2" s="1"/>
  <c r="I41" i="2" s="1"/>
  <c r="I47" i="2" s="1"/>
  <c r="I12" i="2"/>
  <c r="I36" i="2" s="1"/>
  <c r="I42" i="2" s="1"/>
  <c r="I48" i="2" s="1"/>
  <c r="I82" i="2" s="1"/>
  <c r="I86" i="2" s="1"/>
  <c r="I92" i="2" s="1"/>
  <c r="I95" i="2" s="1"/>
  <c r="I13" i="2"/>
  <c r="I37" i="2" s="1"/>
  <c r="I43" i="2" s="1"/>
  <c r="I49" i="2" s="1"/>
  <c r="I83" i="2" s="1"/>
  <c r="I87" i="2" s="1"/>
  <c r="I93" i="2" s="1"/>
  <c r="I96" i="2" s="1"/>
  <c r="I14" i="2"/>
  <c r="I38" i="2" s="1"/>
  <c r="I50" i="2" s="1"/>
  <c r="I15" i="2"/>
  <c r="I52" i="2" s="1"/>
  <c r="I55" i="2" s="1"/>
  <c r="I58" i="2" s="1"/>
  <c r="I60" i="2" s="1"/>
  <c r="I62" i="2" s="1"/>
  <c r="I64" i="2" s="1"/>
  <c r="I16" i="2"/>
  <c r="I7" i="2"/>
  <c r="I81" i="2" l="1"/>
  <c r="I85" i="2" s="1"/>
  <c r="I91" i="2" s="1"/>
  <c r="I94" i="2" s="1"/>
  <c r="I39" i="2"/>
  <c r="I45" i="2" s="1"/>
  <c r="I71" i="2" s="1"/>
  <c r="I73" i="2" s="1"/>
  <c r="I75" i="2" s="1"/>
  <c r="I89" i="2" s="1"/>
  <c r="I102" i="2" s="1"/>
  <c r="I105" i="2" s="1"/>
  <c r="I108" i="2" s="1"/>
  <c r="I111" i="2" s="1"/>
</calcChain>
</file>

<file path=xl/sharedStrings.xml><?xml version="1.0" encoding="utf-8"?>
<sst xmlns="http://schemas.openxmlformats.org/spreadsheetml/2006/main" count="407" uniqueCount="49">
  <si>
    <t>TANGGAL</t>
  </si>
  <si>
    <t>NO MATERIAL</t>
  </si>
  <si>
    <t>NAMA BARANG</t>
  </si>
  <si>
    <t>SPESIFIKASI</t>
  </si>
  <si>
    <t>KETERANGAN</t>
  </si>
  <si>
    <t>JUMLAH PENGAMBILAN (kg)</t>
  </si>
  <si>
    <t>W01-04040043</t>
  </si>
  <si>
    <t>M16-00000002</t>
  </si>
  <si>
    <t>WIRE</t>
  </si>
  <si>
    <t>TEMBAGA</t>
  </si>
  <si>
    <t>2,6 mm</t>
  </si>
  <si>
    <t>0,12 mm</t>
  </si>
  <si>
    <t>7 ROLL</t>
  </si>
  <si>
    <t>4 ROLL</t>
  </si>
  <si>
    <t>LAPORAN PENGAMBILAN MATERIAL DEPT KABEL</t>
  </si>
  <si>
    <t>W01-03000013</t>
  </si>
  <si>
    <t>W01-03000027</t>
  </si>
  <si>
    <t>0,127 A</t>
  </si>
  <si>
    <t>0,12 A</t>
  </si>
  <si>
    <t>15 ROLL</t>
  </si>
  <si>
    <t>M02-01235003</t>
  </si>
  <si>
    <t>M02-02000003</t>
  </si>
  <si>
    <t>M13-05300004</t>
  </si>
  <si>
    <t>M13-05600001</t>
  </si>
  <si>
    <t>SR-PVC 35P</t>
  </si>
  <si>
    <t>M02-01035010</t>
  </si>
  <si>
    <t>HDPE</t>
  </si>
  <si>
    <t>NO</t>
  </si>
  <si>
    <t>18 ROLL</t>
  </si>
  <si>
    <t>M02-01055004-KTY</t>
  </si>
  <si>
    <t>PVC</t>
  </si>
  <si>
    <t>JUMLAH SEBENARNYA (kg)</t>
  </si>
  <si>
    <t>M14-07012001</t>
  </si>
  <si>
    <t>MYLAR</t>
  </si>
  <si>
    <t>8 ROLL</t>
  </si>
  <si>
    <t>WD</t>
  </si>
  <si>
    <t>1 PCS</t>
  </si>
  <si>
    <t xml:space="preserve">TEMBAGA </t>
  </si>
  <si>
    <t>W01-03000026</t>
  </si>
  <si>
    <t>5 ROLL</t>
  </si>
  <si>
    <t>NO JO</t>
  </si>
  <si>
    <t>√</t>
  </si>
  <si>
    <t>SISA (kg)</t>
  </si>
  <si>
    <t>W01-03000020</t>
  </si>
  <si>
    <t>0,16 A</t>
  </si>
  <si>
    <t>0,20 A</t>
  </si>
  <si>
    <t>M02-05935003-TW</t>
  </si>
  <si>
    <t>SR-PVC</t>
  </si>
  <si>
    <t>M02-01955003-KTY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</si>
</sst>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92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929"/>
      <color rgb="FFFFFFFF"/>
      <color rgb="FFFA5F40"/>
      <color rgb="FFFF60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0" sqref="D20"/>
    </sheetView>
  </sheetViews>
  <sheetFormatPr defaultRowHeight="15" x14ac:dyDescent="0.25"/>
  <cols>
    <col min="1" max="1" width="8.42578125" customWidth="1"/>
    <col min="2" max="2" width="15" customWidth="1"/>
    <col min="3" max="3" width="18.140625" customWidth="1"/>
    <col min="4" max="4" width="21.5703125" customWidth="1"/>
    <col min="5" max="5" width="14.140625" customWidth="1"/>
    <col min="6" max="6" width="19.140625" customWidth="1"/>
    <col min="7" max="7" width="18.7109375" customWidth="1"/>
  </cols>
  <sheetData>
    <row r="1" spans="1:8" ht="15" customHeight="1" x14ac:dyDescent="0.25">
      <c r="A1" s="60" t="s">
        <v>14</v>
      </c>
      <c r="B1" s="60"/>
      <c r="C1" s="60"/>
      <c r="D1" s="60"/>
      <c r="E1" s="60"/>
      <c r="F1" s="60"/>
      <c r="G1" s="60"/>
    </row>
    <row r="2" spans="1:8" ht="15" customHeight="1" x14ac:dyDescent="0.25">
      <c r="A2" s="60"/>
      <c r="B2" s="60"/>
      <c r="C2" s="60"/>
      <c r="D2" s="60"/>
      <c r="E2" s="60"/>
      <c r="F2" s="60"/>
      <c r="G2" s="60"/>
    </row>
    <row r="3" spans="1:8" ht="15" customHeight="1" x14ac:dyDescent="0.25">
      <c r="A3" s="60"/>
      <c r="B3" s="60"/>
      <c r="C3" s="60"/>
      <c r="D3" s="60"/>
      <c r="E3" s="60"/>
      <c r="F3" s="60"/>
      <c r="G3" s="60"/>
    </row>
    <row r="4" spans="1:8" x14ac:dyDescent="0.25">
      <c r="A4" s="59" t="s">
        <v>27</v>
      </c>
      <c r="B4" s="61" t="s">
        <v>0</v>
      </c>
      <c r="C4" s="61" t="s">
        <v>1</v>
      </c>
      <c r="D4" s="61" t="s">
        <v>2</v>
      </c>
      <c r="E4" s="61" t="s">
        <v>3</v>
      </c>
      <c r="F4" s="62" t="s">
        <v>5</v>
      </c>
      <c r="G4" s="61" t="s">
        <v>4</v>
      </c>
      <c r="H4" s="1"/>
    </row>
    <row r="5" spans="1:8" x14ac:dyDescent="0.25">
      <c r="A5" s="59"/>
      <c r="B5" s="61"/>
      <c r="C5" s="61"/>
      <c r="D5" s="61"/>
      <c r="E5" s="61"/>
      <c r="F5" s="62"/>
      <c r="G5" s="61"/>
    </row>
    <row r="6" spans="1:8" x14ac:dyDescent="0.25">
      <c r="A6" s="3">
        <v>1</v>
      </c>
      <c r="B6" s="2">
        <v>45133</v>
      </c>
      <c r="C6" s="3" t="s">
        <v>6</v>
      </c>
      <c r="D6" s="3" t="s">
        <v>8</v>
      </c>
      <c r="E6" s="3" t="s">
        <v>11</v>
      </c>
      <c r="F6" s="3">
        <v>23.86</v>
      </c>
      <c r="G6" s="3" t="s">
        <v>12</v>
      </c>
    </row>
    <row r="7" spans="1:8" x14ac:dyDescent="0.25">
      <c r="A7" s="3">
        <v>2</v>
      </c>
      <c r="B7" s="2">
        <v>45133</v>
      </c>
      <c r="C7" s="3" t="s">
        <v>7</v>
      </c>
      <c r="D7" s="3" t="s">
        <v>9</v>
      </c>
      <c r="E7" s="3" t="s">
        <v>10</v>
      </c>
      <c r="F7" s="3">
        <v>2001</v>
      </c>
      <c r="G7" s="3"/>
    </row>
  </sheetData>
  <autoFilter ref="B4:G5"/>
  <mergeCells count="8">
    <mergeCell ref="A4:A5"/>
    <mergeCell ref="A1:G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zoomScaleNormal="100" workbookViewId="0">
      <pane ySplit="5" topLeftCell="A105" activePane="bottomLeft" state="frozen"/>
      <selection pane="bottomLeft" activeCell="C120" sqref="C120"/>
    </sheetView>
  </sheetViews>
  <sheetFormatPr defaultRowHeight="15" x14ac:dyDescent="0.25"/>
  <cols>
    <col min="1" max="1" width="7.28515625" style="1" customWidth="1"/>
    <col min="2" max="2" width="16.140625" style="1" customWidth="1"/>
    <col min="3" max="3" width="18.42578125" style="1" customWidth="1"/>
    <col min="4" max="4" width="19.85546875" style="1" customWidth="1"/>
    <col min="5" max="5" width="21.5703125" style="1" customWidth="1"/>
    <col min="6" max="6" width="16.140625" style="1" customWidth="1"/>
    <col min="7" max="7" width="18.42578125" style="1" customWidth="1"/>
    <col min="8" max="8" width="19.140625" style="1" customWidth="1"/>
    <col min="9" max="9" width="19.140625" style="56" customWidth="1"/>
    <col min="10" max="10" width="18.7109375" style="1" customWidth="1"/>
  </cols>
  <sheetData>
    <row r="1" spans="1:11" ht="15" customHeight="1" x14ac:dyDescent="0.25">
      <c r="A1" s="60" t="s">
        <v>14</v>
      </c>
      <c r="B1" s="60"/>
      <c r="C1" s="60"/>
      <c r="D1" s="60"/>
      <c r="E1" s="60"/>
      <c r="F1" s="60"/>
      <c r="G1" s="60"/>
      <c r="H1" s="60"/>
      <c r="I1" s="60"/>
      <c r="J1" s="60"/>
    </row>
    <row r="2" spans="1:11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</row>
    <row r="3" spans="1:11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</row>
    <row r="4" spans="1:11" x14ac:dyDescent="0.25">
      <c r="A4" s="61" t="s">
        <v>27</v>
      </c>
      <c r="B4" s="61" t="s">
        <v>0</v>
      </c>
      <c r="C4" s="90" t="s">
        <v>40</v>
      </c>
      <c r="D4" s="61" t="s">
        <v>1</v>
      </c>
      <c r="E4" s="61" t="s">
        <v>2</v>
      </c>
      <c r="F4" s="61" t="s">
        <v>3</v>
      </c>
      <c r="G4" s="90" t="s">
        <v>31</v>
      </c>
      <c r="H4" s="62" t="s">
        <v>5</v>
      </c>
      <c r="I4" s="90" t="s">
        <v>42</v>
      </c>
      <c r="J4" s="61" t="s">
        <v>4</v>
      </c>
      <c r="K4" s="1"/>
    </row>
    <row r="5" spans="1:11" x14ac:dyDescent="0.25">
      <c r="A5" s="61"/>
      <c r="B5" s="61"/>
      <c r="C5" s="91"/>
      <c r="D5" s="61"/>
      <c r="E5" s="61"/>
      <c r="F5" s="61"/>
      <c r="G5" s="91"/>
      <c r="H5" s="62"/>
      <c r="I5" s="91"/>
      <c r="J5" s="61"/>
    </row>
    <row r="6" spans="1:11" ht="15.75" thickBot="1" x14ac:dyDescent="0.3">
      <c r="A6" s="8">
        <v>1</v>
      </c>
      <c r="B6" s="5">
        <v>45141</v>
      </c>
      <c r="C6" s="5"/>
      <c r="D6" s="6" t="s">
        <v>6</v>
      </c>
      <c r="E6" s="6" t="s">
        <v>8</v>
      </c>
      <c r="F6" s="6">
        <v>0.12</v>
      </c>
      <c r="G6" s="6"/>
      <c r="H6" s="6">
        <v>14.83</v>
      </c>
      <c r="I6" s="20"/>
      <c r="J6" s="6" t="s">
        <v>13</v>
      </c>
    </row>
    <row r="7" spans="1:11" x14ac:dyDescent="0.25">
      <c r="A7" s="9">
        <v>1</v>
      </c>
      <c r="B7" s="75">
        <v>45145</v>
      </c>
      <c r="C7" s="92">
        <v>20230805001</v>
      </c>
      <c r="D7" s="4" t="s">
        <v>15</v>
      </c>
      <c r="E7" s="4" t="s">
        <v>8</v>
      </c>
      <c r="F7" s="4" t="s">
        <v>18</v>
      </c>
      <c r="G7" s="4">
        <v>16.72</v>
      </c>
      <c r="H7" s="4">
        <v>40.82</v>
      </c>
      <c r="I7" s="21">
        <f>SUM(H7-G7)</f>
        <v>24.1</v>
      </c>
      <c r="J7" s="4" t="s">
        <v>19</v>
      </c>
    </row>
    <row r="8" spans="1:11" x14ac:dyDescent="0.25">
      <c r="A8" s="3">
        <v>2</v>
      </c>
      <c r="B8" s="76"/>
      <c r="C8" s="93"/>
      <c r="D8" s="3" t="s">
        <v>16</v>
      </c>
      <c r="E8" s="3" t="s">
        <v>8</v>
      </c>
      <c r="F8" s="3" t="s">
        <v>17</v>
      </c>
      <c r="G8" s="3">
        <v>77.88</v>
      </c>
      <c r="H8" s="3">
        <v>45.6</v>
      </c>
      <c r="I8" s="21"/>
      <c r="J8" s="3" t="s">
        <v>28</v>
      </c>
    </row>
    <row r="9" spans="1:11" x14ac:dyDescent="0.25">
      <c r="A9" s="3">
        <v>3</v>
      </c>
      <c r="B9" s="76"/>
      <c r="C9" s="93"/>
      <c r="D9" s="3" t="s">
        <v>25</v>
      </c>
      <c r="E9" s="7" t="s">
        <v>24</v>
      </c>
      <c r="F9" s="3"/>
      <c r="G9" s="3">
        <v>15.5</v>
      </c>
      <c r="H9" s="3">
        <v>25</v>
      </c>
      <c r="I9" s="33">
        <f t="shared" ref="I9:I16" si="0">SUM(H9-G9)</f>
        <v>9.5</v>
      </c>
      <c r="J9" s="17" t="s">
        <v>41</v>
      </c>
    </row>
    <row r="10" spans="1:11" x14ac:dyDescent="0.25">
      <c r="A10" s="3">
        <v>4</v>
      </c>
      <c r="B10" s="76"/>
      <c r="C10" s="93"/>
      <c r="D10" s="3" t="s">
        <v>20</v>
      </c>
      <c r="E10" s="7" t="s">
        <v>24</v>
      </c>
      <c r="F10" s="3"/>
      <c r="G10" s="3">
        <v>15.5</v>
      </c>
      <c r="H10" s="7">
        <v>25</v>
      </c>
      <c r="I10" s="33">
        <f t="shared" si="0"/>
        <v>9.5</v>
      </c>
      <c r="J10" s="17" t="s">
        <v>41</v>
      </c>
    </row>
    <row r="11" spans="1:11" x14ac:dyDescent="0.25">
      <c r="A11" s="3">
        <v>5</v>
      </c>
      <c r="B11" s="76"/>
      <c r="C11" s="93"/>
      <c r="D11" s="7" t="s">
        <v>21</v>
      </c>
      <c r="E11" s="7" t="s">
        <v>26</v>
      </c>
      <c r="F11" s="3"/>
      <c r="G11" s="3">
        <v>20.53</v>
      </c>
      <c r="H11" s="7">
        <v>25</v>
      </c>
      <c r="I11" s="33">
        <f t="shared" si="0"/>
        <v>4.4699999999999989</v>
      </c>
      <c r="J11" s="17" t="s">
        <v>41</v>
      </c>
    </row>
    <row r="12" spans="1:11" x14ac:dyDescent="0.25">
      <c r="A12" s="3">
        <v>6</v>
      </c>
      <c r="B12" s="76"/>
      <c r="C12" s="93"/>
      <c r="D12" s="7" t="s">
        <v>22</v>
      </c>
      <c r="E12" s="3"/>
      <c r="F12" s="3"/>
      <c r="G12" s="3">
        <v>0.3</v>
      </c>
      <c r="H12" s="7">
        <v>25</v>
      </c>
      <c r="I12" s="21">
        <f t="shared" si="0"/>
        <v>24.7</v>
      </c>
      <c r="J12" s="17" t="s">
        <v>41</v>
      </c>
    </row>
    <row r="13" spans="1:11" x14ac:dyDescent="0.25">
      <c r="A13" s="3">
        <v>7</v>
      </c>
      <c r="B13" s="76"/>
      <c r="C13" s="93"/>
      <c r="D13" s="7" t="s">
        <v>23</v>
      </c>
      <c r="E13" s="3"/>
      <c r="F13" s="3"/>
      <c r="G13" s="3">
        <v>0.3</v>
      </c>
      <c r="H13" s="7">
        <v>25</v>
      </c>
      <c r="I13" s="21">
        <f t="shared" si="0"/>
        <v>24.7</v>
      </c>
      <c r="J13" s="17" t="s">
        <v>41</v>
      </c>
    </row>
    <row r="14" spans="1:11" x14ac:dyDescent="0.25">
      <c r="A14" s="3">
        <v>8</v>
      </c>
      <c r="B14" s="76"/>
      <c r="C14" s="93"/>
      <c r="D14" s="7" t="s">
        <v>29</v>
      </c>
      <c r="E14" s="7" t="s">
        <v>30</v>
      </c>
      <c r="F14" s="3"/>
      <c r="G14" s="3">
        <v>241.65</v>
      </c>
      <c r="H14" s="7">
        <v>250</v>
      </c>
      <c r="I14" s="33">
        <f t="shared" si="0"/>
        <v>8.3499999999999943</v>
      </c>
      <c r="J14" s="17" t="s">
        <v>41</v>
      </c>
    </row>
    <row r="15" spans="1:11" x14ac:dyDescent="0.25">
      <c r="A15" s="3">
        <v>9</v>
      </c>
      <c r="B15" s="76"/>
      <c r="C15" s="93"/>
      <c r="D15" s="7" t="s">
        <v>32</v>
      </c>
      <c r="E15" s="7" t="s">
        <v>33</v>
      </c>
      <c r="F15" s="3"/>
      <c r="G15" s="3">
        <v>23.68</v>
      </c>
      <c r="H15" s="7">
        <v>27.8</v>
      </c>
      <c r="I15" s="21">
        <f t="shared" si="0"/>
        <v>4.120000000000001</v>
      </c>
      <c r="J15" s="17" t="s">
        <v>41</v>
      </c>
    </row>
    <row r="16" spans="1:11" ht="15.75" thickBot="1" x14ac:dyDescent="0.3">
      <c r="A16" s="6">
        <v>10</v>
      </c>
      <c r="B16" s="77"/>
      <c r="C16" s="94"/>
      <c r="D16" s="8" t="s">
        <v>6</v>
      </c>
      <c r="E16" s="8" t="s">
        <v>8</v>
      </c>
      <c r="F16" s="6">
        <v>0.12</v>
      </c>
      <c r="G16" s="6">
        <v>25.61</v>
      </c>
      <c r="H16" s="8">
        <v>28.11</v>
      </c>
      <c r="I16" s="21">
        <f t="shared" si="0"/>
        <v>2.5</v>
      </c>
      <c r="J16" s="8" t="s">
        <v>34</v>
      </c>
    </row>
    <row r="17" spans="1:10" ht="15.75" thickBot="1" x14ac:dyDescent="0.3">
      <c r="A17" s="11">
        <v>1</v>
      </c>
      <c r="B17" s="10">
        <v>45146</v>
      </c>
      <c r="C17" s="10"/>
      <c r="D17" s="12"/>
      <c r="E17" s="11" t="s">
        <v>35</v>
      </c>
      <c r="F17" s="12"/>
      <c r="G17" s="12"/>
      <c r="H17" s="12"/>
      <c r="I17" s="55"/>
      <c r="J17" s="12" t="s">
        <v>36</v>
      </c>
    </row>
    <row r="18" spans="1:10" x14ac:dyDescent="0.25">
      <c r="A18" s="9">
        <v>1</v>
      </c>
      <c r="B18" s="75">
        <v>45147</v>
      </c>
      <c r="C18" s="16">
        <v>20230809001</v>
      </c>
      <c r="D18" s="9" t="s">
        <v>7</v>
      </c>
      <c r="E18" s="9" t="s">
        <v>37</v>
      </c>
      <c r="F18" s="4">
        <v>2.6</v>
      </c>
      <c r="G18" s="9">
        <v>502</v>
      </c>
      <c r="H18" s="4"/>
      <c r="I18" s="21"/>
      <c r="J18" s="4"/>
    </row>
    <row r="19" spans="1:10" x14ac:dyDescent="0.25">
      <c r="A19" s="7">
        <v>2</v>
      </c>
      <c r="B19" s="76"/>
      <c r="C19" s="71">
        <v>20230809003</v>
      </c>
      <c r="D19" s="7" t="s">
        <v>15</v>
      </c>
      <c r="E19" s="7" t="s">
        <v>8</v>
      </c>
      <c r="F19" s="3" t="s">
        <v>18</v>
      </c>
      <c r="G19" s="7">
        <v>6.64</v>
      </c>
      <c r="H19" s="3">
        <v>177.03</v>
      </c>
      <c r="I19" s="24">
        <f>H19-G19</f>
        <v>170.39000000000001</v>
      </c>
      <c r="J19" s="17" t="s">
        <v>41</v>
      </c>
    </row>
    <row r="20" spans="1:10" x14ac:dyDescent="0.25">
      <c r="A20" s="7">
        <v>3</v>
      </c>
      <c r="B20" s="76"/>
      <c r="C20" s="82"/>
      <c r="D20" s="7" t="s">
        <v>38</v>
      </c>
      <c r="E20" s="7" t="s">
        <v>8</v>
      </c>
      <c r="F20" s="3" t="s">
        <v>45</v>
      </c>
      <c r="G20" s="7">
        <v>37.64</v>
      </c>
      <c r="H20" s="3">
        <v>44.1</v>
      </c>
      <c r="I20" s="24">
        <f>H20-G20</f>
        <v>6.4600000000000009</v>
      </c>
      <c r="J20" s="17" t="s">
        <v>41</v>
      </c>
    </row>
    <row r="21" spans="1:10" x14ac:dyDescent="0.25">
      <c r="A21" s="7">
        <v>4</v>
      </c>
      <c r="B21" s="76"/>
      <c r="C21" s="83"/>
      <c r="D21" s="7" t="s">
        <v>16</v>
      </c>
      <c r="E21" s="7" t="s">
        <v>8</v>
      </c>
      <c r="F21" s="3">
        <v>0.127</v>
      </c>
      <c r="G21" s="7">
        <v>15.13</v>
      </c>
      <c r="H21" s="3">
        <v>35.700000000000003</v>
      </c>
      <c r="I21" s="24">
        <f>H21-G21</f>
        <v>20.57</v>
      </c>
      <c r="J21" s="17" t="s">
        <v>41</v>
      </c>
    </row>
    <row r="22" spans="1:10" x14ac:dyDescent="0.25">
      <c r="A22" s="7">
        <v>5</v>
      </c>
      <c r="B22" s="76"/>
      <c r="C22" s="71">
        <v>20230809002</v>
      </c>
      <c r="D22" s="7" t="s">
        <v>15</v>
      </c>
      <c r="E22" s="7" t="s">
        <v>8</v>
      </c>
      <c r="F22" s="3" t="s">
        <v>18</v>
      </c>
      <c r="G22" s="7">
        <v>1.05</v>
      </c>
      <c r="H22" s="17" t="s">
        <v>41</v>
      </c>
      <c r="I22" s="24">
        <f>I19-G22</f>
        <v>169.34</v>
      </c>
      <c r="J22" s="17" t="s">
        <v>41</v>
      </c>
    </row>
    <row r="23" spans="1:10" x14ac:dyDescent="0.25">
      <c r="A23" s="7">
        <v>6</v>
      </c>
      <c r="B23" s="76"/>
      <c r="C23" s="82"/>
      <c r="D23" s="7" t="s">
        <v>38</v>
      </c>
      <c r="E23" s="7" t="s">
        <v>8</v>
      </c>
      <c r="F23" s="3" t="s">
        <v>45</v>
      </c>
      <c r="G23" s="7">
        <v>5.95</v>
      </c>
      <c r="H23" s="17" t="s">
        <v>41</v>
      </c>
      <c r="I23" s="29">
        <f>I20-G23</f>
        <v>0.51000000000000068</v>
      </c>
      <c r="J23" s="3"/>
    </row>
    <row r="24" spans="1:10" x14ac:dyDescent="0.25">
      <c r="A24" s="7">
        <v>7</v>
      </c>
      <c r="B24" s="76"/>
      <c r="C24" s="83"/>
      <c r="D24" s="7" t="s">
        <v>16</v>
      </c>
      <c r="E24" s="7" t="s">
        <v>8</v>
      </c>
      <c r="F24" s="3">
        <v>0.127</v>
      </c>
      <c r="G24" s="7">
        <v>2.39</v>
      </c>
      <c r="H24" s="17" t="s">
        <v>41</v>
      </c>
      <c r="I24" s="23">
        <f>I21-G24</f>
        <v>18.18</v>
      </c>
      <c r="J24" s="17" t="s">
        <v>41</v>
      </c>
    </row>
    <row r="25" spans="1:10" x14ac:dyDescent="0.25">
      <c r="A25" s="7">
        <v>8</v>
      </c>
      <c r="B25" s="76"/>
      <c r="C25" s="71">
        <v>20230809004</v>
      </c>
      <c r="D25" s="7" t="s">
        <v>15</v>
      </c>
      <c r="E25" s="7" t="s">
        <v>8</v>
      </c>
      <c r="F25" s="3" t="s">
        <v>18</v>
      </c>
      <c r="G25" s="7">
        <v>127.75</v>
      </c>
      <c r="H25" s="17" t="s">
        <v>41</v>
      </c>
      <c r="I25" s="24">
        <f>I22-G25</f>
        <v>41.59</v>
      </c>
      <c r="J25" s="17" t="s">
        <v>41</v>
      </c>
    </row>
    <row r="26" spans="1:10" x14ac:dyDescent="0.25">
      <c r="A26" s="7">
        <v>9</v>
      </c>
      <c r="B26" s="76"/>
      <c r="C26" s="83"/>
      <c r="D26" s="7" t="s">
        <v>43</v>
      </c>
      <c r="E26" s="7" t="s">
        <v>8</v>
      </c>
      <c r="F26" s="3" t="s">
        <v>44</v>
      </c>
      <c r="G26" s="7">
        <v>109.9</v>
      </c>
      <c r="H26" s="3">
        <v>143.58000000000001</v>
      </c>
      <c r="I26" s="24">
        <f>H26-G26</f>
        <v>33.680000000000007</v>
      </c>
      <c r="J26" s="17" t="s">
        <v>41</v>
      </c>
    </row>
    <row r="27" spans="1:10" x14ac:dyDescent="0.25">
      <c r="A27" s="7">
        <v>10</v>
      </c>
      <c r="B27" s="76"/>
      <c r="C27" s="71">
        <v>20230809005</v>
      </c>
      <c r="D27" s="7" t="s">
        <v>15</v>
      </c>
      <c r="E27" s="7" t="s">
        <v>8</v>
      </c>
      <c r="F27" s="3" t="s">
        <v>18</v>
      </c>
      <c r="G27" s="7">
        <v>38.25</v>
      </c>
      <c r="H27" s="17" t="s">
        <v>41</v>
      </c>
      <c r="I27" s="24">
        <f>I25-G27</f>
        <v>3.3400000000000034</v>
      </c>
      <c r="J27" s="17" t="s">
        <v>41</v>
      </c>
    </row>
    <row r="28" spans="1:10" x14ac:dyDescent="0.25">
      <c r="A28" s="7">
        <v>11</v>
      </c>
      <c r="B28" s="76"/>
      <c r="C28" s="83"/>
      <c r="D28" s="7" t="s">
        <v>43</v>
      </c>
      <c r="E28" s="7" t="s">
        <v>8</v>
      </c>
      <c r="F28" s="3" t="s">
        <v>44</v>
      </c>
      <c r="G28" s="7">
        <v>32.85</v>
      </c>
      <c r="H28" s="17" t="s">
        <v>41</v>
      </c>
      <c r="I28" s="29">
        <f>I26-G28</f>
        <v>0.8300000000000054</v>
      </c>
      <c r="J28" s="3"/>
    </row>
    <row r="29" spans="1:10" x14ac:dyDescent="0.25">
      <c r="A29" s="7">
        <v>12</v>
      </c>
      <c r="B29" s="76"/>
      <c r="C29" s="71">
        <v>20230809006</v>
      </c>
      <c r="D29" s="7" t="s">
        <v>16</v>
      </c>
      <c r="E29" s="7" t="s">
        <v>8</v>
      </c>
      <c r="F29" s="3">
        <v>0.127</v>
      </c>
      <c r="G29" s="7">
        <v>15.49</v>
      </c>
      <c r="H29" s="17" t="s">
        <v>41</v>
      </c>
      <c r="I29" s="23">
        <f>I24-G29</f>
        <v>2.6899999999999995</v>
      </c>
      <c r="J29" s="17" t="s">
        <v>41</v>
      </c>
    </row>
    <row r="30" spans="1:10" ht="15.75" thickBot="1" x14ac:dyDescent="0.3">
      <c r="A30" s="8">
        <v>13</v>
      </c>
      <c r="B30" s="77"/>
      <c r="C30" s="72"/>
      <c r="D30" s="8" t="s">
        <v>15</v>
      </c>
      <c r="E30" s="8" t="s">
        <v>8</v>
      </c>
      <c r="F30" s="6" t="s">
        <v>18</v>
      </c>
      <c r="G30" s="8">
        <v>3.34</v>
      </c>
      <c r="H30" s="25" t="s">
        <v>41</v>
      </c>
      <c r="I30" s="17">
        <v>0</v>
      </c>
      <c r="J30" s="17" t="s">
        <v>41</v>
      </c>
    </row>
    <row r="31" spans="1:10" ht="15.75" thickBot="1" x14ac:dyDescent="0.3">
      <c r="A31" s="13">
        <v>1</v>
      </c>
      <c r="B31" s="14">
        <v>45152</v>
      </c>
      <c r="C31" s="15"/>
      <c r="D31" s="15" t="s">
        <v>38</v>
      </c>
      <c r="E31" s="13" t="s">
        <v>8</v>
      </c>
      <c r="F31" s="15" t="s">
        <v>45</v>
      </c>
      <c r="G31" s="15"/>
      <c r="H31" s="13">
        <v>23.68</v>
      </c>
      <c r="I31" s="22"/>
      <c r="J31" s="15" t="s">
        <v>13</v>
      </c>
    </row>
    <row r="32" spans="1:10" x14ac:dyDescent="0.25">
      <c r="A32" s="26">
        <v>1</v>
      </c>
      <c r="B32" s="75">
        <v>45154</v>
      </c>
      <c r="C32" s="27"/>
      <c r="D32" s="27" t="s">
        <v>38</v>
      </c>
      <c r="E32" s="26" t="s">
        <v>8</v>
      </c>
      <c r="F32" s="27" t="s">
        <v>45</v>
      </c>
      <c r="G32" s="27"/>
      <c r="H32" s="26">
        <v>35.42</v>
      </c>
      <c r="I32" s="28"/>
      <c r="J32" s="27" t="s">
        <v>39</v>
      </c>
    </row>
    <row r="33" spans="1:10" x14ac:dyDescent="0.25">
      <c r="A33" s="7">
        <v>2</v>
      </c>
      <c r="B33" s="76"/>
      <c r="C33" s="71">
        <v>20230809003</v>
      </c>
      <c r="D33" s="3" t="s">
        <v>25</v>
      </c>
      <c r="E33" s="7" t="s">
        <v>24</v>
      </c>
      <c r="F33" s="3"/>
      <c r="G33" s="3">
        <v>9.0399999999999991</v>
      </c>
      <c r="H33" s="7">
        <v>25</v>
      </c>
      <c r="I33" s="23">
        <f>SUM(I9+H33-G33)</f>
        <v>25.46</v>
      </c>
      <c r="J33" s="17" t="s">
        <v>41</v>
      </c>
    </row>
    <row r="34" spans="1:10" x14ac:dyDescent="0.25">
      <c r="A34" s="7">
        <v>3</v>
      </c>
      <c r="B34" s="76"/>
      <c r="C34" s="82"/>
      <c r="D34" s="3" t="s">
        <v>20</v>
      </c>
      <c r="E34" s="7" t="s">
        <v>24</v>
      </c>
      <c r="F34" s="3"/>
      <c r="G34" s="3">
        <v>9.0399999999999991</v>
      </c>
      <c r="H34" s="7">
        <v>25</v>
      </c>
      <c r="I34" s="23">
        <f>SUM(I10+H34-G34)</f>
        <v>25.46</v>
      </c>
      <c r="J34" s="17" t="s">
        <v>41</v>
      </c>
    </row>
    <row r="35" spans="1:10" x14ac:dyDescent="0.25">
      <c r="A35" s="7">
        <v>4</v>
      </c>
      <c r="B35" s="76"/>
      <c r="C35" s="82"/>
      <c r="D35" s="7" t="s">
        <v>21</v>
      </c>
      <c r="E35" s="7" t="s">
        <v>26</v>
      </c>
      <c r="F35" s="3"/>
      <c r="G35" s="7">
        <v>8.1199999999999992</v>
      </c>
      <c r="H35" s="7">
        <v>25</v>
      </c>
      <c r="I35" s="23">
        <f>SUM(I11+H35-G35)</f>
        <v>21.35</v>
      </c>
      <c r="J35" s="17" t="s">
        <v>41</v>
      </c>
    </row>
    <row r="36" spans="1:10" x14ac:dyDescent="0.25">
      <c r="A36" s="7">
        <v>5</v>
      </c>
      <c r="B36" s="76"/>
      <c r="C36" s="82"/>
      <c r="D36" s="7" t="s">
        <v>22</v>
      </c>
      <c r="E36" s="3"/>
      <c r="F36" s="3"/>
      <c r="G36" s="7">
        <v>0.09</v>
      </c>
      <c r="H36" s="17" t="s">
        <v>41</v>
      </c>
      <c r="I36" s="18">
        <f>SUM(I12-G36)</f>
        <v>24.61</v>
      </c>
      <c r="J36" s="17" t="s">
        <v>41</v>
      </c>
    </row>
    <row r="37" spans="1:10" x14ac:dyDescent="0.25">
      <c r="A37" s="7">
        <v>6</v>
      </c>
      <c r="B37" s="76"/>
      <c r="C37" s="82"/>
      <c r="D37" s="7" t="s">
        <v>23</v>
      </c>
      <c r="E37" s="3"/>
      <c r="F37" s="3"/>
      <c r="G37" s="7">
        <v>0.09</v>
      </c>
      <c r="H37" s="17" t="s">
        <v>41</v>
      </c>
      <c r="I37" s="17">
        <f>SUM(I13-G37)</f>
        <v>24.61</v>
      </c>
      <c r="J37" s="17" t="s">
        <v>41</v>
      </c>
    </row>
    <row r="38" spans="1:10" x14ac:dyDescent="0.25">
      <c r="A38" s="7">
        <v>7</v>
      </c>
      <c r="B38" s="76"/>
      <c r="C38" s="83"/>
      <c r="D38" s="7" t="s">
        <v>29</v>
      </c>
      <c r="E38" s="3" t="s">
        <v>30</v>
      </c>
      <c r="F38" s="3"/>
      <c r="G38" s="7">
        <v>160.44</v>
      </c>
      <c r="H38" s="19">
        <v>200</v>
      </c>
      <c r="I38" s="17">
        <f>I14+H38-G38</f>
        <v>47.91</v>
      </c>
      <c r="J38" s="17" t="s">
        <v>41</v>
      </c>
    </row>
    <row r="39" spans="1:10" x14ac:dyDescent="0.25">
      <c r="A39" s="7">
        <v>8</v>
      </c>
      <c r="B39" s="76"/>
      <c r="C39" s="88">
        <v>20230809002</v>
      </c>
      <c r="D39" s="3" t="s">
        <v>25</v>
      </c>
      <c r="E39" s="7" t="s">
        <v>24</v>
      </c>
      <c r="F39" s="3"/>
      <c r="G39" s="7">
        <v>1.42</v>
      </c>
      <c r="H39" s="17" t="s">
        <v>41</v>
      </c>
      <c r="I39" s="34">
        <f>I33-G39</f>
        <v>24.04</v>
      </c>
      <c r="J39" s="17" t="s">
        <v>41</v>
      </c>
    </row>
    <row r="40" spans="1:10" x14ac:dyDescent="0.25">
      <c r="A40" s="7">
        <v>9</v>
      </c>
      <c r="B40" s="76"/>
      <c r="C40" s="64"/>
      <c r="D40" s="3" t="s">
        <v>20</v>
      </c>
      <c r="E40" s="7" t="s">
        <v>24</v>
      </c>
      <c r="F40" s="3"/>
      <c r="G40" s="7">
        <v>1.42</v>
      </c>
      <c r="H40" s="17" t="s">
        <v>41</v>
      </c>
      <c r="I40" s="17">
        <f t="shared" ref="I40:I49" si="1">I34-G40</f>
        <v>24.04</v>
      </c>
      <c r="J40" s="17" t="s">
        <v>41</v>
      </c>
    </row>
    <row r="41" spans="1:10" x14ac:dyDescent="0.25">
      <c r="A41" s="7">
        <v>10</v>
      </c>
      <c r="B41" s="76"/>
      <c r="C41" s="64"/>
      <c r="D41" s="7" t="s">
        <v>21</v>
      </c>
      <c r="E41" s="7" t="s">
        <v>26</v>
      </c>
      <c r="F41" s="3"/>
      <c r="G41" s="7">
        <v>1.29</v>
      </c>
      <c r="H41" s="17" t="s">
        <v>41</v>
      </c>
      <c r="I41" s="17">
        <f t="shared" si="1"/>
        <v>20.060000000000002</v>
      </c>
      <c r="J41" s="17" t="s">
        <v>41</v>
      </c>
    </row>
    <row r="42" spans="1:10" x14ac:dyDescent="0.25">
      <c r="A42" s="7">
        <v>11</v>
      </c>
      <c r="B42" s="76"/>
      <c r="C42" s="64"/>
      <c r="D42" s="7" t="s">
        <v>22</v>
      </c>
      <c r="E42" s="3"/>
      <c r="F42" s="3"/>
      <c r="G42" s="7">
        <v>0.01</v>
      </c>
      <c r="H42" s="17" t="s">
        <v>41</v>
      </c>
      <c r="I42" s="17">
        <f t="shared" si="1"/>
        <v>24.599999999999998</v>
      </c>
      <c r="J42" s="17" t="s">
        <v>41</v>
      </c>
    </row>
    <row r="43" spans="1:10" x14ac:dyDescent="0.25">
      <c r="A43" s="7">
        <v>12</v>
      </c>
      <c r="B43" s="76"/>
      <c r="C43" s="64"/>
      <c r="D43" s="7" t="s">
        <v>23</v>
      </c>
      <c r="E43" s="3"/>
      <c r="F43" s="3"/>
      <c r="G43" s="7">
        <v>0.01</v>
      </c>
      <c r="H43" s="17" t="s">
        <v>41</v>
      </c>
      <c r="I43" s="34">
        <f t="shared" si="1"/>
        <v>24.599999999999998</v>
      </c>
      <c r="J43" s="17" t="s">
        <v>41</v>
      </c>
    </row>
    <row r="44" spans="1:10" x14ac:dyDescent="0.25">
      <c r="A44" s="7">
        <v>13</v>
      </c>
      <c r="B44" s="76"/>
      <c r="C44" s="65"/>
      <c r="D44" s="7" t="s">
        <v>48</v>
      </c>
      <c r="E44" s="3" t="s">
        <v>30</v>
      </c>
      <c r="F44" s="3"/>
      <c r="G44" s="7">
        <v>24.15</v>
      </c>
      <c r="H44" s="17">
        <v>25</v>
      </c>
      <c r="I44" s="30">
        <f>H44-G44</f>
        <v>0.85000000000000142</v>
      </c>
      <c r="J44" s="17" t="s">
        <v>41</v>
      </c>
    </row>
    <row r="45" spans="1:10" x14ac:dyDescent="0.25">
      <c r="A45" s="7">
        <v>14</v>
      </c>
      <c r="B45" s="76"/>
      <c r="C45" s="88">
        <v>20230809006</v>
      </c>
      <c r="D45" s="3" t="s">
        <v>25</v>
      </c>
      <c r="E45" s="7" t="s">
        <v>24</v>
      </c>
      <c r="F45" s="3"/>
      <c r="G45" s="7">
        <v>3.08</v>
      </c>
      <c r="H45" s="17" t="s">
        <v>41</v>
      </c>
      <c r="I45" s="34">
        <f t="shared" si="1"/>
        <v>20.96</v>
      </c>
      <c r="J45" s="17" t="s">
        <v>41</v>
      </c>
    </row>
    <row r="46" spans="1:10" x14ac:dyDescent="0.25">
      <c r="A46" s="7">
        <v>15</v>
      </c>
      <c r="B46" s="76"/>
      <c r="C46" s="64"/>
      <c r="D46" s="3" t="s">
        <v>20</v>
      </c>
      <c r="E46" s="7" t="s">
        <v>24</v>
      </c>
      <c r="F46" s="3"/>
      <c r="G46" s="7">
        <v>3.08</v>
      </c>
      <c r="H46" s="17" t="s">
        <v>41</v>
      </c>
      <c r="I46" s="34">
        <f t="shared" si="1"/>
        <v>20.96</v>
      </c>
      <c r="J46" s="17" t="s">
        <v>41</v>
      </c>
    </row>
    <row r="47" spans="1:10" x14ac:dyDescent="0.25">
      <c r="A47" s="7">
        <v>16</v>
      </c>
      <c r="B47" s="76"/>
      <c r="C47" s="64"/>
      <c r="D47" s="7" t="s">
        <v>21</v>
      </c>
      <c r="E47" s="7" t="s">
        <v>26</v>
      </c>
      <c r="F47" s="3"/>
      <c r="G47" s="7">
        <v>4.09</v>
      </c>
      <c r="H47" s="17" t="s">
        <v>41</v>
      </c>
      <c r="I47" s="34">
        <f t="shared" si="1"/>
        <v>15.970000000000002</v>
      </c>
      <c r="J47" s="17" t="s">
        <v>41</v>
      </c>
    </row>
    <row r="48" spans="1:10" x14ac:dyDescent="0.25">
      <c r="A48" s="7">
        <v>17</v>
      </c>
      <c r="B48" s="76"/>
      <c r="C48" s="64"/>
      <c r="D48" s="7" t="s">
        <v>22</v>
      </c>
      <c r="E48" s="3"/>
      <c r="F48" s="3"/>
      <c r="G48" s="7">
        <v>0.05</v>
      </c>
      <c r="H48" s="17" t="s">
        <v>41</v>
      </c>
      <c r="I48" s="34">
        <f t="shared" si="1"/>
        <v>24.549999999999997</v>
      </c>
      <c r="J48" s="17" t="s">
        <v>41</v>
      </c>
    </row>
    <row r="49" spans="1:10" x14ac:dyDescent="0.25">
      <c r="A49" s="7">
        <v>18</v>
      </c>
      <c r="B49" s="76"/>
      <c r="C49" s="64"/>
      <c r="D49" s="7" t="s">
        <v>23</v>
      </c>
      <c r="E49" s="3"/>
      <c r="F49" s="3"/>
      <c r="G49" s="7">
        <v>0.05</v>
      </c>
      <c r="H49" s="17" t="s">
        <v>41</v>
      </c>
      <c r="I49" s="34">
        <f t="shared" si="1"/>
        <v>24.549999999999997</v>
      </c>
      <c r="J49" s="17" t="s">
        <v>41</v>
      </c>
    </row>
    <row r="50" spans="1:10" ht="15.75" thickBot="1" x14ac:dyDescent="0.3">
      <c r="A50" s="8">
        <v>19</v>
      </c>
      <c r="B50" s="77"/>
      <c r="C50" s="89"/>
      <c r="D50" s="8" t="s">
        <v>29</v>
      </c>
      <c r="E50" s="6" t="s">
        <v>30</v>
      </c>
      <c r="F50" s="6"/>
      <c r="G50" s="8">
        <v>48.13</v>
      </c>
      <c r="H50" s="25" t="s">
        <v>41</v>
      </c>
      <c r="I50" s="37">
        <f>I38-G50</f>
        <v>-0.22000000000000597</v>
      </c>
      <c r="J50" s="17" t="s">
        <v>41</v>
      </c>
    </row>
    <row r="51" spans="1:10" x14ac:dyDescent="0.25">
      <c r="A51" s="27">
        <v>1</v>
      </c>
      <c r="B51" s="75">
        <v>45157</v>
      </c>
      <c r="C51" s="87">
        <v>20230816001</v>
      </c>
      <c r="D51" s="27" t="s">
        <v>38</v>
      </c>
      <c r="E51" s="27" t="s">
        <v>8</v>
      </c>
      <c r="F51" s="27" t="s">
        <v>45</v>
      </c>
      <c r="G51" s="27">
        <v>75.44</v>
      </c>
      <c r="H51" s="27">
        <v>154.02000000000001</v>
      </c>
      <c r="I51" s="31">
        <f>H51-G51</f>
        <v>78.580000000000013</v>
      </c>
      <c r="J51" s="32" t="s">
        <v>41</v>
      </c>
    </row>
    <row r="52" spans="1:10" x14ac:dyDescent="0.25">
      <c r="A52" s="4">
        <v>2</v>
      </c>
      <c r="B52" s="76"/>
      <c r="C52" s="82"/>
      <c r="D52" s="3" t="s">
        <v>32</v>
      </c>
      <c r="E52" s="7" t="s">
        <v>33</v>
      </c>
      <c r="F52" s="3"/>
      <c r="G52" s="3">
        <v>6.81</v>
      </c>
      <c r="H52" s="3">
        <v>15.3</v>
      </c>
      <c r="I52" s="24">
        <f>I15+H52-G52</f>
        <v>12.610000000000003</v>
      </c>
      <c r="J52" s="17" t="s">
        <v>41</v>
      </c>
    </row>
    <row r="53" spans="1:10" x14ac:dyDescent="0.25">
      <c r="A53" s="4">
        <v>3</v>
      </c>
      <c r="B53" s="76"/>
      <c r="C53" s="83"/>
      <c r="D53" s="3" t="s">
        <v>6</v>
      </c>
      <c r="E53" s="7" t="s">
        <v>8</v>
      </c>
      <c r="F53" s="3">
        <v>0.12</v>
      </c>
      <c r="G53" s="3">
        <v>39.75</v>
      </c>
      <c r="H53" s="3">
        <v>108.3</v>
      </c>
      <c r="I53" s="24">
        <f>H53-G53</f>
        <v>68.55</v>
      </c>
      <c r="J53" s="17" t="s">
        <v>41</v>
      </c>
    </row>
    <row r="54" spans="1:10" x14ac:dyDescent="0.25">
      <c r="A54" s="4">
        <v>4</v>
      </c>
      <c r="B54" s="76"/>
      <c r="C54" s="71">
        <v>20230816002</v>
      </c>
      <c r="D54" s="4" t="s">
        <v>38</v>
      </c>
      <c r="E54" s="4" t="s">
        <v>8</v>
      </c>
      <c r="F54" s="4" t="s">
        <v>45</v>
      </c>
      <c r="G54" s="3">
        <v>18.72</v>
      </c>
      <c r="H54" s="17" t="s">
        <v>41</v>
      </c>
      <c r="I54" s="24">
        <f t="shared" ref="I54:I59" si="2">I51-G54</f>
        <v>59.860000000000014</v>
      </c>
      <c r="J54" s="17" t="s">
        <v>41</v>
      </c>
    </row>
    <row r="55" spans="1:10" x14ac:dyDescent="0.25">
      <c r="A55" s="4">
        <v>5</v>
      </c>
      <c r="B55" s="76"/>
      <c r="C55" s="82"/>
      <c r="D55" s="3" t="s">
        <v>32</v>
      </c>
      <c r="E55" s="7" t="s">
        <v>33</v>
      </c>
      <c r="F55" s="3"/>
      <c r="G55" s="3">
        <v>1.7</v>
      </c>
      <c r="H55" s="17" t="s">
        <v>41</v>
      </c>
      <c r="I55" s="24">
        <f t="shared" si="2"/>
        <v>10.910000000000004</v>
      </c>
      <c r="J55" s="17" t="s">
        <v>41</v>
      </c>
    </row>
    <row r="56" spans="1:10" x14ac:dyDescent="0.25">
      <c r="A56" s="4">
        <v>6</v>
      </c>
      <c r="B56" s="76"/>
      <c r="C56" s="83"/>
      <c r="D56" s="3" t="s">
        <v>6</v>
      </c>
      <c r="E56" s="7" t="s">
        <v>8</v>
      </c>
      <c r="F56" s="3">
        <v>0.12</v>
      </c>
      <c r="G56" s="3">
        <v>9.85</v>
      </c>
      <c r="H56" s="17" t="s">
        <v>41</v>
      </c>
      <c r="I56" s="24">
        <f t="shared" si="2"/>
        <v>58.699999999999996</v>
      </c>
      <c r="J56" s="17" t="s">
        <v>41</v>
      </c>
    </row>
    <row r="57" spans="1:10" x14ac:dyDescent="0.25">
      <c r="A57" s="4">
        <v>7</v>
      </c>
      <c r="B57" s="76"/>
      <c r="C57" s="71">
        <v>20230816003</v>
      </c>
      <c r="D57" s="4" t="s">
        <v>38</v>
      </c>
      <c r="E57" s="4" t="s">
        <v>8</v>
      </c>
      <c r="F57" s="4" t="s">
        <v>45</v>
      </c>
      <c r="G57" s="3">
        <v>56.61</v>
      </c>
      <c r="H57" s="17" t="s">
        <v>41</v>
      </c>
      <c r="I57" s="29">
        <f t="shared" si="2"/>
        <v>3.2500000000000142</v>
      </c>
      <c r="J57" s="3"/>
    </row>
    <row r="58" spans="1:10" x14ac:dyDescent="0.25">
      <c r="A58" s="4">
        <v>8</v>
      </c>
      <c r="B58" s="76"/>
      <c r="C58" s="82"/>
      <c r="D58" s="3" t="s">
        <v>32</v>
      </c>
      <c r="E58" s="7" t="s">
        <v>33</v>
      </c>
      <c r="F58" s="3"/>
      <c r="G58" s="3">
        <v>5.12</v>
      </c>
      <c r="H58" s="17" t="s">
        <v>41</v>
      </c>
      <c r="I58" s="24">
        <f t="shared" si="2"/>
        <v>5.7900000000000036</v>
      </c>
      <c r="J58" s="17" t="s">
        <v>41</v>
      </c>
    </row>
    <row r="59" spans="1:10" x14ac:dyDescent="0.25">
      <c r="A59" s="4">
        <v>9</v>
      </c>
      <c r="B59" s="76"/>
      <c r="C59" s="83"/>
      <c r="D59" s="3" t="s">
        <v>6</v>
      </c>
      <c r="E59" s="7" t="s">
        <v>8</v>
      </c>
      <c r="F59" s="3">
        <v>0.12</v>
      </c>
      <c r="G59" s="3">
        <v>29.77</v>
      </c>
      <c r="H59" s="17" t="s">
        <v>41</v>
      </c>
      <c r="I59" s="24">
        <f t="shared" si="2"/>
        <v>28.929999999999996</v>
      </c>
      <c r="J59" s="17" t="s">
        <v>41</v>
      </c>
    </row>
    <row r="60" spans="1:10" x14ac:dyDescent="0.25">
      <c r="A60" s="4">
        <v>10</v>
      </c>
      <c r="B60" s="76"/>
      <c r="C60" s="71">
        <v>20230809002</v>
      </c>
      <c r="D60" s="7" t="s">
        <v>32</v>
      </c>
      <c r="E60" s="7" t="s">
        <v>33</v>
      </c>
      <c r="F60" s="3"/>
      <c r="G60" s="7">
        <v>0.54</v>
      </c>
      <c r="H60" s="17" t="s">
        <v>41</v>
      </c>
      <c r="I60" s="24">
        <f t="shared" ref="I60:I65" si="3">I58-G60</f>
        <v>5.2500000000000036</v>
      </c>
      <c r="J60" s="17" t="s">
        <v>41</v>
      </c>
    </row>
    <row r="61" spans="1:10" x14ac:dyDescent="0.25">
      <c r="A61" s="4">
        <v>11</v>
      </c>
      <c r="B61" s="76"/>
      <c r="C61" s="83"/>
      <c r="D61" s="7" t="s">
        <v>6</v>
      </c>
      <c r="E61" s="7" t="s">
        <v>8</v>
      </c>
      <c r="F61" s="3">
        <v>0.12</v>
      </c>
      <c r="G61" s="7">
        <v>3.12</v>
      </c>
      <c r="H61" s="17" t="s">
        <v>41</v>
      </c>
      <c r="I61" s="24">
        <f t="shared" si="3"/>
        <v>25.809999999999995</v>
      </c>
      <c r="J61" s="17" t="s">
        <v>41</v>
      </c>
    </row>
    <row r="62" spans="1:10" x14ac:dyDescent="0.25">
      <c r="A62" s="4">
        <v>12</v>
      </c>
      <c r="B62" s="76"/>
      <c r="C62" s="71">
        <v>20230809003</v>
      </c>
      <c r="D62" s="7" t="s">
        <v>32</v>
      </c>
      <c r="E62" s="7" t="s">
        <v>33</v>
      </c>
      <c r="F62" s="3"/>
      <c r="G62" s="7">
        <v>3.41</v>
      </c>
      <c r="H62" s="17" t="s">
        <v>41</v>
      </c>
      <c r="I62" s="24">
        <f t="shared" si="3"/>
        <v>1.8400000000000034</v>
      </c>
      <c r="J62" s="17" t="s">
        <v>41</v>
      </c>
    </row>
    <row r="63" spans="1:10" x14ac:dyDescent="0.25">
      <c r="A63" s="4">
        <v>13</v>
      </c>
      <c r="B63" s="76"/>
      <c r="C63" s="83"/>
      <c r="D63" s="7" t="s">
        <v>6</v>
      </c>
      <c r="E63" s="7" t="s">
        <v>8</v>
      </c>
      <c r="F63" s="3">
        <v>0.12</v>
      </c>
      <c r="G63" s="7">
        <v>19.84</v>
      </c>
      <c r="H63" s="17" t="s">
        <v>41</v>
      </c>
      <c r="I63" s="24">
        <f t="shared" si="3"/>
        <v>5.9699999999999953</v>
      </c>
      <c r="J63" s="17" t="s">
        <v>41</v>
      </c>
    </row>
    <row r="64" spans="1:10" x14ac:dyDescent="0.25">
      <c r="A64" s="4">
        <v>14</v>
      </c>
      <c r="B64" s="76"/>
      <c r="C64" s="71">
        <v>20230809006</v>
      </c>
      <c r="D64" s="7" t="s">
        <v>32</v>
      </c>
      <c r="E64" s="7" t="s">
        <v>33</v>
      </c>
      <c r="F64" s="3"/>
      <c r="G64" s="7">
        <v>1.67</v>
      </c>
      <c r="H64" s="17" t="s">
        <v>41</v>
      </c>
      <c r="I64" s="29">
        <f t="shared" si="3"/>
        <v>0.17000000000000348</v>
      </c>
      <c r="J64" s="17" t="s">
        <v>41</v>
      </c>
    </row>
    <row r="65" spans="1:10" x14ac:dyDescent="0.25">
      <c r="A65" s="4">
        <v>15</v>
      </c>
      <c r="B65" s="76"/>
      <c r="C65" s="83"/>
      <c r="D65" s="7" t="s">
        <v>6</v>
      </c>
      <c r="E65" s="7" t="s">
        <v>8</v>
      </c>
      <c r="F65" s="3">
        <v>0.12</v>
      </c>
      <c r="G65" s="7">
        <v>5.0999999999999996</v>
      </c>
      <c r="H65" s="17" t="s">
        <v>41</v>
      </c>
      <c r="I65" s="23">
        <f t="shared" si="3"/>
        <v>0.86999999999999567</v>
      </c>
      <c r="J65" s="17" t="s">
        <v>41</v>
      </c>
    </row>
    <row r="66" spans="1:10" x14ac:dyDescent="0.25">
      <c r="A66" s="4">
        <v>16</v>
      </c>
      <c r="B66" s="76"/>
      <c r="C66" s="3">
        <v>20230809004</v>
      </c>
      <c r="D66" s="7" t="s">
        <v>46</v>
      </c>
      <c r="E66" s="7" t="s">
        <v>47</v>
      </c>
      <c r="F66" s="3"/>
      <c r="G66" s="7">
        <v>86.1</v>
      </c>
      <c r="H66" s="3">
        <v>175</v>
      </c>
      <c r="I66" s="24">
        <f>H66-G66</f>
        <v>88.9</v>
      </c>
      <c r="J66" s="17" t="s">
        <v>41</v>
      </c>
    </row>
    <row r="67" spans="1:10" x14ac:dyDescent="0.25">
      <c r="A67" s="4">
        <v>17</v>
      </c>
      <c r="B67" s="76"/>
      <c r="C67" s="3">
        <v>20230809005</v>
      </c>
      <c r="D67" s="7" t="s">
        <v>46</v>
      </c>
      <c r="E67" s="7" t="s">
        <v>47</v>
      </c>
      <c r="F67" s="3"/>
      <c r="G67" s="3">
        <v>28.8</v>
      </c>
      <c r="H67" s="17" t="s">
        <v>41</v>
      </c>
      <c r="I67" s="29">
        <f>I66-G67</f>
        <v>60.100000000000009</v>
      </c>
      <c r="J67" s="3"/>
    </row>
    <row r="68" spans="1:10" x14ac:dyDescent="0.25">
      <c r="A68" s="4">
        <v>18</v>
      </c>
      <c r="B68" s="76"/>
      <c r="C68" s="71">
        <v>20230814001</v>
      </c>
      <c r="D68" s="7" t="s">
        <v>46</v>
      </c>
      <c r="E68" s="7" t="s">
        <v>47</v>
      </c>
      <c r="F68" s="3"/>
      <c r="G68" s="3">
        <v>63.96</v>
      </c>
      <c r="H68" s="17" t="s">
        <v>41</v>
      </c>
      <c r="I68" s="43">
        <f>I67-G68</f>
        <v>-3.8599999999999923</v>
      </c>
      <c r="J68" s="3"/>
    </row>
    <row r="69" spans="1:10" ht="15.75" thickBot="1" x14ac:dyDescent="0.3">
      <c r="A69" s="15">
        <v>19</v>
      </c>
      <c r="B69" s="77"/>
      <c r="C69" s="72"/>
      <c r="D69" s="8" t="s">
        <v>43</v>
      </c>
      <c r="E69" s="8" t="s">
        <v>8</v>
      </c>
      <c r="F69" s="6" t="s">
        <v>44</v>
      </c>
      <c r="G69" s="8">
        <v>81.64</v>
      </c>
      <c r="H69" s="6">
        <v>81.64</v>
      </c>
      <c r="I69" s="50">
        <f>H69-G69</f>
        <v>0</v>
      </c>
      <c r="J69" s="17" t="s">
        <v>41</v>
      </c>
    </row>
    <row r="70" spans="1:10" x14ac:dyDescent="0.25">
      <c r="A70" s="27">
        <v>1</v>
      </c>
      <c r="B70" s="75">
        <v>45160</v>
      </c>
      <c r="C70" s="26">
        <v>20230814001</v>
      </c>
      <c r="D70" s="26" t="s">
        <v>15</v>
      </c>
      <c r="E70" s="26" t="s">
        <v>8</v>
      </c>
      <c r="F70" s="27" t="s">
        <v>18</v>
      </c>
      <c r="G70" s="26">
        <v>94.9</v>
      </c>
      <c r="H70" s="27">
        <v>95.77</v>
      </c>
      <c r="I70" s="45">
        <f>H70-G70</f>
        <v>0.86999999999999034</v>
      </c>
      <c r="J70" s="27"/>
    </row>
    <row r="71" spans="1:10" x14ac:dyDescent="0.25">
      <c r="A71" s="3">
        <v>2</v>
      </c>
      <c r="B71" s="76"/>
      <c r="C71" s="88">
        <v>20230816001</v>
      </c>
      <c r="D71" s="3" t="s">
        <v>25</v>
      </c>
      <c r="E71" s="7" t="s">
        <v>24</v>
      </c>
      <c r="F71" s="3"/>
      <c r="G71" s="7">
        <v>18.100000000000001</v>
      </c>
      <c r="H71" s="3">
        <v>25</v>
      </c>
      <c r="I71" s="23">
        <f>I45+H71-G71</f>
        <v>27.86</v>
      </c>
      <c r="J71" s="17" t="s">
        <v>41</v>
      </c>
    </row>
    <row r="72" spans="1:10" x14ac:dyDescent="0.25">
      <c r="A72" s="3">
        <v>3</v>
      </c>
      <c r="B72" s="76"/>
      <c r="C72" s="65"/>
      <c r="D72" s="3" t="s">
        <v>20</v>
      </c>
      <c r="E72" s="7" t="s">
        <v>24</v>
      </c>
      <c r="F72" s="38"/>
      <c r="G72" s="7">
        <v>18.100000000000001</v>
      </c>
      <c r="H72" s="7">
        <v>25</v>
      </c>
      <c r="I72" s="24">
        <f>I46+H72-G72</f>
        <v>27.86</v>
      </c>
      <c r="J72" s="17" t="s">
        <v>41</v>
      </c>
    </row>
    <row r="73" spans="1:10" x14ac:dyDescent="0.25">
      <c r="A73" s="3">
        <v>4</v>
      </c>
      <c r="B73" s="76"/>
      <c r="C73" s="88">
        <v>20230816002</v>
      </c>
      <c r="D73" s="3" t="s">
        <v>25</v>
      </c>
      <c r="E73" s="7" t="s">
        <v>24</v>
      </c>
      <c r="F73" s="3"/>
      <c r="G73" s="7">
        <v>4.4800000000000004</v>
      </c>
      <c r="H73" s="17" t="s">
        <v>41</v>
      </c>
      <c r="I73" s="24">
        <f>I71-G73</f>
        <v>23.38</v>
      </c>
      <c r="J73" s="17" t="s">
        <v>41</v>
      </c>
    </row>
    <row r="74" spans="1:10" x14ac:dyDescent="0.25">
      <c r="A74" s="3">
        <v>5</v>
      </c>
      <c r="B74" s="76"/>
      <c r="C74" s="65"/>
      <c r="D74" s="3" t="s">
        <v>20</v>
      </c>
      <c r="E74" s="7" t="s">
        <v>24</v>
      </c>
      <c r="F74" s="3"/>
      <c r="G74" s="7">
        <v>4.4800000000000004</v>
      </c>
      <c r="H74" s="17" t="s">
        <v>41</v>
      </c>
      <c r="I74" s="24">
        <f>I72-G74</f>
        <v>23.38</v>
      </c>
      <c r="J74" s="17" t="s">
        <v>41</v>
      </c>
    </row>
    <row r="75" spans="1:10" x14ac:dyDescent="0.25">
      <c r="A75" s="3">
        <v>6</v>
      </c>
      <c r="B75" s="76"/>
      <c r="C75" s="88">
        <v>20230816003</v>
      </c>
      <c r="D75" s="3" t="s">
        <v>25</v>
      </c>
      <c r="E75" s="7" t="s">
        <v>24</v>
      </c>
      <c r="F75" s="3"/>
      <c r="G75" s="7">
        <v>13.57</v>
      </c>
      <c r="H75" s="17" t="s">
        <v>41</v>
      </c>
      <c r="I75" s="23">
        <f>I73-G75</f>
        <v>9.8099999999999987</v>
      </c>
      <c r="J75" s="17" t="s">
        <v>41</v>
      </c>
    </row>
    <row r="76" spans="1:10" ht="15.75" thickBot="1" x14ac:dyDescent="0.3">
      <c r="A76" s="6">
        <v>7</v>
      </c>
      <c r="B76" s="77"/>
      <c r="C76" s="89"/>
      <c r="D76" s="6" t="s">
        <v>20</v>
      </c>
      <c r="E76" s="8" t="s">
        <v>24</v>
      </c>
      <c r="F76" s="6"/>
      <c r="G76" s="8">
        <v>13.57</v>
      </c>
      <c r="H76" s="25" t="s">
        <v>41</v>
      </c>
      <c r="I76" s="46">
        <f>I74-G76</f>
        <v>9.8099999999999987</v>
      </c>
      <c r="J76" s="17" t="s">
        <v>41</v>
      </c>
    </row>
    <row r="77" spans="1:10" x14ac:dyDescent="0.25">
      <c r="A77" s="35">
        <v>1</v>
      </c>
      <c r="B77" s="75">
        <v>45161</v>
      </c>
      <c r="C77" s="35">
        <v>20230816001</v>
      </c>
      <c r="D77" s="35" t="s">
        <v>16</v>
      </c>
      <c r="E77" s="35" t="s">
        <v>8</v>
      </c>
      <c r="F77" s="35" t="s">
        <v>17</v>
      </c>
      <c r="G77" s="35">
        <v>30.4</v>
      </c>
      <c r="H77" s="35">
        <v>60.72</v>
      </c>
      <c r="I77" s="47">
        <f>H77-G77</f>
        <v>30.32</v>
      </c>
      <c r="J77" s="36" t="s">
        <v>41</v>
      </c>
    </row>
    <row r="78" spans="1:10" x14ac:dyDescent="0.25">
      <c r="A78" s="3">
        <v>2</v>
      </c>
      <c r="B78" s="76"/>
      <c r="C78" s="3">
        <v>20230816002</v>
      </c>
      <c r="D78" s="3" t="s">
        <v>16</v>
      </c>
      <c r="E78" s="3" t="s">
        <v>8</v>
      </c>
      <c r="F78" s="3" t="s">
        <v>17</v>
      </c>
      <c r="G78" s="3">
        <v>7.54</v>
      </c>
      <c r="H78" s="17" t="s">
        <v>41</v>
      </c>
      <c r="I78" s="24">
        <f>I77-G78</f>
        <v>22.78</v>
      </c>
      <c r="J78" s="17" t="s">
        <v>41</v>
      </c>
    </row>
    <row r="79" spans="1:10" ht="15.75" thickBot="1" x14ac:dyDescent="0.3">
      <c r="A79" s="6">
        <v>3</v>
      </c>
      <c r="B79" s="77"/>
      <c r="C79" s="6">
        <v>20230816003</v>
      </c>
      <c r="D79" s="6" t="s">
        <v>16</v>
      </c>
      <c r="E79" s="6" t="s">
        <v>8</v>
      </c>
      <c r="F79" s="6" t="s">
        <v>17</v>
      </c>
      <c r="G79" s="8">
        <v>22.78</v>
      </c>
      <c r="H79" s="25" t="s">
        <v>41</v>
      </c>
      <c r="I79" s="50">
        <f>I78-G79</f>
        <v>0</v>
      </c>
      <c r="J79" s="17" t="s">
        <v>41</v>
      </c>
    </row>
    <row r="80" spans="1:10" x14ac:dyDescent="0.25">
      <c r="A80" s="26">
        <v>1</v>
      </c>
      <c r="B80" s="78">
        <v>45162</v>
      </c>
      <c r="C80" s="85">
        <v>20230816001</v>
      </c>
      <c r="D80" s="9" t="s">
        <v>29</v>
      </c>
      <c r="E80" s="9" t="s">
        <v>30</v>
      </c>
      <c r="F80" s="4"/>
      <c r="G80" s="9">
        <v>321.70999999999998</v>
      </c>
      <c r="H80" s="4">
        <v>275</v>
      </c>
      <c r="I80" s="48">
        <f>H80-G80</f>
        <v>-46.70999999999998</v>
      </c>
      <c r="J80" s="18"/>
    </row>
    <row r="81" spans="1:10" x14ac:dyDescent="0.25">
      <c r="A81" s="9">
        <v>2</v>
      </c>
      <c r="B81" s="79"/>
      <c r="C81" s="86"/>
      <c r="D81" s="7" t="s">
        <v>21</v>
      </c>
      <c r="E81" s="7" t="s">
        <v>26</v>
      </c>
      <c r="F81" s="3"/>
      <c r="G81" s="7">
        <v>16.37</v>
      </c>
      <c r="H81" s="3">
        <v>25</v>
      </c>
      <c r="I81" s="24">
        <f>I47+H81-G81</f>
        <v>24.599999999999998</v>
      </c>
      <c r="J81" s="17" t="s">
        <v>41</v>
      </c>
    </row>
    <row r="82" spans="1:10" x14ac:dyDescent="0.25">
      <c r="A82" s="9">
        <v>3</v>
      </c>
      <c r="B82" s="79"/>
      <c r="C82" s="86"/>
      <c r="D82" s="7" t="s">
        <v>22</v>
      </c>
      <c r="E82" s="7"/>
      <c r="F82" s="3"/>
      <c r="G82" s="7">
        <v>0.2</v>
      </c>
      <c r="H82" s="17" t="s">
        <v>41</v>
      </c>
      <c r="I82" s="24">
        <f>I48-G82</f>
        <v>24.349999999999998</v>
      </c>
      <c r="J82" s="17" t="s">
        <v>41</v>
      </c>
    </row>
    <row r="83" spans="1:10" x14ac:dyDescent="0.25">
      <c r="A83" s="9">
        <v>4</v>
      </c>
      <c r="B83" s="79"/>
      <c r="C83" s="86"/>
      <c r="D83" s="7" t="s">
        <v>23</v>
      </c>
      <c r="E83" s="7"/>
      <c r="F83" s="3"/>
      <c r="G83" s="7">
        <v>0.2</v>
      </c>
      <c r="H83" s="17" t="s">
        <v>41</v>
      </c>
      <c r="I83" s="24">
        <f>I49-G83</f>
        <v>24.349999999999998</v>
      </c>
      <c r="J83" s="17" t="s">
        <v>41</v>
      </c>
    </row>
    <row r="84" spans="1:10" x14ac:dyDescent="0.25">
      <c r="A84" s="9">
        <v>5</v>
      </c>
      <c r="B84" s="79"/>
      <c r="C84" s="66">
        <v>20230816002</v>
      </c>
      <c r="D84" s="7" t="s">
        <v>29</v>
      </c>
      <c r="E84" s="7" t="s">
        <v>30</v>
      </c>
      <c r="F84" s="3"/>
      <c r="G84" s="7">
        <v>79.8</v>
      </c>
      <c r="H84" s="17" t="s">
        <v>41</v>
      </c>
      <c r="I84" s="43">
        <f>I80-G84</f>
        <v>-126.50999999999998</v>
      </c>
      <c r="J84" s="3"/>
    </row>
    <row r="85" spans="1:10" x14ac:dyDescent="0.25">
      <c r="A85" s="9">
        <v>6</v>
      </c>
      <c r="B85" s="79"/>
      <c r="C85" s="66"/>
      <c r="D85" s="7" t="s">
        <v>21</v>
      </c>
      <c r="E85" s="7" t="s">
        <v>26</v>
      </c>
      <c r="F85" s="3"/>
      <c r="G85" s="7">
        <v>4.0599999999999996</v>
      </c>
      <c r="H85" s="17" t="s">
        <v>41</v>
      </c>
      <c r="I85" s="23">
        <f>I81-G85</f>
        <v>20.54</v>
      </c>
      <c r="J85" s="17" t="s">
        <v>41</v>
      </c>
    </row>
    <row r="86" spans="1:10" x14ac:dyDescent="0.25">
      <c r="A86" s="9">
        <v>7</v>
      </c>
      <c r="B86" s="79"/>
      <c r="C86" s="66"/>
      <c r="D86" s="7" t="s">
        <v>22</v>
      </c>
      <c r="E86" s="7"/>
      <c r="F86" s="3"/>
      <c r="G86" s="7">
        <v>0.06</v>
      </c>
      <c r="H86" s="17" t="s">
        <v>41</v>
      </c>
      <c r="I86" s="23">
        <f>I82-G86</f>
        <v>24.29</v>
      </c>
      <c r="J86" s="17" t="s">
        <v>41</v>
      </c>
    </row>
    <row r="87" spans="1:10" ht="15.75" thickBot="1" x14ac:dyDescent="0.3">
      <c r="A87" s="13">
        <v>8</v>
      </c>
      <c r="B87" s="81"/>
      <c r="C87" s="84"/>
      <c r="D87" s="8" t="s">
        <v>23</v>
      </c>
      <c r="E87" s="8"/>
      <c r="F87" s="6"/>
      <c r="G87" s="8">
        <v>0.06</v>
      </c>
      <c r="H87" s="25" t="s">
        <v>41</v>
      </c>
      <c r="I87" s="46">
        <f>I83-G87</f>
        <v>24.29</v>
      </c>
      <c r="J87" s="25" t="s">
        <v>41</v>
      </c>
    </row>
    <row r="88" spans="1:10" ht="15.75" thickBot="1" x14ac:dyDescent="0.3">
      <c r="A88" s="13">
        <v>1</v>
      </c>
      <c r="B88" s="14">
        <v>45164</v>
      </c>
      <c r="C88" s="57">
        <v>20230822003</v>
      </c>
      <c r="D88" s="15" t="s">
        <v>16</v>
      </c>
      <c r="E88" s="15" t="s">
        <v>8</v>
      </c>
      <c r="F88" s="15" t="s">
        <v>17</v>
      </c>
      <c r="G88" s="13">
        <v>62.43</v>
      </c>
      <c r="H88" s="40">
        <v>62.43</v>
      </c>
      <c r="I88" s="51">
        <f>H88-G88</f>
        <v>0</v>
      </c>
      <c r="J88" s="25" t="s">
        <v>41</v>
      </c>
    </row>
    <row r="89" spans="1:10" x14ac:dyDescent="0.25">
      <c r="A89" s="26">
        <v>1</v>
      </c>
      <c r="B89" s="78">
        <v>45166</v>
      </c>
      <c r="C89" s="63">
        <v>20230822003</v>
      </c>
      <c r="D89" s="4" t="s">
        <v>25</v>
      </c>
      <c r="E89" s="9" t="s">
        <v>24</v>
      </c>
      <c r="F89" s="4"/>
      <c r="G89" s="9">
        <v>12.4</v>
      </c>
      <c r="H89" s="4">
        <v>25</v>
      </c>
      <c r="I89" s="33">
        <f>I75+H89-G89</f>
        <v>22.410000000000004</v>
      </c>
      <c r="J89" s="17" t="s">
        <v>41</v>
      </c>
    </row>
    <row r="90" spans="1:10" x14ac:dyDescent="0.25">
      <c r="A90" s="9">
        <v>2</v>
      </c>
      <c r="B90" s="79"/>
      <c r="C90" s="64"/>
      <c r="D90" s="3" t="s">
        <v>20</v>
      </c>
      <c r="E90" s="7" t="s">
        <v>24</v>
      </c>
      <c r="F90" s="3"/>
      <c r="G90" s="7">
        <v>12.4</v>
      </c>
      <c r="H90" s="3">
        <v>25</v>
      </c>
      <c r="I90" s="23">
        <f>I76+H90-G90</f>
        <v>22.410000000000004</v>
      </c>
      <c r="J90" s="17" t="s">
        <v>41</v>
      </c>
    </row>
    <row r="91" spans="1:10" x14ac:dyDescent="0.25">
      <c r="A91" s="9">
        <v>3</v>
      </c>
      <c r="B91" s="79"/>
      <c r="C91" s="64"/>
      <c r="D91" s="7" t="s">
        <v>21</v>
      </c>
      <c r="E91" s="7" t="s">
        <v>26</v>
      </c>
      <c r="F91" s="3"/>
      <c r="G91" s="7">
        <v>16.46</v>
      </c>
      <c r="H91" s="3">
        <v>25</v>
      </c>
      <c r="I91" s="24">
        <f>I85+H91-G91</f>
        <v>29.08</v>
      </c>
      <c r="J91" s="17" t="s">
        <v>41</v>
      </c>
    </row>
    <row r="92" spans="1:10" x14ac:dyDescent="0.25">
      <c r="A92" s="9">
        <v>4</v>
      </c>
      <c r="B92" s="79"/>
      <c r="C92" s="64"/>
      <c r="D92" s="7" t="s">
        <v>22</v>
      </c>
      <c r="E92" s="7"/>
      <c r="F92" s="3"/>
      <c r="G92" s="7">
        <v>0.2</v>
      </c>
      <c r="H92" s="17" t="s">
        <v>41</v>
      </c>
      <c r="I92" s="24">
        <f>I86-G92</f>
        <v>24.09</v>
      </c>
      <c r="J92" s="17" t="s">
        <v>41</v>
      </c>
    </row>
    <row r="93" spans="1:10" x14ac:dyDescent="0.25">
      <c r="A93" s="9">
        <v>5</v>
      </c>
      <c r="B93" s="79"/>
      <c r="C93" s="65"/>
      <c r="D93" s="7" t="s">
        <v>23</v>
      </c>
      <c r="E93" s="7"/>
      <c r="F93" s="3"/>
      <c r="G93" s="7">
        <v>0.2</v>
      </c>
      <c r="H93" s="17" t="s">
        <v>41</v>
      </c>
      <c r="I93" s="24">
        <f>I87-G93</f>
        <v>24.09</v>
      </c>
      <c r="J93" s="17" t="s">
        <v>41</v>
      </c>
    </row>
    <row r="94" spans="1:10" x14ac:dyDescent="0.25">
      <c r="A94" s="9">
        <v>6</v>
      </c>
      <c r="B94" s="79"/>
      <c r="C94" s="71">
        <v>20230816003</v>
      </c>
      <c r="D94" s="7" t="s">
        <v>21</v>
      </c>
      <c r="E94" s="7" t="s">
        <v>26</v>
      </c>
      <c r="F94" s="3"/>
      <c r="G94" s="7">
        <v>12.26</v>
      </c>
      <c r="H94" s="17" t="s">
        <v>41</v>
      </c>
      <c r="I94" s="29">
        <f>I91-G94</f>
        <v>16.82</v>
      </c>
      <c r="J94" s="3"/>
    </row>
    <row r="95" spans="1:10" x14ac:dyDescent="0.25">
      <c r="A95" s="9">
        <v>7</v>
      </c>
      <c r="B95" s="80"/>
      <c r="C95" s="82"/>
      <c r="D95" s="7" t="s">
        <v>22</v>
      </c>
      <c r="E95" s="39"/>
      <c r="F95" s="41"/>
      <c r="G95" s="39">
        <v>0.18</v>
      </c>
      <c r="H95" s="17" t="s">
        <v>41</v>
      </c>
      <c r="I95" s="49">
        <f>I92-G95</f>
        <v>23.91</v>
      </c>
      <c r="J95" s="41"/>
    </row>
    <row r="96" spans="1:10" x14ac:dyDescent="0.25">
      <c r="A96" s="9">
        <v>8</v>
      </c>
      <c r="B96" s="80"/>
      <c r="C96" s="83"/>
      <c r="D96" s="7" t="s">
        <v>23</v>
      </c>
      <c r="E96" s="39"/>
      <c r="F96" s="41"/>
      <c r="G96" s="39">
        <v>0.18</v>
      </c>
      <c r="H96" s="17" t="s">
        <v>41</v>
      </c>
      <c r="I96" s="49">
        <f>I93-G96</f>
        <v>23.91</v>
      </c>
      <c r="J96" s="41"/>
    </row>
    <row r="97" spans="1:10" ht="15.75" thickBot="1" x14ac:dyDescent="0.3">
      <c r="A97" s="13">
        <v>9</v>
      </c>
      <c r="B97" s="81"/>
      <c r="C97" s="6">
        <v>20230825003</v>
      </c>
      <c r="D97" s="6" t="s">
        <v>38</v>
      </c>
      <c r="E97" s="6" t="s">
        <v>8</v>
      </c>
      <c r="F97" s="6" t="s">
        <v>45</v>
      </c>
      <c r="G97" s="8">
        <v>168.98</v>
      </c>
      <c r="H97" s="8">
        <f>48.9 + 34.56 + 25.54</f>
        <v>109</v>
      </c>
      <c r="I97" s="44">
        <f>H97-G97</f>
        <v>-59.97999999999999</v>
      </c>
      <c r="J97" s="6"/>
    </row>
    <row r="98" spans="1:10" x14ac:dyDescent="0.25">
      <c r="A98" s="26">
        <v>1</v>
      </c>
      <c r="B98" s="75">
        <v>45167</v>
      </c>
      <c r="C98" s="52">
        <v>20230822003</v>
      </c>
      <c r="D98" s="53" t="s">
        <v>6</v>
      </c>
      <c r="E98" s="53" t="s">
        <v>8</v>
      </c>
      <c r="F98" s="35">
        <v>0.12</v>
      </c>
      <c r="G98" s="53">
        <v>20.53</v>
      </c>
      <c r="H98" s="53">
        <v>42.89</v>
      </c>
      <c r="I98" s="54">
        <f>I65+H98-G98</f>
        <v>23.229999999999997</v>
      </c>
      <c r="J98" s="36" t="s">
        <v>41</v>
      </c>
    </row>
    <row r="99" spans="1:10" x14ac:dyDescent="0.25">
      <c r="A99" s="7">
        <v>2</v>
      </c>
      <c r="B99" s="76"/>
      <c r="C99" s="3">
        <v>20230825004</v>
      </c>
      <c r="D99" s="7" t="s">
        <v>6</v>
      </c>
      <c r="E99" s="7" t="s">
        <v>8</v>
      </c>
      <c r="F99" s="3">
        <v>0.12</v>
      </c>
      <c r="G99" s="7">
        <v>12.95</v>
      </c>
      <c r="H99" s="17" t="s">
        <v>41</v>
      </c>
      <c r="I99" s="24">
        <f>I98-G99</f>
        <v>10.279999999999998</v>
      </c>
      <c r="J99" s="17" t="s">
        <v>41</v>
      </c>
    </row>
    <row r="100" spans="1:10" x14ac:dyDescent="0.25">
      <c r="A100" s="42">
        <v>3</v>
      </c>
      <c r="B100" s="76"/>
      <c r="C100" s="73">
        <v>20230825001</v>
      </c>
      <c r="D100" s="7" t="s">
        <v>6</v>
      </c>
      <c r="E100" s="7" t="s">
        <v>8</v>
      </c>
      <c r="F100" s="3">
        <v>0.12</v>
      </c>
      <c r="G100" s="7">
        <v>11.32</v>
      </c>
      <c r="H100" s="17"/>
      <c r="I100" s="43">
        <f>I99-G100</f>
        <v>-1.0400000000000027</v>
      </c>
      <c r="J100" s="3"/>
    </row>
    <row r="101" spans="1:10" ht="15.75" thickBot="1" x14ac:dyDescent="0.3">
      <c r="A101" s="8">
        <v>4</v>
      </c>
      <c r="B101" s="77"/>
      <c r="C101" s="74"/>
      <c r="D101" s="15" t="s">
        <v>16</v>
      </c>
      <c r="E101" s="15" t="s">
        <v>8</v>
      </c>
      <c r="F101" s="15" t="s">
        <v>17</v>
      </c>
      <c r="G101" s="8">
        <v>34.369999999999997</v>
      </c>
      <c r="H101" s="6">
        <v>36.78</v>
      </c>
      <c r="I101" s="50">
        <f>H101-G101</f>
        <v>2.4100000000000037</v>
      </c>
      <c r="J101" s="6"/>
    </row>
    <row r="102" spans="1:10" x14ac:dyDescent="0.25">
      <c r="A102" s="27">
        <v>1</v>
      </c>
      <c r="B102" s="68">
        <v>45168</v>
      </c>
      <c r="C102" s="63">
        <v>20230825001</v>
      </c>
      <c r="D102" s="27" t="s">
        <v>25</v>
      </c>
      <c r="E102" s="26" t="s">
        <v>24</v>
      </c>
      <c r="F102" s="27"/>
      <c r="G102" s="26">
        <v>6.84</v>
      </c>
      <c r="H102" s="26">
        <v>50</v>
      </c>
      <c r="I102" s="31">
        <f>I89+H102-G102</f>
        <v>65.569999999999993</v>
      </c>
      <c r="J102" s="32" t="s">
        <v>41</v>
      </c>
    </row>
    <row r="103" spans="1:10" x14ac:dyDescent="0.25">
      <c r="A103" s="3">
        <v>2</v>
      </c>
      <c r="B103" s="69"/>
      <c r="C103" s="64"/>
      <c r="D103" s="3" t="s">
        <v>20</v>
      </c>
      <c r="E103" s="7" t="s">
        <v>24</v>
      </c>
      <c r="F103" s="3"/>
      <c r="G103" s="7">
        <v>6.84</v>
      </c>
      <c r="H103" s="7">
        <v>50</v>
      </c>
      <c r="I103" s="24">
        <f>I90+H103-G103</f>
        <v>65.569999999999993</v>
      </c>
      <c r="J103" s="17" t="s">
        <v>41</v>
      </c>
    </row>
    <row r="104" spans="1:10" x14ac:dyDescent="0.25">
      <c r="A104" s="3">
        <v>3</v>
      </c>
      <c r="B104" s="69"/>
      <c r="C104" s="65"/>
      <c r="D104" s="7" t="s">
        <v>32</v>
      </c>
      <c r="E104" s="7" t="s">
        <v>33</v>
      </c>
      <c r="F104" s="3"/>
      <c r="G104" s="7">
        <v>3.7</v>
      </c>
      <c r="H104" s="7">
        <v>28.5</v>
      </c>
      <c r="I104" s="24">
        <f>H104-G104</f>
        <v>24.8</v>
      </c>
      <c r="J104" s="17" t="s">
        <v>41</v>
      </c>
    </row>
    <row r="105" spans="1:10" x14ac:dyDescent="0.25">
      <c r="A105" s="3">
        <v>4</v>
      </c>
      <c r="B105" s="69"/>
      <c r="C105" s="66">
        <v>20230825002</v>
      </c>
      <c r="D105" s="3" t="s">
        <v>25</v>
      </c>
      <c r="E105" s="7" t="s">
        <v>24</v>
      </c>
      <c r="F105" s="3"/>
      <c r="G105" s="7">
        <v>2.06</v>
      </c>
      <c r="H105" s="17" t="s">
        <v>41</v>
      </c>
      <c r="I105" s="24">
        <f t="shared" ref="I105:I113" si="4">I102-G105</f>
        <v>63.509999999999991</v>
      </c>
      <c r="J105" s="17" t="s">
        <v>41</v>
      </c>
    </row>
    <row r="106" spans="1:10" x14ac:dyDescent="0.25">
      <c r="A106" s="3">
        <v>5</v>
      </c>
      <c r="B106" s="69"/>
      <c r="C106" s="66"/>
      <c r="D106" s="3" t="s">
        <v>20</v>
      </c>
      <c r="E106" s="7" t="s">
        <v>24</v>
      </c>
      <c r="F106" s="3"/>
      <c r="G106" s="7">
        <v>2.06</v>
      </c>
      <c r="H106" s="17" t="s">
        <v>41</v>
      </c>
      <c r="I106" s="24">
        <f t="shared" si="4"/>
        <v>63.509999999999991</v>
      </c>
      <c r="J106" s="17" t="s">
        <v>41</v>
      </c>
    </row>
    <row r="107" spans="1:10" x14ac:dyDescent="0.25">
      <c r="A107" s="3">
        <v>6</v>
      </c>
      <c r="B107" s="69"/>
      <c r="C107" s="66"/>
      <c r="D107" s="7" t="s">
        <v>32</v>
      </c>
      <c r="E107" s="7" t="s">
        <v>33</v>
      </c>
      <c r="F107" s="3"/>
      <c r="G107" s="7">
        <v>1.1299999999999999</v>
      </c>
      <c r="H107" s="17" t="s">
        <v>41</v>
      </c>
      <c r="I107" s="24">
        <f t="shared" si="4"/>
        <v>23.67</v>
      </c>
      <c r="J107" s="17" t="s">
        <v>41</v>
      </c>
    </row>
    <row r="108" spans="1:10" x14ac:dyDescent="0.25">
      <c r="A108" s="3">
        <v>7</v>
      </c>
      <c r="B108" s="69"/>
      <c r="C108" s="67">
        <v>20230825003</v>
      </c>
      <c r="D108" s="3" t="s">
        <v>25</v>
      </c>
      <c r="E108" s="7" t="s">
        <v>24</v>
      </c>
      <c r="F108" s="3"/>
      <c r="G108" s="7">
        <v>40.54</v>
      </c>
      <c r="H108" s="17" t="s">
        <v>41</v>
      </c>
      <c r="I108" s="24">
        <f t="shared" si="4"/>
        <v>22.969999999999992</v>
      </c>
      <c r="J108" s="17" t="s">
        <v>41</v>
      </c>
    </row>
    <row r="109" spans="1:10" x14ac:dyDescent="0.25">
      <c r="A109" s="3">
        <v>8</v>
      </c>
      <c r="B109" s="69"/>
      <c r="C109" s="67"/>
      <c r="D109" s="3" t="s">
        <v>20</v>
      </c>
      <c r="E109" s="7" t="s">
        <v>24</v>
      </c>
      <c r="F109" s="3"/>
      <c r="G109" s="7">
        <v>40.54</v>
      </c>
      <c r="H109" s="17" t="s">
        <v>41</v>
      </c>
      <c r="I109" s="24">
        <f t="shared" si="4"/>
        <v>22.969999999999992</v>
      </c>
      <c r="J109" s="17" t="s">
        <v>41</v>
      </c>
    </row>
    <row r="110" spans="1:10" x14ac:dyDescent="0.25">
      <c r="A110" s="3">
        <v>9</v>
      </c>
      <c r="B110" s="69"/>
      <c r="C110" s="67"/>
      <c r="D110" s="7" t="s">
        <v>32</v>
      </c>
      <c r="E110" s="7" t="s">
        <v>33</v>
      </c>
      <c r="F110" s="3"/>
      <c r="G110" s="7">
        <v>15.26</v>
      </c>
      <c r="H110" s="17" t="s">
        <v>41</v>
      </c>
      <c r="I110" s="24">
        <f t="shared" si="4"/>
        <v>8.4100000000000019</v>
      </c>
      <c r="J110" s="17" t="s">
        <v>41</v>
      </c>
    </row>
    <row r="111" spans="1:10" x14ac:dyDescent="0.25">
      <c r="A111" s="3">
        <v>10</v>
      </c>
      <c r="B111" s="69"/>
      <c r="C111" s="67">
        <v>20230825004</v>
      </c>
      <c r="D111" s="3" t="s">
        <v>25</v>
      </c>
      <c r="E111" s="7" t="s">
        <v>24</v>
      </c>
      <c r="F111" s="3"/>
      <c r="G111" s="7">
        <v>5.9</v>
      </c>
      <c r="H111" s="17" t="s">
        <v>41</v>
      </c>
      <c r="I111" s="29">
        <f t="shared" si="4"/>
        <v>17.069999999999993</v>
      </c>
      <c r="J111" s="3"/>
    </row>
    <row r="112" spans="1:10" x14ac:dyDescent="0.25">
      <c r="A112" s="3">
        <v>11</v>
      </c>
      <c r="B112" s="69"/>
      <c r="C112" s="67"/>
      <c r="D112" s="3" t="s">
        <v>20</v>
      </c>
      <c r="E112" s="7" t="s">
        <v>24</v>
      </c>
      <c r="F112" s="3"/>
      <c r="G112" s="7">
        <v>5.9</v>
      </c>
      <c r="H112" s="17" t="s">
        <v>41</v>
      </c>
      <c r="I112" s="29">
        <f t="shared" si="4"/>
        <v>17.069999999999993</v>
      </c>
      <c r="J112" s="3"/>
    </row>
    <row r="113" spans="1:10" x14ac:dyDescent="0.25">
      <c r="A113" s="3">
        <v>12</v>
      </c>
      <c r="B113" s="69"/>
      <c r="C113" s="67"/>
      <c r="D113" s="7" t="s">
        <v>32</v>
      </c>
      <c r="E113" s="7" t="s">
        <v>33</v>
      </c>
      <c r="F113" s="3"/>
      <c r="G113" s="7">
        <v>2.23</v>
      </c>
      <c r="H113" s="17" t="s">
        <v>41</v>
      </c>
      <c r="I113" s="24">
        <f t="shared" si="4"/>
        <v>6.1800000000000015</v>
      </c>
      <c r="J113" s="17" t="s">
        <v>41</v>
      </c>
    </row>
    <row r="114" spans="1:10" ht="15.75" thickBot="1" x14ac:dyDescent="0.3">
      <c r="A114" s="6">
        <v>13</v>
      </c>
      <c r="B114" s="70"/>
      <c r="C114" s="6">
        <v>20230822003</v>
      </c>
      <c r="D114" s="8" t="s">
        <v>32</v>
      </c>
      <c r="E114" s="8" t="s">
        <v>33</v>
      </c>
      <c r="F114" s="6"/>
      <c r="G114" s="8">
        <v>6.71</v>
      </c>
      <c r="H114" s="6"/>
      <c r="I114" s="44">
        <f>I113-G114</f>
        <v>-0.52999999999999847</v>
      </c>
      <c r="J114" s="6"/>
    </row>
    <row r="115" spans="1:10" ht="15.75" thickBot="1" x14ac:dyDescent="0.3">
      <c r="A115" s="13">
        <v>1</v>
      </c>
      <c r="B115" s="14">
        <v>45169</v>
      </c>
      <c r="C115" s="15">
        <v>20230825003</v>
      </c>
      <c r="D115" s="15" t="s">
        <v>16</v>
      </c>
      <c r="E115" s="15" t="s">
        <v>8</v>
      </c>
      <c r="F115" s="15" t="s">
        <v>17</v>
      </c>
      <c r="G115" s="13">
        <v>68.09</v>
      </c>
      <c r="H115" s="15">
        <v>33.96</v>
      </c>
      <c r="I115" s="58">
        <f>H115-G115</f>
        <v>-34.130000000000003</v>
      </c>
      <c r="J115" s="15"/>
    </row>
    <row r="116" spans="1:10" x14ac:dyDescent="0.25">
      <c r="A116" s="1">
        <v>2</v>
      </c>
    </row>
  </sheetData>
  <autoFilter ref="B4:J97"/>
  <mergeCells count="49">
    <mergeCell ref="C62:C63"/>
    <mergeCell ref="C33:C38"/>
    <mergeCell ref="C39:C44"/>
    <mergeCell ref="C45:C50"/>
    <mergeCell ref="C7:C16"/>
    <mergeCell ref="B7:B16"/>
    <mergeCell ref="C27:C28"/>
    <mergeCell ref="C25:C26"/>
    <mergeCell ref="C22:C24"/>
    <mergeCell ref="C19:C21"/>
    <mergeCell ref="B18:B30"/>
    <mergeCell ref="A4:A5"/>
    <mergeCell ref="A1:J3"/>
    <mergeCell ref="G4:G5"/>
    <mergeCell ref="B4:B5"/>
    <mergeCell ref="D4:D5"/>
    <mergeCell ref="E4:E5"/>
    <mergeCell ref="F4:F5"/>
    <mergeCell ref="H4:H5"/>
    <mergeCell ref="J4:J5"/>
    <mergeCell ref="C4:C5"/>
    <mergeCell ref="I4:I5"/>
    <mergeCell ref="B32:B50"/>
    <mergeCell ref="C29:C30"/>
    <mergeCell ref="C84:C87"/>
    <mergeCell ref="C80:C83"/>
    <mergeCell ref="B80:B87"/>
    <mergeCell ref="C64:C65"/>
    <mergeCell ref="B70:B76"/>
    <mergeCell ref="B77:B79"/>
    <mergeCell ref="B51:B69"/>
    <mergeCell ref="C51:C53"/>
    <mergeCell ref="C54:C56"/>
    <mergeCell ref="C57:C59"/>
    <mergeCell ref="C71:C72"/>
    <mergeCell ref="C73:C74"/>
    <mergeCell ref="C60:C61"/>
    <mergeCell ref="C75:C76"/>
    <mergeCell ref="C68:C69"/>
    <mergeCell ref="C100:C101"/>
    <mergeCell ref="B98:B101"/>
    <mergeCell ref="B89:B97"/>
    <mergeCell ref="C89:C93"/>
    <mergeCell ref="C94:C96"/>
    <mergeCell ref="C102:C104"/>
    <mergeCell ref="C105:C107"/>
    <mergeCell ref="C108:C110"/>
    <mergeCell ref="C111:C113"/>
    <mergeCell ref="B102:B114"/>
  </mergeCells>
  <pageMargins left="0.7" right="0.7" top="0.75" bottom="0.75" header="0.3" footer="0.3"/>
  <pageSetup paperSize="9" orientation="portrait" horizontalDpi="0" verticalDpi="0" r:id="rId1"/>
  <ignoredErrors>
    <ignoredError sqref="I52 I44 I10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 2023</vt:lpstr>
      <vt:lpstr>Agustus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2023-08-04T02:03:50Z</dcterms:created>
  <dcterms:modified xsi:type="dcterms:W3CDTF">2023-09-01T00:59:19Z</dcterms:modified>
</cp:coreProperties>
</file>