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'Agustus 2023'!$A$4:$C$9</definedName>
  </definedNames>
  <calcPr calcId="144525"/>
</workbook>
</file>

<file path=xl/calcChain.xml><?xml version="1.0" encoding="utf-8"?>
<calcChain xmlns="http://schemas.openxmlformats.org/spreadsheetml/2006/main">
  <c r="L6" i="1" l="1"/>
  <c r="L7" i="1"/>
  <c r="D54" i="1"/>
  <c r="B54" i="1"/>
  <c r="B26" i="1" l="1"/>
  <c r="D47" i="1" l="1"/>
  <c r="J7" i="1" l="1"/>
  <c r="J6" i="1"/>
  <c r="AJ6" i="1" s="1"/>
  <c r="B47" i="1"/>
  <c r="D40" i="1"/>
  <c r="B40" i="1"/>
  <c r="B33" i="1"/>
  <c r="AJ9" i="1"/>
  <c r="AJ8" i="1"/>
  <c r="AJ7" i="1"/>
</calcChain>
</file>

<file path=xl/sharedStrings.xml><?xml version="1.0" encoding="utf-8"?>
<sst xmlns="http://schemas.openxmlformats.org/spreadsheetml/2006/main" count="37" uniqueCount="28">
  <si>
    <t>SPESIFIKASI</t>
  </si>
  <si>
    <t>0,127 A</t>
  </si>
  <si>
    <t>W01-03000027</t>
  </si>
  <si>
    <t>0,12 A</t>
  </si>
  <si>
    <t>W01-03000026</t>
  </si>
  <si>
    <t>W01-03000020</t>
  </si>
  <si>
    <t>KODE</t>
  </si>
  <si>
    <t>NO ORDER</t>
  </si>
  <si>
    <t>LAPORAN HASIL PRODUKSI DEPT KABEL</t>
  </si>
  <si>
    <t>JUMLAH HARIAN (kg)</t>
  </si>
  <si>
    <t>TEMBAGA ASLI (kg)</t>
  </si>
  <si>
    <t>Total (kg)</t>
  </si>
  <si>
    <t>TOTAL PRODUKSI (kg)</t>
  </si>
  <si>
    <t>W01-03000013</t>
  </si>
  <si>
    <t>0,16 A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</si>
  <si>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</si>
  <si>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</si>
  <si>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</si>
  <si>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</si>
  <si>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</si>
  <si>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1,42 + 1,72 + 1,78 + 0,68 + 2,34 + 0,46 + 1,02 + 1,12 + 5,58 + 1,24 + 3,24 + 0,56 + 0,56 + 8,48 + 0,46 + 1,18 + 8,10</t>
  </si>
  <si>
    <t>3,88 + 0,24 + 3,32 + 0,80 + 4,70 + 3,59 + 3,98 + 0,70 + 0,32 + 2,68 + 0,98 + 0,84 + 2,94 + 7,40 + 4,70 + 3,64 + 3,98 + 3,28 + 7,52</t>
  </si>
  <si>
    <t>0,32 + 0,32 + 0,38 + 0,34 + 0,34 + 6,46 + 6,28 + 6,22 + 6,44 + 1,26</t>
  </si>
  <si>
    <t>1,78 + 8,46 + 3,42 + 1,74 + 3,46 + 7,74 + 3,70 + 6,58 + 1,82</t>
  </si>
  <si>
    <t>0,46 + 0,54 + 2,80 + 2,74 + 0,72 + 1,58 + 4,98 + 8,54 + 7,08 + 7,72 + 6,10 + 3,00 + 3,06 + 1,66 + 1,18 + 1,58 + 0,32</t>
  </si>
  <si>
    <t>0,203 A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</si>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</sst>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abSelected="1" zoomScaleNormal="100" workbookViewId="0">
      <selection activeCell="K12" sqref="K12"/>
    </sheetView>
  </sheetViews>
  <sheetFormatPr defaultRowHeight="15" x14ac:dyDescent="0.25"/>
  <cols>
    <col min="1" max="1" width="16.28515625" customWidth="1"/>
    <col min="2" max="2" width="18" customWidth="1"/>
    <col min="3" max="3" width="15.42578125" customWidth="1"/>
    <col min="4" max="4" width="19.140625" bestFit="1" customWidth="1"/>
    <col min="5" max="5" width="19.140625" customWidth="1"/>
    <col min="6" max="35" width="8" bestFit="1" customWidth="1"/>
    <col min="36" max="36" width="14.5703125" customWidth="1"/>
  </cols>
  <sheetData>
    <row r="1" spans="1:36" ht="15" customHeight="1" x14ac:dyDescent="0.25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x14ac:dyDescent="0.25">
      <c r="A4" s="12" t="s">
        <v>0</v>
      </c>
      <c r="B4" s="12" t="s">
        <v>6</v>
      </c>
      <c r="C4" s="12" t="s">
        <v>7</v>
      </c>
      <c r="D4" s="12" t="s">
        <v>11</v>
      </c>
      <c r="E4" s="12" t="s">
        <v>10</v>
      </c>
      <c r="F4" s="9" t="s">
        <v>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5" t="s">
        <v>12</v>
      </c>
    </row>
    <row r="5" spans="1:36" x14ac:dyDescent="0.25">
      <c r="A5" s="13"/>
      <c r="B5" s="13"/>
      <c r="C5" s="13"/>
      <c r="D5" s="13"/>
      <c r="E5" s="13"/>
      <c r="F5" s="3">
        <v>45139</v>
      </c>
      <c r="G5" s="3">
        <v>45140</v>
      </c>
      <c r="H5" s="3">
        <v>45141</v>
      </c>
      <c r="I5" s="3">
        <v>45142</v>
      </c>
      <c r="J5" s="3">
        <v>45143</v>
      </c>
      <c r="K5" s="3">
        <v>45144</v>
      </c>
      <c r="L5" s="3">
        <v>45145</v>
      </c>
      <c r="M5" s="3">
        <v>45146</v>
      </c>
      <c r="N5" s="3">
        <v>45147</v>
      </c>
      <c r="O5" s="3">
        <v>45148</v>
      </c>
      <c r="P5" s="3">
        <v>45149</v>
      </c>
      <c r="Q5" s="3">
        <v>45150</v>
      </c>
      <c r="R5" s="3">
        <v>45151</v>
      </c>
      <c r="S5" s="3">
        <v>45152</v>
      </c>
      <c r="T5" s="3">
        <v>45153</v>
      </c>
      <c r="U5" s="3">
        <v>45154</v>
      </c>
      <c r="V5" s="3">
        <v>45155</v>
      </c>
      <c r="W5" s="3">
        <v>45156</v>
      </c>
      <c r="X5" s="3">
        <v>45157</v>
      </c>
      <c r="Y5" s="3">
        <v>45158</v>
      </c>
      <c r="Z5" s="3">
        <v>45159</v>
      </c>
      <c r="AA5" s="3">
        <v>45160</v>
      </c>
      <c r="AB5" s="3">
        <v>45161</v>
      </c>
      <c r="AC5" s="3">
        <v>45162</v>
      </c>
      <c r="AD5" s="3">
        <v>45163</v>
      </c>
      <c r="AE5" s="3">
        <v>45164</v>
      </c>
      <c r="AF5" s="3">
        <v>45165</v>
      </c>
      <c r="AG5" s="3">
        <v>45166</v>
      </c>
      <c r="AH5" s="3">
        <v>45167</v>
      </c>
      <c r="AI5" s="3">
        <v>45168</v>
      </c>
      <c r="AJ5" s="6"/>
    </row>
    <row r="6" spans="1:36" x14ac:dyDescent="0.25">
      <c r="A6" s="1" t="s">
        <v>1</v>
      </c>
      <c r="B6" s="1" t="s">
        <v>2</v>
      </c>
      <c r="C6" s="1">
        <v>20230727004</v>
      </c>
      <c r="D6" s="1">
        <v>800</v>
      </c>
      <c r="E6" s="1">
        <v>802.8</v>
      </c>
      <c r="G6" s="2">
        <v>59.57</v>
      </c>
      <c r="H6" s="2">
        <v>39.94</v>
      </c>
      <c r="I6" s="2">
        <v>59.49</v>
      </c>
      <c r="J6" s="2">
        <f>B47</f>
        <v>38.700000000000003</v>
      </c>
      <c r="K6" s="2"/>
      <c r="L6" s="2">
        <f>B54</f>
        <v>51.87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>
        <f>SUM(G6:AI6)</f>
        <v>249.57</v>
      </c>
    </row>
    <row r="7" spans="1:36" x14ac:dyDescent="0.25">
      <c r="A7" s="2" t="s">
        <v>3</v>
      </c>
      <c r="B7" s="2" t="s">
        <v>13</v>
      </c>
      <c r="C7" s="2">
        <v>20230727003</v>
      </c>
      <c r="D7" s="2">
        <v>800</v>
      </c>
      <c r="E7" s="2">
        <v>802.8</v>
      </c>
      <c r="F7" s="2"/>
      <c r="G7" s="2"/>
      <c r="H7" s="2"/>
      <c r="I7" s="2">
        <v>28.36</v>
      </c>
      <c r="J7" s="2">
        <f>D47</f>
        <v>54.059999999999995</v>
      </c>
      <c r="K7" s="2"/>
      <c r="L7" s="2">
        <f>D54</f>
        <v>52.75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>
        <f>SUM(F7:AI7)</f>
        <v>135.16999999999999</v>
      </c>
    </row>
    <row r="8" spans="1:36" x14ac:dyDescent="0.25">
      <c r="A8" s="2" t="s">
        <v>25</v>
      </c>
      <c r="B8" s="2" t="s">
        <v>4</v>
      </c>
      <c r="C8" s="2">
        <v>20230727005</v>
      </c>
      <c r="D8" s="2">
        <v>900</v>
      </c>
      <c r="E8" s="2">
        <v>902.7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>
        <f>SUM(F8:AI8)</f>
        <v>0</v>
      </c>
    </row>
    <row r="9" spans="1:36" x14ac:dyDescent="0.25">
      <c r="A9" s="2" t="s">
        <v>14</v>
      </c>
      <c r="B9" s="2" t="s">
        <v>5</v>
      </c>
      <c r="C9" s="2">
        <v>20230727002</v>
      </c>
      <c r="D9" s="2">
        <v>500</v>
      </c>
      <c r="E9" s="2">
        <v>501.5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>
        <f>SUM(F9:AI9)</f>
        <v>0</v>
      </c>
    </row>
    <row r="15" spans="1:36" x14ac:dyDescent="0.25">
      <c r="A15" s="14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3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A17" s="15" t="s">
        <v>16</v>
      </c>
      <c r="B17" s="15" t="s">
        <v>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25">
      <c r="A18" s="15"/>
      <c r="B18" s="16" t="s">
        <v>1</v>
      </c>
      <c r="C18" s="16"/>
      <c r="D18" s="16" t="s">
        <v>3</v>
      </c>
      <c r="E18" s="16"/>
      <c r="F18" s="16" t="s">
        <v>25</v>
      </c>
      <c r="G18" s="16"/>
      <c r="H18" s="16"/>
      <c r="I18" s="16"/>
      <c r="J18" s="16"/>
      <c r="K18" s="16" t="s">
        <v>14</v>
      </c>
      <c r="L18" s="16"/>
      <c r="M18" s="16"/>
      <c r="N18" s="16"/>
      <c r="O18" s="16"/>
    </row>
    <row r="19" spans="1:15" x14ac:dyDescent="0.25">
      <c r="A19" s="15"/>
      <c r="B19" s="15" t="s">
        <v>17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25">
      <c r="A20" s="17">
        <v>45140</v>
      </c>
      <c r="B20" s="18" t="s">
        <v>18</v>
      </c>
      <c r="C20" s="18"/>
      <c r="D20" s="19"/>
      <c r="E20" s="20"/>
      <c r="F20" s="19"/>
      <c r="G20" s="25"/>
      <c r="H20" s="25"/>
      <c r="I20" s="25"/>
      <c r="J20" s="20"/>
      <c r="K20" s="19"/>
      <c r="L20" s="25"/>
      <c r="M20" s="25"/>
      <c r="N20" s="25"/>
      <c r="O20" s="20"/>
    </row>
    <row r="21" spans="1:15" x14ac:dyDescent="0.25">
      <c r="A21" s="17"/>
      <c r="B21" s="18"/>
      <c r="C21" s="18"/>
      <c r="D21" s="21"/>
      <c r="E21" s="22"/>
      <c r="F21" s="21"/>
      <c r="G21" s="26"/>
      <c r="H21" s="26"/>
      <c r="I21" s="26"/>
      <c r="J21" s="22"/>
      <c r="K21" s="21"/>
      <c r="L21" s="26"/>
      <c r="M21" s="26"/>
      <c r="N21" s="26"/>
      <c r="O21" s="22"/>
    </row>
    <row r="22" spans="1:15" x14ac:dyDescent="0.25">
      <c r="A22" s="17"/>
      <c r="B22" s="18"/>
      <c r="C22" s="18"/>
      <c r="D22" s="21"/>
      <c r="E22" s="22"/>
      <c r="F22" s="21"/>
      <c r="G22" s="26"/>
      <c r="H22" s="26"/>
      <c r="I22" s="26"/>
      <c r="J22" s="22"/>
      <c r="K22" s="21"/>
      <c r="L22" s="26"/>
      <c r="M22" s="26"/>
      <c r="N22" s="26"/>
      <c r="O22" s="22"/>
    </row>
    <row r="23" spans="1:15" x14ac:dyDescent="0.25">
      <c r="A23" s="17"/>
      <c r="B23" s="18"/>
      <c r="C23" s="18"/>
      <c r="D23" s="21"/>
      <c r="E23" s="22"/>
      <c r="F23" s="21"/>
      <c r="G23" s="26"/>
      <c r="H23" s="26"/>
      <c r="I23" s="26"/>
      <c r="J23" s="22"/>
      <c r="K23" s="21"/>
      <c r="L23" s="26"/>
      <c r="M23" s="26"/>
      <c r="N23" s="26"/>
      <c r="O23" s="22"/>
    </row>
    <row r="24" spans="1:15" x14ac:dyDescent="0.25">
      <c r="A24" s="17"/>
      <c r="B24" s="18"/>
      <c r="C24" s="18"/>
      <c r="D24" s="21"/>
      <c r="E24" s="22"/>
      <c r="F24" s="21"/>
      <c r="G24" s="26"/>
      <c r="H24" s="26"/>
      <c r="I24" s="26"/>
      <c r="J24" s="22"/>
      <c r="K24" s="21"/>
      <c r="L24" s="26"/>
      <c r="M24" s="26"/>
      <c r="N24" s="26"/>
      <c r="O24" s="22"/>
    </row>
    <row r="25" spans="1:15" x14ac:dyDescent="0.25">
      <c r="A25" s="17"/>
      <c r="B25" s="18"/>
      <c r="C25" s="18"/>
      <c r="D25" s="23"/>
      <c r="E25" s="24"/>
      <c r="F25" s="23"/>
      <c r="G25" s="27"/>
      <c r="H25" s="27"/>
      <c r="I25" s="27"/>
      <c r="J25" s="24"/>
      <c r="K25" s="23"/>
      <c r="L25" s="27"/>
      <c r="M25" s="27"/>
      <c r="N25" s="27"/>
      <c r="O25" s="24"/>
    </row>
    <row r="26" spans="1:15" x14ac:dyDescent="0.25">
      <c r="A26" s="4" t="s">
        <v>19</v>
      </c>
      <c r="B26" s="28">
        <f>SUM(2.18 + 0.8 + 5.66 + 5.46 + 6.21 + 0.3 + 2.38 + 0.76 + 0.86 + 3.44 + 4.8 + 2.14 + 1.52 + 1.82 + 1.56 + 1.84 + 3.96 + 0.66 + 5.88 + 5.94 + 1.08 + 0.08 + 0.1 + 0.14)</f>
        <v>59.570000000000007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 x14ac:dyDescent="0.25">
      <c r="A27" s="17">
        <v>45141</v>
      </c>
      <c r="B27" s="18" t="s">
        <v>20</v>
      </c>
      <c r="C27" s="18"/>
      <c r="D27" s="19"/>
      <c r="E27" s="20"/>
      <c r="F27" s="19"/>
      <c r="G27" s="25"/>
      <c r="H27" s="25"/>
      <c r="I27" s="25"/>
      <c r="J27" s="20"/>
      <c r="K27" s="19"/>
      <c r="L27" s="25"/>
      <c r="M27" s="25"/>
      <c r="N27" s="25"/>
      <c r="O27" s="20"/>
    </row>
    <row r="28" spans="1:15" x14ac:dyDescent="0.25">
      <c r="A28" s="17"/>
      <c r="B28" s="18"/>
      <c r="C28" s="18"/>
      <c r="D28" s="21"/>
      <c r="E28" s="22"/>
      <c r="F28" s="21"/>
      <c r="G28" s="26"/>
      <c r="H28" s="26"/>
      <c r="I28" s="26"/>
      <c r="J28" s="22"/>
      <c r="K28" s="21"/>
      <c r="L28" s="26"/>
      <c r="M28" s="26"/>
      <c r="N28" s="26"/>
      <c r="O28" s="22"/>
    </row>
    <row r="29" spans="1:15" x14ac:dyDescent="0.25">
      <c r="A29" s="17"/>
      <c r="B29" s="18"/>
      <c r="C29" s="18"/>
      <c r="D29" s="21"/>
      <c r="E29" s="22"/>
      <c r="F29" s="21"/>
      <c r="G29" s="26"/>
      <c r="H29" s="26"/>
      <c r="I29" s="26"/>
      <c r="J29" s="22"/>
      <c r="K29" s="21"/>
      <c r="L29" s="26"/>
      <c r="M29" s="26"/>
      <c r="N29" s="26"/>
      <c r="O29" s="22"/>
    </row>
    <row r="30" spans="1:15" x14ac:dyDescent="0.25">
      <c r="A30" s="17"/>
      <c r="B30" s="18"/>
      <c r="C30" s="18"/>
      <c r="D30" s="21"/>
      <c r="E30" s="22"/>
      <c r="F30" s="21"/>
      <c r="G30" s="26"/>
      <c r="H30" s="26"/>
      <c r="I30" s="26"/>
      <c r="J30" s="22"/>
      <c r="K30" s="21"/>
      <c r="L30" s="26"/>
      <c r="M30" s="26"/>
      <c r="N30" s="26"/>
      <c r="O30" s="22"/>
    </row>
    <row r="31" spans="1:15" x14ac:dyDescent="0.25">
      <c r="A31" s="17"/>
      <c r="B31" s="18"/>
      <c r="C31" s="18"/>
      <c r="D31" s="21"/>
      <c r="E31" s="22"/>
      <c r="F31" s="21"/>
      <c r="G31" s="26"/>
      <c r="H31" s="26"/>
      <c r="I31" s="26"/>
      <c r="J31" s="22"/>
      <c r="K31" s="21"/>
      <c r="L31" s="26"/>
      <c r="M31" s="26"/>
      <c r="N31" s="26"/>
      <c r="O31" s="22"/>
    </row>
    <row r="32" spans="1:15" x14ac:dyDescent="0.25">
      <c r="A32" s="17"/>
      <c r="B32" s="18"/>
      <c r="C32" s="18"/>
      <c r="D32" s="23"/>
      <c r="E32" s="24"/>
      <c r="F32" s="23"/>
      <c r="G32" s="27"/>
      <c r="H32" s="27"/>
      <c r="I32" s="27"/>
      <c r="J32" s="24"/>
      <c r="K32" s="23"/>
      <c r="L32" s="27"/>
      <c r="M32" s="27"/>
      <c r="N32" s="27"/>
      <c r="O32" s="24"/>
    </row>
    <row r="33" spans="1:15" x14ac:dyDescent="0.25">
      <c r="A33" s="4" t="s">
        <v>19</v>
      </c>
      <c r="B33" s="28">
        <f>SUM(1.42 + 1.72 + 1.78 + 0.68 + 2.34 + 0.46 + 1.02 + 1.12 + 5.58 + 1.24 + 3.24 + 0.56 + 0.56 + 8.48 + 0.46 + 1.18 + 8.1)</f>
        <v>39.939999999999991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5">
      <c r="A34" s="17">
        <v>45142</v>
      </c>
      <c r="B34" s="18" t="s">
        <v>21</v>
      </c>
      <c r="C34" s="18"/>
      <c r="D34" s="19" t="s">
        <v>22</v>
      </c>
      <c r="E34" s="20"/>
      <c r="F34" s="19"/>
      <c r="G34" s="25"/>
      <c r="H34" s="25"/>
      <c r="I34" s="25"/>
      <c r="J34" s="20"/>
      <c r="K34" s="19"/>
      <c r="L34" s="25"/>
      <c r="M34" s="25"/>
      <c r="N34" s="25"/>
      <c r="O34" s="20"/>
    </row>
    <row r="35" spans="1:15" x14ac:dyDescent="0.25">
      <c r="A35" s="17"/>
      <c r="B35" s="18"/>
      <c r="C35" s="18"/>
      <c r="D35" s="21"/>
      <c r="E35" s="22"/>
      <c r="F35" s="21"/>
      <c r="G35" s="26"/>
      <c r="H35" s="26"/>
      <c r="I35" s="26"/>
      <c r="J35" s="22"/>
      <c r="K35" s="21"/>
      <c r="L35" s="26"/>
      <c r="M35" s="26"/>
      <c r="N35" s="26"/>
      <c r="O35" s="22"/>
    </row>
    <row r="36" spans="1:15" x14ac:dyDescent="0.25">
      <c r="A36" s="17"/>
      <c r="B36" s="18"/>
      <c r="C36" s="18"/>
      <c r="D36" s="21"/>
      <c r="E36" s="22"/>
      <c r="F36" s="21"/>
      <c r="G36" s="26"/>
      <c r="H36" s="26"/>
      <c r="I36" s="26"/>
      <c r="J36" s="22"/>
      <c r="K36" s="21"/>
      <c r="L36" s="26"/>
      <c r="M36" s="26"/>
      <c r="N36" s="26"/>
      <c r="O36" s="22"/>
    </row>
    <row r="37" spans="1:15" x14ac:dyDescent="0.25">
      <c r="A37" s="17"/>
      <c r="B37" s="18"/>
      <c r="C37" s="18"/>
      <c r="D37" s="21"/>
      <c r="E37" s="22"/>
      <c r="F37" s="21"/>
      <c r="G37" s="26"/>
      <c r="H37" s="26"/>
      <c r="I37" s="26"/>
      <c r="J37" s="22"/>
      <c r="K37" s="21"/>
      <c r="L37" s="26"/>
      <c r="M37" s="26"/>
      <c r="N37" s="26"/>
      <c r="O37" s="22"/>
    </row>
    <row r="38" spans="1:15" x14ac:dyDescent="0.25">
      <c r="A38" s="17"/>
      <c r="B38" s="18"/>
      <c r="C38" s="18"/>
      <c r="D38" s="21"/>
      <c r="E38" s="22"/>
      <c r="F38" s="21"/>
      <c r="G38" s="26"/>
      <c r="H38" s="26"/>
      <c r="I38" s="26"/>
      <c r="J38" s="22"/>
      <c r="K38" s="21"/>
      <c r="L38" s="26"/>
      <c r="M38" s="26"/>
      <c r="N38" s="26"/>
      <c r="O38" s="22"/>
    </row>
    <row r="39" spans="1:15" x14ac:dyDescent="0.25">
      <c r="A39" s="17"/>
      <c r="B39" s="18"/>
      <c r="C39" s="18"/>
      <c r="D39" s="23"/>
      <c r="E39" s="24"/>
      <c r="F39" s="23"/>
      <c r="G39" s="27"/>
      <c r="H39" s="27"/>
      <c r="I39" s="27"/>
      <c r="J39" s="24"/>
      <c r="K39" s="23"/>
      <c r="L39" s="27"/>
      <c r="M39" s="27"/>
      <c r="N39" s="27"/>
      <c r="O39" s="24"/>
    </row>
    <row r="40" spans="1:15" x14ac:dyDescent="0.25">
      <c r="A40" s="4" t="s">
        <v>19</v>
      </c>
      <c r="B40" s="28">
        <f>SUM(3.88 + 0.24 + 3.32 + 0.8 + 4.7 + 3.59 + 3.98 + 0.7 + 0.32 + 2.68 + 0.98 + 0.84 + 2.94 + 7.4 + 4.7 + 3.64 + 3.98 + 3.28 + 7.52)</f>
        <v>59.490000000000009</v>
      </c>
      <c r="C40" s="28"/>
      <c r="D40" s="28">
        <f>SUM(0.32 + 0.32 + 0.38 + 0.34 + 0.34 + 6.46 + 6.28 + 6.22 + 6.44 + 1.26)</f>
        <v>28.360000000000003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25">
      <c r="A41" s="17">
        <v>45143</v>
      </c>
      <c r="B41" s="18" t="s">
        <v>23</v>
      </c>
      <c r="C41" s="18"/>
      <c r="D41" s="19" t="s">
        <v>24</v>
      </c>
      <c r="E41" s="20"/>
      <c r="F41" s="19"/>
      <c r="G41" s="25"/>
      <c r="H41" s="25"/>
      <c r="I41" s="25"/>
      <c r="J41" s="20"/>
      <c r="K41" s="19"/>
      <c r="L41" s="25"/>
      <c r="M41" s="25"/>
      <c r="N41" s="25"/>
      <c r="O41" s="20"/>
    </row>
    <row r="42" spans="1:15" x14ac:dyDescent="0.25">
      <c r="A42" s="17"/>
      <c r="B42" s="18"/>
      <c r="C42" s="18"/>
      <c r="D42" s="21"/>
      <c r="E42" s="22"/>
      <c r="F42" s="21"/>
      <c r="G42" s="26"/>
      <c r="H42" s="26"/>
      <c r="I42" s="26"/>
      <c r="J42" s="22"/>
      <c r="K42" s="21"/>
      <c r="L42" s="26"/>
      <c r="M42" s="26"/>
      <c r="N42" s="26"/>
      <c r="O42" s="22"/>
    </row>
    <row r="43" spans="1:15" x14ac:dyDescent="0.25">
      <c r="A43" s="17"/>
      <c r="B43" s="18"/>
      <c r="C43" s="18"/>
      <c r="D43" s="21"/>
      <c r="E43" s="22"/>
      <c r="F43" s="21"/>
      <c r="G43" s="26"/>
      <c r="H43" s="26"/>
      <c r="I43" s="26"/>
      <c r="J43" s="22"/>
      <c r="K43" s="21"/>
      <c r="L43" s="26"/>
      <c r="M43" s="26"/>
      <c r="N43" s="26"/>
      <c r="O43" s="22"/>
    </row>
    <row r="44" spans="1:15" x14ac:dyDescent="0.25">
      <c r="A44" s="17"/>
      <c r="B44" s="18"/>
      <c r="C44" s="18"/>
      <c r="D44" s="21"/>
      <c r="E44" s="22"/>
      <c r="F44" s="21"/>
      <c r="G44" s="26"/>
      <c r="H44" s="26"/>
      <c r="I44" s="26"/>
      <c r="J44" s="22"/>
      <c r="K44" s="21"/>
      <c r="L44" s="26"/>
      <c r="M44" s="26"/>
      <c r="N44" s="26"/>
      <c r="O44" s="22"/>
    </row>
    <row r="45" spans="1:15" x14ac:dyDescent="0.25">
      <c r="A45" s="17"/>
      <c r="B45" s="18"/>
      <c r="C45" s="18"/>
      <c r="D45" s="21"/>
      <c r="E45" s="22"/>
      <c r="F45" s="21"/>
      <c r="G45" s="26"/>
      <c r="H45" s="26"/>
      <c r="I45" s="26"/>
      <c r="J45" s="22"/>
      <c r="K45" s="21"/>
      <c r="L45" s="26"/>
      <c r="M45" s="26"/>
      <c r="N45" s="26"/>
      <c r="O45" s="22"/>
    </row>
    <row r="46" spans="1:15" x14ac:dyDescent="0.25">
      <c r="A46" s="17"/>
      <c r="B46" s="18"/>
      <c r="C46" s="18"/>
      <c r="D46" s="23"/>
      <c r="E46" s="24"/>
      <c r="F46" s="23"/>
      <c r="G46" s="27"/>
      <c r="H46" s="27"/>
      <c r="I46" s="27"/>
      <c r="J46" s="24"/>
      <c r="K46" s="23"/>
      <c r="L46" s="27"/>
      <c r="M46" s="27"/>
      <c r="N46" s="27"/>
      <c r="O46" s="24"/>
    </row>
    <row r="47" spans="1:15" x14ac:dyDescent="0.25">
      <c r="A47" s="4" t="s">
        <v>19</v>
      </c>
      <c r="B47" s="28">
        <f>SUM(1.78 + 8.46 + 3.42 + 1.74 + 3.46 + 7.74 + 3.7 + 6.58 + 1.82)</f>
        <v>38.700000000000003</v>
      </c>
      <c r="C47" s="28"/>
      <c r="D47" s="28">
        <f>SUM(0.46 + 0.54 + 2.8 + 2.74 + 0.72 + 1.58 + 4.98 + 8.54 + 7.08 + 7.72 + 6.1 + 3 + 3.06 + 1.66 + 1.18 + 1.58 + 0.32)</f>
        <v>54.059999999999995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5">
      <c r="A48" s="17">
        <v>45145</v>
      </c>
      <c r="B48" s="18" t="s">
        <v>26</v>
      </c>
      <c r="C48" s="18"/>
      <c r="D48" s="19" t="s">
        <v>27</v>
      </c>
      <c r="E48" s="20"/>
      <c r="F48" s="19"/>
      <c r="G48" s="25"/>
      <c r="H48" s="25"/>
      <c r="I48" s="25"/>
      <c r="J48" s="20"/>
      <c r="K48" s="19"/>
      <c r="L48" s="25"/>
      <c r="M48" s="25"/>
      <c r="N48" s="25"/>
      <c r="O48" s="20"/>
    </row>
    <row r="49" spans="1:15" x14ac:dyDescent="0.25">
      <c r="A49" s="17"/>
      <c r="B49" s="18"/>
      <c r="C49" s="18"/>
      <c r="D49" s="21"/>
      <c r="E49" s="22"/>
      <c r="F49" s="21"/>
      <c r="G49" s="26"/>
      <c r="H49" s="26"/>
      <c r="I49" s="26"/>
      <c r="J49" s="22"/>
      <c r="K49" s="21"/>
      <c r="L49" s="26"/>
      <c r="M49" s="26"/>
      <c r="N49" s="26"/>
      <c r="O49" s="22"/>
    </row>
    <row r="50" spans="1:15" x14ac:dyDescent="0.25">
      <c r="A50" s="17"/>
      <c r="B50" s="18"/>
      <c r="C50" s="18"/>
      <c r="D50" s="21"/>
      <c r="E50" s="22"/>
      <c r="F50" s="21"/>
      <c r="G50" s="26"/>
      <c r="H50" s="26"/>
      <c r="I50" s="26"/>
      <c r="J50" s="22"/>
      <c r="K50" s="21"/>
      <c r="L50" s="26"/>
      <c r="M50" s="26"/>
      <c r="N50" s="26"/>
      <c r="O50" s="22"/>
    </row>
    <row r="51" spans="1:15" x14ac:dyDescent="0.25">
      <c r="A51" s="17"/>
      <c r="B51" s="18"/>
      <c r="C51" s="18"/>
      <c r="D51" s="21"/>
      <c r="E51" s="22"/>
      <c r="F51" s="21"/>
      <c r="G51" s="26"/>
      <c r="H51" s="26"/>
      <c r="I51" s="26"/>
      <c r="J51" s="22"/>
      <c r="K51" s="21"/>
      <c r="L51" s="26"/>
      <c r="M51" s="26"/>
      <c r="N51" s="26"/>
      <c r="O51" s="22"/>
    </row>
    <row r="52" spans="1:15" x14ac:dyDescent="0.25">
      <c r="A52" s="17"/>
      <c r="B52" s="18"/>
      <c r="C52" s="18"/>
      <c r="D52" s="21"/>
      <c r="E52" s="22"/>
      <c r="F52" s="21"/>
      <c r="G52" s="26"/>
      <c r="H52" s="26"/>
      <c r="I52" s="26"/>
      <c r="J52" s="22"/>
      <c r="K52" s="21"/>
      <c r="L52" s="26"/>
      <c r="M52" s="26"/>
      <c r="N52" s="26"/>
      <c r="O52" s="22"/>
    </row>
    <row r="53" spans="1:15" x14ac:dyDescent="0.25">
      <c r="A53" s="17"/>
      <c r="B53" s="18"/>
      <c r="C53" s="18"/>
      <c r="D53" s="23"/>
      <c r="E53" s="24"/>
      <c r="F53" s="23"/>
      <c r="G53" s="27"/>
      <c r="H53" s="27"/>
      <c r="I53" s="27"/>
      <c r="J53" s="24"/>
      <c r="K53" s="23"/>
      <c r="L53" s="27"/>
      <c r="M53" s="27"/>
      <c r="N53" s="27"/>
      <c r="O53" s="24"/>
    </row>
    <row r="54" spans="1:15" x14ac:dyDescent="0.25">
      <c r="A54" s="4" t="s">
        <v>19</v>
      </c>
      <c r="B54" s="28">
        <f>SUM(0.6 + 3.42 + 3 + 3.74 + 3.82 + 3.78 + 3.82 + 3.3 + 4.24 + 7.73 + 7.66 + 6.76)</f>
        <v>51.87</v>
      </c>
      <c r="C54" s="28"/>
      <c r="D54" s="28">
        <f>SUM(0.98 + 1.04 + 1.08 + 1.44 + 0.88 + 2.74 + 2.28 + 1.2 + 2.72 + 1.36 + 2.76 + 2.34 + 2.74 + 1.12 + 1.9 + 3.06 + 3.14 + 3.38 + 5.32 + 5.68 + 5.59)</f>
        <v>52.75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</sheetData>
  <autoFilter ref="A4:C9"/>
  <mergeCells count="61">
    <mergeCell ref="B54:C54"/>
    <mergeCell ref="D54:E54"/>
    <mergeCell ref="F54:J54"/>
    <mergeCell ref="K54:O54"/>
    <mergeCell ref="A48:A53"/>
    <mergeCell ref="B48:C53"/>
    <mergeCell ref="D48:E53"/>
    <mergeCell ref="F48:J53"/>
    <mergeCell ref="K48:O53"/>
    <mergeCell ref="B47:C47"/>
    <mergeCell ref="D47:E47"/>
    <mergeCell ref="F47:J47"/>
    <mergeCell ref="K47:O47"/>
    <mergeCell ref="B40:C40"/>
    <mergeCell ref="D40:E40"/>
    <mergeCell ref="F40:J40"/>
    <mergeCell ref="K40:O40"/>
    <mergeCell ref="A41:A46"/>
    <mergeCell ref="B41:C46"/>
    <mergeCell ref="D41:E46"/>
    <mergeCell ref="F41:J46"/>
    <mergeCell ref="K41:O46"/>
    <mergeCell ref="B33:C33"/>
    <mergeCell ref="D33:E33"/>
    <mergeCell ref="F33:J33"/>
    <mergeCell ref="K33:O33"/>
    <mergeCell ref="A34:A39"/>
    <mergeCell ref="B34:C39"/>
    <mergeCell ref="D34:E39"/>
    <mergeCell ref="F34:J39"/>
    <mergeCell ref="K34:O39"/>
    <mergeCell ref="B26:C26"/>
    <mergeCell ref="D26:E26"/>
    <mergeCell ref="F26:J26"/>
    <mergeCell ref="K26:O26"/>
    <mergeCell ref="A27:A32"/>
    <mergeCell ref="B27:C32"/>
    <mergeCell ref="D27:E32"/>
    <mergeCell ref="F27:J32"/>
    <mergeCell ref="K27:O32"/>
    <mergeCell ref="A20:A25"/>
    <mergeCell ref="B20:C25"/>
    <mergeCell ref="D20:E25"/>
    <mergeCell ref="F20:J25"/>
    <mergeCell ref="K20:O25"/>
    <mergeCell ref="A15:O16"/>
    <mergeCell ref="A17:A19"/>
    <mergeCell ref="B17:O17"/>
    <mergeCell ref="B18:C18"/>
    <mergeCell ref="D18:E18"/>
    <mergeCell ref="F18:J18"/>
    <mergeCell ref="K18:O18"/>
    <mergeCell ref="B19:O19"/>
    <mergeCell ref="AJ4:AJ5"/>
    <mergeCell ref="A1:AJ3"/>
    <mergeCell ref="F4:AI4"/>
    <mergeCell ref="A4:A5"/>
    <mergeCell ref="B4:B5"/>
    <mergeCell ref="D4:D5"/>
    <mergeCell ref="C4:C5"/>
    <mergeCell ref="E4:E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Agustus 2023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2023-08-08T03:29:16Z</dcterms:modified>
</cp:coreProperties>
</file>