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20730" windowHeight="11160" tabRatio="234" activeTab="3"/>
  </bookViews>
  <sheets>
    <sheet name="28+28" sheetId="1" r:id="rId1"/>
    <sheet name="28+24" sheetId="2" r:id="rId2"/>
    <sheet name="MM38" sheetId="3" r:id="rId3"/>
    <sheet name="MK83" sheetId="4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</externalReferences>
  <calcPr calcId="144525"/>
</workbook>
</file>

<file path=xl/calcChain.xml><?xml version="1.0" encoding="utf-8"?>
<calcChain xmlns="http://schemas.openxmlformats.org/spreadsheetml/2006/main">
  <c r="AG24" i="3" l="1"/>
  <c r="AF24" i="3"/>
  <c r="AE24" i="3"/>
  <c r="AD24" i="3"/>
  <c r="AA24" i="3"/>
  <c r="Z24" i="3"/>
  <c r="Y24" i="3"/>
  <c r="X24" i="3"/>
  <c r="W24" i="3"/>
  <c r="T24" i="3"/>
  <c r="S24" i="3"/>
  <c r="R24" i="3"/>
  <c r="R12" i="3"/>
  <c r="Q25" i="3" l="1"/>
  <c r="Q24" i="3"/>
  <c r="P25" i="3"/>
  <c r="P24" i="3"/>
  <c r="M25" i="3"/>
  <c r="M24" i="3"/>
  <c r="L25" i="3"/>
  <c r="L24" i="3"/>
  <c r="K25" i="3"/>
  <c r="K24" i="3"/>
  <c r="J25" i="3"/>
  <c r="J24" i="3"/>
  <c r="I25" i="3"/>
  <c r="I24" i="3"/>
  <c r="F25" i="3"/>
  <c r="F24" i="3"/>
  <c r="E25" i="3"/>
  <c r="E24" i="3"/>
  <c r="D25" i="3"/>
  <c r="D24" i="3"/>
  <c r="D12" i="3"/>
  <c r="D12" i="4"/>
  <c r="AG6" i="4" l="1"/>
  <c r="AG4" i="4"/>
  <c r="AF6" i="4"/>
  <c r="AF4" i="4"/>
  <c r="AE6" i="4"/>
  <c r="AE4" i="4"/>
  <c r="AD6" i="4"/>
  <c r="AD4" i="4"/>
  <c r="AA6" i="4"/>
  <c r="AA4" i="4"/>
  <c r="Z6" i="4"/>
  <c r="Z4" i="4"/>
  <c r="Y6" i="4"/>
  <c r="Y4" i="4"/>
  <c r="X6" i="4"/>
  <c r="X4" i="4"/>
  <c r="W6" i="4"/>
  <c r="W4" i="4"/>
  <c r="R6" i="4"/>
  <c r="S6" i="4"/>
  <c r="T6" i="4"/>
  <c r="T4" i="4"/>
  <c r="S4" i="4"/>
  <c r="R4" i="4"/>
  <c r="Q7" i="4"/>
  <c r="Q6" i="4"/>
  <c r="Q5" i="4"/>
  <c r="Q4" i="4"/>
  <c r="P7" i="4"/>
  <c r="P6" i="4"/>
  <c r="P5" i="4"/>
  <c r="P4" i="4"/>
  <c r="M7" i="4"/>
  <c r="M6" i="4"/>
  <c r="M5" i="4"/>
  <c r="M4" i="4"/>
  <c r="L7" i="4"/>
  <c r="L6" i="4"/>
  <c r="L5" i="4"/>
  <c r="L4" i="4"/>
  <c r="K7" i="4"/>
  <c r="K6" i="4"/>
  <c r="K5" i="4"/>
  <c r="K4" i="4"/>
  <c r="J7" i="4"/>
  <c r="J6" i="4"/>
  <c r="J5" i="4"/>
  <c r="J4" i="4"/>
  <c r="I7" i="4"/>
  <c r="I6" i="4"/>
  <c r="I5" i="4"/>
  <c r="I4" i="4"/>
  <c r="F7" i="4"/>
  <c r="F6" i="4"/>
  <c r="F5" i="4"/>
  <c r="F4" i="4"/>
  <c r="E7" i="4"/>
  <c r="E6" i="4"/>
  <c r="E5" i="4"/>
  <c r="E4" i="4"/>
  <c r="D7" i="4"/>
  <c r="D6" i="4"/>
  <c r="D5" i="4"/>
  <c r="D4" i="4"/>
  <c r="L15" i="4" l="1"/>
  <c r="K15" i="4"/>
  <c r="AH22" i="4" l="1"/>
  <c r="Q17" i="4"/>
  <c r="P17" i="4"/>
  <c r="M17" i="4"/>
  <c r="L17" i="4"/>
  <c r="K17" i="4"/>
  <c r="J17" i="4"/>
  <c r="I17" i="4"/>
  <c r="F17" i="4"/>
  <c r="E17" i="4"/>
  <c r="D17" i="4"/>
  <c r="AG16" i="4"/>
  <c r="AF16" i="4"/>
  <c r="AE16" i="4"/>
  <c r="AD16" i="4"/>
  <c r="AA16" i="4"/>
  <c r="Z16" i="4"/>
  <c r="Y16" i="4"/>
  <c r="X16" i="4"/>
  <c r="W16" i="4"/>
  <c r="T16" i="4"/>
  <c r="S16" i="4"/>
  <c r="R16" i="4"/>
  <c r="Q16" i="4"/>
  <c r="P16" i="4"/>
  <c r="M16" i="4"/>
  <c r="L16" i="4"/>
  <c r="K16" i="4"/>
  <c r="J16" i="4"/>
  <c r="I16" i="4"/>
  <c r="F16" i="4"/>
  <c r="E16" i="4"/>
  <c r="D16" i="4"/>
  <c r="AH16" i="4" s="1"/>
  <c r="Q15" i="4"/>
  <c r="P15" i="4"/>
  <c r="M15" i="4"/>
  <c r="J15" i="4"/>
  <c r="I15" i="4"/>
  <c r="F15" i="4"/>
  <c r="E15" i="4"/>
  <c r="D15" i="4"/>
  <c r="AG14" i="4"/>
  <c r="AF14" i="4"/>
  <c r="AE14" i="4"/>
  <c r="AD14" i="4"/>
  <c r="AA14" i="4"/>
  <c r="Z14" i="4"/>
  <c r="Y14" i="4"/>
  <c r="X14" i="4"/>
  <c r="W14" i="4"/>
  <c r="T14" i="4"/>
  <c r="S14" i="4"/>
  <c r="R14" i="4"/>
  <c r="Q14" i="4"/>
  <c r="P14" i="4"/>
  <c r="M14" i="4"/>
  <c r="L14" i="4"/>
  <c r="K14" i="4"/>
  <c r="J14" i="4"/>
  <c r="I14" i="4"/>
  <c r="F14" i="4"/>
  <c r="E14" i="4"/>
  <c r="D14" i="4"/>
  <c r="AH14" i="4" s="1"/>
  <c r="Q13" i="4"/>
  <c r="P13" i="4"/>
  <c r="M13" i="4"/>
  <c r="L13" i="4"/>
  <c r="K13" i="4"/>
  <c r="J13" i="4"/>
  <c r="I13" i="4"/>
  <c r="F13" i="4"/>
  <c r="E13" i="4"/>
  <c r="D13" i="4"/>
  <c r="AG12" i="4"/>
  <c r="AF12" i="4"/>
  <c r="AE12" i="4"/>
  <c r="AD12" i="4"/>
  <c r="AA12" i="4"/>
  <c r="Z12" i="4"/>
  <c r="Y12" i="4"/>
  <c r="X12" i="4"/>
  <c r="W12" i="4"/>
  <c r="T12" i="4"/>
  <c r="S12" i="4"/>
  <c r="R12" i="4"/>
  <c r="Q12" i="4"/>
  <c r="P12" i="4"/>
  <c r="M12" i="4"/>
  <c r="L12" i="4"/>
  <c r="K12" i="4"/>
  <c r="J12" i="4"/>
  <c r="I12" i="4"/>
  <c r="F12" i="4"/>
  <c r="E12" i="4"/>
  <c r="AH4" i="4"/>
  <c r="AG18" i="3"/>
  <c r="AG16" i="3"/>
  <c r="AG14" i="3"/>
  <c r="AG12" i="3"/>
  <c r="AF18" i="3"/>
  <c r="AF16" i="3"/>
  <c r="AF14" i="3"/>
  <c r="AF12" i="3"/>
  <c r="AE18" i="3"/>
  <c r="AE16" i="3"/>
  <c r="AE14" i="3"/>
  <c r="AE12" i="3"/>
  <c r="AD18" i="3"/>
  <c r="AD16" i="3"/>
  <c r="AD14" i="3"/>
  <c r="AD12" i="3"/>
  <c r="AA18" i="3"/>
  <c r="AA16" i="3"/>
  <c r="AA14" i="3"/>
  <c r="AA12" i="3"/>
  <c r="Z18" i="3"/>
  <c r="Z16" i="3"/>
  <c r="Z14" i="3"/>
  <c r="Z12" i="3"/>
  <c r="Y18" i="3"/>
  <c r="Y16" i="3"/>
  <c r="Y14" i="3"/>
  <c r="Y12" i="3"/>
  <c r="X18" i="3"/>
  <c r="X16" i="3"/>
  <c r="X14" i="3"/>
  <c r="X12" i="3"/>
  <c r="W18" i="3"/>
  <c r="W16" i="3"/>
  <c r="W14" i="3"/>
  <c r="W12" i="3"/>
  <c r="T18" i="3"/>
  <c r="T16" i="3"/>
  <c r="T14" i="3"/>
  <c r="T12" i="3"/>
  <c r="S18" i="3"/>
  <c r="S16" i="3"/>
  <c r="S14" i="3"/>
  <c r="S12" i="3"/>
  <c r="Q19" i="3"/>
  <c r="Q18" i="3"/>
  <c r="Q17" i="3"/>
  <c r="Q16" i="3"/>
  <c r="Q15" i="3"/>
  <c r="Q14" i="3"/>
  <c r="Q13" i="3"/>
  <c r="Q12" i="3"/>
  <c r="P19" i="3"/>
  <c r="P18" i="3"/>
  <c r="P17" i="3"/>
  <c r="P16" i="3"/>
  <c r="P15" i="3"/>
  <c r="P14" i="3"/>
  <c r="P13" i="3"/>
  <c r="P12" i="3"/>
  <c r="M19" i="3"/>
  <c r="M18" i="3"/>
  <c r="M17" i="3"/>
  <c r="M16" i="3"/>
  <c r="M15" i="3"/>
  <c r="M14" i="3"/>
  <c r="M13" i="3"/>
  <c r="M12" i="3"/>
  <c r="K19" i="3"/>
  <c r="K18" i="3"/>
  <c r="K17" i="3"/>
  <c r="K16" i="3"/>
  <c r="K15" i="3"/>
  <c r="K14" i="3"/>
  <c r="K13" i="3"/>
  <c r="K12" i="3"/>
  <c r="J19" i="3"/>
  <c r="J18" i="3"/>
  <c r="J17" i="3"/>
  <c r="J16" i="3"/>
  <c r="J15" i="3"/>
  <c r="J14" i="3"/>
  <c r="J13" i="3"/>
  <c r="J12" i="3"/>
  <c r="I19" i="3"/>
  <c r="I18" i="3"/>
  <c r="I17" i="3"/>
  <c r="I16" i="3"/>
  <c r="I15" i="3"/>
  <c r="I14" i="3"/>
  <c r="I13" i="3"/>
  <c r="I12" i="3"/>
  <c r="F19" i="3"/>
  <c r="F18" i="3"/>
  <c r="F17" i="3"/>
  <c r="F16" i="3"/>
  <c r="F15" i="3"/>
  <c r="F14" i="3"/>
  <c r="F13" i="3"/>
  <c r="F12" i="3"/>
  <c r="E19" i="3"/>
  <c r="E18" i="3"/>
  <c r="E17" i="3"/>
  <c r="E16" i="3"/>
  <c r="E15" i="3"/>
  <c r="E14" i="3"/>
  <c r="E13" i="3"/>
  <c r="E12" i="3"/>
  <c r="D19" i="3"/>
  <c r="D18" i="3"/>
  <c r="D17" i="3"/>
  <c r="D16" i="3"/>
  <c r="D15" i="3"/>
  <c r="D14" i="3"/>
  <c r="D13" i="3"/>
  <c r="AG6" i="3"/>
  <c r="AG4" i="3"/>
  <c r="AF6" i="3"/>
  <c r="AF4" i="3"/>
  <c r="AE6" i="3"/>
  <c r="AE4" i="3"/>
  <c r="AD6" i="3"/>
  <c r="AD4" i="3"/>
  <c r="AA6" i="3"/>
  <c r="AA4" i="3"/>
  <c r="Z6" i="3"/>
  <c r="Z4" i="3"/>
  <c r="Y6" i="3"/>
  <c r="Y4" i="3"/>
  <c r="X6" i="3"/>
  <c r="X4" i="3"/>
  <c r="W6" i="3"/>
  <c r="W4" i="3"/>
  <c r="R6" i="3"/>
  <c r="R4" i="3"/>
  <c r="J5" i="3"/>
  <c r="Q6" i="3"/>
  <c r="Q7" i="3"/>
  <c r="Q5" i="3"/>
  <c r="Q4" i="3"/>
  <c r="P7" i="3"/>
  <c r="P6" i="3"/>
  <c r="P5" i="3"/>
  <c r="P4" i="3"/>
  <c r="M7" i="3"/>
  <c r="M6" i="3"/>
  <c r="M5" i="3"/>
  <c r="M4" i="3"/>
  <c r="L7" i="3"/>
  <c r="L6" i="3"/>
  <c r="L5" i="3"/>
  <c r="L4" i="3"/>
  <c r="K6" i="3"/>
  <c r="K5" i="3"/>
  <c r="K7" i="3"/>
  <c r="K4" i="3"/>
  <c r="J4" i="3"/>
  <c r="AH6" i="4" l="1"/>
  <c r="AH12" i="4"/>
  <c r="R18" i="3"/>
  <c r="R16" i="3"/>
  <c r="R14" i="3"/>
  <c r="L17" i="3"/>
  <c r="L16" i="3"/>
  <c r="L15" i="3"/>
  <c r="L14" i="3"/>
  <c r="L12" i="3"/>
  <c r="L13" i="3" l="1"/>
  <c r="L19" i="3" l="1"/>
  <c r="L18" i="3"/>
  <c r="D4" i="3" l="1"/>
  <c r="T4" i="3" l="1"/>
  <c r="S4" i="3"/>
  <c r="T6" i="3"/>
  <c r="S6" i="3"/>
  <c r="J7" i="3"/>
  <c r="J6" i="3"/>
  <c r="I7" i="3"/>
  <c r="I6" i="3"/>
  <c r="I5" i="3"/>
  <c r="I4" i="3"/>
  <c r="F7" i="3"/>
  <c r="F6" i="3"/>
  <c r="F5" i="3"/>
  <c r="F4" i="3"/>
  <c r="E7" i="3"/>
  <c r="E6" i="3"/>
  <c r="E5" i="3"/>
  <c r="E4" i="3"/>
  <c r="D7" i="3"/>
  <c r="D6" i="3"/>
  <c r="D5" i="3"/>
  <c r="D4" i="1" l="1"/>
  <c r="AH6" i="3" l="1"/>
  <c r="AH24" i="3"/>
  <c r="AH18" i="3"/>
  <c r="AH16" i="3"/>
  <c r="AH14" i="3"/>
  <c r="AH12" i="3"/>
  <c r="J7" i="1"/>
  <c r="J6" i="1"/>
  <c r="J5" i="1"/>
  <c r="J4" i="1"/>
  <c r="I7" i="1"/>
  <c r="I6" i="1"/>
  <c r="I5" i="1"/>
  <c r="I4" i="1"/>
  <c r="F7" i="1"/>
  <c r="F6" i="1"/>
  <c r="F5" i="1"/>
  <c r="F4" i="1"/>
  <c r="E7" i="1"/>
  <c r="E6" i="1"/>
  <c r="E5" i="1"/>
  <c r="E4" i="1"/>
  <c r="D7" i="1"/>
  <c r="D6" i="1"/>
  <c r="D5" i="1"/>
  <c r="AH4" i="3" l="1"/>
  <c r="AH34" i="1"/>
  <c r="AH32" i="1"/>
  <c r="AH30" i="1"/>
  <c r="AH24" i="1"/>
  <c r="AH18" i="1"/>
  <c r="AH16" i="1"/>
  <c r="AH14" i="1"/>
  <c r="AH12" i="1"/>
  <c r="AH4" i="1" l="1"/>
  <c r="AH6" i="1"/>
</calcChain>
</file>

<file path=xl/sharedStrings.xml><?xml version="1.0" encoding="utf-8"?>
<sst xmlns="http://schemas.openxmlformats.org/spreadsheetml/2006/main" count="143" uniqueCount="42">
  <si>
    <t>STRANDING</t>
  </si>
  <si>
    <t>NO MESIN</t>
  </si>
  <si>
    <t>SPESIFIKASI</t>
  </si>
  <si>
    <t>TANGGAL</t>
  </si>
  <si>
    <t>SD-4001</t>
  </si>
  <si>
    <t>SD-3005</t>
  </si>
  <si>
    <t>EXTRUSION</t>
  </si>
  <si>
    <t>EX-3501</t>
  </si>
  <si>
    <t>EX-3502</t>
  </si>
  <si>
    <t>PUTIH</t>
  </si>
  <si>
    <t>HIJAU</t>
  </si>
  <si>
    <t>MERAH</t>
  </si>
  <si>
    <t>HITAM</t>
  </si>
  <si>
    <t>TWISTING</t>
  </si>
  <si>
    <t>SW-6301</t>
  </si>
  <si>
    <t>BRAIDING</t>
  </si>
  <si>
    <t>KB-1606</t>
  </si>
  <si>
    <t>KB-1607</t>
  </si>
  <si>
    <t>KB-1608</t>
  </si>
  <si>
    <t>7 / 0,12A</t>
  </si>
  <si>
    <t>7 / 0,127A</t>
  </si>
  <si>
    <t>SHIFT</t>
  </si>
  <si>
    <t>A</t>
  </si>
  <si>
    <t>B</t>
  </si>
  <si>
    <t>TOTAL PRODUKSI</t>
  </si>
  <si>
    <t>SD-3001</t>
  </si>
  <si>
    <t>SD-5002</t>
  </si>
  <si>
    <t>11 / 0,080A+200D</t>
  </si>
  <si>
    <t>70 / 0,08A</t>
  </si>
  <si>
    <t>MM38 / MP98 Merah</t>
  </si>
  <si>
    <t>MM38 / MP98 Kuning</t>
  </si>
  <si>
    <t>MM38 / MP98 Putih</t>
  </si>
  <si>
    <t>MM38 / MP98 Hitam</t>
  </si>
  <si>
    <t>SD-3002</t>
  </si>
  <si>
    <t>11 / 0,080A+150D</t>
  </si>
  <si>
    <t>35 / 0,080A</t>
  </si>
  <si>
    <t>68-MK83 Putih</t>
  </si>
  <si>
    <t>68-MK83 Merah</t>
  </si>
  <si>
    <t>68-MK83 Hitam</t>
  </si>
  <si>
    <t>68-MM38 / MP98</t>
  </si>
  <si>
    <t>68-MK83</t>
  </si>
  <si>
    <t>SW-6303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</si>
</sst>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3809]dd/mm;@"/>
    <numFmt numFmtId="165" formatCode="#\ &quot;M&quot;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4"/>
      <color theme="1"/>
      <name val="Times New Roman"/>
      <family val="1"/>
    </font>
    <font>
      <b/>
      <sz val="10"/>
      <color theme="1"/>
      <name val="Times New Roman"/>
      <family val="1"/>
    </font>
    <font>
      <b/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1" xfId="0" applyFont="1" applyBorder="1"/>
    <xf numFmtId="0" fontId="4" fillId="0" borderId="1" xfId="0" applyFont="1" applyBorder="1" applyAlignment="1">
      <alignment horizontal="center"/>
    </xf>
    <xf numFmtId="164" fontId="4" fillId="4" borderId="1" xfId="0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center"/>
    </xf>
    <xf numFmtId="165" fontId="5" fillId="0" borderId="2" xfId="0" applyNumberFormat="1" applyFont="1" applyBorder="1" applyAlignment="1">
      <alignment horizontal="center" vertical="center"/>
    </xf>
    <xf numFmtId="165" fontId="5" fillId="0" borderId="3" xfId="0" applyNumberFormat="1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5" fillId="0" borderId="2" xfId="0" applyNumberFormat="1" applyFont="1" applyBorder="1" applyAlignment="1">
      <alignment horizontal="center" vertical="center"/>
    </xf>
    <xf numFmtId="0" fontId="5" fillId="0" borderId="3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22.xml"/><Relationship Id="rId21" Type="http://schemas.openxmlformats.org/officeDocument/2006/relationships/externalLink" Target="externalLinks/externalLink17.xml"/><Relationship Id="rId42" Type="http://schemas.openxmlformats.org/officeDocument/2006/relationships/externalLink" Target="externalLinks/externalLink38.xml"/><Relationship Id="rId47" Type="http://schemas.openxmlformats.org/officeDocument/2006/relationships/externalLink" Target="externalLinks/externalLink43.xml"/><Relationship Id="rId63" Type="http://schemas.openxmlformats.org/officeDocument/2006/relationships/externalLink" Target="externalLinks/externalLink59.xml"/><Relationship Id="rId68" Type="http://schemas.openxmlformats.org/officeDocument/2006/relationships/externalLink" Target="externalLinks/externalLink64.xml"/><Relationship Id="rId7" Type="http://schemas.openxmlformats.org/officeDocument/2006/relationships/externalLink" Target="externalLinks/externalLink3.xml"/><Relationship Id="rId71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2.xml"/><Relationship Id="rId29" Type="http://schemas.openxmlformats.org/officeDocument/2006/relationships/externalLink" Target="externalLinks/externalLink25.xml"/><Relationship Id="rId11" Type="http://schemas.openxmlformats.org/officeDocument/2006/relationships/externalLink" Target="externalLinks/externalLink7.xml"/><Relationship Id="rId24" Type="http://schemas.openxmlformats.org/officeDocument/2006/relationships/externalLink" Target="externalLinks/externalLink20.xml"/><Relationship Id="rId32" Type="http://schemas.openxmlformats.org/officeDocument/2006/relationships/externalLink" Target="externalLinks/externalLink28.xml"/><Relationship Id="rId37" Type="http://schemas.openxmlformats.org/officeDocument/2006/relationships/externalLink" Target="externalLinks/externalLink33.xml"/><Relationship Id="rId40" Type="http://schemas.openxmlformats.org/officeDocument/2006/relationships/externalLink" Target="externalLinks/externalLink36.xml"/><Relationship Id="rId45" Type="http://schemas.openxmlformats.org/officeDocument/2006/relationships/externalLink" Target="externalLinks/externalLink41.xml"/><Relationship Id="rId53" Type="http://schemas.openxmlformats.org/officeDocument/2006/relationships/externalLink" Target="externalLinks/externalLink49.xml"/><Relationship Id="rId58" Type="http://schemas.openxmlformats.org/officeDocument/2006/relationships/externalLink" Target="externalLinks/externalLink54.xml"/><Relationship Id="rId66" Type="http://schemas.openxmlformats.org/officeDocument/2006/relationships/externalLink" Target="externalLinks/externalLink62.xml"/><Relationship Id="rId5" Type="http://schemas.openxmlformats.org/officeDocument/2006/relationships/externalLink" Target="externalLinks/externalLink1.xml"/><Relationship Id="rId61" Type="http://schemas.openxmlformats.org/officeDocument/2006/relationships/externalLink" Target="externalLinks/externalLink57.xml"/><Relationship Id="rId19" Type="http://schemas.openxmlformats.org/officeDocument/2006/relationships/externalLink" Target="externalLinks/externalLink15.xml"/><Relationship Id="rId14" Type="http://schemas.openxmlformats.org/officeDocument/2006/relationships/externalLink" Target="externalLinks/externalLink10.xml"/><Relationship Id="rId22" Type="http://schemas.openxmlformats.org/officeDocument/2006/relationships/externalLink" Target="externalLinks/externalLink18.xml"/><Relationship Id="rId27" Type="http://schemas.openxmlformats.org/officeDocument/2006/relationships/externalLink" Target="externalLinks/externalLink23.xml"/><Relationship Id="rId30" Type="http://schemas.openxmlformats.org/officeDocument/2006/relationships/externalLink" Target="externalLinks/externalLink26.xml"/><Relationship Id="rId35" Type="http://schemas.openxmlformats.org/officeDocument/2006/relationships/externalLink" Target="externalLinks/externalLink31.xml"/><Relationship Id="rId43" Type="http://schemas.openxmlformats.org/officeDocument/2006/relationships/externalLink" Target="externalLinks/externalLink39.xml"/><Relationship Id="rId48" Type="http://schemas.openxmlformats.org/officeDocument/2006/relationships/externalLink" Target="externalLinks/externalLink44.xml"/><Relationship Id="rId56" Type="http://schemas.openxmlformats.org/officeDocument/2006/relationships/externalLink" Target="externalLinks/externalLink52.xml"/><Relationship Id="rId64" Type="http://schemas.openxmlformats.org/officeDocument/2006/relationships/externalLink" Target="externalLinks/externalLink60.xml"/><Relationship Id="rId69" Type="http://schemas.openxmlformats.org/officeDocument/2006/relationships/theme" Target="theme/theme1.xml"/><Relationship Id="rId8" Type="http://schemas.openxmlformats.org/officeDocument/2006/relationships/externalLink" Target="externalLinks/externalLink4.xml"/><Relationship Id="rId51" Type="http://schemas.openxmlformats.org/officeDocument/2006/relationships/externalLink" Target="externalLinks/externalLink47.xml"/><Relationship Id="rId72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externalLink" Target="externalLinks/externalLink8.xml"/><Relationship Id="rId17" Type="http://schemas.openxmlformats.org/officeDocument/2006/relationships/externalLink" Target="externalLinks/externalLink13.xml"/><Relationship Id="rId25" Type="http://schemas.openxmlformats.org/officeDocument/2006/relationships/externalLink" Target="externalLinks/externalLink21.xml"/><Relationship Id="rId33" Type="http://schemas.openxmlformats.org/officeDocument/2006/relationships/externalLink" Target="externalLinks/externalLink29.xml"/><Relationship Id="rId38" Type="http://schemas.openxmlformats.org/officeDocument/2006/relationships/externalLink" Target="externalLinks/externalLink34.xml"/><Relationship Id="rId46" Type="http://schemas.openxmlformats.org/officeDocument/2006/relationships/externalLink" Target="externalLinks/externalLink42.xml"/><Relationship Id="rId59" Type="http://schemas.openxmlformats.org/officeDocument/2006/relationships/externalLink" Target="externalLinks/externalLink55.xml"/><Relationship Id="rId67" Type="http://schemas.openxmlformats.org/officeDocument/2006/relationships/externalLink" Target="externalLinks/externalLink63.xml"/><Relationship Id="rId20" Type="http://schemas.openxmlformats.org/officeDocument/2006/relationships/externalLink" Target="externalLinks/externalLink16.xml"/><Relationship Id="rId41" Type="http://schemas.openxmlformats.org/officeDocument/2006/relationships/externalLink" Target="externalLinks/externalLink37.xml"/><Relationship Id="rId54" Type="http://schemas.openxmlformats.org/officeDocument/2006/relationships/externalLink" Target="externalLinks/externalLink50.xml"/><Relationship Id="rId62" Type="http://schemas.openxmlformats.org/officeDocument/2006/relationships/externalLink" Target="externalLinks/externalLink58.xml"/><Relationship Id="rId7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5" Type="http://schemas.openxmlformats.org/officeDocument/2006/relationships/externalLink" Target="externalLinks/externalLink11.xml"/><Relationship Id="rId23" Type="http://schemas.openxmlformats.org/officeDocument/2006/relationships/externalLink" Target="externalLinks/externalLink19.xml"/><Relationship Id="rId28" Type="http://schemas.openxmlformats.org/officeDocument/2006/relationships/externalLink" Target="externalLinks/externalLink24.xml"/><Relationship Id="rId36" Type="http://schemas.openxmlformats.org/officeDocument/2006/relationships/externalLink" Target="externalLinks/externalLink32.xml"/><Relationship Id="rId49" Type="http://schemas.openxmlformats.org/officeDocument/2006/relationships/externalLink" Target="externalLinks/externalLink45.xml"/><Relationship Id="rId57" Type="http://schemas.openxmlformats.org/officeDocument/2006/relationships/externalLink" Target="externalLinks/externalLink53.xml"/><Relationship Id="rId10" Type="http://schemas.openxmlformats.org/officeDocument/2006/relationships/externalLink" Target="externalLinks/externalLink6.xml"/><Relationship Id="rId31" Type="http://schemas.openxmlformats.org/officeDocument/2006/relationships/externalLink" Target="externalLinks/externalLink27.xml"/><Relationship Id="rId44" Type="http://schemas.openxmlformats.org/officeDocument/2006/relationships/externalLink" Target="externalLinks/externalLink40.xml"/><Relationship Id="rId52" Type="http://schemas.openxmlformats.org/officeDocument/2006/relationships/externalLink" Target="externalLinks/externalLink48.xml"/><Relationship Id="rId60" Type="http://schemas.openxmlformats.org/officeDocument/2006/relationships/externalLink" Target="externalLinks/externalLink56.xml"/><Relationship Id="rId65" Type="http://schemas.openxmlformats.org/officeDocument/2006/relationships/externalLink" Target="externalLinks/externalLink6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3" Type="http://schemas.openxmlformats.org/officeDocument/2006/relationships/externalLink" Target="externalLinks/externalLink9.xml"/><Relationship Id="rId18" Type="http://schemas.openxmlformats.org/officeDocument/2006/relationships/externalLink" Target="externalLinks/externalLink14.xml"/><Relationship Id="rId39" Type="http://schemas.openxmlformats.org/officeDocument/2006/relationships/externalLink" Target="externalLinks/externalLink35.xml"/><Relationship Id="rId34" Type="http://schemas.openxmlformats.org/officeDocument/2006/relationships/externalLink" Target="externalLinks/externalLink30.xml"/><Relationship Id="rId50" Type="http://schemas.openxmlformats.org/officeDocument/2006/relationships/externalLink" Target="externalLinks/externalLink46.xml"/><Relationship Id="rId55" Type="http://schemas.openxmlformats.org/officeDocument/2006/relationships/externalLink" Target="externalLinks/externalLink5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2023&#24180;11&#26376;01&#26085;&#30005;&#32447;&#37096;&#29983;&#20135;&#26085;&#25253;&#34920;.xlsx;&#32094;&#32218;&#12289;&#32399;&#32350;(A)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2023&#24180;11&#26376;02&#26085;&#30005;&#32447;&#37096;&#29983;&#20135;&#26085;&#25253;&#34920;.xlsx;&#32094;&#32218;&#12289;&#32399;&#32350;(A)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2023&#24180;11&#26376;03&#26085;&#30005;&#32447;&#37096;&#29983;&#20135;&#26085;&#25253;&#34920;.xlsx;&#32094;&#32218;&#12289;&#32399;&#32350;(A)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2023&#24180;11&#26376;06&#26085;&#30005;&#32447;&#37096;&#29983;&#20135;&#26085;&#25253;&#34920;.xlsx;&#32094;&#32218;&#12289;&#32399;&#32350;(A)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2023&#24180;11&#26376;07&#26085;&#30005;&#32447;&#37096;&#29983;&#20135;&#26085;&#25253;&#34920;.xlsx;&#32094;&#32218;&#12289;&#32399;&#32350;(A)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2023&#24180;11&#26376;01&#26085;&#30005;&#32447;&#37096;&#29983;&#20135;&#26085;&#25253;&#34920;.xlsx;&#32094;&#32218;&#12289;&#32399;&#32350;(B)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2023&#24180;11&#26376;02&#26085;&#30005;&#32447;&#37096;&#29983;&#20135;&#26085;&#25253;&#34920;.xlsx;&#32094;&#32218;&#12289;&#32399;&#32350;(B)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2023&#24180;11&#26376;03&#26085;&#30005;&#32447;&#37096;&#29983;&#20135;&#26085;&#25253;&#34920;.xlsx;&#32094;&#32218;&#12289;&#32399;&#32350;(B)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microsoft.com/office/2006/relationships/xlExternalLinkPath/xlPathMissing" Target="2023&#24180;11&#26376;06&#26085;&#30005;&#32447;&#37096;&#29983;&#20135;&#26085;&#25253;&#34920;.xlsx;&#32094;&#32218;&#12289;&#32399;&#32350;(B)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microsoft.com/office/2006/relationships/xlExternalLinkPath/xlPathMissing" Target="2023&#24180;11&#26376;07&#26085;&#30005;&#32447;&#37096;&#29983;&#20135;&#26085;&#25253;&#34920;.xlsx;&#32094;&#32218;&#12289;&#32399;&#32350;(B)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microsoft.com/office/2006/relationships/xlExternalLinkPath/xlPathMissing" Target="2023&#24180;11&#26376;08&#26085;&#30005;&#32447;&#37096;&#29983;&#20135;&#26085;&#25253;&#34920;.xlsx;&#32094;&#32218;&#12289;&#32399;&#32350;(A)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microsoft.com/office/2006/relationships/xlExternalLinkPath/xlPathMissing" Target="2023&#24180;11&#26376;09&#26085;&#30005;&#32447;&#37096;&#29983;&#20135;&#26085;&#25253;&#34920;.xlsx;&#32094;&#32218;&#12289;&#32399;&#32350;(A)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microsoft.com/office/2006/relationships/xlExternalLinkPath/xlPathMissing" Target="2023&#24180;11&#26376;10&#26085;&#30005;&#32447;&#37096;&#29983;&#20135;&#26085;&#25253;&#34920;.xlsx;&#32094;&#32218;&#12289;&#32399;&#32350;(A)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microsoft.com/office/2006/relationships/xlExternalLinkPath/xlPathMissing" Target="2023&#24180;11&#26376;13&#26085;&#30005;&#32447;&#37096;&#29983;&#20135;&#26085;&#25253;&#34920;.xlsx;&#32094;&#32218;&#12289;&#32399;&#32350;(A)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microsoft.com/office/2006/relationships/xlExternalLinkPath/xlPathMissing" Target="2023&#24180;11&#26376;14&#26085;&#30005;&#32447;&#37096;&#29983;&#20135;&#26085;&#25253;&#34920;.xlsx;&#32094;&#32218;&#12289;&#32399;&#32350;(A)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microsoft.com/office/2006/relationships/xlExternalLinkPath/xlPathMissing" Target="2023&#24180;11&#26376;15&#26085;&#30005;&#32447;&#37096;&#29983;&#20135;&#26085;&#25253;&#34920;.xlsx;&#32094;&#32218;&#12289;&#32399;&#32350;(A)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microsoft.com/office/2006/relationships/xlExternalLinkPath/xlPathMissing" Target="2023&#24180;11&#26376;16&#26085;&#30005;&#32447;&#37096;&#29983;&#20135;&#26085;&#25253;&#34920;.xlsx;&#32094;&#32218;&#12289;&#32399;&#32350;(A)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microsoft.com/office/2006/relationships/xlExternalLinkPath/xlPathMissing" Target="2023&#24180;11&#26376;17&#26085;&#30005;&#32447;&#37096;&#29983;&#20135;&#26085;&#25253;&#34920;.xlsx;&#32094;&#32218;&#12289;&#32399;&#32350;(A)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microsoft.com/office/2006/relationships/xlExternalLinkPath/xlPathMissing" Target="2023&#24180;11&#26376;20&#26085;&#30005;&#32447;&#37096;&#29983;&#20135;&#26085;&#25253;&#34920;.xlsx;&#32094;&#32218;&#12289;&#32399;&#32350;(A)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microsoft.com/office/2006/relationships/xlExternalLinkPath/xlPathMissing" Target="2023&#24180;11&#26376;21&#26085;&#30005;&#32447;&#37096;&#29983;&#20135;&#26085;&#25253;&#34920;.xlsx;&#32094;&#32218;&#12289;&#32399;&#32350;(A)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microsoft.com/office/2006/relationships/xlExternalLinkPath/xlPathMissing" Target="2023&#24180;11&#26376;22&#26085;&#30005;&#32447;&#37096;&#29983;&#20135;&#26085;&#25253;&#34920;.xlsx;&#32094;&#32218;&#12289;&#32399;&#32350;(A)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microsoft.com/office/2006/relationships/xlExternalLinkPath/xlPathMissing" Target="2023&#24180;11&#26376;23&#26085;&#30005;&#32447;&#37096;&#29983;&#20135;&#26085;&#25253;&#34920;.xlsx;&#32094;&#32218;&#12289;&#32399;&#32350;(A)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microsoft.com/office/2006/relationships/xlExternalLinkPath/xlPathMissing" Target="2023&#24180;11&#26376;24&#26085;&#30005;&#32447;&#37096;&#29983;&#20135;&#26085;&#25253;&#34920;.xlsx;&#32094;&#32218;&#12289;&#32399;&#32350;(A)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microsoft.com/office/2006/relationships/xlExternalLinkPath/xlPathMissing" Target="2023&#24180;11&#26376;27&#26085;&#30005;&#32447;&#37096;&#29983;&#20135;&#26085;&#25253;&#34920;.xlsx;&#32094;&#32218;&#12289;&#32399;&#32350;(A)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microsoft.com/office/2006/relationships/xlExternalLinkPath/xlPathMissing" Target="2023&#24180;11&#26376;28&#26085;&#30005;&#32447;&#37096;&#29983;&#20135;&#26085;&#25253;&#34920;.xlsx;&#32094;&#32218;&#12289;&#32399;&#32350;(A)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microsoft.com/office/2006/relationships/xlExternalLinkPath/xlPathMissing" Target="2023&#24180;11&#26376;29&#26085;&#30005;&#32447;&#37096;&#29983;&#20135;&#26085;&#25253;&#34920;.xlsx;&#32094;&#32218;&#12289;&#32399;&#32350;(A)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microsoft.com/office/2006/relationships/xlExternalLinkPath/xlPathMissing" Target="2023&#24180;11&#26376;30&#26085;&#30005;&#32447;&#37096;&#29983;&#20135;&#26085;&#25253;&#34920;.xlsx;&#32094;&#32218;&#12289;&#32399;&#32350;(A)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microsoft.com/office/2006/relationships/xlExternalLinkPath/xlPathMissing" Target="2023&#24180;11&#26376;08&#26085;&#30005;&#32447;&#37096;&#29983;&#20135;&#26085;&#25253;&#34920;.xlsx;&#32094;&#32218;&#12289;&#32399;&#32350;(B)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microsoft.com/office/2006/relationships/xlExternalLinkPath/xlPathMissing" Target="2023&#24180;11&#26376;09&#26085;&#30005;&#32447;&#37096;&#29983;&#20135;&#26085;&#25253;&#34920;.xlsx;&#32094;&#32218;&#12289;&#32399;&#32350;(B)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microsoft.com/office/2006/relationships/xlExternalLinkPath/xlPathMissing" Target="2023&#24180;11&#26376;10&#26085;&#30005;&#32447;&#37096;&#29983;&#20135;&#26085;&#25253;&#34920;.xlsx;&#32094;&#32218;&#12289;&#32399;&#32350;(B)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microsoft.com/office/2006/relationships/xlExternalLinkPath/xlPathMissing" Target="2023&#24180;11&#26376;13&#26085;&#30005;&#32447;&#37096;&#29983;&#20135;&#26085;&#25253;&#34920;.xlsx;&#32094;&#32218;&#12289;&#32399;&#32350;(B)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microsoft.com/office/2006/relationships/xlExternalLinkPath/xlPathMissing" Target="2023&#24180;11&#26376;14&#26085;&#30005;&#32447;&#37096;&#29983;&#20135;&#26085;&#25253;&#34920;.xlsx;&#32094;&#32218;&#12289;&#32399;&#32350;(B)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microsoft.com/office/2006/relationships/xlExternalLinkPath/xlPathMissing" Target="2023&#24180;11&#26376;01&#26085;&#30005;&#32447;&#37096;&#29983;&#20135;&#26085;&#25253;&#34920;.xlsx;%20&#25276;&#20986;(A)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microsoft.com/office/2006/relationships/xlExternalLinkPath/xlPathMissing" Target="2023&#24180;11&#26376;02&#26085;&#30005;&#32447;&#37096;&#29983;&#20135;&#26085;&#25253;&#34920;.xlsx;%20&#25276;&#20986;(A)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microsoft.com/office/2006/relationships/xlExternalLinkPath/xlPathMissing" Target="2023&#24180;11&#26376;03&#26085;&#30005;&#32447;&#37096;&#29983;&#20135;&#26085;&#25253;&#34920;.xlsx;%20&#25276;&#20986;(A)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microsoft.com/office/2006/relationships/xlExternalLinkPath/xlPathMissing" Target="2023&#24180;11&#26376;06&#26085;&#30005;&#32447;&#37096;&#29983;&#20135;&#26085;&#25253;&#34920;.xlsx;%20&#25276;&#20986;(A)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microsoft.com/office/2006/relationships/xlExternalLinkPath/xlPathMissing" Target="2023&#24180;11&#26376;07&#26085;&#30005;&#32447;&#37096;&#29983;&#20135;&#26085;&#25253;&#34920;.xlsx;%20&#25276;&#20986;(A)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microsoft.com/office/2006/relationships/xlExternalLinkPath/xlPathMissing" Target="2023&#24180;11&#26376;08&#26085;&#30005;&#32447;&#37096;&#29983;&#20135;&#26085;&#25253;&#34920;.xlsx;%20&#25276;&#20986;(A)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microsoft.com/office/2006/relationships/xlExternalLinkPath/xlPathMissing" Target="2023&#24180;11&#26376;09&#26085;&#30005;&#32447;&#37096;&#29983;&#20135;&#26085;&#25253;&#34920;.xlsx;%20&#25276;&#20986;(A)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microsoft.com/office/2006/relationships/xlExternalLinkPath/xlPathMissing" Target="2023&#24180;11&#26376;10&#26085;&#30005;&#32447;&#37096;&#29983;&#20135;&#26085;&#25253;&#34920;.xlsx;%20&#25276;&#20986;(A)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microsoft.com/office/2006/relationships/xlExternalLinkPath/xlPathMissing" Target="2023&#24180;11&#26376;13&#26085;&#30005;&#32447;&#37096;&#29983;&#20135;&#26085;&#25253;&#34920;.xlsx;%20&#25276;&#20986;(A)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microsoft.com/office/2006/relationships/xlExternalLinkPath/xlPathMissing" Target="2023&#24180;11&#26376;14&#26085;&#30005;&#32447;&#37096;&#29983;&#20135;&#26085;&#25253;&#34920;.xlsx;%20&#25276;&#20986;(A)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microsoft.com/office/2006/relationships/xlExternalLinkPath/xlPathMissing" Target="2023&#24180;11&#26376;15&#26085;&#30005;&#32447;&#37096;&#29983;&#20135;&#26085;&#25253;&#34920;.xlsx;%20&#25276;&#20986;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microsoft.com/office/2006/relationships/xlExternalLinkPath/xlPathMissing" Target="2023&#24180;11&#26376;16&#26085;&#30005;&#32447;&#37096;&#29983;&#20135;&#26085;&#25253;&#34920;.xlsx;%20&#25276;&#20986;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microsoft.com/office/2006/relationships/xlExternalLinkPath/xlPathMissing" Target="2023&#24180;11&#26376;17&#26085;&#30005;&#32447;&#37096;&#29983;&#20135;&#26085;&#25253;&#34920;.xlsx;%20&#25276;&#20986;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microsoft.com/office/2006/relationships/xlExternalLinkPath/xlPathMissing" Target="2023&#24180;11&#26376;20&#26085;&#30005;&#32447;&#37096;&#29983;&#20135;&#26085;&#25253;&#34920;.xlsx;%20&#25276;&#20986;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microsoft.com/office/2006/relationships/xlExternalLinkPath/xlPathMissing" Target="2023&#24180;11&#26376;21&#26085;&#30005;&#32447;&#37096;&#29983;&#20135;&#26085;&#25253;&#34920;.xlsx;%20&#25276;&#20986;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microsoft.com/office/2006/relationships/xlExternalLinkPath/xlPathMissing" Target="2023&#24180;11&#26376;22&#26085;&#30005;&#32447;&#37096;&#29983;&#20135;&#26085;&#25253;&#34920;.xlsx;%20&#25276;&#20986;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microsoft.com/office/2006/relationships/xlExternalLinkPath/xlPathMissing" Target="2023&#24180;11&#26376;23&#26085;&#30005;&#32447;&#37096;&#29983;&#20135;&#26085;&#25253;&#34920;.xlsx;%20&#25276;&#20986;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microsoft.com/office/2006/relationships/xlExternalLinkPath/xlPathMissing" Target="2023&#24180;11&#26376;24&#26085;&#30005;&#32447;&#37096;&#29983;&#20135;&#26085;&#25253;&#34920;.xlsx;%20&#25276;&#20986;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microsoft.com/office/2006/relationships/xlExternalLinkPath/xlPathMissing" Target="2023&#24180;11&#26376;27&#26085;&#30005;&#32447;&#37096;&#29983;&#20135;&#26085;&#25253;&#34920;.xlsx;%20&#25276;&#20986;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microsoft.com/office/2006/relationships/xlExternalLinkPath/xlPathMissing" Target="2023&#24180;11&#26376;28&#26085;&#30005;&#32447;&#37096;&#29983;&#20135;&#26085;&#25253;&#34920;.xlsx;%20&#25276;&#20986;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microsoft.com/office/2006/relationships/xlExternalLinkPath/xlPathMissing" Target="2023&#24180;11&#26376;29&#26085;&#30005;&#32447;&#37096;&#29983;&#20135;&#26085;&#25253;&#34920;.xlsx;%20&#25276;&#20986;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microsoft.com/office/2006/relationships/xlExternalLinkPath/xlPathMissing" Target="2023&#24180;11&#26376;30&#26085;&#30005;&#32447;&#37096;&#29983;&#20135;&#26085;&#25253;&#34920;.xlsx;%20&#25276;&#20986;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microsoft.com/office/2006/relationships/xlExternalLinkPath/xlPathMissing" Target="2023&#24180;11&#26376;01&#26085;&#30005;&#32447;&#37096;&#29983;&#20135;&#26085;&#25253;&#34920;.xlsx;%20&#25276;&#20986;(B)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microsoft.com/office/2006/relationships/xlExternalLinkPath/xlPathMissing" Target="2023&#24180;11&#26376;02&#26085;&#30005;&#32447;&#37096;&#29983;&#20135;&#26085;&#25253;&#34920;.xlsx;%20&#25276;&#20986;(B)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microsoft.com/office/2006/relationships/xlExternalLinkPath/xlPathMissing" Target="2023&#24180;11&#26376;03&#26085;&#30005;&#32447;&#37096;&#29983;&#20135;&#26085;&#25253;&#34920;.xlsx;%20&#25276;&#20986;(B)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microsoft.com/office/2006/relationships/xlExternalLinkPath/xlPathMissing" Target="2023&#24180;11&#26376;06&#26085;&#30005;&#32447;&#37096;&#29983;&#20135;&#26085;&#25253;&#34920;.xlsx;%20&#25276;&#20986;(B)" TargetMode="External"/></Relationships>
</file>

<file path=xl/externalLinks/_rels/externalLink59.xml.rels><?xml version="1.0" encoding="UTF-8" standalone="yes"?>
<Relationships xmlns="http://schemas.openxmlformats.org/package/2006/relationships"><Relationship Id="rId1" Type="http://schemas.microsoft.com/office/2006/relationships/xlExternalLinkPath/xlPathMissing" Target="2023&#24180;11&#26376;07&#26085;&#30005;&#32447;&#37096;&#29983;&#20135;&#26085;&#25253;&#34920;.xlsx;%20&#25276;&#20986;(B)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microsoft.com/office/2006/relationships/xlExternalLinkPath/xlPathMissing" Target="2023&#24180;11&#26376;08&#26085;&#30005;&#32447;&#37096;&#29983;&#20135;&#26085;&#25253;&#34920;.xlsx;%20&#25276;&#20986;(B)" TargetMode="External"/></Relationships>
</file>

<file path=xl/externalLinks/_rels/externalLink61.xml.rels><?xml version="1.0" encoding="UTF-8" standalone="yes"?>
<Relationships xmlns="http://schemas.openxmlformats.org/package/2006/relationships"><Relationship Id="rId1" Type="http://schemas.microsoft.com/office/2006/relationships/xlExternalLinkPath/xlPathMissing" Target="2023&#24180;11&#26376;09&#26085;&#30005;&#32447;&#37096;&#29983;&#20135;&#26085;&#25253;&#34920;.xlsx;%20&#25276;&#20986;(B)" TargetMode="External"/></Relationships>
</file>

<file path=xl/externalLinks/_rels/externalLink62.xml.rels><?xml version="1.0" encoding="UTF-8" standalone="yes"?>
<Relationships xmlns="http://schemas.openxmlformats.org/package/2006/relationships"><Relationship Id="rId1" Type="http://schemas.microsoft.com/office/2006/relationships/xlExternalLinkPath/xlPathMissing" Target="2023&#24180;11&#26376;10&#26085;&#30005;&#32447;&#37096;&#29983;&#20135;&#26085;&#25253;&#34920;.xlsx;%20&#25276;&#20986;(B)" TargetMode="External"/></Relationships>
</file>

<file path=xl/externalLinks/_rels/externalLink63.xml.rels><?xml version="1.0" encoding="UTF-8" standalone="yes"?>
<Relationships xmlns="http://schemas.openxmlformats.org/package/2006/relationships"><Relationship Id="rId1" Type="http://schemas.microsoft.com/office/2006/relationships/xlExternalLinkPath/xlPathMissing" Target="2023&#24180;11&#26376;13&#26085;&#30005;&#32447;&#37096;&#29983;&#20135;&#26085;&#25253;&#34920;.xlsx;%20&#25276;&#20986;(B)" TargetMode="External"/></Relationships>
</file>

<file path=xl/externalLinks/_rels/externalLink64.xml.rels><?xml version="1.0" encoding="UTF-8" standalone="yes"?>
<Relationships xmlns="http://schemas.openxmlformats.org/package/2006/relationships"><Relationship Id="rId1" Type="http://schemas.microsoft.com/office/2006/relationships/xlExternalLinkPath/xlPathMissing" Target="2023&#24180;11&#26376;14&#26085;&#30005;&#32447;&#37096;&#29983;&#20135;&#26085;&#25253;&#34920;.xlsx;%20&#25276;&#20986;(B)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伸線、退火(A)"/>
      <sheetName val="伸線、退火(B)"/>
      <sheetName val="絞線、纏繞(A)"/>
      <sheetName val="絞線、纏繞(B)"/>
      <sheetName val=" 押出(A)"/>
      <sheetName val=" 押出(B)"/>
    </sheetNames>
    <sheetDataSet>
      <sheetData sheetId="0"/>
      <sheetData sheetId="1"/>
      <sheetData sheetId="2">
        <row r="1">
          <cell r="A1" t="str">
            <v>PT.LINKFORTUNE</v>
          </cell>
          <cell r="B1">
            <v>0</v>
          </cell>
          <cell r="C1">
            <v>0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</row>
        <row r="2">
          <cell r="A2" t="str">
            <v>Laporan Harian Stranding, Winding, Braiding, dan Twisting Kabel</v>
          </cell>
          <cell r="B2">
            <v>0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</row>
        <row r="3">
          <cell r="A3" t="str">
            <v>Stranding,Winding,Braiding and Twisting daily report</v>
          </cell>
          <cell r="B3">
            <v>0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</row>
        <row r="4">
          <cell r="A4" t="str">
            <v>絞線、纏繞日報表</v>
          </cell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</row>
        <row r="5">
          <cell r="A5" t="str">
            <v xml:space="preserve">Dept/Departement/ 部門：绞线          Kelas/Class/班別：A                                                                </v>
          </cell>
          <cell r="B5">
            <v>0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</row>
        <row r="6">
          <cell r="A6" t="str">
            <v xml:space="preserve">Nomor mesin  Machine Number      機台號     </v>
          </cell>
          <cell r="B6" t="str">
            <v xml:space="preserve">Spesifikasi  Specification           規格                           </v>
          </cell>
          <cell r="C6" t="str">
            <v xml:space="preserve">Putaran (mm)   Rotation 絞距 </v>
          </cell>
          <cell r="D6" t="str">
            <v xml:space="preserve">No JO                        JO Number            制令號              </v>
          </cell>
          <cell r="E6" t="str">
            <v xml:space="preserve">Standar target
(M/menit)  Standard of target  標準產量  </v>
          </cell>
          <cell r="F6" t="str">
            <v xml:space="preserve">Nomor produk kabel                  Wire product number        線材品號  </v>
          </cell>
          <cell r="G6" t="str">
            <v xml:space="preserve">jumlah produksi (M)      Amount of Production 生產數 </v>
          </cell>
        </row>
        <row r="7">
          <cell r="A7" t="str">
            <v>SD-4003</v>
          </cell>
          <cell r="B7" t="str">
            <v>7 / 0,20A</v>
          </cell>
          <cell r="C7">
            <v>15.57</v>
          </cell>
          <cell r="D7">
            <v>20230927006</v>
          </cell>
          <cell r="E7">
            <v>30</v>
          </cell>
          <cell r="F7" t="str">
            <v>W03-25040035-Y</v>
          </cell>
          <cell r="G7">
            <v>10054</v>
          </cell>
        </row>
        <row r="8">
          <cell r="A8" t="str">
            <v>SD-3005</v>
          </cell>
          <cell r="B8" t="str">
            <v>7 / 0,12A</v>
          </cell>
          <cell r="C8">
            <v>7.76</v>
          </cell>
          <cell r="D8">
            <v>20230927006</v>
          </cell>
          <cell r="E8">
            <v>27</v>
          </cell>
          <cell r="F8" t="str">
            <v>W03-25040035-Y</v>
          </cell>
          <cell r="G8">
            <v>6453</v>
          </cell>
        </row>
        <row r="9">
          <cell r="A9" t="str">
            <v>SD-4001</v>
          </cell>
          <cell r="B9" t="str">
            <v>7 / 0,127A</v>
          </cell>
          <cell r="C9">
            <v>7.76</v>
          </cell>
          <cell r="D9">
            <v>20230927006</v>
          </cell>
          <cell r="E9">
            <v>15</v>
          </cell>
          <cell r="F9" t="str">
            <v>W03-25040035-Y</v>
          </cell>
          <cell r="G9">
            <v>7139</v>
          </cell>
        </row>
        <row r="10">
          <cell r="A10" t="str">
            <v>SD-4002</v>
          </cell>
          <cell r="B10" t="str">
            <v>7 / 0,127A</v>
          </cell>
          <cell r="C10">
            <v>7.76</v>
          </cell>
          <cell r="D10">
            <v>20230927006</v>
          </cell>
          <cell r="E10">
            <v>15</v>
          </cell>
          <cell r="F10" t="str">
            <v>W03-25040035-Y</v>
          </cell>
          <cell r="G10">
            <v>7734</v>
          </cell>
        </row>
        <row r="11">
          <cell r="A11" t="str">
            <v>SD-5003</v>
          </cell>
          <cell r="B11" t="str">
            <v>11 / 0,16A</v>
          </cell>
          <cell r="C11">
            <v>11.28</v>
          </cell>
          <cell r="D11">
            <v>20231007001</v>
          </cell>
          <cell r="E11">
            <v>27</v>
          </cell>
          <cell r="F11" t="str">
            <v>W03-71010061-Y</v>
          </cell>
          <cell r="G11">
            <v>8000</v>
          </cell>
        </row>
        <row r="12">
          <cell r="A12" t="str">
            <v>KB-1601</v>
          </cell>
          <cell r="B12" t="str">
            <v>USB 28+24+D</v>
          </cell>
          <cell r="C12">
            <v>41.43</v>
          </cell>
          <cell r="D12">
            <v>20230927006</v>
          </cell>
          <cell r="E12">
            <v>3.7</v>
          </cell>
          <cell r="F12" t="str">
            <v>W03-25040035-Y</v>
          </cell>
          <cell r="G12">
            <v>1393</v>
          </cell>
        </row>
        <row r="13">
          <cell r="A13" t="str">
            <v>KB-1609</v>
          </cell>
          <cell r="B13" t="str">
            <v>USB 28+24+D</v>
          </cell>
          <cell r="C13">
            <v>41.43</v>
          </cell>
          <cell r="D13">
            <v>20230927006</v>
          </cell>
          <cell r="E13">
            <v>3.7</v>
          </cell>
          <cell r="F13" t="str">
            <v>W03-25040035-Y</v>
          </cell>
          <cell r="G13">
            <v>1445</v>
          </cell>
        </row>
        <row r="14">
          <cell r="A14" t="str">
            <v>KB-1610</v>
          </cell>
          <cell r="B14" t="str">
            <v>USB 28+24+D</v>
          </cell>
          <cell r="C14">
            <v>41.43</v>
          </cell>
          <cell r="D14">
            <v>20230927006</v>
          </cell>
          <cell r="E14">
            <v>3.7</v>
          </cell>
          <cell r="F14" t="str">
            <v>W03-25040035-Y</v>
          </cell>
          <cell r="G14">
            <v>1400</v>
          </cell>
        </row>
        <row r="15">
          <cell r="A15" t="str">
            <v>KB-1608</v>
          </cell>
          <cell r="B15" t="str">
            <v>USB 28+28+D</v>
          </cell>
          <cell r="C15">
            <v>33.89</v>
          </cell>
          <cell r="D15">
            <v>20230927007</v>
          </cell>
          <cell r="E15">
            <v>3.7</v>
          </cell>
          <cell r="F15" t="str">
            <v>W03-25040037-Y</v>
          </cell>
          <cell r="G15">
            <v>1125</v>
          </cell>
        </row>
        <row r="16">
          <cell r="A16" t="str">
            <v>KB-1607</v>
          </cell>
          <cell r="B16" t="str">
            <v>USB 28+28+D</v>
          </cell>
          <cell r="C16">
            <v>33.89</v>
          </cell>
          <cell r="D16">
            <v>20230927007</v>
          </cell>
          <cell r="E16">
            <v>3.7</v>
          </cell>
          <cell r="F16" t="str">
            <v>W03-25040037-Y</v>
          </cell>
          <cell r="G16">
            <v>1124</v>
          </cell>
        </row>
        <row r="17">
          <cell r="A17" t="str">
            <v>WD-0004</v>
          </cell>
          <cell r="B17" t="str">
            <v xml:space="preserve">AY01-AX88A </v>
          </cell>
          <cell r="C17">
            <v>16.7</v>
          </cell>
          <cell r="D17">
            <v>20231007001</v>
          </cell>
          <cell r="E17">
            <v>7.5</v>
          </cell>
          <cell r="F17" t="str">
            <v>W03-71010061-Y</v>
          </cell>
          <cell r="G17">
            <v>3620</v>
          </cell>
        </row>
        <row r="18">
          <cell r="A18" t="str">
            <v>WD-0006</v>
          </cell>
          <cell r="B18" t="str">
            <v xml:space="preserve">AY01-AX88A </v>
          </cell>
          <cell r="C18">
            <v>16.7</v>
          </cell>
          <cell r="D18">
            <v>20231007001</v>
          </cell>
          <cell r="E18">
            <v>7.5</v>
          </cell>
          <cell r="F18" t="str">
            <v>W03-71010061-Y</v>
          </cell>
          <cell r="G18">
            <v>3660</v>
          </cell>
        </row>
        <row r="19">
          <cell r="A19" t="str">
            <v>SW-6301</v>
          </cell>
          <cell r="B19" t="str">
            <v>USB 28+24+D</v>
          </cell>
          <cell r="C19">
            <v>60</v>
          </cell>
          <cell r="D19">
            <v>20230927006</v>
          </cell>
          <cell r="E19">
            <v>42</v>
          </cell>
          <cell r="F19" t="str">
            <v>W03-25040035-Y</v>
          </cell>
          <cell r="G19">
            <v>1440</v>
          </cell>
        </row>
        <row r="20">
          <cell r="A20">
            <v>0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</row>
        <row r="21">
          <cell r="A21">
            <v>0</v>
          </cell>
          <cell r="B21">
            <v>0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</row>
        <row r="22">
          <cell r="A22">
            <v>0</v>
          </cell>
          <cell r="B22">
            <v>0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</row>
        <row r="23">
          <cell r="A23">
            <v>0</v>
          </cell>
          <cell r="B23">
            <v>0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</row>
        <row r="24">
          <cell r="A24">
            <v>0</v>
          </cell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</row>
        <row r="25">
          <cell r="A25">
            <v>0</v>
          </cell>
          <cell r="B25">
            <v>0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</row>
        <row r="26">
          <cell r="A26">
            <v>0</v>
          </cell>
          <cell r="B26">
            <v>0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</row>
        <row r="27">
          <cell r="A27">
            <v>0</v>
          </cell>
          <cell r="B27">
            <v>0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</row>
        <row r="28">
          <cell r="A28">
            <v>0</v>
          </cell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</row>
        <row r="29">
          <cell r="A29">
            <v>0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</row>
      </sheetData>
      <sheetData sheetId="3"/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伸線、退火(A)"/>
      <sheetName val="伸線、退火(B)"/>
      <sheetName val="絞線、纏繞(A)"/>
      <sheetName val="絞線、纏繞(B)"/>
      <sheetName val=" 押出(A)"/>
      <sheetName val=" 押出(B)"/>
    </sheetNames>
    <sheetDataSet>
      <sheetData sheetId="0"/>
      <sheetData sheetId="1"/>
      <sheetData sheetId="2">
        <row r="1">
          <cell r="A1" t="str">
            <v>PT.LINKFORTUNE</v>
          </cell>
          <cell r="B1">
            <v>0</v>
          </cell>
          <cell r="C1">
            <v>0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</row>
        <row r="2">
          <cell r="A2" t="str">
            <v>Laporan Harian Stranding, Winding, Braiding, dan Twisting Kabel</v>
          </cell>
          <cell r="B2">
            <v>0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</row>
        <row r="3">
          <cell r="A3" t="str">
            <v>Stranding,Winding,Braiding and Twisting daily report</v>
          </cell>
          <cell r="B3">
            <v>0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</row>
        <row r="4">
          <cell r="A4" t="str">
            <v>絞線、纏繞日報表</v>
          </cell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</row>
        <row r="5">
          <cell r="A5" t="str">
            <v xml:space="preserve">Dept/Departement/ 部門：绞线          Kelas/Class/班別：A                                                                </v>
          </cell>
          <cell r="B5">
            <v>0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</row>
        <row r="6">
          <cell r="A6" t="str">
            <v xml:space="preserve">Nomor mesin  Machine Number      機台號     </v>
          </cell>
          <cell r="B6" t="str">
            <v xml:space="preserve">Spesifikasi  Specification           規格                           </v>
          </cell>
          <cell r="C6" t="str">
            <v xml:space="preserve">Putaran (mm)   Rotation 絞距 </v>
          </cell>
          <cell r="D6" t="str">
            <v xml:space="preserve">No JO                        JO Number            制令號              </v>
          </cell>
          <cell r="E6" t="str">
            <v xml:space="preserve">Standar target
(M/menit)  Standard of target  標準產量  </v>
          </cell>
          <cell r="F6" t="str">
            <v xml:space="preserve">Nomor produk kabel                  Wire product number        線材品號  </v>
          </cell>
          <cell r="G6" t="str">
            <v xml:space="preserve">jumlah produksi (M)      Amount of Production 生產數 </v>
          </cell>
        </row>
        <row r="7">
          <cell r="A7" t="str">
            <v>SD-4003</v>
          </cell>
          <cell r="B7" t="str">
            <v>7 / 0,20A</v>
          </cell>
          <cell r="C7">
            <v>15.57</v>
          </cell>
          <cell r="D7">
            <v>20230927006</v>
          </cell>
          <cell r="E7">
            <v>30</v>
          </cell>
          <cell r="F7" t="str">
            <v>W03-25040035-Y</v>
          </cell>
          <cell r="G7">
            <v>7000</v>
          </cell>
        </row>
        <row r="8">
          <cell r="A8" t="str">
            <v>SD-3005</v>
          </cell>
          <cell r="B8" t="str">
            <v>7 / 0,12A</v>
          </cell>
          <cell r="C8">
            <v>7.76</v>
          </cell>
          <cell r="D8">
            <v>20230927006</v>
          </cell>
          <cell r="E8">
            <v>27</v>
          </cell>
          <cell r="F8" t="str">
            <v>W03-25040035-Y</v>
          </cell>
          <cell r="G8">
            <v>4293</v>
          </cell>
        </row>
        <row r="9">
          <cell r="A9" t="str">
            <v>SD-4001</v>
          </cell>
          <cell r="B9" t="str">
            <v>7 / 0,127A</v>
          </cell>
          <cell r="C9">
            <v>7.76</v>
          </cell>
          <cell r="D9">
            <v>20230927006</v>
          </cell>
          <cell r="E9">
            <v>15</v>
          </cell>
          <cell r="F9" t="str">
            <v>W03-25040035-Y</v>
          </cell>
          <cell r="G9">
            <v>5199</v>
          </cell>
        </row>
        <row r="10">
          <cell r="A10" t="str">
            <v>SD-4002</v>
          </cell>
          <cell r="B10" t="str">
            <v>7 / 0,127A</v>
          </cell>
          <cell r="C10">
            <v>7.76</v>
          </cell>
          <cell r="D10">
            <v>20230927006</v>
          </cell>
          <cell r="E10">
            <v>15</v>
          </cell>
          <cell r="F10" t="str">
            <v>W03-25040035-Y</v>
          </cell>
          <cell r="G10">
            <v>5959</v>
          </cell>
        </row>
        <row r="11">
          <cell r="A11" t="str">
            <v>SD-5003</v>
          </cell>
          <cell r="B11" t="str">
            <v>11 / 0,16A</v>
          </cell>
          <cell r="C11">
            <v>11.28</v>
          </cell>
          <cell r="D11">
            <v>20231007001</v>
          </cell>
          <cell r="E11">
            <v>27</v>
          </cell>
          <cell r="F11" t="str">
            <v>W03-71010061-Y</v>
          </cell>
          <cell r="G11">
            <v>5980</v>
          </cell>
        </row>
        <row r="12">
          <cell r="A12" t="str">
            <v>KB-1601</v>
          </cell>
          <cell r="B12" t="str">
            <v>USB 28+24+D</v>
          </cell>
          <cell r="C12">
            <v>41.43</v>
          </cell>
          <cell r="D12">
            <v>20230927006</v>
          </cell>
          <cell r="E12">
            <v>3.7</v>
          </cell>
          <cell r="F12" t="str">
            <v>W03-25040035-Y</v>
          </cell>
          <cell r="G12">
            <v>922</v>
          </cell>
        </row>
        <row r="13">
          <cell r="A13" t="str">
            <v>KB-1609</v>
          </cell>
          <cell r="B13" t="str">
            <v>USB 28+24+D</v>
          </cell>
          <cell r="C13">
            <v>41.43</v>
          </cell>
          <cell r="D13">
            <v>20230927006</v>
          </cell>
          <cell r="E13">
            <v>3.7</v>
          </cell>
          <cell r="F13" t="str">
            <v>W03-25040035-Y</v>
          </cell>
          <cell r="G13">
            <v>957</v>
          </cell>
        </row>
        <row r="14">
          <cell r="A14" t="str">
            <v>KB-1610</v>
          </cell>
          <cell r="B14" t="str">
            <v>USB 28+24+D</v>
          </cell>
          <cell r="C14">
            <v>41.43</v>
          </cell>
          <cell r="D14">
            <v>20230927006</v>
          </cell>
          <cell r="E14">
            <v>3.7</v>
          </cell>
          <cell r="F14" t="str">
            <v>W03-25040035-Y</v>
          </cell>
          <cell r="G14">
            <v>966</v>
          </cell>
        </row>
        <row r="15">
          <cell r="A15" t="str">
            <v>KB-1608</v>
          </cell>
          <cell r="B15" t="str">
            <v>USB 28+28+D</v>
          </cell>
          <cell r="C15">
            <v>33.89</v>
          </cell>
          <cell r="D15">
            <v>20230927007</v>
          </cell>
          <cell r="E15">
            <v>3.7</v>
          </cell>
          <cell r="F15" t="str">
            <v>W03-25040037-Y</v>
          </cell>
          <cell r="G15">
            <v>781</v>
          </cell>
        </row>
        <row r="16">
          <cell r="A16" t="str">
            <v>KB-1607</v>
          </cell>
          <cell r="B16" t="str">
            <v>USB 28+28+D</v>
          </cell>
          <cell r="C16">
            <v>33.89</v>
          </cell>
          <cell r="D16">
            <v>20230927007</v>
          </cell>
          <cell r="E16">
            <v>3.7</v>
          </cell>
          <cell r="F16" t="str">
            <v>W03-25040037-Y</v>
          </cell>
          <cell r="G16">
            <v>721</v>
          </cell>
        </row>
        <row r="17">
          <cell r="A17" t="str">
            <v>WD-0004</v>
          </cell>
          <cell r="B17" t="str">
            <v xml:space="preserve">AY01-AX88A </v>
          </cell>
          <cell r="C17">
            <v>16.7</v>
          </cell>
          <cell r="D17">
            <v>20231007001</v>
          </cell>
          <cell r="E17">
            <v>7.5</v>
          </cell>
          <cell r="F17" t="str">
            <v>W03-71010061-Y</v>
          </cell>
          <cell r="G17">
            <v>2400</v>
          </cell>
        </row>
        <row r="18">
          <cell r="A18" t="str">
            <v>WD-0006</v>
          </cell>
          <cell r="B18" t="str">
            <v xml:space="preserve">AY01-AX88A </v>
          </cell>
          <cell r="C18">
            <v>16.7</v>
          </cell>
          <cell r="D18">
            <v>20231007001</v>
          </cell>
          <cell r="E18">
            <v>7.5</v>
          </cell>
          <cell r="F18" t="str">
            <v>W03-71010061-Y</v>
          </cell>
          <cell r="G18">
            <v>400</v>
          </cell>
        </row>
        <row r="19">
          <cell r="A19">
            <v>0</v>
          </cell>
          <cell r="B19">
            <v>0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</row>
        <row r="20">
          <cell r="A20">
            <v>0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</row>
        <row r="21">
          <cell r="A21">
            <v>0</v>
          </cell>
          <cell r="B21">
            <v>0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</row>
        <row r="22">
          <cell r="A22">
            <v>0</v>
          </cell>
          <cell r="B22">
            <v>0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</row>
        <row r="23">
          <cell r="A23">
            <v>0</v>
          </cell>
          <cell r="B23">
            <v>0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</row>
        <row r="24">
          <cell r="A24">
            <v>0</v>
          </cell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</row>
        <row r="25">
          <cell r="A25">
            <v>0</v>
          </cell>
          <cell r="B25">
            <v>0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</row>
        <row r="26">
          <cell r="A26">
            <v>0</v>
          </cell>
          <cell r="B26">
            <v>0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</row>
        <row r="27">
          <cell r="A27">
            <v>0</v>
          </cell>
          <cell r="B27">
            <v>0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</row>
        <row r="28">
          <cell r="A28">
            <v>0</v>
          </cell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</row>
        <row r="29">
          <cell r="A29">
            <v>0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</row>
      </sheetData>
      <sheetData sheetId="3"/>
      <sheetData sheetId="4"/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伸線、退火(A)"/>
      <sheetName val="伸線、退火(B)"/>
      <sheetName val="絞線、纏繞(A)"/>
      <sheetName val="絞線、纏繞(B)"/>
      <sheetName val=" 押出(A)"/>
      <sheetName val=" 押出(B)"/>
    </sheetNames>
    <sheetDataSet>
      <sheetData sheetId="0"/>
      <sheetData sheetId="1"/>
      <sheetData sheetId="2">
        <row r="1">
          <cell r="A1" t="str">
            <v>PT.LINKFORTUNE</v>
          </cell>
          <cell r="B1">
            <v>0</v>
          </cell>
          <cell r="C1">
            <v>0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</row>
        <row r="2">
          <cell r="A2" t="str">
            <v>Laporan Harian Stranding, Winding, Braiding, dan Twisting Kabel</v>
          </cell>
          <cell r="B2">
            <v>0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</row>
        <row r="3">
          <cell r="A3" t="str">
            <v>Stranding,Winding,Braiding and Twisting daily report</v>
          </cell>
          <cell r="B3">
            <v>0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</row>
        <row r="4">
          <cell r="A4" t="str">
            <v>絞線、纏繞日報表</v>
          </cell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</row>
        <row r="5">
          <cell r="A5" t="str">
            <v xml:space="preserve">Dept/Departement/ 部門：绞线          Kelas/Class/班別：A                                                                </v>
          </cell>
          <cell r="B5">
            <v>0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</row>
        <row r="6">
          <cell r="A6" t="str">
            <v xml:space="preserve">Nomor mesin  Machine Number      機台號     </v>
          </cell>
          <cell r="B6" t="str">
            <v xml:space="preserve">Spesifikasi  Specification           規格                           </v>
          </cell>
          <cell r="C6" t="str">
            <v xml:space="preserve">Putaran (mm)   Rotation 絞距 </v>
          </cell>
          <cell r="D6" t="str">
            <v xml:space="preserve">No JO                        JO Number            制令號              </v>
          </cell>
          <cell r="E6" t="str">
            <v xml:space="preserve">Standar target
(M/menit)  Standard of target  標準產量  </v>
          </cell>
          <cell r="F6" t="str">
            <v xml:space="preserve">Nomor produk kabel                  Wire product number        線材品號  </v>
          </cell>
          <cell r="G6" t="str">
            <v xml:space="preserve">jumlah produksi (M)      Amount of Production 生產數 </v>
          </cell>
        </row>
        <row r="7">
          <cell r="A7" t="str">
            <v>SD-4003</v>
          </cell>
          <cell r="B7" t="str">
            <v>7 / 0,20A</v>
          </cell>
          <cell r="C7">
            <v>15.57</v>
          </cell>
          <cell r="D7">
            <v>20230927006</v>
          </cell>
          <cell r="E7">
            <v>30</v>
          </cell>
          <cell r="F7" t="str">
            <v>W03-25040035-Y</v>
          </cell>
          <cell r="G7">
            <v>10019</v>
          </cell>
        </row>
        <row r="8">
          <cell r="A8" t="str">
            <v>SD-3005</v>
          </cell>
          <cell r="B8" t="str">
            <v>7 / 0,12A</v>
          </cell>
          <cell r="C8">
            <v>7.76</v>
          </cell>
          <cell r="D8">
            <v>20230927006</v>
          </cell>
          <cell r="E8">
            <v>27</v>
          </cell>
          <cell r="F8" t="str">
            <v>W03-25040035-Y</v>
          </cell>
          <cell r="G8">
            <v>7660</v>
          </cell>
        </row>
        <row r="9">
          <cell r="A9" t="str">
            <v>SD-4001</v>
          </cell>
          <cell r="B9" t="str">
            <v>7 / 0,127A</v>
          </cell>
          <cell r="C9">
            <v>7.76</v>
          </cell>
          <cell r="D9">
            <v>20230927006</v>
          </cell>
          <cell r="E9">
            <v>15</v>
          </cell>
          <cell r="F9" t="str">
            <v>W03-25040035-Y</v>
          </cell>
          <cell r="G9">
            <v>6330</v>
          </cell>
        </row>
        <row r="10">
          <cell r="A10" t="str">
            <v>SD-4002</v>
          </cell>
          <cell r="B10" t="str">
            <v>7 / 0,127A</v>
          </cell>
          <cell r="C10">
            <v>7.76</v>
          </cell>
          <cell r="D10">
            <v>20230927006</v>
          </cell>
          <cell r="E10">
            <v>15</v>
          </cell>
          <cell r="F10" t="str">
            <v>W03-25040035-Y</v>
          </cell>
          <cell r="G10">
            <v>6309</v>
          </cell>
        </row>
        <row r="11">
          <cell r="A11" t="str">
            <v>SD-5003</v>
          </cell>
          <cell r="B11" t="str">
            <v>11 / 0,16A</v>
          </cell>
          <cell r="C11">
            <v>11.28</v>
          </cell>
          <cell r="D11">
            <v>20231007001</v>
          </cell>
          <cell r="E11">
            <v>27</v>
          </cell>
          <cell r="F11" t="str">
            <v>W03-71010061-Y</v>
          </cell>
          <cell r="G11">
            <v>6728</v>
          </cell>
        </row>
        <row r="12">
          <cell r="A12" t="str">
            <v>KB-1601</v>
          </cell>
          <cell r="B12" t="str">
            <v>USB 28+24+D</v>
          </cell>
          <cell r="C12">
            <v>41.43</v>
          </cell>
          <cell r="D12">
            <v>20230927006</v>
          </cell>
          <cell r="E12">
            <v>3.7</v>
          </cell>
          <cell r="F12" t="str">
            <v>W03-25040035-Y</v>
          </cell>
          <cell r="G12">
            <v>1269</v>
          </cell>
        </row>
        <row r="13">
          <cell r="A13" t="str">
            <v>KB-1609</v>
          </cell>
          <cell r="B13" t="str">
            <v>USB 28+24+D</v>
          </cell>
          <cell r="C13">
            <v>41.43</v>
          </cell>
          <cell r="D13">
            <v>20230927006</v>
          </cell>
          <cell r="E13">
            <v>3.7</v>
          </cell>
          <cell r="F13" t="str">
            <v>W03-25040035-Y</v>
          </cell>
          <cell r="G13">
            <v>288</v>
          </cell>
        </row>
        <row r="14">
          <cell r="A14" t="str">
            <v>KB-1610</v>
          </cell>
          <cell r="B14" t="str">
            <v>USB 28+24+D</v>
          </cell>
          <cell r="C14">
            <v>41.43</v>
          </cell>
          <cell r="D14">
            <v>20230927006</v>
          </cell>
          <cell r="E14">
            <v>3.7</v>
          </cell>
          <cell r="F14" t="str">
            <v>W03-25040035-Y</v>
          </cell>
          <cell r="G14">
            <v>1352</v>
          </cell>
        </row>
        <row r="15">
          <cell r="A15" t="str">
            <v>KB-1608</v>
          </cell>
          <cell r="B15" t="str">
            <v>USB 28+28+D</v>
          </cell>
          <cell r="C15">
            <v>33.89</v>
          </cell>
          <cell r="D15">
            <v>20230927007</v>
          </cell>
          <cell r="E15">
            <v>3.7</v>
          </cell>
          <cell r="F15" t="str">
            <v>W03-25040037-Y</v>
          </cell>
          <cell r="G15">
            <v>228</v>
          </cell>
        </row>
        <row r="16">
          <cell r="A16" t="str">
            <v>KB-1607</v>
          </cell>
          <cell r="B16" t="str">
            <v>USB 28+28+D</v>
          </cell>
          <cell r="C16">
            <v>33.89</v>
          </cell>
          <cell r="D16">
            <v>20230927007</v>
          </cell>
          <cell r="E16">
            <v>3.7</v>
          </cell>
          <cell r="F16" t="str">
            <v>W03-25040037-Y</v>
          </cell>
          <cell r="G16">
            <v>1211</v>
          </cell>
        </row>
        <row r="17">
          <cell r="A17" t="str">
            <v>WD-0004</v>
          </cell>
          <cell r="B17" t="str">
            <v xml:space="preserve">AY01-AX88A </v>
          </cell>
          <cell r="C17">
            <v>16.7</v>
          </cell>
          <cell r="D17">
            <v>20231007001</v>
          </cell>
          <cell r="E17">
            <v>7.5</v>
          </cell>
          <cell r="F17" t="str">
            <v>W03-71010061-Y</v>
          </cell>
          <cell r="G17">
            <v>3600</v>
          </cell>
        </row>
        <row r="18">
          <cell r="A18" t="str">
            <v>WD-0006</v>
          </cell>
          <cell r="B18" t="str">
            <v xml:space="preserve">AY01-AX88A </v>
          </cell>
          <cell r="C18">
            <v>16.7</v>
          </cell>
          <cell r="D18">
            <v>20231007001</v>
          </cell>
          <cell r="E18">
            <v>7.5</v>
          </cell>
          <cell r="F18" t="str">
            <v>W03-71010061-Y</v>
          </cell>
          <cell r="G18">
            <v>450</v>
          </cell>
        </row>
        <row r="19">
          <cell r="A19">
            <v>0</v>
          </cell>
          <cell r="B19">
            <v>0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</row>
        <row r="20">
          <cell r="A20">
            <v>0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</row>
        <row r="21">
          <cell r="A21">
            <v>0</v>
          </cell>
          <cell r="B21">
            <v>0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</row>
        <row r="22">
          <cell r="A22">
            <v>0</v>
          </cell>
          <cell r="B22">
            <v>0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</row>
        <row r="23">
          <cell r="A23">
            <v>0</v>
          </cell>
          <cell r="B23">
            <v>0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</row>
        <row r="24">
          <cell r="A24">
            <v>0</v>
          </cell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</row>
        <row r="25">
          <cell r="A25">
            <v>0</v>
          </cell>
          <cell r="B25">
            <v>0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</row>
        <row r="26">
          <cell r="A26">
            <v>0</v>
          </cell>
          <cell r="B26">
            <v>0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</row>
        <row r="27">
          <cell r="A27">
            <v>0</v>
          </cell>
          <cell r="B27">
            <v>0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</row>
        <row r="28">
          <cell r="A28">
            <v>0</v>
          </cell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</row>
        <row r="29">
          <cell r="A29">
            <v>0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</row>
      </sheetData>
      <sheetData sheetId="3"/>
      <sheetData sheetId="4"/>
      <sheetData sheetId="5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伸線、退火(A)"/>
      <sheetName val="伸線、退火(B)"/>
      <sheetName val="絞線、纏繞(A)"/>
      <sheetName val="絞線、纏繞(B)"/>
      <sheetName val=" 押出(A)"/>
      <sheetName val=" 押出(B)"/>
    </sheetNames>
    <sheetDataSet>
      <sheetData sheetId="0"/>
      <sheetData sheetId="1"/>
      <sheetData sheetId="2">
        <row r="1">
          <cell r="A1" t="str">
            <v>PT.LINKFORTUNE</v>
          </cell>
          <cell r="B1">
            <v>0</v>
          </cell>
          <cell r="C1">
            <v>0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</row>
        <row r="2">
          <cell r="A2" t="str">
            <v>Laporan Harian Stranding, Winding, Braiding, dan Twisting Kabel</v>
          </cell>
          <cell r="B2">
            <v>0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</row>
        <row r="3">
          <cell r="A3" t="str">
            <v>Stranding,Winding,Braiding and Twisting daily report</v>
          </cell>
          <cell r="B3">
            <v>0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</row>
        <row r="4">
          <cell r="A4" t="str">
            <v>絞線、纏繞日報表</v>
          </cell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</row>
        <row r="5">
          <cell r="A5" t="str">
            <v xml:space="preserve">Dept/Departement/ 部門：绞线          Kelas/Class/班別：A                                                                </v>
          </cell>
          <cell r="B5">
            <v>0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</row>
        <row r="6">
          <cell r="A6" t="str">
            <v xml:space="preserve">Nomor mesin  Machine Number      機台號     </v>
          </cell>
          <cell r="B6" t="str">
            <v xml:space="preserve">Spesifikasi  Specification           規格                           </v>
          </cell>
          <cell r="C6" t="str">
            <v xml:space="preserve">Putaran (mm)   Rotation 絞距 </v>
          </cell>
          <cell r="D6" t="str">
            <v xml:space="preserve">No JO                        JO Number            制令號              </v>
          </cell>
          <cell r="E6" t="str">
            <v xml:space="preserve">Standar target
(M/menit)  Standard of target  標準產量  </v>
          </cell>
          <cell r="F6" t="str">
            <v xml:space="preserve">Nomor produk kabel                  Wire product number        線材品號  </v>
          </cell>
          <cell r="G6" t="str">
            <v xml:space="preserve">jumlah produksi (M)      Amount of Production 生產數 </v>
          </cell>
        </row>
        <row r="7">
          <cell r="A7" t="str">
            <v>SD-4003</v>
          </cell>
          <cell r="B7" t="str">
            <v>7 / 0,20A</v>
          </cell>
          <cell r="C7">
            <v>15.57</v>
          </cell>
          <cell r="D7">
            <v>20230927006</v>
          </cell>
          <cell r="E7">
            <v>30</v>
          </cell>
          <cell r="F7" t="str">
            <v>W03-25040035-Y</v>
          </cell>
          <cell r="G7">
            <v>8597</v>
          </cell>
        </row>
        <row r="8">
          <cell r="A8" t="str">
            <v>SD-3005</v>
          </cell>
          <cell r="B8" t="str">
            <v>7 / 0,12A</v>
          </cell>
          <cell r="C8">
            <v>7.76</v>
          </cell>
          <cell r="D8">
            <v>20230927006</v>
          </cell>
          <cell r="E8">
            <v>27</v>
          </cell>
          <cell r="F8" t="str">
            <v>W03-25040035-Y</v>
          </cell>
          <cell r="G8">
            <v>7451</v>
          </cell>
        </row>
        <row r="9">
          <cell r="A9" t="str">
            <v>SD-4001</v>
          </cell>
          <cell r="B9" t="str">
            <v>7 / 0,127A</v>
          </cell>
          <cell r="C9">
            <v>7.76</v>
          </cell>
          <cell r="D9">
            <v>20230927006</v>
          </cell>
          <cell r="E9">
            <v>15</v>
          </cell>
          <cell r="F9" t="str">
            <v>W03-25040035-Y</v>
          </cell>
          <cell r="G9">
            <v>7334</v>
          </cell>
        </row>
        <row r="10">
          <cell r="A10" t="str">
            <v>SD-4004</v>
          </cell>
          <cell r="B10" t="str">
            <v>7 / 0,127A</v>
          </cell>
          <cell r="C10">
            <v>7.76</v>
          </cell>
          <cell r="D10">
            <v>20230927006</v>
          </cell>
          <cell r="E10">
            <v>15</v>
          </cell>
          <cell r="F10" t="str">
            <v>W03-25040035-Y</v>
          </cell>
          <cell r="G10">
            <v>2200</v>
          </cell>
        </row>
        <row r="11">
          <cell r="A11" t="str">
            <v>KB-1610</v>
          </cell>
          <cell r="B11" t="str">
            <v>USB 28+24+D</v>
          </cell>
          <cell r="C11">
            <v>41.43</v>
          </cell>
          <cell r="D11">
            <v>20230927006</v>
          </cell>
          <cell r="E11">
            <v>3.7</v>
          </cell>
          <cell r="F11" t="str">
            <v>W03-25040035-Y</v>
          </cell>
          <cell r="G11">
            <v>1206</v>
          </cell>
        </row>
        <row r="12">
          <cell r="A12" t="str">
            <v>WD-0003</v>
          </cell>
          <cell r="B12" t="str">
            <v xml:space="preserve">AY01-AX88A </v>
          </cell>
          <cell r="C12">
            <v>16.7</v>
          </cell>
          <cell r="D12">
            <v>20231007001</v>
          </cell>
          <cell r="E12">
            <v>7.5</v>
          </cell>
          <cell r="F12" t="str">
            <v>W03-71010061-Y</v>
          </cell>
          <cell r="G12">
            <v>3550</v>
          </cell>
        </row>
        <row r="13">
          <cell r="A13" t="str">
            <v>WD-0004</v>
          </cell>
          <cell r="B13" t="str">
            <v xml:space="preserve">AY01-AX88A </v>
          </cell>
          <cell r="C13">
            <v>16.7</v>
          </cell>
          <cell r="D13">
            <v>20231007001</v>
          </cell>
          <cell r="E13">
            <v>7.5</v>
          </cell>
          <cell r="F13" t="str">
            <v>W03-71010061-Y</v>
          </cell>
          <cell r="G13">
            <v>3600</v>
          </cell>
        </row>
        <row r="14">
          <cell r="A14">
            <v>0</v>
          </cell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</row>
        <row r="15">
          <cell r="A15">
            <v>0</v>
          </cell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</row>
        <row r="16">
          <cell r="A16">
            <v>0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</row>
        <row r="17">
          <cell r="A17">
            <v>0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</row>
        <row r="18">
          <cell r="A18">
            <v>0</v>
          </cell>
          <cell r="B18">
            <v>0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</row>
        <row r="19">
          <cell r="A19">
            <v>0</v>
          </cell>
          <cell r="B19">
            <v>0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</row>
        <row r="20">
          <cell r="A20">
            <v>0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</row>
        <row r="21">
          <cell r="A21">
            <v>0</v>
          </cell>
          <cell r="B21">
            <v>0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</row>
        <row r="22">
          <cell r="A22">
            <v>0</v>
          </cell>
          <cell r="B22">
            <v>0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</row>
        <row r="23">
          <cell r="A23">
            <v>0</v>
          </cell>
          <cell r="B23">
            <v>0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</row>
        <row r="24">
          <cell r="A24">
            <v>0</v>
          </cell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</row>
        <row r="25">
          <cell r="A25">
            <v>0</v>
          </cell>
          <cell r="B25">
            <v>0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</row>
        <row r="26">
          <cell r="A26">
            <v>0</v>
          </cell>
          <cell r="B26">
            <v>0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</row>
        <row r="27">
          <cell r="A27">
            <v>0</v>
          </cell>
          <cell r="B27">
            <v>0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</row>
        <row r="28">
          <cell r="A28">
            <v>0</v>
          </cell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</row>
        <row r="29">
          <cell r="A29">
            <v>0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</row>
      </sheetData>
      <sheetData sheetId="3"/>
      <sheetData sheetId="4"/>
      <sheetData sheetId="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伸線、退火(A)"/>
      <sheetName val="伸線、退火(B)"/>
      <sheetName val="絞線、纏繞(A)"/>
      <sheetName val="絞線、纏繞(B)"/>
      <sheetName val=" 押出(A)"/>
      <sheetName val=" 押出(B)"/>
      <sheetName val="絞線、纏繞"/>
    </sheetNames>
    <sheetDataSet>
      <sheetData sheetId="0"/>
      <sheetData sheetId="1"/>
      <sheetData sheetId="2">
        <row r="1">
          <cell r="A1" t="str">
            <v>PT.LINKFORTUNE</v>
          </cell>
          <cell r="B1">
            <v>0</v>
          </cell>
          <cell r="C1">
            <v>0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</row>
        <row r="2">
          <cell r="A2" t="str">
            <v>Laporan Harian Stranding, Winding, Braiding, dan Twisting Kabel</v>
          </cell>
          <cell r="B2">
            <v>0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</row>
        <row r="3">
          <cell r="A3" t="str">
            <v>Stranding,Winding,Braiding and Twisting daily report</v>
          </cell>
          <cell r="B3">
            <v>0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</row>
        <row r="4">
          <cell r="A4" t="str">
            <v>絞線、纏繞日報表</v>
          </cell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</row>
        <row r="5">
          <cell r="A5" t="str">
            <v xml:space="preserve">Dept/Departement/ 部門：绞线          Kelas/Class/班別：A                                                                </v>
          </cell>
          <cell r="B5">
            <v>0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</row>
        <row r="6">
          <cell r="A6" t="str">
            <v xml:space="preserve">Nomor mesin  Machine Number      機台號     </v>
          </cell>
          <cell r="B6" t="str">
            <v xml:space="preserve">Spesifikasi  Specification           規格                           </v>
          </cell>
          <cell r="C6" t="str">
            <v xml:space="preserve">Putaran (mm)   Rotation 絞距 </v>
          </cell>
          <cell r="D6" t="str">
            <v xml:space="preserve">No JO                        JO Number            制令號              </v>
          </cell>
          <cell r="E6" t="str">
            <v xml:space="preserve">Standar target
(M/menit)  Standard of target  標準產量  </v>
          </cell>
          <cell r="F6" t="str">
            <v xml:space="preserve">Nomor produk kabel                  Wire product number        線材品號  </v>
          </cell>
          <cell r="G6" t="str">
            <v xml:space="preserve">jumlah produksi (M)      Amount of Production 生產數 </v>
          </cell>
        </row>
        <row r="7">
          <cell r="A7" t="str">
            <v>SD-4003</v>
          </cell>
          <cell r="B7" t="str">
            <v>7 / 0,20A</v>
          </cell>
          <cell r="C7">
            <v>15.57</v>
          </cell>
          <cell r="D7">
            <v>20230927006</v>
          </cell>
          <cell r="E7">
            <v>30</v>
          </cell>
          <cell r="F7" t="str">
            <v>W03-25040035-Y</v>
          </cell>
          <cell r="G7">
            <v>10663</v>
          </cell>
        </row>
        <row r="8">
          <cell r="A8" t="str">
            <v>SD-3005</v>
          </cell>
          <cell r="B8" t="str">
            <v>7 / 0,12A</v>
          </cell>
          <cell r="C8">
            <v>7.76</v>
          </cell>
          <cell r="D8">
            <v>20230927006</v>
          </cell>
          <cell r="E8">
            <v>27</v>
          </cell>
          <cell r="F8" t="str">
            <v>W03-25040035-Y</v>
          </cell>
          <cell r="G8">
            <v>6498</v>
          </cell>
        </row>
        <row r="9">
          <cell r="A9" t="str">
            <v>SD-4001</v>
          </cell>
          <cell r="B9" t="str">
            <v>7 / 0,127A</v>
          </cell>
          <cell r="C9">
            <v>7.76</v>
          </cell>
          <cell r="D9">
            <v>20230927006</v>
          </cell>
          <cell r="E9">
            <v>15</v>
          </cell>
          <cell r="F9" t="str">
            <v>W03-25040035-Y</v>
          </cell>
          <cell r="G9">
            <v>6330</v>
          </cell>
        </row>
        <row r="10">
          <cell r="A10" t="str">
            <v>SD-4004</v>
          </cell>
          <cell r="B10" t="str">
            <v>7 / 0,127A</v>
          </cell>
          <cell r="C10">
            <v>7.76</v>
          </cell>
          <cell r="D10">
            <v>20230927006</v>
          </cell>
          <cell r="E10">
            <v>15</v>
          </cell>
          <cell r="F10" t="str">
            <v>W03-25040035-Y</v>
          </cell>
          <cell r="G10">
            <v>7727</v>
          </cell>
        </row>
        <row r="11">
          <cell r="A11" t="str">
            <v>WD-0003</v>
          </cell>
          <cell r="B11" t="str">
            <v xml:space="preserve">AY01-AX88A </v>
          </cell>
          <cell r="C11">
            <v>16.7</v>
          </cell>
          <cell r="D11">
            <v>20231007001</v>
          </cell>
          <cell r="E11">
            <v>10</v>
          </cell>
          <cell r="F11" t="str">
            <v>W03-71010061-Y</v>
          </cell>
          <cell r="G11">
            <v>3500</v>
          </cell>
        </row>
        <row r="12">
          <cell r="A12" t="str">
            <v>WD-0004</v>
          </cell>
          <cell r="B12" t="str">
            <v xml:space="preserve">AY01-AX88A </v>
          </cell>
          <cell r="C12">
            <v>16.7</v>
          </cell>
          <cell r="D12">
            <v>20231007001</v>
          </cell>
          <cell r="E12">
            <v>10</v>
          </cell>
          <cell r="F12" t="str">
            <v>W03-71010061-Y</v>
          </cell>
          <cell r="G12">
            <v>3580</v>
          </cell>
        </row>
        <row r="13">
          <cell r="A13" t="str">
            <v>SW-6301</v>
          </cell>
          <cell r="B13" t="str">
            <v>USB 28+28+D</v>
          </cell>
          <cell r="C13">
            <v>60</v>
          </cell>
          <cell r="D13">
            <v>20230927006</v>
          </cell>
          <cell r="E13">
            <v>42</v>
          </cell>
          <cell r="F13" t="str">
            <v>W03-25040035-Y</v>
          </cell>
          <cell r="G13">
            <v>2627</v>
          </cell>
        </row>
        <row r="14">
          <cell r="A14" t="str">
            <v>SW-6302</v>
          </cell>
          <cell r="B14" t="str">
            <v>USB 28+24+D</v>
          </cell>
          <cell r="C14">
            <v>60</v>
          </cell>
          <cell r="D14">
            <v>20230927006</v>
          </cell>
          <cell r="E14">
            <v>42</v>
          </cell>
          <cell r="F14" t="str">
            <v>W03-25040035-Y</v>
          </cell>
          <cell r="G14">
            <v>4330</v>
          </cell>
        </row>
        <row r="15">
          <cell r="A15">
            <v>0</v>
          </cell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</row>
        <row r="16">
          <cell r="A16">
            <v>0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</row>
        <row r="17">
          <cell r="A17">
            <v>0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</row>
        <row r="18">
          <cell r="A18">
            <v>0</v>
          </cell>
          <cell r="B18">
            <v>0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</row>
        <row r="19">
          <cell r="A19">
            <v>0</v>
          </cell>
          <cell r="B19">
            <v>0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</row>
        <row r="20">
          <cell r="A20">
            <v>0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</row>
        <row r="21">
          <cell r="A21">
            <v>0</v>
          </cell>
          <cell r="B21">
            <v>0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</row>
        <row r="22">
          <cell r="A22">
            <v>0</v>
          </cell>
          <cell r="B22">
            <v>0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</row>
        <row r="23">
          <cell r="A23">
            <v>0</v>
          </cell>
          <cell r="B23">
            <v>0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</row>
        <row r="24">
          <cell r="A24">
            <v>0</v>
          </cell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</row>
        <row r="25">
          <cell r="A25">
            <v>0</v>
          </cell>
          <cell r="B25">
            <v>0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</row>
        <row r="26">
          <cell r="A26">
            <v>0</v>
          </cell>
          <cell r="B26">
            <v>0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</row>
        <row r="27">
          <cell r="A27">
            <v>0</v>
          </cell>
          <cell r="B27">
            <v>0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</row>
        <row r="28">
          <cell r="A28">
            <v>0</v>
          </cell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</row>
        <row r="29">
          <cell r="A29">
            <v>0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</row>
      </sheetData>
      <sheetData sheetId="3"/>
      <sheetData sheetId="4"/>
      <sheetData sheetId="5"/>
      <sheetData sheetId="6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伸線、退火(A)"/>
      <sheetName val="伸線、退火(B)"/>
      <sheetName val="絞線、纏繞(A)"/>
      <sheetName val="絞線、纏繞(B)"/>
      <sheetName val=" 押出(A)"/>
      <sheetName val=" 押出(B)"/>
    </sheetNames>
    <sheetDataSet>
      <sheetData sheetId="0"/>
      <sheetData sheetId="1"/>
      <sheetData sheetId="2">
        <row r="1">
          <cell r="A1" t="str">
            <v>PT.LINKFORTUNE</v>
          </cell>
        </row>
      </sheetData>
      <sheetData sheetId="3">
        <row r="1">
          <cell r="A1" t="str">
            <v>PT.LINKFORTUNE</v>
          </cell>
          <cell r="B1">
            <v>0</v>
          </cell>
          <cell r="C1">
            <v>0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</row>
        <row r="2">
          <cell r="A2" t="str">
            <v>Laporan Harian Stranding, Winding, Braiding, dan Twisting Kabel</v>
          </cell>
          <cell r="B2">
            <v>0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</row>
        <row r="3">
          <cell r="A3" t="str">
            <v>Stranding,Winding,Braiding and Twisting daily report</v>
          </cell>
          <cell r="B3">
            <v>0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</row>
        <row r="4">
          <cell r="A4" t="str">
            <v>絞線、纏繞日報表</v>
          </cell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</row>
        <row r="5">
          <cell r="A5" t="str">
            <v xml:space="preserve">Dept/Departement/ 部門：绞线          Kelas/Class/班別：B                                                               </v>
          </cell>
          <cell r="B5">
            <v>0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</row>
        <row r="6">
          <cell r="A6" t="str">
            <v xml:space="preserve">Nomor mesin  Machine Number      機台號     </v>
          </cell>
          <cell r="B6" t="str">
            <v xml:space="preserve">Spesifikasi  Specification           規格                           </v>
          </cell>
          <cell r="C6" t="str">
            <v xml:space="preserve">Putaran (mm)   Rotation 絞距 </v>
          </cell>
          <cell r="D6" t="str">
            <v xml:space="preserve">No JO                        JO Number            制令號              </v>
          </cell>
          <cell r="E6" t="str">
            <v xml:space="preserve">Standar target
(M/menit)  Standard of target  標準產量  </v>
          </cell>
          <cell r="F6" t="str">
            <v xml:space="preserve">Nomor produk kabel                  Wire product number        線材品號  </v>
          </cell>
          <cell r="G6" t="str">
            <v xml:space="preserve">jumlah produksi (M)      Amount of Production 生產數 </v>
          </cell>
        </row>
        <row r="7">
          <cell r="A7" t="str">
            <v>SD-4003</v>
          </cell>
          <cell r="B7" t="str">
            <v>7 / 0,20A</v>
          </cell>
          <cell r="C7">
            <v>15.57</v>
          </cell>
          <cell r="D7">
            <v>20230927006</v>
          </cell>
          <cell r="E7">
            <v>30</v>
          </cell>
          <cell r="F7" t="str">
            <v>W03-25040035-Y</v>
          </cell>
          <cell r="G7">
            <v>7438</v>
          </cell>
        </row>
        <row r="8">
          <cell r="A8" t="str">
            <v>SD-3005</v>
          </cell>
          <cell r="B8" t="str">
            <v>7 / 0,12A</v>
          </cell>
          <cell r="C8">
            <v>7.76</v>
          </cell>
          <cell r="D8">
            <v>20230927006</v>
          </cell>
          <cell r="E8">
            <v>27</v>
          </cell>
          <cell r="F8" t="str">
            <v>W03-25040035-Y</v>
          </cell>
          <cell r="G8">
            <v>7074</v>
          </cell>
        </row>
        <row r="9">
          <cell r="A9" t="str">
            <v>SD-4001</v>
          </cell>
          <cell r="B9" t="str">
            <v>7 / 0,127A</v>
          </cell>
          <cell r="C9">
            <v>7.76</v>
          </cell>
          <cell r="D9">
            <v>20230927006</v>
          </cell>
          <cell r="E9">
            <v>15</v>
          </cell>
          <cell r="F9" t="str">
            <v>W03-25040035-Y</v>
          </cell>
          <cell r="G9">
            <v>7443</v>
          </cell>
        </row>
        <row r="10">
          <cell r="A10" t="str">
            <v>SD-4002</v>
          </cell>
          <cell r="B10" t="str">
            <v>7 / 0,127A</v>
          </cell>
          <cell r="C10">
            <v>7.76</v>
          </cell>
          <cell r="D10">
            <v>20230927006</v>
          </cell>
          <cell r="E10">
            <v>15</v>
          </cell>
          <cell r="F10" t="str">
            <v>W03-25040035-Y</v>
          </cell>
          <cell r="G10">
            <v>6995</v>
          </cell>
        </row>
        <row r="11">
          <cell r="A11" t="str">
            <v>SD-5003</v>
          </cell>
          <cell r="B11" t="str">
            <v>11 / 0,16A</v>
          </cell>
          <cell r="C11">
            <v>11.28</v>
          </cell>
          <cell r="D11">
            <v>20231007001</v>
          </cell>
          <cell r="E11">
            <v>27</v>
          </cell>
          <cell r="F11" t="str">
            <v>W03-71010061-Y</v>
          </cell>
          <cell r="G11">
            <v>0</v>
          </cell>
        </row>
        <row r="12">
          <cell r="A12" t="str">
            <v>KB-1601</v>
          </cell>
          <cell r="B12" t="str">
            <v>USB 28+24+D</v>
          </cell>
          <cell r="C12">
            <v>41.43</v>
          </cell>
          <cell r="D12">
            <v>20230927006</v>
          </cell>
          <cell r="E12">
            <v>3.7</v>
          </cell>
          <cell r="F12" t="str">
            <v>W03-25040035-Y</v>
          </cell>
          <cell r="G12">
            <v>1352</v>
          </cell>
        </row>
        <row r="13">
          <cell r="A13" t="str">
            <v>KB-1609</v>
          </cell>
          <cell r="B13" t="str">
            <v>USB 28+24+D</v>
          </cell>
          <cell r="C13">
            <v>41.43</v>
          </cell>
          <cell r="D13">
            <v>20230927006</v>
          </cell>
          <cell r="E13">
            <v>3.7</v>
          </cell>
          <cell r="F13" t="str">
            <v>W03-25040035-Y</v>
          </cell>
          <cell r="G13">
            <v>1295</v>
          </cell>
        </row>
        <row r="14">
          <cell r="A14" t="str">
            <v>KB-1610</v>
          </cell>
          <cell r="B14" t="str">
            <v>USB 28+24+D</v>
          </cell>
          <cell r="C14">
            <v>41.43</v>
          </cell>
          <cell r="D14">
            <v>20230927006</v>
          </cell>
          <cell r="E14">
            <v>3.7</v>
          </cell>
          <cell r="F14" t="str">
            <v>W03-25040035-Y</v>
          </cell>
          <cell r="G14">
            <v>1239</v>
          </cell>
        </row>
        <row r="15">
          <cell r="A15" t="str">
            <v>KB-1607</v>
          </cell>
          <cell r="B15" t="str">
            <v>USB 28+28+D</v>
          </cell>
          <cell r="C15">
            <v>33.89</v>
          </cell>
          <cell r="D15">
            <v>20230927007</v>
          </cell>
          <cell r="E15">
            <v>3.7</v>
          </cell>
          <cell r="F15" t="str">
            <v>W03-25040037-Y</v>
          </cell>
          <cell r="G15">
            <v>0</v>
          </cell>
        </row>
        <row r="16">
          <cell r="A16" t="str">
            <v>KB-1608</v>
          </cell>
          <cell r="B16" t="str">
            <v>USB 28+28+D</v>
          </cell>
          <cell r="C16">
            <v>33.89</v>
          </cell>
          <cell r="D16">
            <v>20230927007</v>
          </cell>
          <cell r="E16">
            <v>3.7</v>
          </cell>
          <cell r="F16" t="str">
            <v>W03-25040037-Y</v>
          </cell>
          <cell r="G16">
            <v>0</v>
          </cell>
        </row>
        <row r="17">
          <cell r="A17" t="str">
            <v>WD-0004</v>
          </cell>
          <cell r="B17" t="str">
            <v xml:space="preserve">AY01-AX88A </v>
          </cell>
          <cell r="C17">
            <v>16.7</v>
          </cell>
          <cell r="D17">
            <v>20231007001</v>
          </cell>
          <cell r="E17">
            <v>7.5</v>
          </cell>
          <cell r="F17" t="str">
            <v>W03-71010061-Y</v>
          </cell>
          <cell r="G17">
            <v>3600</v>
          </cell>
        </row>
        <row r="18">
          <cell r="A18" t="str">
            <v>WD-0006</v>
          </cell>
          <cell r="B18" t="str">
            <v xml:space="preserve">AY01-AX88A </v>
          </cell>
          <cell r="C18">
            <v>16.7</v>
          </cell>
          <cell r="D18">
            <v>20231007001</v>
          </cell>
          <cell r="E18">
            <v>7.5</v>
          </cell>
          <cell r="F18" t="str">
            <v>W03-71010061-Y</v>
          </cell>
          <cell r="G18">
            <v>3650</v>
          </cell>
        </row>
        <row r="19">
          <cell r="A19" t="str">
            <v>SW-6301</v>
          </cell>
          <cell r="B19" t="str">
            <v>USB 28+24+D</v>
          </cell>
          <cell r="C19">
            <v>60</v>
          </cell>
          <cell r="D19">
            <v>20230927006</v>
          </cell>
          <cell r="E19">
            <v>42</v>
          </cell>
          <cell r="F19" t="str">
            <v>W03-25040035-Y</v>
          </cell>
          <cell r="G19">
            <v>6521</v>
          </cell>
        </row>
        <row r="20">
          <cell r="A20">
            <v>0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</row>
        <row r="21">
          <cell r="A21">
            <v>0</v>
          </cell>
          <cell r="B21">
            <v>0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</row>
        <row r="22">
          <cell r="A22">
            <v>0</v>
          </cell>
          <cell r="B22">
            <v>0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</row>
        <row r="23">
          <cell r="A23">
            <v>0</v>
          </cell>
          <cell r="B23">
            <v>0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</row>
        <row r="24">
          <cell r="A24">
            <v>0</v>
          </cell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</row>
        <row r="25">
          <cell r="A25">
            <v>0</v>
          </cell>
          <cell r="B25">
            <v>0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</row>
        <row r="26">
          <cell r="A26">
            <v>0</v>
          </cell>
          <cell r="B26">
            <v>0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</row>
        <row r="27">
          <cell r="A27">
            <v>0</v>
          </cell>
          <cell r="B27">
            <v>0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</row>
        <row r="28">
          <cell r="A28">
            <v>0</v>
          </cell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</row>
        <row r="29">
          <cell r="A29">
            <v>0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</row>
      </sheetData>
      <sheetData sheetId="4"/>
      <sheetData sheetId="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伸線、退火(A)"/>
      <sheetName val="伸線、退火(B)"/>
      <sheetName val="絞線、纏繞(A)"/>
      <sheetName val="絞線、纏繞(B)"/>
      <sheetName val=" 押出(A)"/>
      <sheetName val=" 押出(B)"/>
    </sheetNames>
    <sheetDataSet>
      <sheetData sheetId="0"/>
      <sheetData sheetId="1"/>
      <sheetData sheetId="2"/>
      <sheetData sheetId="3">
        <row r="1">
          <cell r="A1" t="str">
            <v>PT.LINKFORTUNE</v>
          </cell>
          <cell r="B1">
            <v>0</v>
          </cell>
          <cell r="C1">
            <v>0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</row>
        <row r="2">
          <cell r="A2" t="str">
            <v>Laporan Harian Stranding, Winding, Braiding, dan Twisting Kabel</v>
          </cell>
          <cell r="B2">
            <v>0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</row>
        <row r="3">
          <cell r="A3" t="str">
            <v>Stranding,Winding,Braiding and Twisting daily report</v>
          </cell>
          <cell r="B3">
            <v>0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</row>
        <row r="4">
          <cell r="A4" t="str">
            <v>絞線、纏繞日報表</v>
          </cell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</row>
        <row r="5">
          <cell r="A5" t="str">
            <v xml:space="preserve">Dept/Departement/ 部門：绞线          Kelas/Class/班別：B                                                               </v>
          </cell>
          <cell r="B5">
            <v>0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</row>
        <row r="6">
          <cell r="A6" t="str">
            <v xml:space="preserve">Nomor mesin  Machine Number      機台號     </v>
          </cell>
          <cell r="B6" t="str">
            <v xml:space="preserve">Spesifikasi  Specification           規格                           </v>
          </cell>
          <cell r="C6" t="str">
            <v xml:space="preserve">Putaran (mm)   Rotation 絞距 </v>
          </cell>
          <cell r="D6" t="str">
            <v xml:space="preserve">No JO                        JO Number            制令號              </v>
          </cell>
          <cell r="E6" t="str">
            <v xml:space="preserve">Standar target
(M/menit)  Standard of target  標準產量  </v>
          </cell>
          <cell r="F6" t="str">
            <v xml:space="preserve">Nomor produk kabel                  Wire product number        線材品號  </v>
          </cell>
          <cell r="G6" t="str">
            <v xml:space="preserve">jumlah produksi (M)      Amount of Production 生產數 </v>
          </cell>
        </row>
        <row r="7">
          <cell r="A7" t="str">
            <v>SD-4003</v>
          </cell>
          <cell r="B7" t="str">
            <v>7 / 0,20A</v>
          </cell>
          <cell r="C7">
            <v>15.57</v>
          </cell>
          <cell r="D7">
            <v>20230927006</v>
          </cell>
          <cell r="E7">
            <v>30</v>
          </cell>
          <cell r="F7" t="str">
            <v>W03-25040035-Y</v>
          </cell>
          <cell r="G7">
            <v>6934</v>
          </cell>
        </row>
        <row r="8">
          <cell r="A8" t="str">
            <v>SD-3005</v>
          </cell>
          <cell r="B8" t="str">
            <v>7 / 0,12A</v>
          </cell>
          <cell r="C8">
            <v>7.76</v>
          </cell>
          <cell r="D8">
            <v>20230927006</v>
          </cell>
          <cell r="E8">
            <v>27</v>
          </cell>
          <cell r="F8" t="str">
            <v>W03-25040035-Y</v>
          </cell>
          <cell r="G8">
            <v>4437</v>
          </cell>
        </row>
        <row r="9">
          <cell r="A9" t="str">
            <v>SD-4001</v>
          </cell>
          <cell r="B9" t="str">
            <v>7 / 0,127A</v>
          </cell>
          <cell r="C9">
            <v>7.76</v>
          </cell>
          <cell r="D9">
            <v>20230927006</v>
          </cell>
          <cell r="E9">
            <v>15</v>
          </cell>
          <cell r="F9" t="str">
            <v>W03-25040035-Y</v>
          </cell>
          <cell r="G9">
            <v>5301</v>
          </cell>
        </row>
        <row r="10">
          <cell r="A10" t="str">
            <v>SD-4002</v>
          </cell>
          <cell r="B10" t="str">
            <v>7 / 0,127A</v>
          </cell>
          <cell r="C10">
            <v>7.76</v>
          </cell>
          <cell r="D10">
            <v>20230927006</v>
          </cell>
          <cell r="E10">
            <v>15</v>
          </cell>
          <cell r="F10" t="str">
            <v>W03-25040035-Y</v>
          </cell>
          <cell r="G10">
            <v>4437</v>
          </cell>
        </row>
        <row r="11">
          <cell r="A11" t="str">
            <v>SD-5003</v>
          </cell>
          <cell r="B11" t="str">
            <v>11 / 0,16A</v>
          </cell>
          <cell r="C11">
            <v>11.28</v>
          </cell>
          <cell r="D11">
            <v>20231007001</v>
          </cell>
          <cell r="E11">
            <v>27</v>
          </cell>
          <cell r="F11" t="str">
            <v>W03-71010061-Y</v>
          </cell>
          <cell r="G11">
            <v>5333</v>
          </cell>
        </row>
        <row r="12">
          <cell r="A12" t="str">
            <v>KB-1601</v>
          </cell>
          <cell r="B12" t="str">
            <v>USB 28+24+D</v>
          </cell>
          <cell r="C12">
            <v>41.43</v>
          </cell>
          <cell r="D12">
            <v>20230927006</v>
          </cell>
          <cell r="E12">
            <v>3.7</v>
          </cell>
          <cell r="F12" t="str">
            <v>W03-25040035-Y</v>
          </cell>
          <cell r="G12">
            <v>870</v>
          </cell>
        </row>
        <row r="13">
          <cell r="A13" t="str">
            <v>KB-1609</v>
          </cell>
          <cell r="B13" t="str">
            <v>USB 28+24+D</v>
          </cell>
          <cell r="C13">
            <v>41.43</v>
          </cell>
          <cell r="D13">
            <v>20230927006</v>
          </cell>
          <cell r="E13">
            <v>3.7</v>
          </cell>
          <cell r="F13" t="str">
            <v>W03-25040035-Y</v>
          </cell>
          <cell r="G13">
            <v>980</v>
          </cell>
        </row>
        <row r="14">
          <cell r="A14" t="str">
            <v>KB-1610</v>
          </cell>
          <cell r="B14" t="str">
            <v>USB 28+24+D</v>
          </cell>
          <cell r="C14">
            <v>41.43</v>
          </cell>
          <cell r="D14">
            <v>20230927006</v>
          </cell>
          <cell r="E14">
            <v>3.7</v>
          </cell>
          <cell r="F14" t="str">
            <v>W03-25040035-Y</v>
          </cell>
          <cell r="G14">
            <v>958</v>
          </cell>
        </row>
        <row r="15">
          <cell r="A15" t="str">
            <v>KB-1607</v>
          </cell>
          <cell r="B15" t="str">
            <v>USB 28+28+D</v>
          </cell>
          <cell r="C15">
            <v>33.89</v>
          </cell>
          <cell r="D15">
            <v>20230927007</v>
          </cell>
          <cell r="E15">
            <v>3.7</v>
          </cell>
          <cell r="F15" t="str">
            <v>W03-25040037-Y</v>
          </cell>
          <cell r="G15">
            <v>766</v>
          </cell>
        </row>
        <row r="16">
          <cell r="A16" t="str">
            <v>KB-1608</v>
          </cell>
          <cell r="B16" t="str">
            <v>USB 28+28+D</v>
          </cell>
          <cell r="C16">
            <v>33.89</v>
          </cell>
          <cell r="D16">
            <v>20230927007</v>
          </cell>
          <cell r="E16">
            <v>3.7</v>
          </cell>
          <cell r="F16" t="str">
            <v>W03-25040037-Y</v>
          </cell>
          <cell r="G16">
            <v>677</v>
          </cell>
        </row>
        <row r="17">
          <cell r="A17" t="str">
            <v>WD-0004</v>
          </cell>
          <cell r="B17" t="str">
            <v xml:space="preserve">AY01-AX88A </v>
          </cell>
          <cell r="C17">
            <v>16.7</v>
          </cell>
          <cell r="D17">
            <v>20231007001</v>
          </cell>
          <cell r="E17">
            <v>7.5</v>
          </cell>
          <cell r="F17" t="str">
            <v>W03-71010061-Y</v>
          </cell>
          <cell r="G17">
            <v>2390</v>
          </cell>
        </row>
        <row r="18">
          <cell r="A18" t="str">
            <v>WD-0006</v>
          </cell>
          <cell r="B18" t="str">
            <v xml:space="preserve">AY01-AX88A </v>
          </cell>
          <cell r="C18">
            <v>16.7</v>
          </cell>
          <cell r="D18">
            <v>20231007001</v>
          </cell>
          <cell r="E18">
            <v>7.5</v>
          </cell>
          <cell r="F18" t="str">
            <v>W03-71010061-Y</v>
          </cell>
          <cell r="G18">
            <v>400</v>
          </cell>
        </row>
        <row r="19">
          <cell r="A19">
            <v>0</v>
          </cell>
          <cell r="B19">
            <v>0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</row>
        <row r="20">
          <cell r="A20">
            <v>0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</row>
        <row r="21">
          <cell r="A21">
            <v>0</v>
          </cell>
          <cell r="B21">
            <v>0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</row>
        <row r="22">
          <cell r="A22">
            <v>0</v>
          </cell>
          <cell r="B22">
            <v>0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</row>
        <row r="23">
          <cell r="A23">
            <v>0</v>
          </cell>
          <cell r="B23">
            <v>0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</row>
        <row r="24">
          <cell r="A24">
            <v>0</v>
          </cell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</row>
        <row r="25">
          <cell r="A25">
            <v>0</v>
          </cell>
          <cell r="B25">
            <v>0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</row>
        <row r="26">
          <cell r="A26">
            <v>0</v>
          </cell>
          <cell r="B26">
            <v>0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</row>
        <row r="27">
          <cell r="A27">
            <v>0</v>
          </cell>
          <cell r="B27">
            <v>0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</row>
        <row r="28">
          <cell r="A28">
            <v>0</v>
          </cell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</row>
        <row r="29">
          <cell r="A29">
            <v>0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</row>
      </sheetData>
      <sheetData sheetId="4"/>
      <sheetData sheetId="5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伸線、退火(A)"/>
      <sheetName val="伸線、退火(B)"/>
      <sheetName val="絞線、纏繞(A)"/>
      <sheetName val="絞線、纏繞(B)"/>
      <sheetName val=" 押出(A)"/>
      <sheetName val=" 押出(B)"/>
    </sheetNames>
    <sheetDataSet>
      <sheetData sheetId="0"/>
      <sheetData sheetId="1"/>
      <sheetData sheetId="2"/>
      <sheetData sheetId="3">
        <row r="1">
          <cell r="A1" t="str">
            <v>PT.LINKFORTUNE</v>
          </cell>
          <cell r="B1">
            <v>0</v>
          </cell>
          <cell r="C1">
            <v>0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</row>
        <row r="2">
          <cell r="A2" t="str">
            <v>Laporan Harian Stranding, Winding, Braiding, dan Twisting Kabel</v>
          </cell>
          <cell r="B2">
            <v>0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</row>
        <row r="3">
          <cell r="A3" t="str">
            <v>Stranding,Winding,Braiding and Twisting daily report</v>
          </cell>
          <cell r="B3">
            <v>0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</row>
        <row r="4">
          <cell r="A4" t="str">
            <v>絞線、纏繞日報表</v>
          </cell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</row>
        <row r="5">
          <cell r="A5" t="str">
            <v xml:space="preserve">Dept/Departement/ 部門：绞线          Kelas/Class/班別：B                                                               </v>
          </cell>
          <cell r="B5">
            <v>0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</row>
        <row r="6">
          <cell r="A6" t="str">
            <v xml:space="preserve">Nomor mesin  Machine Number      機台號     </v>
          </cell>
          <cell r="B6" t="str">
            <v xml:space="preserve">Spesifikasi  Specification           規格                           </v>
          </cell>
          <cell r="C6" t="str">
            <v xml:space="preserve">Putaran (mm)   Rotation 絞距 </v>
          </cell>
          <cell r="D6" t="str">
            <v xml:space="preserve">No JO                        JO Number            制令號              </v>
          </cell>
          <cell r="E6" t="str">
            <v xml:space="preserve">Standar target
(M/menit)  Standard of target  標準產量  </v>
          </cell>
          <cell r="F6" t="str">
            <v xml:space="preserve">Nomor produk kabel                  Wire product number        線材品號  </v>
          </cell>
          <cell r="G6" t="str">
            <v xml:space="preserve">jumlah produksi (M)      Amount of Production 生產數 </v>
          </cell>
        </row>
        <row r="7">
          <cell r="A7" t="str">
            <v>SD-4003</v>
          </cell>
          <cell r="B7" t="str">
            <v>7 / 0,20A</v>
          </cell>
          <cell r="C7">
            <v>15.57</v>
          </cell>
          <cell r="D7">
            <v>20230927006</v>
          </cell>
          <cell r="E7">
            <v>30</v>
          </cell>
          <cell r="F7" t="str">
            <v>W03-25040035-Y</v>
          </cell>
          <cell r="G7">
            <v>3723</v>
          </cell>
        </row>
        <row r="8">
          <cell r="A8" t="str">
            <v>SD-3005</v>
          </cell>
          <cell r="B8" t="str">
            <v>7 / 0,12A</v>
          </cell>
          <cell r="C8">
            <v>7.76</v>
          </cell>
          <cell r="D8">
            <v>20230927006</v>
          </cell>
          <cell r="E8">
            <v>27</v>
          </cell>
          <cell r="F8" t="str">
            <v>W03-25040035-Y</v>
          </cell>
          <cell r="G8">
            <v>7644</v>
          </cell>
        </row>
        <row r="9">
          <cell r="A9" t="str">
            <v>SD-4001</v>
          </cell>
          <cell r="B9" t="str">
            <v>7 / 0,127A</v>
          </cell>
          <cell r="C9">
            <v>7.76</v>
          </cell>
          <cell r="D9">
            <v>20230927006</v>
          </cell>
          <cell r="E9">
            <v>15</v>
          </cell>
          <cell r="F9" t="str">
            <v>W03-25040035-Y</v>
          </cell>
          <cell r="G9">
            <v>6542</v>
          </cell>
        </row>
        <row r="10">
          <cell r="A10" t="str">
            <v>SD-4002</v>
          </cell>
          <cell r="B10" t="str">
            <v>7 / 0,127A</v>
          </cell>
          <cell r="C10">
            <v>7.76</v>
          </cell>
          <cell r="D10">
            <v>20230927006</v>
          </cell>
          <cell r="E10">
            <v>15</v>
          </cell>
          <cell r="F10" t="str">
            <v>W03-25040035-Y</v>
          </cell>
          <cell r="G10">
            <v>3679</v>
          </cell>
        </row>
        <row r="11">
          <cell r="A11" t="str">
            <v>SD-5003</v>
          </cell>
          <cell r="B11" t="str">
            <v>11 / 0,16A</v>
          </cell>
          <cell r="C11">
            <v>11.28</v>
          </cell>
          <cell r="D11">
            <v>20231007001</v>
          </cell>
          <cell r="E11">
            <v>27</v>
          </cell>
          <cell r="F11" t="str">
            <v>W03-71010061-Y</v>
          </cell>
          <cell r="G11">
            <v>3300</v>
          </cell>
        </row>
        <row r="12">
          <cell r="A12" t="str">
            <v>KB-1601</v>
          </cell>
          <cell r="B12" t="str">
            <v>USB 28+24+D</v>
          </cell>
          <cell r="C12">
            <v>41.43</v>
          </cell>
          <cell r="D12">
            <v>20230927006</v>
          </cell>
          <cell r="E12">
            <v>3.7</v>
          </cell>
          <cell r="F12" t="str">
            <v>W03-25040035-Y</v>
          </cell>
          <cell r="G12">
            <v>253</v>
          </cell>
        </row>
        <row r="13">
          <cell r="A13" t="str">
            <v>KB-1610</v>
          </cell>
          <cell r="B13" t="str">
            <v>USB 28+24+D</v>
          </cell>
          <cell r="C13">
            <v>41.43</v>
          </cell>
          <cell r="D13">
            <v>20230927006</v>
          </cell>
          <cell r="E13">
            <v>3.7</v>
          </cell>
          <cell r="F13" t="str">
            <v>W03-25040035-Y</v>
          </cell>
          <cell r="G13">
            <v>1306</v>
          </cell>
        </row>
        <row r="14">
          <cell r="A14" t="str">
            <v>KB-1608</v>
          </cell>
          <cell r="B14" t="str">
            <v>USB 28+28+D</v>
          </cell>
          <cell r="C14">
            <v>33.89</v>
          </cell>
          <cell r="D14">
            <v>20230927007</v>
          </cell>
          <cell r="E14">
            <v>3.7</v>
          </cell>
          <cell r="F14" t="str">
            <v>W03-25040037-Y</v>
          </cell>
          <cell r="G14">
            <v>783</v>
          </cell>
        </row>
        <row r="15">
          <cell r="A15" t="str">
            <v>WD-0004</v>
          </cell>
          <cell r="B15" t="str">
            <v xml:space="preserve">AY01-AX88A </v>
          </cell>
          <cell r="C15">
            <v>16.7</v>
          </cell>
          <cell r="D15">
            <v>20231007001</v>
          </cell>
          <cell r="E15">
            <v>7.5</v>
          </cell>
          <cell r="F15" t="str">
            <v>W03-71010061-Y</v>
          </cell>
          <cell r="G15">
            <v>3680</v>
          </cell>
        </row>
        <row r="16">
          <cell r="A16" t="str">
            <v>WD-0006</v>
          </cell>
          <cell r="B16" t="str">
            <v xml:space="preserve">AY01-AX88A </v>
          </cell>
          <cell r="C16">
            <v>16.7</v>
          </cell>
          <cell r="D16">
            <v>20231007001</v>
          </cell>
          <cell r="E16">
            <v>7.5</v>
          </cell>
          <cell r="F16" t="str">
            <v>W03-71010061-Y</v>
          </cell>
          <cell r="G16">
            <v>3450</v>
          </cell>
        </row>
        <row r="17">
          <cell r="A17">
            <v>0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</row>
        <row r="18">
          <cell r="A18">
            <v>0</v>
          </cell>
          <cell r="B18">
            <v>0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</row>
        <row r="19">
          <cell r="A19">
            <v>0</v>
          </cell>
          <cell r="B19">
            <v>0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</row>
        <row r="20">
          <cell r="A20">
            <v>0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</row>
        <row r="21">
          <cell r="A21">
            <v>0</v>
          </cell>
          <cell r="B21">
            <v>0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</row>
        <row r="22">
          <cell r="A22">
            <v>0</v>
          </cell>
          <cell r="B22">
            <v>0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</row>
        <row r="23">
          <cell r="A23">
            <v>0</v>
          </cell>
          <cell r="B23">
            <v>0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</row>
        <row r="24">
          <cell r="A24">
            <v>0</v>
          </cell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</row>
        <row r="25">
          <cell r="A25">
            <v>0</v>
          </cell>
          <cell r="B25">
            <v>0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</row>
        <row r="26">
          <cell r="A26">
            <v>0</v>
          </cell>
          <cell r="B26">
            <v>0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</row>
        <row r="27">
          <cell r="A27">
            <v>0</v>
          </cell>
          <cell r="B27">
            <v>0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</row>
        <row r="28">
          <cell r="A28">
            <v>0</v>
          </cell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</row>
        <row r="29">
          <cell r="A29">
            <v>0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</row>
      </sheetData>
      <sheetData sheetId="4"/>
      <sheetData sheetId="5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伸線、退火(A)"/>
      <sheetName val="伸線、退火(B)"/>
      <sheetName val="絞線、纏繞(A)"/>
      <sheetName val="絞線、纏繞(B)"/>
      <sheetName val=" 押出(A)"/>
      <sheetName val=" 押出(B)"/>
    </sheetNames>
    <sheetDataSet>
      <sheetData sheetId="0"/>
      <sheetData sheetId="1"/>
      <sheetData sheetId="2"/>
      <sheetData sheetId="3">
        <row r="1">
          <cell r="A1" t="str">
            <v>PT.LINKFORTUNE</v>
          </cell>
          <cell r="B1">
            <v>0</v>
          </cell>
          <cell r="C1">
            <v>0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</row>
        <row r="2">
          <cell r="A2" t="str">
            <v>Laporan Harian Stranding, Winding, Braiding, dan Twisting Kabel</v>
          </cell>
          <cell r="B2">
            <v>0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</row>
        <row r="3">
          <cell r="A3" t="str">
            <v>Stranding,Winding,Braiding and Twisting daily report</v>
          </cell>
          <cell r="B3">
            <v>0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</row>
        <row r="4">
          <cell r="A4" t="str">
            <v>絞線、纏繞日報表</v>
          </cell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</row>
        <row r="5">
          <cell r="A5" t="str">
            <v xml:space="preserve">Dept/Departement/ 部門：绞线          Kelas/Class/班別：B                                                               </v>
          </cell>
          <cell r="B5">
            <v>0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</row>
        <row r="6">
          <cell r="A6" t="str">
            <v xml:space="preserve">Nomor mesin  Machine Number      機台號     </v>
          </cell>
          <cell r="B6" t="str">
            <v xml:space="preserve">Spesifikasi  Specification           規格                           </v>
          </cell>
          <cell r="C6" t="str">
            <v xml:space="preserve">Putaran (mm)   Rotation 絞距 </v>
          </cell>
          <cell r="D6" t="str">
            <v xml:space="preserve">No JO                        JO Number            制令號              </v>
          </cell>
          <cell r="E6" t="str">
            <v xml:space="preserve">Standar target
(M/menit)  Standard of target  標準產量  </v>
          </cell>
          <cell r="F6" t="str">
            <v xml:space="preserve">Nomor produk kabel                  Wire product number        線材品號  </v>
          </cell>
          <cell r="G6" t="str">
            <v xml:space="preserve">jumlah produksi (M)      Amount of Production 生產數 </v>
          </cell>
        </row>
        <row r="7">
          <cell r="A7" t="str">
            <v>SD-4003</v>
          </cell>
          <cell r="B7" t="str">
            <v>7 / 0,20A</v>
          </cell>
          <cell r="C7">
            <v>15.57</v>
          </cell>
          <cell r="D7">
            <v>20230927006</v>
          </cell>
          <cell r="E7">
            <v>30</v>
          </cell>
          <cell r="F7" t="str">
            <v>W03-25040035-Y</v>
          </cell>
          <cell r="G7">
            <v>9376</v>
          </cell>
        </row>
        <row r="8">
          <cell r="A8" t="str">
            <v>SD-3005</v>
          </cell>
          <cell r="B8" t="str">
            <v>7 / 0,12A</v>
          </cell>
          <cell r="C8">
            <v>7.76</v>
          </cell>
          <cell r="D8">
            <v>20230927006</v>
          </cell>
          <cell r="E8">
            <v>27</v>
          </cell>
          <cell r="F8" t="str">
            <v>W03-25040035-Y</v>
          </cell>
          <cell r="G8">
            <v>6649</v>
          </cell>
        </row>
        <row r="9">
          <cell r="A9" t="str">
            <v>SD-4001</v>
          </cell>
          <cell r="B9" t="str">
            <v>7 / 0,127A</v>
          </cell>
          <cell r="C9">
            <v>7.76</v>
          </cell>
          <cell r="D9">
            <v>20230927006</v>
          </cell>
          <cell r="E9">
            <v>15</v>
          </cell>
          <cell r="F9" t="str">
            <v>W03-25040035-Y</v>
          </cell>
          <cell r="G9">
            <v>8011</v>
          </cell>
        </row>
        <row r="10">
          <cell r="A10" t="str">
            <v>SD-4002</v>
          </cell>
          <cell r="B10" t="str">
            <v>7 / 0,127A</v>
          </cell>
          <cell r="C10">
            <v>7.76</v>
          </cell>
          <cell r="D10">
            <v>20230927006</v>
          </cell>
          <cell r="E10">
            <v>15</v>
          </cell>
          <cell r="F10" t="str">
            <v>W03-25040035-Y</v>
          </cell>
          <cell r="G10">
            <v>7568</v>
          </cell>
        </row>
        <row r="11">
          <cell r="A11" t="str">
            <v>KB-1610</v>
          </cell>
          <cell r="B11" t="str">
            <v>USB 28+24+D</v>
          </cell>
          <cell r="C11">
            <v>41.43</v>
          </cell>
          <cell r="D11">
            <v>20230927006</v>
          </cell>
          <cell r="E11">
            <v>3.7</v>
          </cell>
          <cell r="F11" t="str">
            <v>W03-25040035-Y</v>
          </cell>
          <cell r="G11">
            <v>506</v>
          </cell>
        </row>
        <row r="12">
          <cell r="A12" t="str">
            <v>WD-0004</v>
          </cell>
          <cell r="B12" t="str">
            <v xml:space="preserve">AY01-AX88A </v>
          </cell>
          <cell r="C12">
            <v>16.7</v>
          </cell>
          <cell r="D12">
            <v>20231007001</v>
          </cell>
          <cell r="E12">
            <v>7.5</v>
          </cell>
          <cell r="F12" t="str">
            <v>W03-71010061-Y</v>
          </cell>
          <cell r="G12">
            <v>3590</v>
          </cell>
        </row>
        <row r="13">
          <cell r="A13" t="str">
            <v>WD-0006</v>
          </cell>
          <cell r="B13" t="str">
            <v xml:space="preserve">AY01-AX88A </v>
          </cell>
          <cell r="C13">
            <v>16.7</v>
          </cell>
          <cell r="D13">
            <v>20231007001</v>
          </cell>
          <cell r="E13">
            <v>7.5</v>
          </cell>
          <cell r="F13" t="str">
            <v>W03-71010061-Y</v>
          </cell>
          <cell r="G13">
            <v>3520</v>
          </cell>
        </row>
        <row r="14">
          <cell r="A14">
            <v>0</v>
          </cell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</row>
        <row r="15">
          <cell r="A15">
            <v>0</v>
          </cell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</row>
        <row r="16">
          <cell r="A16">
            <v>0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</row>
        <row r="17">
          <cell r="A17">
            <v>0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</row>
        <row r="18">
          <cell r="A18">
            <v>0</v>
          </cell>
          <cell r="B18">
            <v>0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</row>
        <row r="19">
          <cell r="A19">
            <v>0</v>
          </cell>
          <cell r="B19">
            <v>0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</row>
        <row r="20">
          <cell r="A20">
            <v>0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</row>
        <row r="21">
          <cell r="A21">
            <v>0</v>
          </cell>
          <cell r="B21">
            <v>0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</row>
        <row r="22">
          <cell r="A22">
            <v>0</v>
          </cell>
          <cell r="B22">
            <v>0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</row>
        <row r="23">
          <cell r="A23">
            <v>0</v>
          </cell>
          <cell r="B23">
            <v>0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</row>
        <row r="24">
          <cell r="A24">
            <v>0</v>
          </cell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</row>
        <row r="25">
          <cell r="A25">
            <v>0</v>
          </cell>
          <cell r="B25">
            <v>0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</row>
        <row r="26">
          <cell r="A26">
            <v>0</v>
          </cell>
          <cell r="B26">
            <v>0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</row>
        <row r="27">
          <cell r="A27">
            <v>0</v>
          </cell>
          <cell r="B27">
            <v>0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</row>
        <row r="28">
          <cell r="A28">
            <v>0</v>
          </cell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</row>
        <row r="29">
          <cell r="A29">
            <v>0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</row>
      </sheetData>
      <sheetData sheetId="4"/>
      <sheetData sheetId="5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伸線、退火(A)"/>
      <sheetName val="伸線、退火(B)"/>
      <sheetName val="絞線、纏繞(A)"/>
      <sheetName val="絞線、纏繞(B)"/>
      <sheetName val=" 押出(A)"/>
      <sheetName val=" 押出(B)"/>
    </sheetNames>
    <sheetDataSet>
      <sheetData sheetId="0"/>
      <sheetData sheetId="1"/>
      <sheetData sheetId="2"/>
      <sheetData sheetId="3">
        <row r="1">
          <cell r="A1" t="str">
            <v>PT.LINKFORTUNE</v>
          </cell>
          <cell r="B1">
            <v>0</v>
          </cell>
          <cell r="C1">
            <v>0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</row>
        <row r="2">
          <cell r="A2" t="str">
            <v>Laporan Harian Stranding, Winding, Braiding, dan Twisting Kabel</v>
          </cell>
          <cell r="B2">
            <v>0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</row>
        <row r="3">
          <cell r="A3" t="str">
            <v>Stranding,Winding,Braiding and Twisting daily report</v>
          </cell>
          <cell r="B3">
            <v>0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</row>
        <row r="4">
          <cell r="A4" t="str">
            <v>絞線、纏繞日報表</v>
          </cell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</row>
        <row r="5">
          <cell r="A5" t="str">
            <v xml:space="preserve">Dept/Departement/ 部門：绞线          Kelas/Class/班別：B                                                               </v>
          </cell>
          <cell r="B5">
            <v>0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</row>
        <row r="6">
          <cell r="A6" t="str">
            <v xml:space="preserve">Nomor mesin  Machine Number      機台號     </v>
          </cell>
          <cell r="B6" t="str">
            <v xml:space="preserve">Spesifikasi  Specification           規格                           </v>
          </cell>
          <cell r="C6" t="str">
            <v xml:space="preserve">Putaran (mm)   Rotation 絞距 </v>
          </cell>
          <cell r="D6" t="str">
            <v xml:space="preserve">No JO                        JO Number            制令號              </v>
          </cell>
          <cell r="E6" t="str">
            <v xml:space="preserve">Standar target
(M/menit)  Standard of target  標準產量  </v>
          </cell>
          <cell r="F6" t="str">
            <v xml:space="preserve">Nomor produk kabel                  Wire product number        線材品號  </v>
          </cell>
          <cell r="G6" t="str">
            <v xml:space="preserve">jumlah produksi (M)      Amount of Production 生產數 </v>
          </cell>
        </row>
        <row r="7">
          <cell r="A7" t="str">
            <v>SD-4003</v>
          </cell>
          <cell r="B7" t="str">
            <v>7 / 0,20A</v>
          </cell>
          <cell r="C7">
            <v>15.57</v>
          </cell>
          <cell r="D7">
            <v>20230927006</v>
          </cell>
          <cell r="E7">
            <v>30</v>
          </cell>
          <cell r="F7" t="str">
            <v>W03-25040035-Y</v>
          </cell>
          <cell r="G7">
            <v>9109</v>
          </cell>
        </row>
        <row r="8">
          <cell r="A8" t="str">
            <v>SD-3005</v>
          </cell>
          <cell r="B8" t="str">
            <v>7 / 0,12A</v>
          </cell>
          <cell r="C8">
            <v>7.76</v>
          </cell>
          <cell r="D8">
            <v>20230927006</v>
          </cell>
          <cell r="E8">
            <v>27</v>
          </cell>
          <cell r="F8" t="str">
            <v>W03-25040035-Y</v>
          </cell>
          <cell r="G8">
            <v>6573</v>
          </cell>
        </row>
        <row r="9">
          <cell r="A9" t="str">
            <v>SD-4001</v>
          </cell>
          <cell r="B9" t="str">
            <v>7 / 0,127A</v>
          </cell>
          <cell r="C9">
            <v>7.76</v>
          </cell>
          <cell r="D9">
            <v>20230927006</v>
          </cell>
          <cell r="E9">
            <v>15</v>
          </cell>
          <cell r="F9" t="str">
            <v>W03-25040035-Y</v>
          </cell>
          <cell r="G9">
            <v>7500</v>
          </cell>
        </row>
        <row r="10">
          <cell r="A10" t="str">
            <v>SD-4004</v>
          </cell>
          <cell r="B10" t="str">
            <v>7 / 0,127A</v>
          </cell>
          <cell r="C10">
            <v>7.76</v>
          </cell>
          <cell r="D10">
            <v>20230927006</v>
          </cell>
          <cell r="E10">
            <v>15</v>
          </cell>
          <cell r="F10" t="str">
            <v>W03-25040035-Y</v>
          </cell>
          <cell r="G10">
            <v>6328</v>
          </cell>
        </row>
        <row r="11">
          <cell r="A11" t="str">
            <v>SD-3001</v>
          </cell>
          <cell r="B11" t="str">
            <v>11 / 0,16A</v>
          </cell>
          <cell r="C11">
            <v>2.92</v>
          </cell>
          <cell r="D11">
            <v>20231007001</v>
          </cell>
          <cell r="E11">
            <v>9</v>
          </cell>
          <cell r="F11" t="str">
            <v>W03-71010061-Y</v>
          </cell>
          <cell r="G11">
            <v>4019</v>
          </cell>
        </row>
        <row r="12">
          <cell r="A12" t="str">
            <v>KB-1609</v>
          </cell>
          <cell r="B12" t="str">
            <v>USB 28+24+D</v>
          </cell>
          <cell r="C12">
            <v>41.43</v>
          </cell>
          <cell r="D12">
            <v>20230927006</v>
          </cell>
          <cell r="E12">
            <v>3.7</v>
          </cell>
          <cell r="F12" t="str">
            <v>W03-25040035-Y</v>
          </cell>
          <cell r="G12">
            <v>1533</v>
          </cell>
        </row>
        <row r="13">
          <cell r="A13" t="str">
            <v>KB-1610</v>
          </cell>
          <cell r="B13" t="str">
            <v>USB 28+24+D</v>
          </cell>
          <cell r="C13">
            <v>41.43</v>
          </cell>
          <cell r="D13">
            <v>20230927006</v>
          </cell>
          <cell r="E13">
            <v>3.7</v>
          </cell>
          <cell r="F13" t="str">
            <v>W03-25040035-Y</v>
          </cell>
          <cell r="G13">
            <v>1199</v>
          </cell>
        </row>
        <row r="14">
          <cell r="A14" t="str">
            <v>KB-1608</v>
          </cell>
          <cell r="B14" t="str">
            <v>USB 28+28+D</v>
          </cell>
          <cell r="C14">
            <v>33.89</v>
          </cell>
          <cell r="D14">
            <v>20230927007</v>
          </cell>
          <cell r="E14">
            <v>3.7</v>
          </cell>
          <cell r="F14" t="str">
            <v>W03-25040037-Y</v>
          </cell>
          <cell r="G14">
            <v>670</v>
          </cell>
        </row>
        <row r="15">
          <cell r="A15" t="str">
            <v>WD-0003</v>
          </cell>
          <cell r="B15" t="str">
            <v xml:space="preserve">AY01-AX88A </v>
          </cell>
          <cell r="C15">
            <v>16.7</v>
          </cell>
          <cell r="D15">
            <v>20231007001</v>
          </cell>
          <cell r="E15">
            <v>10</v>
          </cell>
          <cell r="F15" t="str">
            <v>W03-71010061-Y</v>
          </cell>
          <cell r="G15">
            <v>1200</v>
          </cell>
        </row>
        <row r="16">
          <cell r="A16" t="str">
            <v>WD-0004</v>
          </cell>
          <cell r="B16" t="str">
            <v xml:space="preserve">AY01-AX88A </v>
          </cell>
          <cell r="C16">
            <v>16.7</v>
          </cell>
          <cell r="D16">
            <v>20231007001</v>
          </cell>
          <cell r="E16">
            <v>10</v>
          </cell>
          <cell r="F16" t="str">
            <v>W03-71010061-Y</v>
          </cell>
          <cell r="G16">
            <v>3600</v>
          </cell>
        </row>
        <row r="17">
          <cell r="A17" t="str">
            <v>SW-6301</v>
          </cell>
          <cell r="B17" t="str">
            <v>USB 28+28+D</v>
          </cell>
          <cell r="C17">
            <v>60</v>
          </cell>
          <cell r="D17">
            <v>20230927006</v>
          </cell>
          <cell r="E17">
            <v>42</v>
          </cell>
          <cell r="F17" t="str">
            <v>W03-25040035-Y</v>
          </cell>
          <cell r="G17">
            <v>5887</v>
          </cell>
        </row>
        <row r="18">
          <cell r="A18" t="str">
            <v>SW-6302</v>
          </cell>
          <cell r="B18" t="str">
            <v>USB 28+24+D</v>
          </cell>
          <cell r="C18">
            <v>60</v>
          </cell>
          <cell r="D18">
            <v>20230927006</v>
          </cell>
          <cell r="E18">
            <v>42</v>
          </cell>
          <cell r="F18" t="str">
            <v>W03-25040035-Y</v>
          </cell>
          <cell r="G18">
            <v>6081</v>
          </cell>
        </row>
        <row r="19">
          <cell r="A19">
            <v>0</v>
          </cell>
          <cell r="B19">
            <v>0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</row>
        <row r="20">
          <cell r="A20">
            <v>0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</row>
        <row r="21">
          <cell r="A21">
            <v>0</v>
          </cell>
          <cell r="B21">
            <v>0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</row>
        <row r="22">
          <cell r="A22">
            <v>0</v>
          </cell>
          <cell r="B22">
            <v>0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</row>
        <row r="23">
          <cell r="A23">
            <v>0</v>
          </cell>
          <cell r="B23">
            <v>0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</row>
        <row r="24">
          <cell r="A24">
            <v>0</v>
          </cell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</row>
        <row r="25">
          <cell r="A25">
            <v>0</v>
          </cell>
          <cell r="B25">
            <v>0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</row>
        <row r="26">
          <cell r="A26">
            <v>0</v>
          </cell>
          <cell r="B26">
            <v>0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</row>
        <row r="27">
          <cell r="A27">
            <v>0</v>
          </cell>
          <cell r="B27">
            <v>0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</row>
        <row r="28">
          <cell r="A28">
            <v>0</v>
          </cell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</row>
        <row r="29">
          <cell r="A29">
            <v>0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</row>
      </sheetData>
      <sheetData sheetId="4"/>
      <sheetData sheetId="5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伸線、退火(A)"/>
      <sheetName val="伸線、退火(B)"/>
      <sheetName val="絞線、纏繞(A)"/>
      <sheetName val="絞線、纏繞(B)"/>
      <sheetName val=" 押出(A)"/>
      <sheetName val=" 押出(B)"/>
    </sheetNames>
    <sheetDataSet>
      <sheetData sheetId="0"/>
      <sheetData sheetId="1"/>
      <sheetData sheetId="2">
        <row r="1">
          <cell r="A1" t="str">
            <v>PT.LINKFORTUNE</v>
          </cell>
          <cell r="B1">
            <v>0</v>
          </cell>
          <cell r="C1">
            <v>0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</row>
        <row r="2">
          <cell r="A2" t="str">
            <v>Laporan Harian Stranding, Winding, Braiding, dan Twisting Kabel</v>
          </cell>
          <cell r="B2">
            <v>0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</row>
        <row r="3">
          <cell r="A3" t="str">
            <v>Stranding,Winding,Braiding and Twisting daily report</v>
          </cell>
          <cell r="B3">
            <v>0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</row>
        <row r="4">
          <cell r="A4" t="str">
            <v>絞線、纏繞日報表</v>
          </cell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</row>
        <row r="5">
          <cell r="A5" t="str">
            <v xml:space="preserve">Dept/Departement/ 部門：绞线          Kelas/Class/班別：A                                                                </v>
          </cell>
          <cell r="B5">
            <v>0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</row>
        <row r="6">
          <cell r="A6" t="str">
            <v xml:space="preserve">Nomor mesin  Machine Number      機台號     </v>
          </cell>
          <cell r="B6" t="str">
            <v xml:space="preserve">Spesifikasi  Specification           規格                           </v>
          </cell>
          <cell r="C6" t="str">
            <v xml:space="preserve">Putaran (mm)   Rotation 絞距 </v>
          </cell>
          <cell r="D6" t="str">
            <v xml:space="preserve">No JO                        JO Number            制令號              </v>
          </cell>
          <cell r="E6" t="str">
            <v xml:space="preserve">Standar target
(M/menit)  Standard of target  標準產量  </v>
          </cell>
          <cell r="F6" t="str">
            <v xml:space="preserve">Nomor produk kabel                  Wire product number        線材品號  </v>
          </cell>
          <cell r="G6" t="str">
            <v xml:space="preserve">jumlah produksi (M)      Amount of Production 生產數 </v>
          </cell>
        </row>
        <row r="7">
          <cell r="A7" t="str">
            <v>SD-4003</v>
          </cell>
          <cell r="B7" t="str">
            <v>7 / 0,20A</v>
          </cell>
          <cell r="C7">
            <v>15.57</v>
          </cell>
          <cell r="D7">
            <v>20231027004</v>
          </cell>
          <cell r="E7">
            <v>30</v>
          </cell>
          <cell r="F7" t="str">
            <v>W03-25040031-Y</v>
          </cell>
          <cell r="G7">
            <v>10106</v>
          </cell>
        </row>
        <row r="8">
          <cell r="A8" t="str">
            <v>SD-3005</v>
          </cell>
          <cell r="B8" t="str">
            <v>7 / 0,12A</v>
          </cell>
          <cell r="C8">
            <v>7.76</v>
          </cell>
          <cell r="D8">
            <v>20231027004</v>
          </cell>
          <cell r="E8">
            <v>27</v>
          </cell>
          <cell r="F8" t="str">
            <v>W03-25040031-Y</v>
          </cell>
          <cell r="G8">
            <v>6607</v>
          </cell>
        </row>
        <row r="9">
          <cell r="A9" t="str">
            <v>SD-4001</v>
          </cell>
          <cell r="B9" t="str">
            <v>7 / 0,127A</v>
          </cell>
          <cell r="C9">
            <v>7.76</v>
          </cell>
          <cell r="D9">
            <v>20231027004</v>
          </cell>
          <cell r="E9">
            <v>15</v>
          </cell>
          <cell r="F9" t="str">
            <v>W03-25040031-Y</v>
          </cell>
          <cell r="G9">
            <v>8065</v>
          </cell>
        </row>
        <row r="10">
          <cell r="A10" t="str">
            <v>SD-4004</v>
          </cell>
          <cell r="B10" t="str">
            <v>7 / 0,127A</v>
          </cell>
          <cell r="C10">
            <v>7.76</v>
          </cell>
          <cell r="D10">
            <v>20231027004</v>
          </cell>
          <cell r="E10">
            <v>15</v>
          </cell>
          <cell r="F10" t="str">
            <v>W03-25040031-Y</v>
          </cell>
          <cell r="G10">
            <v>7315</v>
          </cell>
        </row>
        <row r="11">
          <cell r="A11" t="str">
            <v>SD-3001</v>
          </cell>
          <cell r="B11" t="str">
            <v>11 / 0,080A+200D</v>
          </cell>
          <cell r="C11">
            <v>2.95</v>
          </cell>
          <cell r="D11">
            <v>20230922001</v>
          </cell>
          <cell r="E11">
            <v>9</v>
          </cell>
          <cell r="F11" t="str">
            <v>W03-00040033-Y</v>
          </cell>
          <cell r="G11">
            <v>3679</v>
          </cell>
        </row>
        <row r="12">
          <cell r="A12" t="str">
            <v>KB-1601</v>
          </cell>
          <cell r="B12" t="str">
            <v>USB 28+24+D</v>
          </cell>
          <cell r="C12">
            <v>41.43</v>
          </cell>
          <cell r="D12">
            <v>20231027004</v>
          </cell>
          <cell r="E12">
            <v>3.7</v>
          </cell>
          <cell r="F12" t="str">
            <v>W03-25040031-Y</v>
          </cell>
          <cell r="G12">
            <v>1315</v>
          </cell>
        </row>
        <row r="13">
          <cell r="A13" t="str">
            <v>KB-1609</v>
          </cell>
          <cell r="B13" t="str">
            <v>USB 28+24+D</v>
          </cell>
          <cell r="C13">
            <v>41.43</v>
          </cell>
          <cell r="D13">
            <v>20231027004</v>
          </cell>
          <cell r="E13">
            <v>3.7</v>
          </cell>
          <cell r="F13" t="str">
            <v>W03-25040031-Y</v>
          </cell>
          <cell r="G13">
            <v>1432</v>
          </cell>
        </row>
        <row r="14">
          <cell r="A14" t="str">
            <v>KB-1610</v>
          </cell>
          <cell r="B14" t="str">
            <v>USB 28+24+D</v>
          </cell>
          <cell r="C14">
            <v>41.43</v>
          </cell>
          <cell r="D14">
            <v>20231027004</v>
          </cell>
          <cell r="E14">
            <v>3.7</v>
          </cell>
          <cell r="F14" t="str">
            <v>W03-25040031-Y</v>
          </cell>
          <cell r="G14">
            <v>1382</v>
          </cell>
        </row>
        <row r="15">
          <cell r="A15" t="str">
            <v>KB-1607</v>
          </cell>
          <cell r="B15" t="str">
            <v>USB 28+28+D</v>
          </cell>
          <cell r="C15">
            <v>33.89</v>
          </cell>
          <cell r="D15">
            <v>20231027001</v>
          </cell>
          <cell r="E15">
            <v>3.7</v>
          </cell>
          <cell r="F15" t="str">
            <v>W03-25040037-Y</v>
          </cell>
          <cell r="G15">
            <v>919</v>
          </cell>
        </row>
        <row r="16">
          <cell r="A16" t="str">
            <v>KB-1608</v>
          </cell>
          <cell r="B16" t="str">
            <v>USB 28+28+D</v>
          </cell>
          <cell r="C16">
            <v>33.89</v>
          </cell>
          <cell r="D16">
            <v>20231027001</v>
          </cell>
          <cell r="E16">
            <v>3.7</v>
          </cell>
          <cell r="F16" t="str">
            <v>W03-25040037-Y</v>
          </cell>
          <cell r="G16">
            <v>1235</v>
          </cell>
        </row>
        <row r="17">
          <cell r="A17" t="str">
            <v>WD-0003</v>
          </cell>
          <cell r="B17" t="str">
            <v xml:space="preserve">AY01-AX88A </v>
          </cell>
          <cell r="C17">
            <v>16.7</v>
          </cell>
          <cell r="D17">
            <v>20231007001</v>
          </cell>
          <cell r="E17">
            <v>10</v>
          </cell>
          <cell r="F17" t="str">
            <v>W03-71010061-Y</v>
          </cell>
          <cell r="G17">
            <v>3080</v>
          </cell>
        </row>
        <row r="18">
          <cell r="A18" t="str">
            <v>WD-0004</v>
          </cell>
          <cell r="B18" t="str">
            <v xml:space="preserve">AY01-AX88A </v>
          </cell>
          <cell r="C18">
            <v>16.7</v>
          </cell>
          <cell r="D18">
            <v>20231007001</v>
          </cell>
          <cell r="E18">
            <v>10</v>
          </cell>
          <cell r="F18" t="str">
            <v>W03-71010061-Y</v>
          </cell>
          <cell r="G18">
            <v>3000</v>
          </cell>
        </row>
        <row r="19">
          <cell r="A19" t="str">
            <v>SW-6301</v>
          </cell>
          <cell r="B19" t="str">
            <v>USB 28+28+D</v>
          </cell>
          <cell r="C19">
            <v>60</v>
          </cell>
          <cell r="D19">
            <v>20231027001</v>
          </cell>
          <cell r="E19">
            <v>42</v>
          </cell>
          <cell r="F19" t="str">
            <v>W03-25040037-Y</v>
          </cell>
          <cell r="G19">
            <v>7555</v>
          </cell>
        </row>
        <row r="20">
          <cell r="A20" t="str">
            <v>SW-6302</v>
          </cell>
          <cell r="B20" t="str">
            <v>USB 28+24+D</v>
          </cell>
          <cell r="C20">
            <v>60</v>
          </cell>
          <cell r="D20">
            <v>20231027004</v>
          </cell>
          <cell r="E20">
            <v>42</v>
          </cell>
          <cell r="F20" t="str">
            <v>W03-25040031-Y</v>
          </cell>
          <cell r="G20">
            <v>4725</v>
          </cell>
        </row>
        <row r="21">
          <cell r="A21">
            <v>0</v>
          </cell>
          <cell r="B21">
            <v>0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</row>
        <row r="22">
          <cell r="A22">
            <v>0</v>
          </cell>
          <cell r="B22">
            <v>0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</row>
        <row r="23">
          <cell r="A23">
            <v>0</v>
          </cell>
          <cell r="B23">
            <v>0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</row>
        <row r="24">
          <cell r="A24">
            <v>0</v>
          </cell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</row>
        <row r="25">
          <cell r="A25">
            <v>0</v>
          </cell>
          <cell r="B25">
            <v>0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</row>
        <row r="26">
          <cell r="A26">
            <v>0</v>
          </cell>
          <cell r="B26">
            <v>0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</row>
        <row r="27">
          <cell r="A27">
            <v>0</v>
          </cell>
          <cell r="B27">
            <v>0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</row>
        <row r="28">
          <cell r="A28">
            <v>0</v>
          </cell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</row>
        <row r="29">
          <cell r="A29">
            <v>0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</row>
      </sheetData>
      <sheetData sheetId="3"/>
      <sheetData sheetId="4"/>
      <sheetData sheetId="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伸線、退火(A)"/>
      <sheetName val="伸線、退火(B)"/>
      <sheetName val="絞線、纏繞(A)"/>
      <sheetName val="絞線、纏繞(B)"/>
      <sheetName val=" 押出(A)"/>
      <sheetName val=" 押出(B)"/>
    </sheetNames>
    <sheetDataSet>
      <sheetData sheetId="0"/>
      <sheetData sheetId="1"/>
      <sheetData sheetId="2">
        <row r="1">
          <cell r="A1" t="str">
            <v>PT.LINKFORTUNE</v>
          </cell>
          <cell r="B1">
            <v>0</v>
          </cell>
          <cell r="C1">
            <v>0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</row>
        <row r="2">
          <cell r="A2" t="str">
            <v>Laporan Harian Stranding, Winding, Braiding, dan Twisting Kabel</v>
          </cell>
          <cell r="B2">
            <v>0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</row>
        <row r="3">
          <cell r="A3" t="str">
            <v>Stranding,Winding,Braiding and Twisting daily report</v>
          </cell>
          <cell r="B3">
            <v>0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</row>
        <row r="4">
          <cell r="A4" t="str">
            <v>絞線、纏繞日報表</v>
          </cell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</row>
        <row r="5">
          <cell r="A5" t="str">
            <v xml:space="preserve">Dept/Departement/ 部門：绞线          Kelas/Class/班別：A                                                                </v>
          </cell>
          <cell r="B5">
            <v>0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</row>
        <row r="6">
          <cell r="A6" t="str">
            <v xml:space="preserve">Nomor mesin  Machine Number      機台號     </v>
          </cell>
          <cell r="B6" t="str">
            <v xml:space="preserve">Spesifikasi  Specification           規格                           </v>
          </cell>
          <cell r="C6" t="str">
            <v xml:space="preserve">Putaran (mm)   Rotation 絞距 </v>
          </cell>
          <cell r="D6" t="str">
            <v xml:space="preserve">No JO                        JO Number            制令號              </v>
          </cell>
          <cell r="E6" t="str">
            <v xml:space="preserve">Standar target
(M/menit)  Standard of target  標準產量  </v>
          </cell>
          <cell r="F6" t="str">
            <v xml:space="preserve">Nomor produk kabel                  Wire product number        線材品號  </v>
          </cell>
          <cell r="G6" t="str">
            <v xml:space="preserve">jumlah produksi (M)      Amount of Production 生產數 </v>
          </cell>
        </row>
        <row r="7">
          <cell r="A7" t="str">
            <v>SD-3002</v>
          </cell>
          <cell r="B7" t="str">
            <v>11 / 0,080A+150D</v>
          </cell>
          <cell r="C7">
            <v>2.95</v>
          </cell>
          <cell r="D7">
            <v>20231109001</v>
          </cell>
          <cell r="E7">
            <v>9</v>
          </cell>
          <cell r="F7" t="str">
            <v>W03-25050003-Y</v>
          </cell>
          <cell r="G7">
            <v>2067</v>
          </cell>
        </row>
        <row r="8">
          <cell r="A8" t="str">
            <v>SD-3005</v>
          </cell>
          <cell r="B8" t="str">
            <v>7 / 0,12A</v>
          </cell>
          <cell r="C8">
            <v>7.76</v>
          </cell>
          <cell r="D8">
            <v>20231027004</v>
          </cell>
          <cell r="E8">
            <v>27</v>
          </cell>
          <cell r="F8" t="str">
            <v>W03-25040031-Y</v>
          </cell>
          <cell r="G8">
            <v>3886</v>
          </cell>
        </row>
        <row r="9">
          <cell r="A9" t="str">
            <v>SD-4001</v>
          </cell>
          <cell r="B9" t="str">
            <v>7 / 0,127A</v>
          </cell>
          <cell r="C9">
            <v>7.76</v>
          </cell>
          <cell r="D9">
            <v>20231027004</v>
          </cell>
          <cell r="E9">
            <v>15</v>
          </cell>
          <cell r="F9" t="str">
            <v>W03-25040031-Y</v>
          </cell>
          <cell r="G9">
            <v>5098</v>
          </cell>
        </row>
        <row r="10">
          <cell r="A10" t="str">
            <v>SD-4004</v>
          </cell>
          <cell r="B10" t="str">
            <v>7 / 0,127A</v>
          </cell>
          <cell r="C10">
            <v>7.76</v>
          </cell>
          <cell r="D10">
            <v>20231027004</v>
          </cell>
          <cell r="E10">
            <v>15</v>
          </cell>
          <cell r="F10" t="str">
            <v>W03-25040031-Y</v>
          </cell>
          <cell r="G10">
            <v>4844</v>
          </cell>
        </row>
        <row r="11">
          <cell r="A11" t="str">
            <v>SD-3001</v>
          </cell>
          <cell r="B11" t="str">
            <v>11 / 0,080A+200D</v>
          </cell>
          <cell r="C11">
            <v>2.95</v>
          </cell>
          <cell r="D11">
            <v>20230922001</v>
          </cell>
          <cell r="E11">
            <v>9</v>
          </cell>
          <cell r="F11" t="str">
            <v>W03-00040033-Y</v>
          </cell>
          <cell r="G11">
            <v>2090</v>
          </cell>
        </row>
        <row r="12">
          <cell r="A12" t="str">
            <v>SD-5002</v>
          </cell>
          <cell r="B12" t="str">
            <v>35 / 0,080A</v>
          </cell>
          <cell r="C12">
            <v>8.4600000000000009</v>
          </cell>
          <cell r="D12">
            <v>20231109001</v>
          </cell>
          <cell r="E12">
            <v>15</v>
          </cell>
          <cell r="F12" t="str">
            <v>W03-25050003-Y</v>
          </cell>
          <cell r="G12">
            <v>3202</v>
          </cell>
        </row>
        <row r="13">
          <cell r="A13" t="str">
            <v>KB-1601</v>
          </cell>
          <cell r="B13" t="str">
            <v>USB 28+24+D</v>
          </cell>
          <cell r="C13">
            <v>41.43</v>
          </cell>
          <cell r="D13">
            <v>20231027004</v>
          </cell>
          <cell r="E13">
            <v>3.7</v>
          </cell>
          <cell r="F13" t="str">
            <v>W03-25040031-Y</v>
          </cell>
          <cell r="G13">
            <v>923</v>
          </cell>
        </row>
        <row r="14">
          <cell r="A14" t="str">
            <v>KB-1610</v>
          </cell>
          <cell r="B14" t="str">
            <v>USB 28+24+D</v>
          </cell>
          <cell r="C14">
            <v>41.43</v>
          </cell>
          <cell r="D14">
            <v>20231027004</v>
          </cell>
          <cell r="E14">
            <v>3.7</v>
          </cell>
          <cell r="F14" t="str">
            <v>W03-25040031-Y</v>
          </cell>
          <cell r="G14">
            <v>423</v>
          </cell>
        </row>
        <row r="15">
          <cell r="A15" t="str">
            <v>KB-1606</v>
          </cell>
          <cell r="B15" t="str">
            <v>USB 28+28+D</v>
          </cell>
          <cell r="C15">
            <v>33.89</v>
          </cell>
          <cell r="D15">
            <v>20231027001</v>
          </cell>
          <cell r="E15">
            <v>3.7</v>
          </cell>
          <cell r="F15" t="str">
            <v>W03-25040037-Y</v>
          </cell>
          <cell r="G15">
            <v>860</v>
          </cell>
        </row>
        <row r="16">
          <cell r="A16" t="str">
            <v>KB-1607</v>
          </cell>
          <cell r="B16" t="str">
            <v>USB 28+28+D</v>
          </cell>
          <cell r="C16">
            <v>33.89</v>
          </cell>
          <cell r="D16">
            <v>20231027001</v>
          </cell>
          <cell r="E16">
            <v>3.7</v>
          </cell>
          <cell r="F16" t="str">
            <v>W03-25040037-Y</v>
          </cell>
          <cell r="G16">
            <v>782</v>
          </cell>
        </row>
        <row r="17">
          <cell r="A17" t="str">
            <v>KB-1608</v>
          </cell>
          <cell r="B17" t="str">
            <v>USB 28+28+D</v>
          </cell>
          <cell r="C17">
            <v>33.89</v>
          </cell>
          <cell r="D17">
            <v>20231027001</v>
          </cell>
          <cell r="E17">
            <v>3.7</v>
          </cell>
          <cell r="F17" t="str">
            <v>W03-25040037-Y</v>
          </cell>
          <cell r="G17">
            <v>787</v>
          </cell>
        </row>
        <row r="18">
          <cell r="A18" t="str">
            <v>KB-1609</v>
          </cell>
          <cell r="B18" t="str">
            <v>USB 28+24+D</v>
          </cell>
          <cell r="C18">
            <v>41.43</v>
          </cell>
          <cell r="D18">
            <v>20231027004</v>
          </cell>
          <cell r="E18">
            <v>3.7</v>
          </cell>
          <cell r="F18" t="str">
            <v>W03-25040031-Y</v>
          </cell>
          <cell r="G18">
            <v>940</v>
          </cell>
        </row>
        <row r="19">
          <cell r="A19" t="str">
            <v>SW-6302</v>
          </cell>
          <cell r="B19" t="str">
            <v>USB 28+24+D</v>
          </cell>
          <cell r="C19">
            <v>60</v>
          </cell>
          <cell r="D19">
            <v>20231027004</v>
          </cell>
          <cell r="E19">
            <v>42</v>
          </cell>
          <cell r="F19" t="str">
            <v>W03-25040031-Y</v>
          </cell>
          <cell r="G19">
            <v>4700</v>
          </cell>
        </row>
        <row r="20">
          <cell r="A20">
            <v>0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</row>
        <row r="21">
          <cell r="A21">
            <v>0</v>
          </cell>
          <cell r="B21">
            <v>0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</row>
        <row r="22">
          <cell r="A22">
            <v>0</v>
          </cell>
          <cell r="B22">
            <v>0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</row>
        <row r="23">
          <cell r="A23">
            <v>0</v>
          </cell>
          <cell r="B23">
            <v>0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</row>
        <row r="24">
          <cell r="A24">
            <v>0</v>
          </cell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</row>
        <row r="25">
          <cell r="A25">
            <v>0</v>
          </cell>
          <cell r="B25">
            <v>0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</row>
        <row r="26">
          <cell r="A26">
            <v>0</v>
          </cell>
          <cell r="B26">
            <v>0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</row>
        <row r="27">
          <cell r="A27">
            <v>0</v>
          </cell>
          <cell r="B27">
            <v>0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</row>
        <row r="28">
          <cell r="A28">
            <v>0</v>
          </cell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</row>
        <row r="29">
          <cell r="A29">
            <v>0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</row>
      </sheetData>
      <sheetData sheetId="3"/>
      <sheetData sheetId="4"/>
      <sheetData sheetId="5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伸線、退火(A)"/>
      <sheetName val="伸線、退火(B)"/>
      <sheetName val="絞線、纏繞(A)"/>
      <sheetName val="絞線、纏繞(B)"/>
      <sheetName val=" 押出(A)"/>
      <sheetName val=" 押出(B)"/>
    </sheetNames>
    <sheetDataSet>
      <sheetData sheetId="0"/>
      <sheetData sheetId="1"/>
      <sheetData sheetId="2">
        <row r="1">
          <cell r="A1" t="str">
            <v>PT.LINKFORTUNE</v>
          </cell>
          <cell r="B1">
            <v>0</v>
          </cell>
          <cell r="C1">
            <v>0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</row>
        <row r="2">
          <cell r="A2" t="str">
            <v>Laporan Harian Stranding, Winding, Braiding, dan Twisting Kabel</v>
          </cell>
          <cell r="B2">
            <v>0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</row>
        <row r="3">
          <cell r="A3" t="str">
            <v>Stranding,Winding,Braiding and Twisting daily report</v>
          </cell>
          <cell r="B3">
            <v>0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</row>
        <row r="4">
          <cell r="A4" t="str">
            <v>絞線、纏繞日報表</v>
          </cell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</row>
        <row r="5">
          <cell r="A5" t="str">
            <v xml:space="preserve">Dept/Departement/ 部門：绞线          Kelas/Class/班別：A                                                                </v>
          </cell>
          <cell r="B5">
            <v>0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</row>
        <row r="6">
          <cell r="A6" t="str">
            <v xml:space="preserve">Nomor mesin  Machine Number      機台號     </v>
          </cell>
          <cell r="B6" t="str">
            <v xml:space="preserve">Spesifikasi  Specification           規格                           </v>
          </cell>
          <cell r="C6" t="str">
            <v xml:space="preserve">Putaran (mm)   Rotation 絞距 </v>
          </cell>
          <cell r="D6" t="str">
            <v xml:space="preserve">No JO                        JO Number            制令號              </v>
          </cell>
          <cell r="E6" t="str">
            <v xml:space="preserve">Standar target
(M/menit)  Standard of target  標準產量  </v>
          </cell>
          <cell r="F6" t="str">
            <v xml:space="preserve">Nomor produk kabel                  Wire product number        線材品號  </v>
          </cell>
          <cell r="G6" t="str">
            <v xml:space="preserve">jumlah produksi (M)      Amount of Production 生產數 </v>
          </cell>
        </row>
        <row r="7">
          <cell r="A7" t="str">
            <v>SD-3002</v>
          </cell>
          <cell r="B7" t="str">
            <v>11 / 0,080A+150D</v>
          </cell>
          <cell r="C7">
            <v>2.95</v>
          </cell>
          <cell r="D7">
            <v>20231109001</v>
          </cell>
          <cell r="E7">
            <v>9</v>
          </cell>
          <cell r="F7" t="str">
            <v>W03-25050003-Y</v>
          </cell>
          <cell r="G7">
            <v>3252</v>
          </cell>
        </row>
        <row r="8">
          <cell r="A8" t="str">
            <v>SD-3005</v>
          </cell>
          <cell r="B8" t="str">
            <v>7 / 0,12A</v>
          </cell>
          <cell r="C8">
            <v>7.76</v>
          </cell>
          <cell r="D8">
            <v>20231027004</v>
          </cell>
          <cell r="E8">
            <v>27</v>
          </cell>
          <cell r="F8" t="str">
            <v>W03-25040031-Y</v>
          </cell>
          <cell r="G8">
            <v>6002</v>
          </cell>
        </row>
        <row r="9">
          <cell r="A9" t="str">
            <v>SD-4001</v>
          </cell>
          <cell r="B9" t="str">
            <v>7 / 0,127A</v>
          </cell>
          <cell r="C9">
            <v>7.76</v>
          </cell>
          <cell r="D9">
            <v>20231027004</v>
          </cell>
          <cell r="E9">
            <v>15</v>
          </cell>
          <cell r="F9" t="str">
            <v>W03-25040031-Y</v>
          </cell>
          <cell r="G9">
            <v>6518</v>
          </cell>
        </row>
        <row r="10">
          <cell r="A10" t="str">
            <v>SD-4004</v>
          </cell>
          <cell r="B10" t="str">
            <v>7 / 0,127A</v>
          </cell>
          <cell r="C10">
            <v>7.76</v>
          </cell>
          <cell r="D10">
            <v>20231027004</v>
          </cell>
          <cell r="E10">
            <v>15</v>
          </cell>
          <cell r="F10" t="str">
            <v>W03-25040031-Y</v>
          </cell>
          <cell r="G10">
            <v>9120</v>
          </cell>
        </row>
        <row r="11">
          <cell r="A11" t="str">
            <v>SD-3001</v>
          </cell>
          <cell r="B11" t="str">
            <v>11 / 0,080A+200D</v>
          </cell>
          <cell r="C11">
            <v>2.95</v>
          </cell>
          <cell r="D11">
            <v>20230922001</v>
          </cell>
          <cell r="E11">
            <v>9</v>
          </cell>
          <cell r="F11" t="str">
            <v>W03-00040033-Y</v>
          </cell>
          <cell r="G11">
            <v>3038</v>
          </cell>
        </row>
        <row r="12">
          <cell r="A12" t="str">
            <v>SD-5002</v>
          </cell>
          <cell r="B12" t="str">
            <v>35 / 0,080A</v>
          </cell>
          <cell r="C12">
            <v>8.4600000000000009</v>
          </cell>
          <cell r="D12">
            <v>20231109001</v>
          </cell>
          <cell r="E12">
            <v>15</v>
          </cell>
          <cell r="F12" t="str">
            <v>W03-25050003-Y</v>
          </cell>
          <cell r="G12">
            <v>5345</v>
          </cell>
        </row>
        <row r="13">
          <cell r="A13" t="str">
            <v>KB-1610</v>
          </cell>
          <cell r="B13" t="str">
            <v>USB 28+24+D</v>
          </cell>
          <cell r="C13">
            <v>41.43</v>
          </cell>
          <cell r="D13">
            <v>20231027004</v>
          </cell>
          <cell r="E13">
            <v>3.7</v>
          </cell>
          <cell r="F13" t="str">
            <v>W03-25040031-Y</v>
          </cell>
          <cell r="G13">
            <v>1482</v>
          </cell>
        </row>
        <row r="14">
          <cell r="A14" t="str">
            <v>KB-1606</v>
          </cell>
          <cell r="B14" t="str">
            <v>USB 28+28+D</v>
          </cell>
          <cell r="C14">
            <v>33.89</v>
          </cell>
          <cell r="D14">
            <v>20231027001</v>
          </cell>
          <cell r="E14">
            <v>3.7</v>
          </cell>
          <cell r="F14" t="str">
            <v>W03-25040037-Y</v>
          </cell>
          <cell r="G14">
            <v>1003</v>
          </cell>
        </row>
        <row r="15">
          <cell r="A15" t="str">
            <v>KB-1608</v>
          </cell>
          <cell r="B15" t="str">
            <v>USB 28+28+D</v>
          </cell>
          <cell r="C15">
            <v>33.89</v>
          </cell>
          <cell r="D15">
            <v>20231027001</v>
          </cell>
          <cell r="E15">
            <v>3.7</v>
          </cell>
          <cell r="F15" t="str">
            <v>W03-25040037-Y</v>
          </cell>
          <cell r="G15">
            <v>425</v>
          </cell>
        </row>
        <row r="16">
          <cell r="A16" t="str">
            <v>KB-1609</v>
          </cell>
          <cell r="B16" t="str">
            <v>USB 28+24+D</v>
          </cell>
          <cell r="C16">
            <v>41.43</v>
          </cell>
          <cell r="D16">
            <v>20231027004</v>
          </cell>
          <cell r="E16">
            <v>3.7</v>
          </cell>
          <cell r="F16" t="str">
            <v>W03-25040031-Y</v>
          </cell>
          <cell r="G16">
            <v>1172</v>
          </cell>
        </row>
        <row r="17">
          <cell r="A17" t="str">
            <v>SW-6301</v>
          </cell>
          <cell r="B17" t="str">
            <v>USB 28+28+D</v>
          </cell>
          <cell r="C17">
            <v>60</v>
          </cell>
          <cell r="D17">
            <v>20231027001</v>
          </cell>
          <cell r="E17">
            <v>42</v>
          </cell>
          <cell r="F17" t="str">
            <v>W03-25040037-Y</v>
          </cell>
          <cell r="G17">
            <v>1619</v>
          </cell>
        </row>
        <row r="18">
          <cell r="A18" t="str">
            <v>SW-6302</v>
          </cell>
          <cell r="B18" t="str">
            <v>USB 28+24+D</v>
          </cell>
          <cell r="C18">
            <v>60</v>
          </cell>
          <cell r="D18">
            <v>20231027004</v>
          </cell>
          <cell r="E18">
            <v>42</v>
          </cell>
          <cell r="F18" t="str">
            <v>W03-25040031-Y</v>
          </cell>
          <cell r="G18">
            <v>5700</v>
          </cell>
        </row>
        <row r="19">
          <cell r="A19">
            <v>0</v>
          </cell>
          <cell r="B19">
            <v>0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</row>
        <row r="20">
          <cell r="A20">
            <v>0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</row>
        <row r="21">
          <cell r="A21">
            <v>0</v>
          </cell>
          <cell r="B21">
            <v>0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</row>
        <row r="22">
          <cell r="A22">
            <v>0</v>
          </cell>
          <cell r="B22">
            <v>0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</row>
        <row r="23">
          <cell r="A23">
            <v>0</v>
          </cell>
          <cell r="B23">
            <v>0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</row>
        <row r="24">
          <cell r="A24">
            <v>0</v>
          </cell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</row>
        <row r="25">
          <cell r="A25">
            <v>0</v>
          </cell>
          <cell r="B25">
            <v>0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</row>
        <row r="26">
          <cell r="A26">
            <v>0</v>
          </cell>
          <cell r="B26">
            <v>0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</row>
        <row r="27">
          <cell r="A27">
            <v>0</v>
          </cell>
          <cell r="B27">
            <v>0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</row>
        <row r="28">
          <cell r="A28">
            <v>0</v>
          </cell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</row>
        <row r="29">
          <cell r="A29">
            <v>0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</row>
      </sheetData>
      <sheetData sheetId="3"/>
      <sheetData sheetId="4"/>
      <sheetData sheetId="5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伸線、退火(A)"/>
      <sheetName val="伸線、退火(B)"/>
      <sheetName val="絞線、纏繞(A)"/>
      <sheetName val="絞線、纏繞(B)"/>
      <sheetName val=" 押出(A)"/>
      <sheetName val=" 押出(B)"/>
    </sheetNames>
    <sheetDataSet>
      <sheetData sheetId="0"/>
      <sheetData sheetId="1"/>
      <sheetData sheetId="2">
        <row r="1">
          <cell r="A1" t="str">
            <v>PT.LINKFORTUNE</v>
          </cell>
          <cell r="B1">
            <v>0</v>
          </cell>
          <cell r="C1">
            <v>0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</row>
        <row r="2">
          <cell r="A2" t="str">
            <v>Laporan Harian Stranding, Winding, Braiding, dan Twisting Kabel</v>
          </cell>
          <cell r="B2">
            <v>0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</row>
        <row r="3">
          <cell r="A3" t="str">
            <v>Stranding,Winding,Braiding and Twisting daily report</v>
          </cell>
          <cell r="B3">
            <v>0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</row>
        <row r="4">
          <cell r="A4" t="str">
            <v>絞線、纏繞日報表</v>
          </cell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</row>
        <row r="5">
          <cell r="A5" t="str">
            <v xml:space="preserve">Dept/Departement/ 部門：绞线          Kelas/Class/班別：A                                                                </v>
          </cell>
          <cell r="B5">
            <v>0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</row>
        <row r="6">
          <cell r="A6" t="str">
            <v xml:space="preserve">Nomor mesin  Machine Number      機台號     </v>
          </cell>
          <cell r="B6" t="str">
            <v xml:space="preserve">Spesifikasi  Specification           規格                           </v>
          </cell>
          <cell r="C6" t="str">
            <v xml:space="preserve">Putaran (mm)   Rotation 絞距 </v>
          </cell>
          <cell r="D6" t="str">
            <v xml:space="preserve">No JO                        JO Number            制令號              </v>
          </cell>
          <cell r="E6" t="str">
            <v xml:space="preserve">Standar target
(M/menit)  Standard of target  標準產量  </v>
          </cell>
          <cell r="F6" t="str">
            <v xml:space="preserve">Nomor produk kabel                  Wire product number        線材品號  </v>
          </cell>
          <cell r="G6" t="str">
            <v xml:space="preserve">jumlah produksi (M)      Amount of Production 生產數 </v>
          </cell>
        </row>
        <row r="7">
          <cell r="A7" t="str">
            <v>SD-3002</v>
          </cell>
          <cell r="B7" t="str">
            <v>11 / 0,080A+150D</v>
          </cell>
          <cell r="C7">
            <v>2.95</v>
          </cell>
          <cell r="D7">
            <v>20231109001</v>
          </cell>
          <cell r="E7">
            <v>9</v>
          </cell>
          <cell r="F7" t="str">
            <v>W03-25050003-Y</v>
          </cell>
          <cell r="G7">
            <v>3353</v>
          </cell>
        </row>
        <row r="8">
          <cell r="A8" t="str">
            <v>SD-3005</v>
          </cell>
          <cell r="B8" t="str">
            <v>7 / 0,12A</v>
          </cell>
          <cell r="C8">
            <v>7.76</v>
          </cell>
          <cell r="D8">
            <v>20231027004</v>
          </cell>
          <cell r="E8">
            <v>27</v>
          </cell>
          <cell r="F8" t="str">
            <v>W03-25040031-Y</v>
          </cell>
          <cell r="G8">
            <v>6218</v>
          </cell>
        </row>
        <row r="9">
          <cell r="A9" t="str">
            <v>SD-4001</v>
          </cell>
          <cell r="B9" t="str">
            <v>7 / 0,127A</v>
          </cell>
          <cell r="C9">
            <v>7.76</v>
          </cell>
          <cell r="D9">
            <v>20231027004</v>
          </cell>
          <cell r="E9">
            <v>15</v>
          </cell>
          <cell r="F9" t="str">
            <v>W03-25040031-Y</v>
          </cell>
          <cell r="G9">
            <v>7234</v>
          </cell>
        </row>
        <row r="10">
          <cell r="A10" t="str">
            <v>SD-4004</v>
          </cell>
          <cell r="B10" t="str">
            <v>7 / 0,127A</v>
          </cell>
          <cell r="C10">
            <v>7.76</v>
          </cell>
          <cell r="D10">
            <v>20231027004</v>
          </cell>
          <cell r="E10">
            <v>15</v>
          </cell>
          <cell r="F10" t="str">
            <v>W03-25040031-Y</v>
          </cell>
          <cell r="G10">
            <v>9794</v>
          </cell>
        </row>
        <row r="11">
          <cell r="A11" t="str">
            <v>SD-3001</v>
          </cell>
          <cell r="B11" t="str">
            <v>11 / 0,080A+200D</v>
          </cell>
          <cell r="C11">
            <v>2.95</v>
          </cell>
          <cell r="D11">
            <v>20230922001</v>
          </cell>
          <cell r="E11">
            <v>9</v>
          </cell>
          <cell r="F11" t="str">
            <v>W03-00040033-Y</v>
          </cell>
          <cell r="G11">
            <v>3727</v>
          </cell>
        </row>
        <row r="12">
          <cell r="A12" t="str">
            <v>SD-5002</v>
          </cell>
          <cell r="B12" t="str">
            <v>35 / 0,080A</v>
          </cell>
          <cell r="C12">
            <v>8.4600000000000009</v>
          </cell>
          <cell r="D12">
            <v>20231109001</v>
          </cell>
          <cell r="E12">
            <v>15</v>
          </cell>
          <cell r="F12" t="str">
            <v>W03-25050003-Y</v>
          </cell>
          <cell r="G12">
            <v>5333</v>
          </cell>
        </row>
        <row r="13">
          <cell r="A13" t="str">
            <v>KB-1601</v>
          </cell>
          <cell r="B13" t="str">
            <v>USB 28+24+D</v>
          </cell>
          <cell r="C13">
            <v>41.43</v>
          </cell>
          <cell r="D13">
            <v>20231027004</v>
          </cell>
          <cell r="E13">
            <v>3.7</v>
          </cell>
          <cell r="F13" t="str">
            <v>W03-25040031-Y</v>
          </cell>
          <cell r="G13">
            <v>1475</v>
          </cell>
        </row>
        <row r="14">
          <cell r="A14" t="str">
            <v>KB-1607</v>
          </cell>
          <cell r="B14" t="str">
            <v>USB 28+28+D</v>
          </cell>
          <cell r="C14">
            <v>33.89</v>
          </cell>
          <cell r="D14">
            <v>20231027001</v>
          </cell>
          <cell r="E14">
            <v>3.7</v>
          </cell>
          <cell r="F14" t="str">
            <v>W03-25040037-Y</v>
          </cell>
          <cell r="G14">
            <v>1180</v>
          </cell>
        </row>
        <row r="15">
          <cell r="A15" t="str">
            <v>KB-1606</v>
          </cell>
          <cell r="B15" t="str">
            <v>USB 28+28+D</v>
          </cell>
          <cell r="C15">
            <v>33.89</v>
          </cell>
          <cell r="D15">
            <v>20231027001</v>
          </cell>
          <cell r="E15">
            <v>3.7</v>
          </cell>
          <cell r="F15" t="str">
            <v>W03-25040037-Y</v>
          </cell>
          <cell r="G15">
            <v>1197</v>
          </cell>
        </row>
        <row r="16">
          <cell r="A16" t="str">
            <v>KB-1608</v>
          </cell>
          <cell r="B16" t="str">
            <v>USB 28+28+D</v>
          </cell>
          <cell r="C16">
            <v>33.89</v>
          </cell>
          <cell r="D16">
            <v>20231027001</v>
          </cell>
          <cell r="E16">
            <v>3.7</v>
          </cell>
          <cell r="F16" t="str">
            <v>W03-25040037-Y</v>
          </cell>
          <cell r="G16">
            <v>1113</v>
          </cell>
        </row>
        <row r="17">
          <cell r="A17" t="str">
            <v>KB-1609</v>
          </cell>
          <cell r="B17" t="str">
            <v>USB 28+24+D</v>
          </cell>
          <cell r="C17">
            <v>41.43</v>
          </cell>
          <cell r="D17">
            <v>20231027004</v>
          </cell>
          <cell r="E17">
            <v>3.7</v>
          </cell>
          <cell r="F17" t="str">
            <v>W03-25040031-Y</v>
          </cell>
          <cell r="G17">
            <v>464</v>
          </cell>
        </row>
        <row r="18">
          <cell r="A18">
            <v>0</v>
          </cell>
          <cell r="B18">
            <v>0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</row>
        <row r="19">
          <cell r="A19">
            <v>0</v>
          </cell>
          <cell r="B19">
            <v>0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</row>
        <row r="20">
          <cell r="A20">
            <v>0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</row>
        <row r="21">
          <cell r="A21">
            <v>0</v>
          </cell>
          <cell r="B21">
            <v>0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</row>
        <row r="22">
          <cell r="A22">
            <v>0</v>
          </cell>
          <cell r="B22">
            <v>0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</row>
        <row r="23">
          <cell r="A23">
            <v>0</v>
          </cell>
          <cell r="B23">
            <v>0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</row>
        <row r="24">
          <cell r="A24">
            <v>0</v>
          </cell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</row>
        <row r="25">
          <cell r="A25">
            <v>0</v>
          </cell>
          <cell r="B25">
            <v>0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</row>
        <row r="26">
          <cell r="A26">
            <v>0</v>
          </cell>
          <cell r="B26">
            <v>0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</row>
        <row r="27">
          <cell r="A27">
            <v>0</v>
          </cell>
          <cell r="B27">
            <v>0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</row>
        <row r="28">
          <cell r="A28">
            <v>0</v>
          </cell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</row>
        <row r="29">
          <cell r="A29">
            <v>0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</row>
      </sheetData>
      <sheetData sheetId="3"/>
      <sheetData sheetId="4"/>
      <sheetData sheetId="5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伸線、退火(A)"/>
      <sheetName val="伸線、退火(B)"/>
      <sheetName val="絞線、纏繞(A)"/>
      <sheetName val="絞線、纏繞(B)"/>
      <sheetName val=" 押出(A)"/>
      <sheetName val=" 押出(B)"/>
    </sheetNames>
    <sheetDataSet>
      <sheetData sheetId="0"/>
      <sheetData sheetId="1"/>
      <sheetData sheetId="2">
        <row r="1">
          <cell r="A1" t="str">
            <v>PT.LINKFORTUNE</v>
          </cell>
          <cell r="B1">
            <v>0</v>
          </cell>
          <cell r="C1">
            <v>0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</row>
        <row r="2">
          <cell r="A2" t="str">
            <v>Laporan Harian Stranding, Winding, Braiding, dan Twisting Kabel</v>
          </cell>
          <cell r="B2">
            <v>0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</row>
        <row r="3">
          <cell r="A3" t="str">
            <v>Stranding,Winding,Braiding and Twisting daily report</v>
          </cell>
          <cell r="B3">
            <v>0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</row>
        <row r="4">
          <cell r="A4" t="str">
            <v>絞線、纏繞日報表</v>
          </cell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</row>
        <row r="5">
          <cell r="A5" t="str">
            <v xml:space="preserve">Dept/Departement/ 部門：绞线          Kelas/Class/班別：A                                                                </v>
          </cell>
          <cell r="B5">
            <v>0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</row>
        <row r="6">
          <cell r="A6" t="str">
            <v xml:space="preserve">Nomor mesin  Machine Number      機台號     </v>
          </cell>
          <cell r="B6" t="str">
            <v xml:space="preserve">Spesifikasi  Specification           規格                           </v>
          </cell>
          <cell r="C6" t="str">
            <v xml:space="preserve">Putaran (mm)   Rotation 絞距 </v>
          </cell>
          <cell r="D6" t="str">
            <v xml:space="preserve">No JO                        JO Number            制令號              </v>
          </cell>
          <cell r="E6" t="str">
            <v xml:space="preserve">Standar target
(M/menit)  Standard of target  標準產量  </v>
          </cell>
          <cell r="F6" t="str">
            <v xml:space="preserve">Nomor produk kabel                  Wire product number        線材品號  </v>
          </cell>
          <cell r="G6" t="str">
            <v xml:space="preserve">jumlah produksi (M)      Amount of Production 生產數 </v>
          </cell>
        </row>
        <row r="7">
          <cell r="A7" t="str">
            <v>SD-3002</v>
          </cell>
          <cell r="B7" t="str">
            <v>11 / 0,080A+150D</v>
          </cell>
          <cell r="C7">
            <v>2.95</v>
          </cell>
          <cell r="D7">
            <v>20231109001</v>
          </cell>
          <cell r="E7">
            <v>9</v>
          </cell>
          <cell r="F7" t="str">
            <v>W03-25050003-Y</v>
          </cell>
          <cell r="G7">
            <v>3353</v>
          </cell>
        </row>
        <row r="8">
          <cell r="A8" t="str">
            <v>SD-3005</v>
          </cell>
          <cell r="B8" t="str">
            <v>7 / 0,12A</v>
          </cell>
          <cell r="C8">
            <v>7.76</v>
          </cell>
          <cell r="D8">
            <v>20231027004</v>
          </cell>
          <cell r="E8">
            <v>27</v>
          </cell>
          <cell r="F8" t="str">
            <v>W03-25040031-Y</v>
          </cell>
          <cell r="G8">
            <v>6218</v>
          </cell>
        </row>
        <row r="9">
          <cell r="A9" t="str">
            <v>SD-4001</v>
          </cell>
          <cell r="B9" t="str">
            <v>7 / 0,127A</v>
          </cell>
          <cell r="C9">
            <v>7.76</v>
          </cell>
          <cell r="D9">
            <v>20231027004</v>
          </cell>
          <cell r="E9">
            <v>15</v>
          </cell>
          <cell r="F9" t="str">
            <v>W03-25040031-Y</v>
          </cell>
          <cell r="G9">
            <v>7234</v>
          </cell>
        </row>
        <row r="10">
          <cell r="A10" t="str">
            <v>SD-4004</v>
          </cell>
          <cell r="B10" t="str">
            <v>7 / 0,127A</v>
          </cell>
          <cell r="C10">
            <v>7.76</v>
          </cell>
          <cell r="D10">
            <v>20231027004</v>
          </cell>
          <cell r="E10">
            <v>15</v>
          </cell>
          <cell r="F10" t="str">
            <v>W03-25040031-Y</v>
          </cell>
          <cell r="G10">
            <v>9794</v>
          </cell>
        </row>
        <row r="11">
          <cell r="A11" t="str">
            <v>SD-3001</v>
          </cell>
          <cell r="B11" t="str">
            <v>11 / 0,080A+200D</v>
          </cell>
          <cell r="C11">
            <v>2.95</v>
          </cell>
          <cell r="D11">
            <v>20230922001</v>
          </cell>
          <cell r="E11">
            <v>9</v>
          </cell>
          <cell r="F11" t="str">
            <v>W03-00040033-Y</v>
          </cell>
          <cell r="G11">
            <v>3727</v>
          </cell>
        </row>
        <row r="12">
          <cell r="A12" t="str">
            <v>SD-5002</v>
          </cell>
          <cell r="B12" t="str">
            <v>35 / 0,080A</v>
          </cell>
          <cell r="C12">
            <v>8.4600000000000009</v>
          </cell>
          <cell r="D12">
            <v>20231109001</v>
          </cell>
          <cell r="E12">
            <v>15</v>
          </cell>
          <cell r="F12" t="str">
            <v>W03-25050003-Y</v>
          </cell>
          <cell r="G12">
            <v>5333</v>
          </cell>
        </row>
        <row r="13">
          <cell r="A13" t="str">
            <v>KB-1601</v>
          </cell>
          <cell r="B13" t="str">
            <v>USB 28+24+D</v>
          </cell>
          <cell r="C13">
            <v>41.43</v>
          </cell>
          <cell r="D13">
            <v>20231027004</v>
          </cell>
          <cell r="E13">
            <v>3.7</v>
          </cell>
          <cell r="F13" t="str">
            <v>W03-25040031-Y</v>
          </cell>
          <cell r="G13">
            <v>1475</v>
          </cell>
        </row>
        <row r="14">
          <cell r="A14" t="str">
            <v>KB-1607</v>
          </cell>
          <cell r="B14" t="str">
            <v>USB 28+28+D</v>
          </cell>
          <cell r="C14">
            <v>33.89</v>
          </cell>
          <cell r="D14">
            <v>20231027001</v>
          </cell>
          <cell r="E14">
            <v>3.7</v>
          </cell>
          <cell r="F14" t="str">
            <v>W03-25040037-Y</v>
          </cell>
          <cell r="G14">
            <v>1180</v>
          </cell>
        </row>
        <row r="15">
          <cell r="A15" t="str">
            <v>KB-1606</v>
          </cell>
          <cell r="B15" t="str">
            <v>USB 28+28+D</v>
          </cell>
          <cell r="C15">
            <v>33.89</v>
          </cell>
          <cell r="D15">
            <v>20231027001</v>
          </cell>
          <cell r="E15">
            <v>3.7</v>
          </cell>
          <cell r="F15" t="str">
            <v>W03-25040037-Y</v>
          </cell>
          <cell r="G15">
            <v>1197</v>
          </cell>
        </row>
        <row r="16">
          <cell r="A16" t="str">
            <v>KB-1608</v>
          </cell>
          <cell r="B16" t="str">
            <v>USB 28+28+D</v>
          </cell>
          <cell r="C16">
            <v>33.89</v>
          </cell>
          <cell r="D16">
            <v>20231027001</v>
          </cell>
          <cell r="E16">
            <v>3.7</v>
          </cell>
          <cell r="F16" t="str">
            <v>W03-25040037-Y</v>
          </cell>
          <cell r="G16">
            <v>1113</v>
          </cell>
        </row>
        <row r="17">
          <cell r="A17" t="str">
            <v>KB-1609</v>
          </cell>
          <cell r="B17" t="str">
            <v>USB 28+24+D</v>
          </cell>
          <cell r="C17">
            <v>41.43</v>
          </cell>
          <cell r="D17">
            <v>20231027004</v>
          </cell>
          <cell r="E17">
            <v>3.7</v>
          </cell>
          <cell r="F17" t="str">
            <v>W03-25040031-Y</v>
          </cell>
          <cell r="G17">
            <v>464</v>
          </cell>
        </row>
        <row r="18">
          <cell r="A18">
            <v>0</v>
          </cell>
          <cell r="B18">
            <v>0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</row>
        <row r="19">
          <cell r="A19">
            <v>0</v>
          </cell>
          <cell r="B19">
            <v>0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</row>
        <row r="20">
          <cell r="A20">
            <v>0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</row>
        <row r="21">
          <cell r="A21">
            <v>0</v>
          </cell>
          <cell r="B21">
            <v>0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</row>
        <row r="22">
          <cell r="A22">
            <v>0</v>
          </cell>
          <cell r="B22">
            <v>0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</row>
        <row r="23">
          <cell r="A23">
            <v>0</v>
          </cell>
          <cell r="B23">
            <v>0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</row>
        <row r="24">
          <cell r="A24">
            <v>0</v>
          </cell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</row>
        <row r="25">
          <cell r="A25">
            <v>0</v>
          </cell>
          <cell r="B25">
            <v>0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</row>
        <row r="26">
          <cell r="A26">
            <v>0</v>
          </cell>
          <cell r="B26">
            <v>0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</row>
        <row r="27">
          <cell r="A27">
            <v>0</v>
          </cell>
          <cell r="B27">
            <v>0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</row>
        <row r="28">
          <cell r="A28">
            <v>0</v>
          </cell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</row>
        <row r="29">
          <cell r="A29">
            <v>0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</row>
      </sheetData>
      <sheetData sheetId="3"/>
      <sheetData sheetId="4"/>
      <sheetData sheetId="5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伸線、退火"/>
      <sheetName val="絞線、纏繞"/>
      <sheetName val=" 押出"/>
      <sheetName val="伸線、退火(B)"/>
    </sheetNames>
    <sheetDataSet>
      <sheetData sheetId="0"/>
      <sheetData sheetId="1">
        <row r="1">
          <cell r="A1" t="str">
            <v>PT.LINKFORTUNE</v>
          </cell>
          <cell r="B1">
            <v>0</v>
          </cell>
          <cell r="C1">
            <v>0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</row>
        <row r="2">
          <cell r="A2" t="str">
            <v>Laporan Harian Stranding, Winding, Braiding, dan Twisting Kabel</v>
          </cell>
          <cell r="B2">
            <v>0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</row>
        <row r="3">
          <cell r="A3" t="str">
            <v>Stranding,Winding,Braiding and Twisting daily report</v>
          </cell>
          <cell r="B3">
            <v>0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</row>
        <row r="4">
          <cell r="A4" t="str">
            <v>絞線、纏繞日報表</v>
          </cell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</row>
        <row r="5">
          <cell r="A5" t="str">
            <v xml:space="preserve">Dept/Departement/ 部門：绞线          Kelas/Class/班別：                                                             </v>
          </cell>
          <cell r="B5">
            <v>0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</row>
        <row r="6">
          <cell r="A6" t="str">
            <v xml:space="preserve">Nomor mesin  Machine Number      機台號     </v>
          </cell>
          <cell r="B6" t="str">
            <v xml:space="preserve">Spesifikasi  Specification           規格                           </v>
          </cell>
          <cell r="C6" t="str">
            <v xml:space="preserve">Putaran (mm)   Rotation 絞距 </v>
          </cell>
          <cell r="D6" t="str">
            <v xml:space="preserve">No JO                        JO Number            制令號              </v>
          </cell>
          <cell r="E6" t="str">
            <v xml:space="preserve">Standar target
(M/menit)  Standard of target  標準產量  </v>
          </cell>
          <cell r="F6" t="str">
            <v xml:space="preserve">Nomor produk kabel                  Wire product number        線材品號  </v>
          </cell>
          <cell r="G6" t="str">
            <v xml:space="preserve">jumlah produksi (M)      Amount of Production 生產數 </v>
          </cell>
        </row>
        <row r="7">
          <cell r="A7" t="str">
            <v>SD-3002</v>
          </cell>
          <cell r="B7" t="str">
            <v>11 / 0,080A+150D</v>
          </cell>
          <cell r="C7">
            <v>2.95</v>
          </cell>
          <cell r="D7">
            <v>20231109001</v>
          </cell>
          <cell r="E7">
            <v>9</v>
          </cell>
          <cell r="F7" t="str">
            <v>W03-25050003-Y</v>
          </cell>
          <cell r="G7">
            <v>3561</v>
          </cell>
        </row>
        <row r="8">
          <cell r="A8" t="str">
            <v>SD-3005</v>
          </cell>
          <cell r="B8" t="str">
            <v>7 / 0,12A</v>
          </cell>
          <cell r="C8">
            <v>7.76</v>
          </cell>
          <cell r="D8">
            <v>20231027004</v>
          </cell>
          <cell r="E8">
            <v>27</v>
          </cell>
          <cell r="F8" t="str">
            <v>W03-25040031-Y</v>
          </cell>
          <cell r="G8">
            <v>8349</v>
          </cell>
        </row>
        <row r="9">
          <cell r="A9" t="str">
            <v>SD-4001</v>
          </cell>
          <cell r="B9" t="str">
            <v>7 / 0,127A</v>
          </cell>
          <cell r="C9">
            <v>7.76</v>
          </cell>
          <cell r="D9">
            <v>20231027004</v>
          </cell>
          <cell r="E9">
            <v>15</v>
          </cell>
          <cell r="F9" t="str">
            <v>W03-25040031-Y</v>
          </cell>
          <cell r="G9">
            <v>7195</v>
          </cell>
        </row>
        <row r="10">
          <cell r="A10" t="str">
            <v>SD-4004</v>
          </cell>
          <cell r="B10" t="str">
            <v>7 / 0,127A</v>
          </cell>
          <cell r="C10">
            <v>7.76</v>
          </cell>
          <cell r="D10">
            <v>20231027004</v>
          </cell>
          <cell r="E10">
            <v>15</v>
          </cell>
          <cell r="F10" t="str">
            <v>W03-25040031-Y</v>
          </cell>
          <cell r="G10">
            <v>10083</v>
          </cell>
        </row>
        <row r="11">
          <cell r="A11" t="str">
            <v>SD-3001</v>
          </cell>
          <cell r="B11" t="str">
            <v>11 / 0,080A+200D</v>
          </cell>
          <cell r="C11">
            <v>2.95</v>
          </cell>
          <cell r="D11">
            <v>20230922001</v>
          </cell>
          <cell r="E11">
            <v>9</v>
          </cell>
          <cell r="F11" t="str">
            <v>W03-00040033-Y</v>
          </cell>
          <cell r="G11">
            <v>3841</v>
          </cell>
        </row>
        <row r="12">
          <cell r="A12" t="str">
            <v>SD-5002</v>
          </cell>
          <cell r="B12" t="str">
            <v>35 / 0,080A</v>
          </cell>
          <cell r="C12">
            <v>8.4600000000000009</v>
          </cell>
          <cell r="D12">
            <v>20231109001</v>
          </cell>
          <cell r="E12">
            <v>15</v>
          </cell>
          <cell r="F12" t="str">
            <v>W03-25050003-Y</v>
          </cell>
          <cell r="G12">
            <v>6003</v>
          </cell>
        </row>
        <row r="13">
          <cell r="A13" t="str">
            <v>KB-1601</v>
          </cell>
          <cell r="B13" t="str">
            <v>USB 28+24+D</v>
          </cell>
          <cell r="C13">
            <v>41.43</v>
          </cell>
          <cell r="D13">
            <v>20231027004</v>
          </cell>
          <cell r="E13">
            <v>3.7</v>
          </cell>
          <cell r="F13" t="str">
            <v>W03-25040031-Y</v>
          </cell>
          <cell r="G13">
            <v>1343</v>
          </cell>
        </row>
        <row r="14">
          <cell r="A14" t="str">
            <v>KB-1607</v>
          </cell>
          <cell r="B14" t="str">
            <v>USB 28+28+D</v>
          </cell>
          <cell r="C14">
            <v>33.89</v>
          </cell>
          <cell r="D14">
            <v>20231027001</v>
          </cell>
          <cell r="E14">
            <v>3.7</v>
          </cell>
          <cell r="F14" t="str">
            <v>W03-25040037-Y</v>
          </cell>
          <cell r="G14">
            <v>1354</v>
          </cell>
        </row>
        <row r="15">
          <cell r="A15" t="str">
            <v>KB-1606</v>
          </cell>
          <cell r="B15" t="str">
            <v>USB 28+28+D</v>
          </cell>
          <cell r="C15">
            <v>33.89</v>
          </cell>
          <cell r="D15">
            <v>20231027001</v>
          </cell>
          <cell r="E15">
            <v>3.7</v>
          </cell>
          <cell r="F15" t="str">
            <v>W03-25040037-Y</v>
          </cell>
          <cell r="G15">
            <v>1300</v>
          </cell>
        </row>
        <row r="16">
          <cell r="A16" t="str">
            <v>KB-1608</v>
          </cell>
          <cell r="B16" t="str">
            <v>USB 28+28+D</v>
          </cell>
          <cell r="C16">
            <v>33.89</v>
          </cell>
          <cell r="D16">
            <v>20231027001</v>
          </cell>
          <cell r="E16">
            <v>3.7</v>
          </cell>
          <cell r="F16" t="str">
            <v>W03-25040037-Y</v>
          </cell>
          <cell r="G16">
            <v>829</v>
          </cell>
        </row>
        <row r="17">
          <cell r="A17" t="str">
            <v>KB-1609</v>
          </cell>
          <cell r="B17" t="str">
            <v>USB 28+24+D</v>
          </cell>
          <cell r="C17">
            <v>41.43</v>
          </cell>
          <cell r="D17">
            <v>20231027004</v>
          </cell>
          <cell r="E17">
            <v>3.7</v>
          </cell>
          <cell r="F17" t="str">
            <v>W03-25040031-Y</v>
          </cell>
          <cell r="G17">
            <v>1215</v>
          </cell>
        </row>
        <row r="18">
          <cell r="A18" t="str">
            <v>SW-6301</v>
          </cell>
          <cell r="B18" t="str">
            <v>USB 28+28+D</v>
          </cell>
          <cell r="C18">
            <v>60</v>
          </cell>
          <cell r="D18">
            <v>20231027001</v>
          </cell>
          <cell r="E18">
            <v>42</v>
          </cell>
          <cell r="F18" t="str">
            <v>W03-25040037-Y</v>
          </cell>
          <cell r="G18">
            <v>1867</v>
          </cell>
        </row>
        <row r="19">
          <cell r="A19" t="str">
            <v>SW-6302</v>
          </cell>
          <cell r="B19" t="str">
            <v>USB 28+24+D</v>
          </cell>
          <cell r="C19">
            <v>60</v>
          </cell>
          <cell r="D19">
            <v>20231027004</v>
          </cell>
          <cell r="E19">
            <v>42</v>
          </cell>
          <cell r="F19" t="str">
            <v>W03-25040031-Y</v>
          </cell>
          <cell r="G19">
            <v>3881</v>
          </cell>
        </row>
        <row r="20">
          <cell r="A20">
            <v>0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</row>
        <row r="21">
          <cell r="A21">
            <v>0</v>
          </cell>
          <cell r="B21">
            <v>0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</row>
        <row r="22">
          <cell r="A22">
            <v>0</v>
          </cell>
          <cell r="B22">
            <v>0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</row>
        <row r="23">
          <cell r="A23">
            <v>0</v>
          </cell>
          <cell r="B23">
            <v>0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</row>
        <row r="24">
          <cell r="A24">
            <v>0</v>
          </cell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</row>
        <row r="25">
          <cell r="A25">
            <v>0</v>
          </cell>
          <cell r="B25">
            <v>0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</row>
        <row r="26">
          <cell r="A26">
            <v>0</v>
          </cell>
          <cell r="B26">
            <v>0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</row>
        <row r="27">
          <cell r="A27">
            <v>0</v>
          </cell>
          <cell r="B27">
            <v>0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</row>
        <row r="28">
          <cell r="A28">
            <v>0</v>
          </cell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</row>
        <row r="29">
          <cell r="A29">
            <v>0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</row>
      </sheetData>
      <sheetData sheetId="2"/>
      <sheetData sheetId="3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伸線、退火"/>
      <sheetName val="絞線、纏繞"/>
      <sheetName val=" 押出"/>
      <sheetName val=" 絞線、纏繞"/>
    </sheetNames>
    <sheetDataSet>
      <sheetData sheetId="0"/>
      <sheetData sheetId="1">
        <row r="1">
          <cell r="A1" t="str">
            <v>PT.LINKFORTUNE</v>
          </cell>
          <cell r="B1">
            <v>0</v>
          </cell>
          <cell r="C1">
            <v>0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</row>
        <row r="2">
          <cell r="A2" t="str">
            <v>Laporan Harian Stranding, Winding, Braiding, dan Twisting Kabel</v>
          </cell>
          <cell r="B2">
            <v>0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</row>
        <row r="3">
          <cell r="A3" t="str">
            <v>Stranding,Winding,Braiding and Twisting daily report</v>
          </cell>
          <cell r="B3">
            <v>0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</row>
        <row r="4">
          <cell r="A4" t="str">
            <v>絞線、纏繞日報表</v>
          </cell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</row>
        <row r="5">
          <cell r="A5" t="str">
            <v xml:space="preserve">Dept/Departement/ 部門：绞线          Kelas/Class/班別：                                                             </v>
          </cell>
          <cell r="B5">
            <v>0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</row>
        <row r="6">
          <cell r="A6" t="str">
            <v xml:space="preserve">Nomor mesin  Machine Number      機台號     </v>
          </cell>
          <cell r="B6" t="str">
            <v xml:space="preserve">Spesifikasi  Specification           規格                           </v>
          </cell>
          <cell r="C6" t="str">
            <v xml:space="preserve">Putaran (mm)   Rotation 絞距 </v>
          </cell>
          <cell r="D6" t="str">
            <v xml:space="preserve">No JO                        JO Number            制令號              </v>
          </cell>
          <cell r="E6" t="str">
            <v xml:space="preserve">Standar target
(M/menit)  Standard of target  標準產量  </v>
          </cell>
          <cell r="F6" t="str">
            <v xml:space="preserve">Nomor produk kabel                  Wire product number        線材品號  </v>
          </cell>
          <cell r="G6" t="str">
            <v xml:space="preserve">jumlah produksi (M)      Amount of Production 生產數 </v>
          </cell>
        </row>
        <row r="7">
          <cell r="A7" t="str">
            <v>SD-3002</v>
          </cell>
          <cell r="B7" t="str">
            <v>11 / 0,080A+150D</v>
          </cell>
          <cell r="C7">
            <v>2.95</v>
          </cell>
          <cell r="D7">
            <v>20231109001</v>
          </cell>
          <cell r="E7">
            <v>9</v>
          </cell>
          <cell r="F7" t="str">
            <v>W03-25050003-Y</v>
          </cell>
          <cell r="G7">
            <v>3612</v>
          </cell>
        </row>
        <row r="8">
          <cell r="A8" t="str">
            <v>SD-3005</v>
          </cell>
          <cell r="B8" t="str">
            <v>7 / 0,12A</v>
          </cell>
          <cell r="C8">
            <v>7.76</v>
          </cell>
          <cell r="D8">
            <v>20231027004</v>
          </cell>
          <cell r="E8">
            <v>27</v>
          </cell>
          <cell r="F8" t="str">
            <v>W03-25040031-Y</v>
          </cell>
          <cell r="G8">
            <v>9686</v>
          </cell>
        </row>
        <row r="9">
          <cell r="A9" t="str">
            <v>SD-4001</v>
          </cell>
          <cell r="B9" t="str">
            <v>7 / 0,127A</v>
          </cell>
          <cell r="C9">
            <v>7.76</v>
          </cell>
          <cell r="D9">
            <v>20231027004</v>
          </cell>
          <cell r="E9">
            <v>15</v>
          </cell>
          <cell r="F9" t="str">
            <v>W03-25040031-Y</v>
          </cell>
          <cell r="G9">
            <v>8039</v>
          </cell>
        </row>
        <row r="10">
          <cell r="A10" t="str">
            <v>SD-4004</v>
          </cell>
          <cell r="B10" t="str">
            <v>7 / 0,127A</v>
          </cell>
          <cell r="C10">
            <v>7.76</v>
          </cell>
          <cell r="D10">
            <v>20231027004</v>
          </cell>
          <cell r="E10">
            <v>15</v>
          </cell>
          <cell r="F10" t="str">
            <v>W03-25040031-Y</v>
          </cell>
          <cell r="G10">
            <v>10504</v>
          </cell>
        </row>
        <row r="11">
          <cell r="A11" t="str">
            <v>SD-3001</v>
          </cell>
          <cell r="B11" t="str">
            <v>11 / 0,080A+200D</v>
          </cell>
          <cell r="C11">
            <v>2.95</v>
          </cell>
          <cell r="D11">
            <v>20230922001</v>
          </cell>
          <cell r="E11">
            <v>9</v>
          </cell>
          <cell r="F11" t="str">
            <v>W03-00040033-Y</v>
          </cell>
          <cell r="G11">
            <v>3691</v>
          </cell>
        </row>
        <row r="12">
          <cell r="A12" t="str">
            <v>SD-5002</v>
          </cell>
          <cell r="B12" t="str">
            <v>35 / 0,080A</v>
          </cell>
          <cell r="C12">
            <v>8.4600000000000009</v>
          </cell>
          <cell r="D12">
            <v>20231109001</v>
          </cell>
          <cell r="E12">
            <v>15</v>
          </cell>
          <cell r="F12" t="str">
            <v>W03-25050003-Y</v>
          </cell>
          <cell r="G12">
            <v>5670</v>
          </cell>
        </row>
        <row r="13">
          <cell r="A13" t="str">
            <v>KB-1607</v>
          </cell>
          <cell r="B13" t="str">
            <v>USB 28+28+D</v>
          </cell>
          <cell r="C13">
            <v>33.89</v>
          </cell>
          <cell r="D13">
            <v>20231027001</v>
          </cell>
          <cell r="E13">
            <v>3.7</v>
          </cell>
          <cell r="F13" t="str">
            <v>W03-25040037-Y</v>
          </cell>
          <cell r="G13">
            <v>1255</v>
          </cell>
        </row>
        <row r="14">
          <cell r="A14" t="str">
            <v>KB-1606</v>
          </cell>
          <cell r="B14" t="str">
            <v>USB 28+28+D</v>
          </cell>
          <cell r="C14">
            <v>33.89</v>
          </cell>
          <cell r="D14">
            <v>20231027001</v>
          </cell>
          <cell r="E14">
            <v>3.7</v>
          </cell>
          <cell r="F14" t="str">
            <v>W03-25040037-Y</v>
          </cell>
          <cell r="G14">
            <v>120</v>
          </cell>
        </row>
        <row r="15">
          <cell r="A15" t="str">
            <v>KB-1608</v>
          </cell>
          <cell r="B15" t="str">
            <v>USB 28+28+D</v>
          </cell>
          <cell r="C15">
            <v>33.89</v>
          </cell>
          <cell r="D15">
            <v>20231027001</v>
          </cell>
          <cell r="E15">
            <v>3.7</v>
          </cell>
          <cell r="F15" t="str">
            <v>W03-25040037-Y</v>
          </cell>
          <cell r="G15">
            <v>843</v>
          </cell>
        </row>
        <row r="16">
          <cell r="A16" t="str">
            <v>KB-1601</v>
          </cell>
          <cell r="B16" t="str">
            <v>USB 28+24+D</v>
          </cell>
          <cell r="C16">
            <v>41.43</v>
          </cell>
          <cell r="D16">
            <v>20231027004</v>
          </cell>
          <cell r="E16">
            <v>3.7</v>
          </cell>
          <cell r="F16" t="str">
            <v>W03-25040031-Y</v>
          </cell>
          <cell r="G16">
            <v>1433</v>
          </cell>
        </row>
        <row r="17">
          <cell r="A17" t="str">
            <v>KB-1609</v>
          </cell>
          <cell r="B17" t="str">
            <v>USB 28+24+D</v>
          </cell>
          <cell r="C17">
            <v>41.43</v>
          </cell>
          <cell r="D17">
            <v>20231027004</v>
          </cell>
          <cell r="E17">
            <v>3.7</v>
          </cell>
          <cell r="F17" t="str">
            <v>W03-25040031-Y</v>
          </cell>
          <cell r="G17">
            <v>810</v>
          </cell>
        </row>
        <row r="18">
          <cell r="A18" t="str">
            <v>KB-1610</v>
          </cell>
          <cell r="B18" t="str">
            <v>USB 28+24+D</v>
          </cell>
          <cell r="C18">
            <v>41.43</v>
          </cell>
          <cell r="D18">
            <v>20231027004</v>
          </cell>
          <cell r="E18">
            <v>3.7</v>
          </cell>
          <cell r="F18" t="str">
            <v>W03-25040031-Y</v>
          </cell>
          <cell r="G18">
            <v>593</v>
          </cell>
        </row>
        <row r="19">
          <cell r="A19" t="str">
            <v>SW-6301</v>
          </cell>
          <cell r="B19" t="str">
            <v>USB 28+28+D</v>
          </cell>
          <cell r="C19">
            <v>60</v>
          </cell>
          <cell r="D19">
            <v>20231027001</v>
          </cell>
          <cell r="E19">
            <v>42</v>
          </cell>
          <cell r="F19" t="str">
            <v>W03-25040037-Y</v>
          </cell>
          <cell r="G19">
            <v>8805</v>
          </cell>
        </row>
        <row r="20">
          <cell r="A20" t="str">
            <v>SW-6302</v>
          </cell>
          <cell r="B20" t="str">
            <v>USB 28+24+D</v>
          </cell>
          <cell r="C20">
            <v>60</v>
          </cell>
          <cell r="D20">
            <v>20231027004</v>
          </cell>
          <cell r="E20">
            <v>42</v>
          </cell>
          <cell r="F20" t="str">
            <v>W03-25040031-Y</v>
          </cell>
          <cell r="G20">
            <v>9320</v>
          </cell>
        </row>
        <row r="21">
          <cell r="A21">
            <v>0</v>
          </cell>
          <cell r="B21">
            <v>0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</row>
        <row r="22">
          <cell r="A22">
            <v>0</v>
          </cell>
          <cell r="B22">
            <v>0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</row>
        <row r="23">
          <cell r="A23">
            <v>0</v>
          </cell>
          <cell r="B23">
            <v>0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</row>
        <row r="24">
          <cell r="A24">
            <v>0</v>
          </cell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</row>
        <row r="25">
          <cell r="A25">
            <v>0</v>
          </cell>
          <cell r="B25">
            <v>0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</row>
        <row r="26">
          <cell r="A26">
            <v>0</v>
          </cell>
          <cell r="B26">
            <v>0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</row>
        <row r="27">
          <cell r="A27">
            <v>0</v>
          </cell>
          <cell r="B27">
            <v>0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</row>
        <row r="28">
          <cell r="A28">
            <v>0</v>
          </cell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</row>
        <row r="29">
          <cell r="A29">
            <v>0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</row>
      </sheetData>
      <sheetData sheetId="2">
        <row r="1">
          <cell r="A1" t="str">
            <v>PT.LINKFORTUNE</v>
          </cell>
        </row>
      </sheetData>
      <sheetData sheetId="3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伸線、退火"/>
      <sheetName val="絞線、纏繞"/>
      <sheetName val=" 押出"/>
      <sheetName val=" 絞線、纏繞"/>
    </sheetNames>
    <sheetDataSet>
      <sheetData sheetId="0"/>
      <sheetData sheetId="1">
        <row r="1">
          <cell r="A1" t="str">
            <v>PT.LINKFORTUNE</v>
          </cell>
          <cell r="B1">
            <v>0</v>
          </cell>
          <cell r="C1">
            <v>0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</row>
        <row r="2">
          <cell r="A2" t="str">
            <v>Laporan Harian Stranding, Winding, Braiding, dan Twisting Kabel</v>
          </cell>
          <cell r="B2">
            <v>0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</row>
        <row r="3">
          <cell r="A3" t="str">
            <v>Stranding,Winding,Braiding and Twisting daily report</v>
          </cell>
          <cell r="B3">
            <v>0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</row>
        <row r="4">
          <cell r="A4" t="str">
            <v>絞線、纏繞日報表</v>
          </cell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</row>
        <row r="5">
          <cell r="A5" t="str">
            <v xml:space="preserve">Dept/Departement/ 部門：绞线          Kelas/Class/班別：                                                             </v>
          </cell>
          <cell r="B5">
            <v>0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</row>
        <row r="6">
          <cell r="A6" t="str">
            <v xml:space="preserve">Nomor mesin  Machine Number      機台號     </v>
          </cell>
          <cell r="B6" t="str">
            <v xml:space="preserve">Spesifikasi  Specification           規格                           </v>
          </cell>
          <cell r="C6" t="str">
            <v xml:space="preserve">Putaran (mm)   Rotation 絞距 </v>
          </cell>
          <cell r="D6" t="str">
            <v xml:space="preserve">No JO                        JO Number            制令號              </v>
          </cell>
          <cell r="E6" t="str">
            <v xml:space="preserve">Standar target
(M/menit)  Standard of target  標準產量  </v>
          </cell>
          <cell r="F6" t="str">
            <v xml:space="preserve">Nomor produk kabel                  Wire product number        線材品號  </v>
          </cell>
          <cell r="G6" t="str">
            <v xml:space="preserve">jumlah produksi (M)      Amount of Production 生產數 </v>
          </cell>
        </row>
        <row r="7">
          <cell r="A7" t="str">
            <v>SD-3002</v>
          </cell>
          <cell r="B7" t="str">
            <v>11 / 0,080A+150D</v>
          </cell>
          <cell r="C7">
            <v>2.95</v>
          </cell>
          <cell r="D7">
            <v>20231109001</v>
          </cell>
          <cell r="E7">
            <v>9</v>
          </cell>
          <cell r="F7" t="str">
            <v>W03-25050003-Y</v>
          </cell>
          <cell r="G7">
            <v>2190</v>
          </cell>
        </row>
        <row r="8">
          <cell r="A8" t="str">
            <v>SD-3005</v>
          </cell>
          <cell r="B8" t="str">
            <v>7 / 0,12A</v>
          </cell>
          <cell r="C8">
            <v>7.76</v>
          </cell>
          <cell r="D8">
            <v>20231027004</v>
          </cell>
          <cell r="E8">
            <v>27</v>
          </cell>
          <cell r="F8" t="str">
            <v>W03-25040031-Y</v>
          </cell>
          <cell r="G8">
            <v>6392</v>
          </cell>
        </row>
        <row r="9">
          <cell r="A9" t="str">
            <v>SD-4001</v>
          </cell>
          <cell r="B9" t="str">
            <v>7 / 0,127A</v>
          </cell>
          <cell r="C9">
            <v>7.76</v>
          </cell>
          <cell r="D9">
            <v>20231027004</v>
          </cell>
          <cell r="E9">
            <v>15</v>
          </cell>
          <cell r="F9" t="str">
            <v>W03-25040031-Y</v>
          </cell>
          <cell r="G9">
            <v>5085</v>
          </cell>
        </row>
        <row r="10">
          <cell r="A10" t="str">
            <v>SD-4004</v>
          </cell>
          <cell r="B10" t="str">
            <v>7 / 0,127A</v>
          </cell>
          <cell r="C10">
            <v>7.76</v>
          </cell>
          <cell r="D10">
            <v>20231027004</v>
          </cell>
          <cell r="E10">
            <v>15</v>
          </cell>
          <cell r="F10" t="str">
            <v>W03-25040031-Y</v>
          </cell>
          <cell r="G10">
            <v>6462</v>
          </cell>
        </row>
        <row r="11">
          <cell r="A11" t="str">
            <v>SD-5002</v>
          </cell>
          <cell r="B11" t="str">
            <v>35 / 0,080A</v>
          </cell>
          <cell r="C11">
            <v>8.4600000000000009</v>
          </cell>
          <cell r="D11">
            <v>20231109001</v>
          </cell>
          <cell r="E11">
            <v>15</v>
          </cell>
          <cell r="F11" t="str">
            <v>W03-25050003-Y</v>
          </cell>
          <cell r="G11">
            <v>3564</v>
          </cell>
        </row>
        <row r="12">
          <cell r="A12" t="str">
            <v>KB-1607</v>
          </cell>
          <cell r="B12" t="str">
            <v>USB 28+28+D</v>
          </cell>
          <cell r="C12">
            <v>33.89</v>
          </cell>
          <cell r="D12">
            <v>20231027001</v>
          </cell>
          <cell r="E12">
            <v>3.7</v>
          </cell>
          <cell r="F12" t="str">
            <v>W03-25040037-Y</v>
          </cell>
          <cell r="G12">
            <v>950</v>
          </cell>
        </row>
        <row r="13">
          <cell r="A13" t="str">
            <v>KB-1606</v>
          </cell>
          <cell r="B13" t="str">
            <v>USB 28+28+D</v>
          </cell>
          <cell r="C13">
            <v>33.89</v>
          </cell>
          <cell r="D13">
            <v>20231027001</v>
          </cell>
          <cell r="E13">
            <v>3.7</v>
          </cell>
          <cell r="F13" t="str">
            <v>W03-25040037-Y</v>
          </cell>
          <cell r="G13">
            <v>315</v>
          </cell>
        </row>
        <row r="14">
          <cell r="A14" t="str">
            <v>KB-1608</v>
          </cell>
          <cell r="B14" t="str">
            <v>USB 28+28+D</v>
          </cell>
          <cell r="C14">
            <v>33.89</v>
          </cell>
          <cell r="D14">
            <v>20231027001</v>
          </cell>
          <cell r="E14">
            <v>3.7</v>
          </cell>
          <cell r="F14" t="str">
            <v>W03-25040037-Y</v>
          </cell>
          <cell r="G14">
            <v>915</v>
          </cell>
        </row>
        <row r="15">
          <cell r="A15" t="str">
            <v>KB-1601</v>
          </cell>
          <cell r="B15" t="str">
            <v>USB 28+24+D</v>
          </cell>
          <cell r="C15">
            <v>41.43</v>
          </cell>
          <cell r="D15">
            <v>20231027004</v>
          </cell>
          <cell r="E15">
            <v>3.7</v>
          </cell>
          <cell r="F15" t="str">
            <v>W03-25040031-Y</v>
          </cell>
          <cell r="G15">
            <v>1087</v>
          </cell>
        </row>
        <row r="16">
          <cell r="A16" t="str">
            <v>KB-1609</v>
          </cell>
          <cell r="B16" t="str">
            <v>USB 28+24+D</v>
          </cell>
          <cell r="C16">
            <v>41.43</v>
          </cell>
          <cell r="D16">
            <v>20231027004</v>
          </cell>
          <cell r="E16">
            <v>3.7</v>
          </cell>
          <cell r="F16" t="str">
            <v>W03-25040031-Y</v>
          </cell>
          <cell r="G16">
            <v>1034</v>
          </cell>
        </row>
        <row r="17">
          <cell r="A17" t="str">
            <v>KB-1610</v>
          </cell>
          <cell r="B17" t="str">
            <v>USB 28+24+D</v>
          </cell>
          <cell r="C17">
            <v>41.43</v>
          </cell>
          <cell r="D17">
            <v>20231027004</v>
          </cell>
          <cell r="E17">
            <v>3.7</v>
          </cell>
          <cell r="F17" t="str">
            <v>W03-25040031-Y</v>
          </cell>
          <cell r="G17">
            <v>1110</v>
          </cell>
        </row>
        <row r="18">
          <cell r="A18" t="str">
            <v>SW-6301</v>
          </cell>
          <cell r="B18" t="str">
            <v>USB 28+28+D</v>
          </cell>
          <cell r="C18">
            <v>60</v>
          </cell>
          <cell r="D18">
            <v>20231027001</v>
          </cell>
          <cell r="E18">
            <v>42</v>
          </cell>
          <cell r="F18" t="str">
            <v>W03-25040037-Y</v>
          </cell>
          <cell r="G18">
            <v>5284</v>
          </cell>
        </row>
        <row r="19">
          <cell r="A19" t="str">
            <v>SW-6302</v>
          </cell>
          <cell r="B19" t="str">
            <v>USB 28+24+D</v>
          </cell>
          <cell r="C19">
            <v>60</v>
          </cell>
          <cell r="D19">
            <v>20231027004</v>
          </cell>
          <cell r="E19">
            <v>42</v>
          </cell>
          <cell r="F19" t="str">
            <v>W03-25040031-Y</v>
          </cell>
          <cell r="G19">
            <v>6810</v>
          </cell>
        </row>
        <row r="20">
          <cell r="A20">
            <v>0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</row>
        <row r="21">
          <cell r="A21">
            <v>0</v>
          </cell>
          <cell r="B21">
            <v>0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</row>
        <row r="22">
          <cell r="A22">
            <v>0</v>
          </cell>
          <cell r="B22">
            <v>0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</row>
        <row r="23">
          <cell r="A23">
            <v>0</v>
          </cell>
          <cell r="B23">
            <v>0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</row>
        <row r="24">
          <cell r="A24">
            <v>0</v>
          </cell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</row>
        <row r="25">
          <cell r="A25">
            <v>0</v>
          </cell>
          <cell r="B25">
            <v>0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</row>
        <row r="26">
          <cell r="A26">
            <v>0</v>
          </cell>
          <cell r="B26">
            <v>0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</row>
        <row r="27">
          <cell r="A27">
            <v>0</v>
          </cell>
          <cell r="B27">
            <v>0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</row>
        <row r="28">
          <cell r="A28">
            <v>0</v>
          </cell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</row>
        <row r="29">
          <cell r="A29">
            <v>0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</row>
      </sheetData>
      <sheetData sheetId="2">
        <row r="1">
          <cell r="A1" t="str">
            <v>PT.LINKFORTUNE</v>
          </cell>
        </row>
      </sheetData>
      <sheetData sheetId="3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伸線、退火"/>
      <sheetName val="絞線、纏繞"/>
      <sheetName val=" 押出"/>
    </sheetNames>
    <sheetDataSet>
      <sheetData sheetId="0"/>
      <sheetData sheetId="1">
        <row r="1">
          <cell r="A1" t="str">
            <v>PT.LINKFORTUNE</v>
          </cell>
          <cell r="B1">
            <v>0</v>
          </cell>
          <cell r="C1">
            <v>0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</row>
        <row r="2">
          <cell r="A2" t="str">
            <v>Laporan Harian Stranding, Winding, Braiding, dan Twisting Kabel</v>
          </cell>
          <cell r="B2">
            <v>0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</row>
        <row r="3">
          <cell r="A3" t="str">
            <v>Stranding,Winding,Braiding and Twisting daily report</v>
          </cell>
          <cell r="B3">
            <v>0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</row>
        <row r="4">
          <cell r="A4" t="str">
            <v>絞線、纏繞日報表</v>
          </cell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</row>
        <row r="5">
          <cell r="A5" t="str">
            <v xml:space="preserve">Dept/Departement/ 部門：绞线          Kelas/Class/班別：                                                             </v>
          </cell>
          <cell r="B5">
            <v>0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</row>
        <row r="6">
          <cell r="A6" t="str">
            <v xml:space="preserve">Nomor mesin  Machine Number      機台號     </v>
          </cell>
          <cell r="B6" t="str">
            <v xml:space="preserve">Spesifikasi  Specification           規格                           </v>
          </cell>
          <cell r="C6" t="str">
            <v xml:space="preserve">Putaran (mm)   Rotation 絞距 </v>
          </cell>
          <cell r="D6" t="str">
            <v xml:space="preserve">No JO                        JO Number            制令號              </v>
          </cell>
          <cell r="E6" t="str">
            <v xml:space="preserve">Standar target
(M/menit)  Standard of target  標準產量  </v>
          </cell>
          <cell r="F6" t="str">
            <v xml:space="preserve">Nomor produk kabel                  Wire product number        線材品號  </v>
          </cell>
          <cell r="G6" t="str">
            <v xml:space="preserve">jumlah produksi (M)      Amount of Production 生產數 </v>
          </cell>
        </row>
        <row r="7">
          <cell r="A7" t="str">
            <v>SD-3002</v>
          </cell>
          <cell r="B7" t="str">
            <v>11 / 0,080A+150D</v>
          </cell>
          <cell r="C7">
            <v>2.95</v>
          </cell>
          <cell r="D7">
            <v>20231109001</v>
          </cell>
          <cell r="E7">
            <v>9</v>
          </cell>
          <cell r="F7" t="str">
            <v>W03-25050003-Y</v>
          </cell>
          <cell r="G7">
            <v>4141</v>
          </cell>
        </row>
        <row r="8">
          <cell r="A8" t="str">
            <v>SD-3005</v>
          </cell>
          <cell r="B8" t="str">
            <v>7 / 0,12A</v>
          </cell>
          <cell r="C8">
            <v>7.76</v>
          </cell>
          <cell r="D8">
            <v>20231027004</v>
          </cell>
          <cell r="E8">
            <v>27</v>
          </cell>
          <cell r="F8" t="str">
            <v>W03-25040031-Y</v>
          </cell>
          <cell r="G8">
            <v>9759</v>
          </cell>
        </row>
        <row r="9">
          <cell r="A9" t="str">
            <v>SD-4001</v>
          </cell>
          <cell r="B9" t="str">
            <v>7 / 0,127A</v>
          </cell>
          <cell r="C9">
            <v>7.76</v>
          </cell>
          <cell r="D9">
            <v>20231027004</v>
          </cell>
          <cell r="E9">
            <v>15</v>
          </cell>
          <cell r="F9" t="str">
            <v>W03-25040031-Y</v>
          </cell>
          <cell r="G9">
            <v>7953</v>
          </cell>
        </row>
        <row r="10">
          <cell r="A10" t="str">
            <v>SD-4004</v>
          </cell>
          <cell r="B10" t="str">
            <v>7 / 0,127A</v>
          </cell>
          <cell r="C10">
            <v>7.76</v>
          </cell>
          <cell r="D10">
            <v>20231027004</v>
          </cell>
          <cell r="E10">
            <v>15</v>
          </cell>
          <cell r="F10" t="str">
            <v>W03-25040031-Y</v>
          </cell>
          <cell r="G10">
            <v>8902</v>
          </cell>
        </row>
        <row r="11">
          <cell r="A11" t="str">
            <v>SD-5002</v>
          </cell>
          <cell r="B11" t="str">
            <v>35 / 0,080A</v>
          </cell>
          <cell r="C11">
            <v>8.4600000000000009</v>
          </cell>
          <cell r="D11">
            <v>20231109001</v>
          </cell>
          <cell r="E11">
            <v>15</v>
          </cell>
          <cell r="F11" t="str">
            <v>W03-25050003-Y</v>
          </cell>
          <cell r="G11">
            <v>5798</v>
          </cell>
        </row>
        <row r="12">
          <cell r="A12" t="str">
            <v>KB-1607</v>
          </cell>
          <cell r="B12" t="str">
            <v>USB 28+28+D</v>
          </cell>
          <cell r="C12">
            <v>33.89</v>
          </cell>
          <cell r="D12">
            <v>20231027001</v>
          </cell>
          <cell r="E12">
            <v>3.7</v>
          </cell>
          <cell r="F12" t="str">
            <v>W03-25040037-Y</v>
          </cell>
          <cell r="G12">
            <v>1320</v>
          </cell>
        </row>
        <row r="13">
          <cell r="A13" t="str">
            <v>KB-1606</v>
          </cell>
          <cell r="B13" t="str">
            <v>USB 28+28+D</v>
          </cell>
          <cell r="C13">
            <v>33.89</v>
          </cell>
          <cell r="D13">
            <v>20231027001</v>
          </cell>
          <cell r="E13">
            <v>3.7</v>
          </cell>
          <cell r="F13" t="str">
            <v>W03-25040037-Y</v>
          </cell>
          <cell r="G13">
            <v>1339</v>
          </cell>
        </row>
        <row r="14">
          <cell r="A14" t="str">
            <v>KB-1608</v>
          </cell>
          <cell r="B14" t="str">
            <v>USB 28+28+D</v>
          </cell>
          <cell r="C14">
            <v>33.89</v>
          </cell>
          <cell r="D14">
            <v>20231027001</v>
          </cell>
          <cell r="E14">
            <v>3.7</v>
          </cell>
          <cell r="F14" t="str">
            <v>W03-25040037-Y</v>
          </cell>
          <cell r="G14">
            <v>1245</v>
          </cell>
        </row>
        <row r="15">
          <cell r="A15" t="str">
            <v>KB-1601</v>
          </cell>
          <cell r="B15" t="str">
            <v>USB 28+24+D</v>
          </cell>
          <cell r="C15">
            <v>41.43</v>
          </cell>
          <cell r="D15">
            <v>20231027004</v>
          </cell>
          <cell r="E15">
            <v>3.7</v>
          </cell>
          <cell r="F15" t="str">
            <v>W03-25040031-Y</v>
          </cell>
          <cell r="G15">
            <v>1625</v>
          </cell>
        </row>
        <row r="16">
          <cell r="A16" t="str">
            <v>KB-1609</v>
          </cell>
          <cell r="B16" t="str">
            <v>USB 28+24+D</v>
          </cell>
          <cell r="C16">
            <v>41.43</v>
          </cell>
          <cell r="D16">
            <v>20231027004</v>
          </cell>
          <cell r="E16">
            <v>3.7</v>
          </cell>
          <cell r="F16" t="str">
            <v>W03-25040031-Y</v>
          </cell>
          <cell r="G16">
            <v>1615</v>
          </cell>
        </row>
        <row r="17">
          <cell r="A17" t="str">
            <v>KB-1610</v>
          </cell>
          <cell r="B17" t="str">
            <v>USB 28+24+D</v>
          </cell>
          <cell r="C17">
            <v>41.43</v>
          </cell>
          <cell r="D17">
            <v>20231027004</v>
          </cell>
          <cell r="E17">
            <v>3.7</v>
          </cell>
          <cell r="F17" t="str">
            <v>W03-25040031-Y</v>
          </cell>
          <cell r="G17">
            <v>1540</v>
          </cell>
        </row>
        <row r="18">
          <cell r="A18" t="str">
            <v>SW-6301</v>
          </cell>
          <cell r="B18" t="str">
            <v>USB 28+28+D</v>
          </cell>
          <cell r="C18">
            <v>60</v>
          </cell>
          <cell r="D18">
            <v>20231027001</v>
          </cell>
          <cell r="E18">
            <v>42</v>
          </cell>
          <cell r="F18" t="str">
            <v>W03-25040037-Y</v>
          </cell>
          <cell r="G18">
            <v>5540</v>
          </cell>
        </row>
        <row r="19">
          <cell r="A19" t="str">
            <v>SW-6302</v>
          </cell>
          <cell r="B19" t="str">
            <v>USB 28+24+D</v>
          </cell>
          <cell r="C19">
            <v>60</v>
          </cell>
          <cell r="D19">
            <v>20231027004</v>
          </cell>
          <cell r="E19">
            <v>42</v>
          </cell>
          <cell r="F19" t="str">
            <v>W03-25040031-Y</v>
          </cell>
          <cell r="G19">
            <v>1420</v>
          </cell>
        </row>
        <row r="20">
          <cell r="A20">
            <v>0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</row>
        <row r="21">
          <cell r="A21">
            <v>0</v>
          </cell>
          <cell r="B21">
            <v>0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</row>
        <row r="22">
          <cell r="A22">
            <v>0</v>
          </cell>
          <cell r="B22">
            <v>0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</row>
        <row r="23">
          <cell r="A23">
            <v>0</v>
          </cell>
          <cell r="B23">
            <v>0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</row>
        <row r="24">
          <cell r="A24">
            <v>0</v>
          </cell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</row>
        <row r="25">
          <cell r="A25">
            <v>0</v>
          </cell>
          <cell r="B25">
            <v>0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</row>
        <row r="26">
          <cell r="A26">
            <v>0</v>
          </cell>
          <cell r="B26">
            <v>0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</row>
        <row r="27">
          <cell r="A27">
            <v>0</v>
          </cell>
          <cell r="B27">
            <v>0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</row>
        <row r="28">
          <cell r="A28">
            <v>0</v>
          </cell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</row>
        <row r="29">
          <cell r="A29">
            <v>0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</row>
      </sheetData>
      <sheetData sheetId="2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伸線、退火"/>
      <sheetName val="絞線、纏繞"/>
      <sheetName val=" 押出"/>
    </sheetNames>
    <sheetDataSet>
      <sheetData sheetId="0"/>
      <sheetData sheetId="1">
        <row r="1">
          <cell r="A1" t="str">
            <v>PT.LINKFORTUNE</v>
          </cell>
          <cell r="B1">
            <v>0</v>
          </cell>
          <cell r="C1">
            <v>0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</row>
        <row r="2">
          <cell r="A2" t="str">
            <v>Laporan Harian Stranding, Winding, Braiding, dan Twisting Kabel</v>
          </cell>
          <cell r="B2">
            <v>0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</row>
        <row r="3">
          <cell r="A3" t="str">
            <v>Stranding,Winding,Braiding and Twisting daily report</v>
          </cell>
          <cell r="B3">
            <v>0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</row>
        <row r="4">
          <cell r="A4" t="str">
            <v>絞線、纏繞日報表</v>
          </cell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</row>
        <row r="5">
          <cell r="A5" t="str">
            <v xml:space="preserve">Dept/Departement/ 部門：绞线          Kelas/Class/班別：                                                             </v>
          </cell>
          <cell r="B5">
            <v>0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</row>
        <row r="6">
          <cell r="A6" t="str">
            <v xml:space="preserve">Nomor mesin  Machine Number      機台號     </v>
          </cell>
          <cell r="B6" t="str">
            <v xml:space="preserve">Spesifikasi  Specification           規格                           </v>
          </cell>
          <cell r="C6" t="str">
            <v xml:space="preserve">Putaran (mm)   Rotation 絞距 </v>
          </cell>
          <cell r="D6" t="str">
            <v xml:space="preserve">No JO                        JO Number            制令號              </v>
          </cell>
          <cell r="E6" t="str">
            <v xml:space="preserve">Standar target
(M/menit)  Standard of target  標準產量  </v>
          </cell>
          <cell r="F6" t="str">
            <v xml:space="preserve">Nomor produk kabel                  Wire product number        線材品號  </v>
          </cell>
          <cell r="G6" t="str">
            <v xml:space="preserve">jumlah produksi (M)      Amount of Production 生產數 </v>
          </cell>
        </row>
        <row r="7">
          <cell r="A7" t="str">
            <v>SD-3002</v>
          </cell>
          <cell r="B7" t="str">
            <v>11 / 0,080A+150D</v>
          </cell>
          <cell r="C7">
            <v>2.95</v>
          </cell>
          <cell r="D7">
            <v>20231109001</v>
          </cell>
          <cell r="E7">
            <v>9</v>
          </cell>
          <cell r="F7" t="str">
            <v>W03-25050003-Y</v>
          </cell>
          <cell r="G7">
            <v>3849</v>
          </cell>
        </row>
        <row r="8">
          <cell r="A8" t="str">
            <v>SD-3005</v>
          </cell>
          <cell r="B8" t="str">
            <v>7 / 0,12A</v>
          </cell>
          <cell r="C8">
            <v>7.76</v>
          </cell>
          <cell r="D8">
            <v>20231027004</v>
          </cell>
          <cell r="E8">
            <v>27</v>
          </cell>
          <cell r="F8" t="str">
            <v>W03-25040031-Y</v>
          </cell>
          <cell r="G8">
            <v>8559</v>
          </cell>
        </row>
        <row r="9">
          <cell r="A9" t="str">
            <v>SD-4001</v>
          </cell>
          <cell r="B9" t="str">
            <v>7 / 0,127A</v>
          </cell>
          <cell r="C9">
            <v>7.76</v>
          </cell>
          <cell r="D9">
            <v>20231027004</v>
          </cell>
          <cell r="E9">
            <v>15</v>
          </cell>
          <cell r="F9" t="str">
            <v>W03-25040031-Y</v>
          </cell>
          <cell r="G9">
            <v>5407</v>
          </cell>
        </row>
        <row r="10">
          <cell r="A10" t="str">
            <v>SD-4004</v>
          </cell>
          <cell r="B10" t="str">
            <v>7 / 0,127A</v>
          </cell>
          <cell r="C10">
            <v>7.76</v>
          </cell>
          <cell r="D10">
            <v>20231027004</v>
          </cell>
          <cell r="E10">
            <v>15</v>
          </cell>
          <cell r="F10" t="str">
            <v>W03-25040031-Y</v>
          </cell>
          <cell r="G10">
            <v>9121</v>
          </cell>
        </row>
        <row r="11">
          <cell r="A11" t="str">
            <v>SD-5002</v>
          </cell>
          <cell r="B11" t="str">
            <v>35 / 0,080A</v>
          </cell>
          <cell r="C11">
            <v>8.4600000000000009</v>
          </cell>
          <cell r="D11">
            <v>20231109001</v>
          </cell>
          <cell r="E11">
            <v>15</v>
          </cell>
          <cell r="F11" t="str">
            <v>W03-25050003-Y</v>
          </cell>
          <cell r="G11">
            <v>5699</v>
          </cell>
        </row>
        <row r="12">
          <cell r="A12" t="str">
            <v>KB-1606</v>
          </cell>
          <cell r="B12" t="str">
            <v>USB 28+28+D</v>
          </cell>
          <cell r="C12">
            <v>33.89</v>
          </cell>
          <cell r="D12">
            <v>20231027001</v>
          </cell>
          <cell r="E12">
            <v>3.7</v>
          </cell>
          <cell r="F12" t="str">
            <v>W03-25040037-Y</v>
          </cell>
          <cell r="G12">
            <v>1334</v>
          </cell>
        </row>
        <row r="13">
          <cell r="A13" t="str">
            <v>KB-1607</v>
          </cell>
          <cell r="B13" t="str">
            <v>USB 28+28+D</v>
          </cell>
          <cell r="C13">
            <v>33.89</v>
          </cell>
          <cell r="D13">
            <v>20231027001</v>
          </cell>
          <cell r="E13">
            <v>3.7</v>
          </cell>
          <cell r="F13" t="str">
            <v>W03-25040037-Y</v>
          </cell>
          <cell r="G13">
            <v>1370</v>
          </cell>
        </row>
        <row r="14">
          <cell r="A14" t="str">
            <v>KB-1608</v>
          </cell>
          <cell r="B14" t="str">
            <v>USB 28+28+D</v>
          </cell>
          <cell r="C14">
            <v>33.89</v>
          </cell>
          <cell r="D14">
            <v>20231027001</v>
          </cell>
          <cell r="E14">
            <v>3.7</v>
          </cell>
          <cell r="F14" t="str">
            <v>W03-25040037-Y</v>
          </cell>
          <cell r="G14">
            <v>1301</v>
          </cell>
        </row>
        <row r="15">
          <cell r="A15" t="str">
            <v>KB-1601</v>
          </cell>
          <cell r="B15" t="str">
            <v>USB 28+24+D</v>
          </cell>
          <cell r="C15">
            <v>41.43</v>
          </cell>
          <cell r="D15">
            <v>20231027004</v>
          </cell>
          <cell r="E15">
            <v>3.7</v>
          </cell>
          <cell r="F15" t="str">
            <v>W03-25040031-Y</v>
          </cell>
          <cell r="G15">
            <v>1549</v>
          </cell>
        </row>
        <row r="16">
          <cell r="A16" t="str">
            <v>KB-1609</v>
          </cell>
          <cell r="B16" t="str">
            <v>USB 28+24+D</v>
          </cell>
          <cell r="C16">
            <v>41.43</v>
          </cell>
          <cell r="D16">
            <v>20231027004</v>
          </cell>
          <cell r="E16">
            <v>3.7</v>
          </cell>
          <cell r="F16" t="str">
            <v>W03-25040031-Y</v>
          </cell>
          <cell r="G16">
            <v>1558</v>
          </cell>
        </row>
        <row r="17">
          <cell r="A17" t="str">
            <v>KB-1610</v>
          </cell>
          <cell r="B17" t="str">
            <v>USB 28+24+D</v>
          </cell>
          <cell r="C17">
            <v>41.43</v>
          </cell>
          <cell r="D17">
            <v>20231027004</v>
          </cell>
          <cell r="E17">
            <v>3.7</v>
          </cell>
          <cell r="F17" t="str">
            <v>W03-25040031-Y</v>
          </cell>
          <cell r="G17">
            <v>1590</v>
          </cell>
        </row>
        <row r="18">
          <cell r="A18" t="str">
            <v>SW-6301</v>
          </cell>
          <cell r="B18" t="str">
            <v>USB 28+28+D</v>
          </cell>
          <cell r="C18">
            <v>60</v>
          </cell>
          <cell r="D18">
            <v>20231027001</v>
          </cell>
          <cell r="E18">
            <v>42</v>
          </cell>
          <cell r="F18" t="str">
            <v>W03-25040037-Y</v>
          </cell>
          <cell r="G18">
            <v>5757</v>
          </cell>
        </row>
        <row r="19">
          <cell r="A19" t="str">
            <v>SW-6302</v>
          </cell>
          <cell r="B19" t="str">
            <v>USB 28+24+D</v>
          </cell>
          <cell r="C19">
            <v>60</v>
          </cell>
          <cell r="D19">
            <v>20231027004</v>
          </cell>
          <cell r="E19">
            <v>42</v>
          </cell>
          <cell r="F19" t="str">
            <v>W03-25040031-Y</v>
          </cell>
          <cell r="G19">
            <v>8214</v>
          </cell>
        </row>
        <row r="20">
          <cell r="A20">
            <v>0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</row>
        <row r="21">
          <cell r="A21">
            <v>0</v>
          </cell>
          <cell r="B21">
            <v>0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</row>
        <row r="22">
          <cell r="A22">
            <v>0</v>
          </cell>
          <cell r="B22">
            <v>0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</row>
        <row r="23">
          <cell r="A23">
            <v>0</v>
          </cell>
          <cell r="B23">
            <v>0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</row>
        <row r="24">
          <cell r="A24">
            <v>0</v>
          </cell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</row>
        <row r="25">
          <cell r="A25">
            <v>0</v>
          </cell>
          <cell r="B25">
            <v>0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</row>
        <row r="26">
          <cell r="A26">
            <v>0</v>
          </cell>
          <cell r="B26">
            <v>0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</row>
        <row r="27">
          <cell r="A27">
            <v>0</v>
          </cell>
          <cell r="B27">
            <v>0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</row>
        <row r="28">
          <cell r="A28">
            <v>0</v>
          </cell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</row>
        <row r="29">
          <cell r="A29">
            <v>0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</row>
      </sheetData>
      <sheetData sheetId="2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伸線、退火"/>
      <sheetName val="絞線、纏繞"/>
      <sheetName val=" 押出"/>
    </sheetNames>
    <sheetDataSet>
      <sheetData sheetId="0"/>
      <sheetData sheetId="1">
        <row r="1">
          <cell r="A1" t="str">
            <v>PT.LINKFORTUNE</v>
          </cell>
          <cell r="B1">
            <v>0</v>
          </cell>
          <cell r="C1">
            <v>0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</row>
        <row r="2">
          <cell r="A2" t="str">
            <v>Laporan Harian Stranding, Winding, Braiding, dan Twisting Kabel</v>
          </cell>
          <cell r="B2">
            <v>0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</row>
        <row r="3">
          <cell r="A3" t="str">
            <v>Stranding,Winding,Braiding and Twisting daily report</v>
          </cell>
          <cell r="B3">
            <v>0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</row>
        <row r="4">
          <cell r="A4" t="str">
            <v>絞線、纏繞日報表</v>
          </cell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</row>
        <row r="5">
          <cell r="A5" t="str">
            <v xml:space="preserve">Dept/Departement/ 部門：绞线          Kelas/Class/班別：                                                             </v>
          </cell>
          <cell r="B5">
            <v>0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</row>
        <row r="6">
          <cell r="A6" t="str">
            <v xml:space="preserve">Nomor mesin  Machine Number      機台號     </v>
          </cell>
          <cell r="B6" t="str">
            <v xml:space="preserve">Spesifikasi  Specification           規格                           </v>
          </cell>
          <cell r="C6" t="str">
            <v xml:space="preserve">Putaran (mm)   Rotation 絞距 </v>
          </cell>
          <cell r="D6" t="str">
            <v xml:space="preserve">No JO                        JO Number            制令號              </v>
          </cell>
          <cell r="E6" t="str">
            <v xml:space="preserve">Standar target
(M/menit)  Standard of target  標準產量  </v>
          </cell>
          <cell r="F6" t="str">
            <v xml:space="preserve">Nomor produk kabel                  Wire product number        線材品號  </v>
          </cell>
          <cell r="G6" t="str">
            <v xml:space="preserve">jumlah produksi (M)      Amount of Production 生產數 </v>
          </cell>
        </row>
        <row r="7">
          <cell r="A7" t="str">
            <v>SD-3002</v>
          </cell>
          <cell r="B7" t="str">
            <v>11 / 0,080A+150D</v>
          </cell>
          <cell r="C7">
            <v>2.95</v>
          </cell>
          <cell r="D7">
            <v>20231109001</v>
          </cell>
          <cell r="E7">
            <v>9</v>
          </cell>
          <cell r="F7" t="str">
            <v>W03-25050003-Y</v>
          </cell>
          <cell r="G7">
            <v>4863</v>
          </cell>
        </row>
        <row r="8">
          <cell r="A8" t="str">
            <v>SD-3005</v>
          </cell>
          <cell r="B8" t="str">
            <v>7 / 0,12A</v>
          </cell>
          <cell r="C8">
            <v>7.76</v>
          </cell>
          <cell r="D8">
            <v>20231027004</v>
          </cell>
          <cell r="E8">
            <v>27</v>
          </cell>
          <cell r="F8" t="str">
            <v>W03-25040031-Y</v>
          </cell>
          <cell r="G8">
            <v>8716</v>
          </cell>
        </row>
        <row r="9">
          <cell r="A9" t="str">
            <v>SD-4001</v>
          </cell>
          <cell r="B9" t="str">
            <v>7 / 0,127A</v>
          </cell>
          <cell r="C9">
            <v>7.76</v>
          </cell>
          <cell r="D9">
            <v>20231027004</v>
          </cell>
          <cell r="E9">
            <v>15</v>
          </cell>
          <cell r="F9" t="str">
            <v>W03-25040031-Y</v>
          </cell>
          <cell r="G9">
            <v>7104</v>
          </cell>
        </row>
        <row r="10">
          <cell r="A10" t="str">
            <v>SD-4004</v>
          </cell>
          <cell r="B10" t="str">
            <v>7 / 0,127A</v>
          </cell>
          <cell r="C10">
            <v>7.76</v>
          </cell>
          <cell r="D10">
            <v>20231027004</v>
          </cell>
          <cell r="E10">
            <v>15</v>
          </cell>
          <cell r="F10" t="str">
            <v>W03-25040031-Y</v>
          </cell>
          <cell r="G10">
            <v>8094</v>
          </cell>
        </row>
        <row r="11">
          <cell r="A11" t="str">
            <v>SD-5002</v>
          </cell>
          <cell r="B11" t="str">
            <v>35 / 0,080A</v>
          </cell>
          <cell r="C11">
            <v>8.4600000000000009</v>
          </cell>
          <cell r="D11">
            <v>20231109001</v>
          </cell>
          <cell r="E11">
            <v>15</v>
          </cell>
          <cell r="F11" t="str">
            <v>W03-25050003-Y</v>
          </cell>
          <cell r="G11">
            <v>4698</v>
          </cell>
        </row>
        <row r="12">
          <cell r="A12" t="str">
            <v>KB-1606</v>
          </cell>
          <cell r="B12" t="str">
            <v>USB 28+28+D</v>
          </cell>
          <cell r="C12">
            <v>33.89</v>
          </cell>
          <cell r="D12">
            <v>20231027001</v>
          </cell>
          <cell r="E12">
            <v>3.7</v>
          </cell>
          <cell r="F12" t="str">
            <v>W03-25040037-Y</v>
          </cell>
          <cell r="G12">
            <v>1329</v>
          </cell>
        </row>
        <row r="13">
          <cell r="A13" t="str">
            <v>KB-1607</v>
          </cell>
          <cell r="B13" t="str">
            <v>USB 28+28+D</v>
          </cell>
          <cell r="C13">
            <v>33.89</v>
          </cell>
          <cell r="D13">
            <v>20231027001</v>
          </cell>
          <cell r="E13">
            <v>3.7</v>
          </cell>
          <cell r="F13" t="str">
            <v>W03-25040037-Y</v>
          </cell>
          <cell r="G13">
            <v>1335</v>
          </cell>
        </row>
        <row r="14">
          <cell r="A14" t="str">
            <v>KB-1608</v>
          </cell>
          <cell r="B14" t="str">
            <v>USB 28+28+D</v>
          </cell>
          <cell r="C14">
            <v>33.89</v>
          </cell>
          <cell r="D14">
            <v>20231027001</v>
          </cell>
          <cell r="E14">
            <v>3.7</v>
          </cell>
          <cell r="F14" t="str">
            <v>W03-25040037-Y</v>
          </cell>
          <cell r="G14">
            <v>1305</v>
          </cell>
        </row>
        <row r="15">
          <cell r="A15" t="str">
            <v>KB-1601</v>
          </cell>
          <cell r="B15" t="str">
            <v>USB 28+24+D</v>
          </cell>
          <cell r="C15">
            <v>41.43</v>
          </cell>
          <cell r="D15">
            <v>20231027004</v>
          </cell>
          <cell r="E15">
            <v>3.7</v>
          </cell>
          <cell r="F15" t="str">
            <v>W03-25040031-Y</v>
          </cell>
          <cell r="G15">
            <v>1610</v>
          </cell>
        </row>
        <row r="16">
          <cell r="A16" t="str">
            <v>KB-1609</v>
          </cell>
          <cell r="B16" t="str">
            <v>USB 28+24+D</v>
          </cell>
          <cell r="C16">
            <v>41.43</v>
          </cell>
          <cell r="D16">
            <v>20231027004</v>
          </cell>
          <cell r="E16">
            <v>3.7</v>
          </cell>
          <cell r="F16" t="str">
            <v>W03-25040031-Y</v>
          </cell>
          <cell r="G16">
            <v>1525</v>
          </cell>
        </row>
        <row r="17">
          <cell r="A17" t="str">
            <v>KB-1610</v>
          </cell>
          <cell r="B17" t="str">
            <v>USB 28+24+D</v>
          </cell>
          <cell r="C17">
            <v>41.43</v>
          </cell>
          <cell r="D17">
            <v>20231027004</v>
          </cell>
          <cell r="E17">
            <v>3.7</v>
          </cell>
          <cell r="F17" t="str">
            <v>W03-25040031-Y</v>
          </cell>
          <cell r="G17">
            <v>1510</v>
          </cell>
        </row>
        <row r="18">
          <cell r="A18" t="str">
            <v>SW-6301</v>
          </cell>
          <cell r="B18" t="str">
            <v>USB 28+28+D</v>
          </cell>
          <cell r="C18">
            <v>60</v>
          </cell>
          <cell r="D18">
            <v>20231027001</v>
          </cell>
          <cell r="E18">
            <v>42</v>
          </cell>
          <cell r="F18" t="str">
            <v>W03-25040037-Y</v>
          </cell>
          <cell r="G18">
            <v>7560</v>
          </cell>
        </row>
        <row r="19">
          <cell r="A19" t="str">
            <v>SW-6302</v>
          </cell>
          <cell r="B19" t="str">
            <v>USB 28+24+D</v>
          </cell>
          <cell r="C19">
            <v>60</v>
          </cell>
          <cell r="D19">
            <v>20231027004</v>
          </cell>
          <cell r="E19">
            <v>42</v>
          </cell>
          <cell r="F19" t="str">
            <v>W03-25040031-Y</v>
          </cell>
          <cell r="G19">
            <v>8826</v>
          </cell>
        </row>
        <row r="20">
          <cell r="A20">
            <v>0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</row>
        <row r="21">
          <cell r="A21">
            <v>0</v>
          </cell>
          <cell r="B21">
            <v>0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</row>
        <row r="22">
          <cell r="A22">
            <v>0</v>
          </cell>
          <cell r="B22">
            <v>0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</row>
        <row r="23">
          <cell r="A23">
            <v>0</v>
          </cell>
          <cell r="B23">
            <v>0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</row>
        <row r="24">
          <cell r="A24">
            <v>0</v>
          </cell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</row>
        <row r="25">
          <cell r="A25">
            <v>0</v>
          </cell>
          <cell r="B25">
            <v>0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</row>
        <row r="26">
          <cell r="A26">
            <v>0</v>
          </cell>
          <cell r="B26">
            <v>0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</row>
        <row r="27">
          <cell r="A27">
            <v>0</v>
          </cell>
          <cell r="B27">
            <v>0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</row>
        <row r="28">
          <cell r="A28">
            <v>0</v>
          </cell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</row>
        <row r="29">
          <cell r="A29">
            <v>0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</row>
      </sheetData>
      <sheetData sheetId="2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伸線、退火"/>
      <sheetName val="絞線、纏繞"/>
      <sheetName val=" 押出"/>
    </sheetNames>
    <sheetDataSet>
      <sheetData sheetId="0"/>
      <sheetData sheetId="1">
        <row r="1">
          <cell r="A1" t="str">
            <v>PT.LINKFORTUNE</v>
          </cell>
          <cell r="B1">
            <v>0</v>
          </cell>
          <cell r="C1">
            <v>0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</row>
        <row r="2">
          <cell r="A2" t="str">
            <v>Laporan Harian Stranding, Winding, Braiding, dan Twisting Kabel</v>
          </cell>
          <cell r="B2">
            <v>0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</row>
        <row r="3">
          <cell r="A3" t="str">
            <v>Stranding,Winding,Braiding and Twisting daily report</v>
          </cell>
          <cell r="B3">
            <v>0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</row>
        <row r="4">
          <cell r="A4" t="str">
            <v>絞線、纏繞日報表</v>
          </cell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</row>
        <row r="5">
          <cell r="A5" t="str">
            <v xml:space="preserve">Dept/Departement/ 部門：绞线          Kelas/Class/班別：                                                             </v>
          </cell>
          <cell r="B5">
            <v>0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</row>
        <row r="6">
          <cell r="A6" t="str">
            <v xml:space="preserve">Nomor mesin  Machine Number      機台號     </v>
          </cell>
          <cell r="B6" t="str">
            <v xml:space="preserve">Spesifikasi  Specification           規格                           </v>
          </cell>
          <cell r="C6" t="str">
            <v xml:space="preserve">Putaran (mm)   Rotation 絞距 </v>
          </cell>
          <cell r="D6" t="str">
            <v xml:space="preserve">No JO                        JO Number            制令號              </v>
          </cell>
          <cell r="E6" t="str">
            <v xml:space="preserve">Standar target
(M/menit)  Standard of target  標準產量  </v>
          </cell>
          <cell r="F6" t="str">
            <v xml:space="preserve">Nomor produk kabel                  Wire product number        線材品號  </v>
          </cell>
          <cell r="G6" t="str">
            <v xml:space="preserve">jumlah produksi (M)      Amount of Production 生產數 </v>
          </cell>
        </row>
        <row r="7">
          <cell r="A7" t="str">
            <v>SD-3002</v>
          </cell>
          <cell r="B7" t="str">
            <v>11 / 0,080A+150D</v>
          </cell>
          <cell r="C7">
            <v>2.95</v>
          </cell>
          <cell r="D7">
            <v>20231109001</v>
          </cell>
          <cell r="E7">
            <v>9</v>
          </cell>
          <cell r="F7" t="str">
            <v>W03-25050003-Y</v>
          </cell>
          <cell r="G7">
            <v>5301</v>
          </cell>
        </row>
        <row r="8">
          <cell r="A8" t="str">
            <v>SD-3005</v>
          </cell>
          <cell r="B8" t="str">
            <v>7 / 0,12A</v>
          </cell>
          <cell r="C8">
            <v>7.76</v>
          </cell>
          <cell r="D8">
            <v>20231027004</v>
          </cell>
          <cell r="E8">
            <v>27</v>
          </cell>
          <cell r="F8" t="str">
            <v>W03-25040031-Y</v>
          </cell>
          <cell r="G8">
            <v>9976</v>
          </cell>
        </row>
        <row r="9">
          <cell r="A9" t="str">
            <v>SD-4001</v>
          </cell>
          <cell r="B9" t="str">
            <v>7 / 0,127A</v>
          </cell>
          <cell r="C9">
            <v>7.76</v>
          </cell>
          <cell r="D9">
            <v>20231027004</v>
          </cell>
          <cell r="E9">
            <v>15</v>
          </cell>
          <cell r="F9" t="str">
            <v>W03-25040031-Y</v>
          </cell>
          <cell r="G9">
            <v>6984</v>
          </cell>
        </row>
        <row r="10">
          <cell r="A10" t="str">
            <v>SD-4004</v>
          </cell>
          <cell r="B10" t="str">
            <v>7 / 0,127A</v>
          </cell>
          <cell r="C10">
            <v>7.76</v>
          </cell>
          <cell r="D10">
            <v>20231027004</v>
          </cell>
          <cell r="E10">
            <v>15</v>
          </cell>
          <cell r="F10" t="str">
            <v>W03-25040031-Y</v>
          </cell>
          <cell r="G10">
            <v>8515</v>
          </cell>
        </row>
        <row r="11">
          <cell r="A11" t="str">
            <v>SD-5002</v>
          </cell>
          <cell r="B11" t="str">
            <v>35 / 0,080A</v>
          </cell>
          <cell r="C11">
            <v>8.4600000000000009</v>
          </cell>
          <cell r="D11">
            <v>20231109001</v>
          </cell>
          <cell r="E11">
            <v>15</v>
          </cell>
          <cell r="F11" t="str">
            <v>W03-25050003-Y</v>
          </cell>
          <cell r="G11">
            <v>6240</v>
          </cell>
        </row>
        <row r="12">
          <cell r="A12" t="str">
            <v>KB-1606</v>
          </cell>
          <cell r="B12" t="str">
            <v>USB 28+28+D</v>
          </cell>
          <cell r="C12">
            <v>33.89</v>
          </cell>
          <cell r="D12">
            <v>20231027001</v>
          </cell>
          <cell r="E12">
            <v>3.7</v>
          </cell>
          <cell r="F12" t="str">
            <v>W03-25040037-Y</v>
          </cell>
          <cell r="G12">
            <v>1264</v>
          </cell>
        </row>
        <row r="13">
          <cell r="A13" t="str">
            <v>KB-1607</v>
          </cell>
          <cell r="B13" t="str">
            <v>USB 28+28+D</v>
          </cell>
          <cell r="C13">
            <v>33.89</v>
          </cell>
          <cell r="D13">
            <v>20231027001</v>
          </cell>
          <cell r="E13">
            <v>3.7</v>
          </cell>
          <cell r="F13" t="str">
            <v>W03-25040037-Y</v>
          </cell>
          <cell r="G13">
            <v>1373</v>
          </cell>
        </row>
        <row r="14">
          <cell r="A14" t="str">
            <v>KB-1608</v>
          </cell>
          <cell r="B14" t="str">
            <v>USB 28+28+D</v>
          </cell>
          <cell r="C14">
            <v>33.89</v>
          </cell>
          <cell r="D14">
            <v>20231027001</v>
          </cell>
          <cell r="E14">
            <v>3.7</v>
          </cell>
          <cell r="F14" t="str">
            <v>W03-25040037-Y</v>
          </cell>
          <cell r="G14">
            <v>1312</v>
          </cell>
        </row>
        <row r="15">
          <cell r="A15" t="str">
            <v>KB-1601</v>
          </cell>
          <cell r="B15" t="str">
            <v>USB 28+24+D</v>
          </cell>
          <cell r="C15">
            <v>41.43</v>
          </cell>
          <cell r="D15">
            <v>20231027004</v>
          </cell>
          <cell r="E15">
            <v>3.7</v>
          </cell>
          <cell r="F15" t="str">
            <v>W03-25040031-Y</v>
          </cell>
          <cell r="G15">
            <v>1523</v>
          </cell>
        </row>
        <row r="16">
          <cell r="A16" t="str">
            <v>KB-1609</v>
          </cell>
          <cell r="B16" t="str">
            <v>USB 28+24+D</v>
          </cell>
          <cell r="C16">
            <v>41.43</v>
          </cell>
          <cell r="D16">
            <v>20231027004</v>
          </cell>
          <cell r="E16">
            <v>3.7</v>
          </cell>
          <cell r="F16" t="str">
            <v>W03-25040031-Y</v>
          </cell>
          <cell r="G16">
            <v>1598</v>
          </cell>
        </row>
        <row r="17">
          <cell r="A17" t="str">
            <v>KB-1610</v>
          </cell>
          <cell r="B17" t="str">
            <v>USB 28+24+D</v>
          </cell>
          <cell r="C17">
            <v>41.43</v>
          </cell>
          <cell r="D17">
            <v>20231027004</v>
          </cell>
          <cell r="E17">
            <v>3.7</v>
          </cell>
          <cell r="F17" t="str">
            <v>W03-25040031-Y</v>
          </cell>
          <cell r="G17">
            <v>1620</v>
          </cell>
        </row>
        <row r="18">
          <cell r="A18" t="str">
            <v>SW-6301</v>
          </cell>
          <cell r="B18" t="str">
            <v>USB 28+28+D</v>
          </cell>
          <cell r="C18">
            <v>60</v>
          </cell>
          <cell r="D18">
            <v>20231027001</v>
          </cell>
          <cell r="E18">
            <v>42</v>
          </cell>
          <cell r="F18" t="str">
            <v>W03-25040037-Y</v>
          </cell>
          <cell r="G18">
            <v>8930</v>
          </cell>
        </row>
        <row r="19">
          <cell r="A19">
            <v>0</v>
          </cell>
          <cell r="B19">
            <v>0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</row>
        <row r="20">
          <cell r="A20">
            <v>0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</row>
        <row r="21">
          <cell r="A21">
            <v>0</v>
          </cell>
          <cell r="B21">
            <v>0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</row>
        <row r="22">
          <cell r="A22">
            <v>0</v>
          </cell>
          <cell r="B22">
            <v>0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</row>
        <row r="23">
          <cell r="A23">
            <v>0</v>
          </cell>
          <cell r="B23">
            <v>0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</row>
        <row r="24">
          <cell r="A24">
            <v>0</v>
          </cell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</row>
        <row r="25">
          <cell r="A25">
            <v>0</v>
          </cell>
          <cell r="B25">
            <v>0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</row>
        <row r="26">
          <cell r="A26">
            <v>0</v>
          </cell>
          <cell r="B26">
            <v>0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</row>
        <row r="27">
          <cell r="A27">
            <v>0</v>
          </cell>
          <cell r="B27">
            <v>0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</row>
        <row r="28">
          <cell r="A28">
            <v>0</v>
          </cell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</row>
        <row r="29">
          <cell r="A29">
            <v>0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</row>
      </sheetData>
      <sheetData sheetId="2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伸線、退火"/>
      <sheetName val="絞線、纏繞"/>
      <sheetName val=" 押出"/>
    </sheetNames>
    <sheetDataSet>
      <sheetData sheetId="0"/>
      <sheetData sheetId="1">
        <row r="1">
          <cell r="A1" t="str">
            <v>PT.LINKFORTUNE</v>
          </cell>
          <cell r="B1">
            <v>0</v>
          </cell>
          <cell r="C1">
            <v>0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</row>
        <row r="2">
          <cell r="A2" t="str">
            <v>Laporan Harian Stranding, Winding, Braiding, dan Twisting Kabel</v>
          </cell>
          <cell r="B2">
            <v>0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</row>
        <row r="3">
          <cell r="A3" t="str">
            <v>Stranding,Winding,Braiding and Twisting daily report</v>
          </cell>
          <cell r="B3">
            <v>0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</row>
        <row r="4">
          <cell r="A4" t="str">
            <v>絞線、纏繞日報表</v>
          </cell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</row>
        <row r="5">
          <cell r="A5" t="str">
            <v xml:space="preserve">Dept/Departement/ 部門：绞线          Kelas/Class/班別：                                                             </v>
          </cell>
          <cell r="B5">
            <v>0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</row>
        <row r="6">
          <cell r="A6" t="str">
            <v xml:space="preserve">Nomor mesin  Machine Number      機台號     </v>
          </cell>
          <cell r="B6" t="str">
            <v xml:space="preserve">Spesifikasi  Specification           規格                           </v>
          </cell>
          <cell r="C6" t="str">
            <v xml:space="preserve">Putaran (mm)   Rotation 絞距 </v>
          </cell>
          <cell r="D6" t="str">
            <v xml:space="preserve">No JO                        JO Number            制令號              </v>
          </cell>
          <cell r="E6" t="str">
            <v xml:space="preserve">Standar target
(M/menit)  Standard of target  標準產量  </v>
          </cell>
          <cell r="F6" t="str">
            <v xml:space="preserve">Nomor produk kabel                  Wire product number        線材品號  </v>
          </cell>
          <cell r="G6" t="str">
            <v xml:space="preserve">jumlah produksi (M)      Amount of Production 生產數 </v>
          </cell>
        </row>
        <row r="7">
          <cell r="A7" t="str">
            <v>SD-3002</v>
          </cell>
          <cell r="B7" t="str">
            <v>11 / 0,080A+150D</v>
          </cell>
          <cell r="C7">
            <v>2.95</v>
          </cell>
          <cell r="D7">
            <v>20231109001</v>
          </cell>
          <cell r="E7">
            <v>9</v>
          </cell>
          <cell r="F7" t="str">
            <v>W03-25050003-Y</v>
          </cell>
          <cell r="G7">
            <v>3020</v>
          </cell>
        </row>
        <row r="8">
          <cell r="A8" t="str">
            <v>SD-3005</v>
          </cell>
          <cell r="B8" t="str">
            <v>7 / 0,12A</v>
          </cell>
          <cell r="C8">
            <v>7.76</v>
          </cell>
          <cell r="D8">
            <v>20231027004</v>
          </cell>
          <cell r="E8">
            <v>27</v>
          </cell>
          <cell r="F8" t="str">
            <v>W03-25040031-Y</v>
          </cell>
          <cell r="G8">
            <v>5762</v>
          </cell>
        </row>
        <row r="9">
          <cell r="A9" t="str">
            <v>SD-4001</v>
          </cell>
          <cell r="B9" t="str">
            <v>7 / 0,127A</v>
          </cell>
          <cell r="C9">
            <v>7.76</v>
          </cell>
          <cell r="D9">
            <v>20231027004</v>
          </cell>
          <cell r="E9">
            <v>15</v>
          </cell>
          <cell r="F9" t="str">
            <v>W03-25040031-Y</v>
          </cell>
          <cell r="G9">
            <v>4668</v>
          </cell>
        </row>
        <row r="10">
          <cell r="A10" t="str">
            <v>SD-4004</v>
          </cell>
          <cell r="B10" t="str">
            <v>7 / 0,127A</v>
          </cell>
          <cell r="C10">
            <v>7.76</v>
          </cell>
          <cell r="D10">
            <v>20231027004</v>
          </cell>
          <cell r="E10">
            <v>15</v>
          </cell>
          <cell r="F10" t="str">
            <v>W03-25040031-Y</v>
          </cell>
          <cell r="G10">
            <v>6373</v>
          </cell>
        </row>
        <row r="11">
          <cell r="A11" t="str">
            <v>SD-5002</v>
          </cell>
          <cell r="B11" t="str">
            <v>35 / 0,080A</v>
          </cell>
          <cell r="C11">
            <v>8.4600000000000009</v>
          </cell>
          <cell r="D11">
            <v>20231109001</v>
          </cell>
          <cell r="E11">
            <v>15</v>
          </cell>
          <cell r="F11" t="str">
            <v>W03-25050003-Y</v>
          </cell>
          <cell r="G11">
            <v>4091</v>
          </cell>
        </row>
        <row r="12">
          <cell r="A12" t="str">
            <v>KB-1606</v>
          </cell>
          <cell r="B12" t="str">
            <v>USB 28+28+D</v>
          </cell>
          <cell r="C12">
            <v>33.89</v>
          </cell>
          <cell r="D12">
            <v>20231027001</v>
          </cell>
          <cell r="E12">
            <v>3.7</v>
          </cell>
          <cell r="F12" t="str">
            <v>W03-25040037-Y</v>
          </cell>
          <cell r="G12">
            <v>870</v>
          </cell>
        </row>
        <row r="13">
          <cell r="A13" t="str">
            <v>KB-1607</v>
          </cell>
          <cell r="B13" t="str">
            <v>USB 28+28+D</v>
          </cell>
          <cell r="C13">
            <v>33.89</v>
          </cell>
          <cell r="D13">
            <v>20231027001</v>
          </cell>
          <cell r="E13">
            <v>3.7</v>
          </cell>
          <cell r="F13" t="str">
            <v>W03-25040037-Y</v>
          </cell>
          <cell r="G13">
            <v>910</v>
          </cell>
        </row>
        <row r="14">
          <cell r="A14" t="str">
            <v>KB-1608</v>
          </cell>
          <cell r="B14" t="str">
            <v>USB 28+28+D</v>
          </cell>
          <cell r="C14">
            <v>33.89</v>
          </cell>
          <cell r="D14">
            <v>20231027001</v>
          </cell>
          <cell r="E14">
            <v>3.7</v>
          </cell>
          <cell r="F14" t="str">
            <v>W03-25040037-Y</v>
          </cell>
          <cell r="G14">
            <v>849</v>
          </cell>
        </row>
        <row r="15">
          <cell r="A15" t="str">
            <v>KB-1601</v>
          </cell>
          <cell r="B15" t="str">
            <v>USB 28+24+D</v>
          </cell>
          <cell r="C15">
            <v>41.43</v>
          </cell>
          <cell r="D15">
            <v>20231027004</v>
          </cell>
          <cell r="E15">
            <v>3.7</v>
          </cell>
          <cell r="F15" t="str">
            <v>W03-25040031-Y</v>
          </cell>
          <cell r="G15">
            <v>973</v>
          </cell>
        </row>
        <row r="16">
          <cell r="A16" t="str">
            <v>KB-1609</v>
          </cell>
          <cell r="B16" t="str">
            <v>USB 28+24+D</v>
          </cell>
          <cell r="C16">
            <v>41.43</v>
          </cell>
          <cell r="D16">
            <v>20231027004</v>
          </cell>
          <cell r="E16">
            <v>3.7</v>
          </cell>
          <cell r="F16" t="str">
            <v>W03-25040031-Y</v>
          </cell>
          <cell r="G16">
            <v>1046</v>
          </cell>
        </row>
        <row r="17">
          <cell r="A17" t="str">
            <v>KB-1610</v>
          </cell>
          <cell r="B17" t="str">
            <v>USB 28+24+D</v>
          </cell>
          <cell r="C17">
            <v>41.43</v>
          </cell>
          <cell r="D17">
            <v>20231027004</v>
          </cell>
          <cell r="E17">
            <v>3.7</v>
          </cell>
          <cell r="F17" t="str">
            <v>W03-25040031-Y</v>
          </cell>
          <cell r="G17">
            <v>1023</v>
          </cell>
        </row>
        <row r="18">
          <cell r="A18" t="str">
            <v>SW-6301</v>
          </cell>
          <cell r="B18" t="str">
            <v>USB 28+28+D</v>
          </cell>
          <cell r="C18">
            <v>60</v>
          </cell>
          <cell r="D18">
            <v>20231027001</v>
          </cell>
          <cell r="E18">
            <v>42</v>
          </cell>
          <cell r="F18" t="str">
            <v>W03-25040037-Y</v>
          </cell>
          <cell r="G18">
            <v>4220</v>
          </cell>
        </row>
        <row r="19">
          <cell r="A19">
            <v>0</v>
          </cell>
          <cell r="B19">
            <v>0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</row>
        <row r="20">
          <cell r="A20">
            <v>0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</row>
        <row r="21">
          <cell r="A21">
            <v>0</v>
          </cell>
          <cell r="B21">
            <v>0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</row>
        <row r="22">
          <cell r="A22">
            <v>0</v>
          </cell>
          <cell r="B22">
            <v>0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</row>
        <row r="23">
          <cell r="A23">
            <v>0</v>
          </cell>
          <cell r="B23">
            <v>0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</row>
        <row r="24">
          <cell r="A24">
            <v>0</v>
          </cell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</row>
        <row r="25">
          <cell r="A25">
            <v>0</v>
          </cell>
          <cell r="B25">
            <v>0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</row>
        <row r="26">
          <cell r="A26">
            <v>0</v>
          </cell>
          <cell r="B26">
            <v>0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</row>
        <row r="27">
          <cell r="A27">
            <v>0</v>
          </cell>
          <cell r="B27">
            <v>0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</row>
        <row r="28">
          <cell r="A28">
            <v>0</v>
          </cell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</row>
        <row r="29">
          <cell r="A29">
            <v>0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</row>
      </sheetData>
      <sheetData sheetId="2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伸線、退火"/>
      <sheetName val="絞線、纏繞"/>
      <sheetName val=" 押出"/>
    </sheetNames>
    <sheetDataSet>
      <sheetData sheetId="0"/>
      <sheetData sheetId="1">
        <row r="1">
          <cell r="A1" t="str">
            <v>PT.LINKFORTUNE</v>
          </cell>
          <cell r="B1">
            <v>0</v>
          </cell>
          <cell r="C1">
            <v>0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</row>
        <row r="2">
          <cell r="A2" t="str">
            <v>Laporan Harian Stranding, Winding, Braiding, dan Twisting Kabel</v>
          </cell>
          <cell r="B2">
            <v>0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</row>
        <row r="3">
          <cell r="A3" t="str">
            <v>Stranding,Winding,Braiding and Twisting daily report</v>
          </cell>
          <cell r="B3">
            <v>0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</row>
        <row r="4">
          <cell r="A4" t="str">
            <v>絞線、纏繞日報表</v>
          </cell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</row>
        <row r="5">
          <cell r="A5" t="str">
            <v xml:space="preserve">Dept/Departement/ 部門：绞线          Kelas/Class/班別：                                                             </v>
          </cell>
          <cell r="B5">
            <v>0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</row>
        <row r="6">
          <cell r="A6" t="str">
            <v xml:space="preserve">Nomor mesin  Machine Number      機台號     </v>
          </cell>
          <cell r="B6" t="str">
            <v xml:space="preserve">Spesifikasi  Specification           規格                           </v>
          </cell>
          <cell r="C6" t="str">
            <v xml:space="preserve">Putaran (mm)   Rotation 絞距 </v>
          </cell>
          <cell r="D6" t="str">
            <v xml:space="preserve">No JO                        JO Number            制令號              </v>
          </cell>
          <cell r="E6" t="str">
            <v xml:space="preserve">Standar target
(M/menit)  Standard of target  標準產量  </v>
          </cell>
          <cell r="F6" t="str">
            <v xml:space="preserve">Nomor produk kabel                  Wire product number        線材品號  </v>
          </cell>
          <cell r="G6" t="str">
            <v xml:space="preserve">jumlah produksi (M)      Amount of Production 生產數 </v>
          </cell>
        </row>
        <row r="7">
          <cell r="A7" t="str">
            <v>SD-3002</v>
          </cell>
          <cell r="B7" t="str">
            <v>11 / 0,080A+150D</v>
          </cell>
          <cell r="C7">
            <v>2.95</v>
          </cell>
          <cell r="D7">
            <v>20231109001</v>
          </cell>
          <cell r="E7">
            <v>9</v>
          </cell>
          <cell r="F7" t="str">
            <v>W03-25050003-Y</v>
          </cell>
          <cell r="G7">
            <v>3730</v>
          </cell>
        </row>
        <row r="8">
          <cell r="A8" t="str">
            <v>SD-3005</v>
          </cell>
          <cell r="B8" t="str">
            <v>7 / 0,12A</v>
          </cell>
          <cell r="C8">
            <v>7.76</v>
          </cell>
          <cell r="D8">
            <v>20231027004</v>
          </cell>
          <cell r="E8">
            <v>27</v>
          </cell>
          <cell r="F8" t="str">
            <v>W03-25040031-Y</v>
          </cell>
          <cell r="G8">
            <v>9979</v>
          </cell>
        </row>
        <row r="9">
          <cell r="A9" t="str">
            <v>SD-4001</v>
          </cell>
          <cell r="B9" t="str">
            <v>7 / 0,127A</v>
          </cell>
          <cell r="C9">
            <v>7.76</v>
          </cell>
          <cell r="D9">
            <v>20231027004</v>
          </cell>
          <cell r="E9">
            <v>15</v>
          </cell>
          <cell r="F9" t="str">
            <v>W03-25040031-Y</v>
          </cell>
          <cell r="G9">
            <v>7986</v>
          </cell>
        </row>
        <row r="10">
          <cell r="A10" t="str">
            <v>SD-4004</v>
          </cell>
          <cell r="B10" t="str">
            <v>7 / 0,127A</v>
          </cell>
          <cell r="C10">
            <v>7.76</v>
          </cell>
          <cell r="D10">
            <v>20231027004</v>
          </cell>
          <cell r="E10">
            <v>15</v>
          </cell>
          <cell r="F10" t="str">
            <v>W03-25040031-Y</v>
          </cell>
          <cell r="G10">
            <v>9703</v>
          </cell>
        </row>
        <row r="11">
          <cell r="A11" t="str">
            <v>SD-4003</v>
          </cell>
          <cell r="B11" t="str">
            <v>7 / 0,20A</v>
          </cell>
          <cell r="C11">
            <v>15.57</v>
          </cell>
          <cell r="D11">
            <v>20230927006</v>
          </cell>
          <cell r="E11">
            <v>30</v>
          </cell>
          <cell r="F11" t="str">
            <v>W03-25040035-Y</v>
          </cell>
          <cell r="G11">
            <v>7934</v>
          </cell>
        </row>
        <row r="12">
          <cell r="A12" t="str">
            <v>SD-5002</v>
          </cell>
          <cell r="B12" t="str">
            <v>35 / 0,080A</v>
          </cell>
          <cell r="C12">
            <v>8.4600000000000009</v>
          </cell>
          <cell r="D12">
            <v>20231109001</v>
          </cell>
          <cell r="E12">
            <v>15</v>
          </cell>
          <cell r="F12" t="str">
            <v>W03-25050003-Y</v>
          </cell>
          <cell r="G12">
            <v>6727</v>
          </cell>
        </row>
        <row r="13">
          <cell r="A13" t="str">
            <v>KB-1606</v>
          </cell>
          <cell r="B13" t="str">
            <v>USB 28+28+D</v>
          </cell>
          <cell r="C13">
            <v>33.89</v>
          </cell>
          <cell r="D13">
            <v>20231027001</v>
          </cell>
          <cell r="E13">
            <v>3.7</v>
          </cell>
          <cell r="F13" t="str">
            <v>W03-25040037-Y</v>
          </cell>
          <cell r="G13">
            <v>1347</v>
          </cell>
        </row>
        <row r="14">
          <cell r="A14" t="str">
            <v>KB-1607</v>
          </cell>
          <cell r="B14" t="str">
            <v>USB 28+28+D</v>
          </cell>
          <cell r="C14">
            <v>33.89</v>
          </cell>
          <cell r="D14">
            <v>20231027001</v>
          </cell>
          <cell r="E14">
            <v>3.7</v>
          </cell>
          <cell r="F14" t="str">
            <v>W03-25040037-Y</v>
          </cell>
          <cell r="G14">
            <v>1330</v>
          </cell>
        </row>
        <row r="15">
          <cell r="A15" t="str">
            <v>KB-1608</v>
          </cell>
          <cell r="B15" t="str">
            <v>USB 28+28+D</v>
          </cell>
          <cell r="C15">
            <v>33.89</v>
          </cell>
          <cell r="D15">
            <v>20231027001</v>
          </cell>
          <cell r="E15">
            <v>3.7</v>
          </cell>
          <cell r="F15" t="str">
            <v>W03-25040037-Y</v>
          </cell>
          <cell r="G15">
            <v>1240</v>
          </cell>
        </row>
        <row r="16">
          <cell r="A16" t="str">
            <v>KB-1601</v>
          </cell>
          <cell r="B16" t="str">
            <v>USB 28+24+D</v>
          </cell>
          <cell r="C16">
            <v>41.43</v>
          </cell>
          <cell r="D16">
            <v>20231027004</v>
          </cell>
          <cell r="E16">
            <v>3.7</v>
          </cell>
          <cell r="F16" t="str">
            <v>W03-25040031-Y</v>
          </cell>
          <cell r="G16">
            <v>1632</v>
          </cell>
        </row>
        <row r="17">
          <cell r="A17" t="str">
            <v>KB-1609</v>
          </cell>
          <cell r="B17" t="str">
            <v>USB 28+24+D</v>
          </cell>
          <cell r="C17">
            <v>41.43</v>
          </cell>
          <cell r="D17">
            <v>20231027004</v>
          </cell>
          <cell r="E17">
            <v>3.7</v>
          </cell>
          <cell r="F17" t="str">
            <v>W03-25040031-Y</v>
          </cell>
          <cell r="G17">
            <v>492</v>
          </cell>
        </row>
        <row r="18">
          <cell r="A18" t="str">
            <v>KB-1610</v>
          </cell>
          <cell r="B18" t="str">
            <v>USB 28+24+D</v>
          </cell>
          <cell r="C18">
            <v>41.43</v>
          </cell>
          <cell r="D18">
            <v>20231027004</v>
          </cell>
          <cell r="E18">
            <v>3.7</v>
          </cell>
          <cell r="F18" t="str">
            <v>W03-25040031-Y</v>
          </cell>
          <cell r="G18">
            <v>1565</v>
          </cell>
        </row>
        <row r="19">
          <cell r="A19">
            <v>0</v>
          </cell>
          <cell r="B19">
            <v>0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</row>
        <row r="20">
          <cell r="A20">
            <v>0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</row>
        <row r="21">
          <cell r="A21">
            <v>0</v>
          </cell>
          <cell r="B21">
            <v>0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</row>
        <row r="22">
          <cell r="A22">
            <v>0</v>
          </cell>
          <cell r="B22">
            <v>0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</row>
        <row r="23">
          <cell r="A23">
            <v>0</v>
          </cell>
          <cell r="B23">
            <v>0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</row>
        <row r="24">
          <cell r="A24">
            <v>0</v>
          </cell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</row>
        <row r="25">
          <cell r="A25">
            <v>0</v>
          </cell>
          <cell r="B25">
            <v>0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</row>
        <row r="26">
          <cell r="A26">
            <v>0</v>
          </cell>
          <cell r="B26">
            <v>0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</row>
        <row r="27">
          <cell r="A27">
            <v>0</v>
          </cell>
          <cell r="B27">
            <v>0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</row>
        <row r="28">
          <cell r="A28">
            <v>0</v>
          </cell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</row>
        <row r="29">
          <cell r="A29">
            <v>0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</row>
      </sheetData>
      <sheetData sheetId="2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伸線、退火"/>
      <sheetName val="絞線、纏繞"/>
      <sheetName val=" 押出"/>
    </sheetNames>
    <sheetDataSet>
      <sheetData sheetId="0"/>
      <sheetData sheetId="1">
        <row r="1">
          <cell r="A1" t="str">
            <v>PT.LINKFORTUNE</v>
          </cell>
          <cell r="B1">
            <v>0</v>
          </cell>
          <cell r="C1">
            <v>0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</row>
        <row r="2">
          <cell r="A2" t="str">
            <v>Laporan Harian Stranding, Winding, Braiding, dan Twisting Kabel</v>
          </cell>
          <cell r="B2">
            <v>0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</row>
        <row r="3">
          <cell r="A3" t="str">
            <v>Stranding,Winding,Braiding and Twisting daily report</v>
          </cell>
          <cell r="B3">
            <v>0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</row>
        <row r="4">
          <cell r="A4" t="str">
            <v>絞線、纏繞日報表</v>
          </cell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</row>
        <row r="5">
          <cell r="A5" t="str">
            <v xml:space="preserve">Dept/Departement/ 部門：绞线          Kelas/Class/班別：                                                             </v>
          </cell>
          <cell r="B5">
            <v>0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</row>
        <row r="6">
          <cell r="A6" t="str">
            <v xml:space="preserve">Nomor mesin  Machine Number      機台號     </v>
          </cell>
          <cell r="B6" t="str">
            <v xml:space="preserve">Spesifikasi  Specification           規格                           </v>
          </cell>
          <cell r="C6" t="str">
            <v xml:space="preserve">Putaran (mm)   Rotation 絞距 </v>
          </cell>
          <cell r="D6" t="str">
            <v xml:space="preserve">No JO                        JO Number            制令號              </v>
          </cell>
          <cell r="E6" t="str">
            <v xml:space="preserve">Standar target
(M/menit)  Standard of target  標準產量  </v>
          </cell>
          <cell r="F6" t="str">
            <v xml:space="preserve">Nomor produk kabel                  Wire product number        線材品號  </v>
          </cell>
          <cell r="G6" t="str">
            <v xml:space="preserve">jumlah produksi (M)      Amount of Production 生產數 </v>
          </cell>
        </row>
        <row r="7">
          <cell r="A7" t="str">
            <v>SD-3002</v>
          </cell>
          <cell r="B7" t="str">
            <v>11 / 0,080A+150D</v>
          </cell>
          <cell r="C7">
            <v>2.95</v>
          </cell>
          <cell r="D7">
            <v>20231109001</v>
          </cell>
          <cell r="E7">
            <v>9</v>
          </cell>
          <cell r="F7" t="str">
            <v>W03-25050003-Y</v>
          </cell>
          <cell r="G7">
            <v>3626</v>
          </cell>
        </row>
        <row r="8">
          <cell r="A8" t="str">
            <v>SD-3005</v>
          </cell>
          <cell r="B8" t="str">
            <v>7 / 0,12A</v>
          </cell>
          <cell r="C8">
            <v>7.76</v>
          </cell>
          <cell r="D8">
            <v>20231027004</v>
          </cell>
          <cell r="E8">
            <v>27</v>
          </cell>
          <cell r="F8" t="str">
            <v>W03-25040031-Y</v>
          </cell>
          <cell r="G8">
            <v>9751</v>
          </cell>
        </row>
        <row r="9">
          <cell r="A9" t="str">
            <v>SD-4001</v>
          </cell>
          <cell r="B9" t="str">
            <v>7 / 0,127A</v>
          </cell>
          <cell r="C9">
            <v>7.76</v>
          </cell>
          <cell r="D9">
            <v>20231027004</v>
          </cell>
          <cell r="E9">
            <v>15</v>
          </cell>
          <cell r="F9" t="str">
            <v>W03-25040031-Y</v>
          </cell>
          <cell r="G9">
            <v>8240</v>
          </cell>
        </row>
        <row r="10">
          <cell r="A10" t="str">
            <v>SD-4004</v>
          </cell>
          <cell r="B10" t="str">
            <v>7 / 0,127A</v>
          </cell>
          <cell r="C10">
            <v>7.76</v>
          </cell>
          <cell r="D10">
            <v>20231027004</v>
          </cell>
          <cell r="E10">
            <v>15</v>
          </cell>
          <cell r="F10" t="str">
            <v>W03-25040031-Y</v>
          </cell>
          <cell r="G10">
            <v>9215</v>
          </cell>
        </row>
        <row r="11">
          <cell r="A11" t="str">
            <v>SD-4003</v>
          </cell>
          <cell r="B11" t="str">
            <v>7 / 0,20A</v>
          </cell>
          <cell r="C11">
            <v>15.57</v>
          </cell>
          <cell r="D11">
            <v>20230927006</v>
          </cell>
          <cell r="E11">
            <v>30</v>
          </cell>
          <cell r="F11" t="str">
            <v>W03-25040035-Y</v>
          </cell>
          <cell r="G11">
            <v>9829</v>
          </cell>
        </row>
        <row r="12">
          <cell r="A12" t="str">
            <v>SD-5002</v>
          </cell>
          <cell r="B12" t="str">
            <v>35 / 0,080A</v>
          </cell>
          <cell r="C12">
            <v>8.4600000000000009</v>
          </cell>
          <cell r="D12">
            <v>20231109001</v>
          </cell>
          <cell r="E12">
            <v>15</v>
          </cell>
          <cell r="F12" t="str">
            <v>W03-25050003-Y</v>
          </cell>
          <cell r="G12">
            <v>6305</v>
          </cell>
        </row>
        <row r="13">
          <cell r="A13" t="str">
            <v>KB-1606</v>
          </cell>
          <cell r="B13" t="str">
            <v>USB 28+28+D</v>
          </cell>
          <cell r="C13">
            <v>33.89</v>
          </cell>
          <cell r="D13">
            <v>20231027001</v>
          </cell>
          <cell r="E13">
            <v>3.7</v>
          </cell>
          <cell r="F13" t="str">
            <v>W03-25040037-Y</v>
          </cell>
          <cell r="G13">
            <v>1356</v>
          </cell>
        </row>
        <row r="14">
          <cell r="A14" t="str">
            <v>KB-1607</v>
          </cell>
          <cell r="B14" t="str">
            <v>USB 28+28+D</v>
          </cell>
          <cell r="C14">
            <v>33.89</v>
          </cell>
          <cell r="D14">
            <v>20231027001</v>
          </cell>
          <cell r="E14">
            <v>3.7</v>
          </cell>
          <cell r="F14" t="str">
            <v>W03-25040037-Y</v>
          </cell>
          <cell r="G14">
            <v>1283</v>
          </cell>
        </row>
        <row r="15">
          <cell r="A15" t="str">
            <v>KB-1608</v>
          </cell>
          <cell r="B15" t="str">
            <v>USB 28+28+D</v>
          </cell>
          <cell r="C15">
            <v>33.89</v>
          </cell>
          <cell r="D15">
            <v>20231027001</v>
          </cell>
          <cell r="E15">
            <v>3.7</v>
          </cell>
          <cell r="F15" t="str">
            <v>W03-25040037-Y</v>
          </cell>
          <cell r="G15">
            <v>1365</v>
          </cell>
        </row>
        <row r="16">
          <cell r="A16" t="str">
            <v>KB-1601</v>
          </cell>
          <cell r="B16" t="str">
            <v>USB 28+24+D</v>
          </cell>
          <cell r="C16">
            <v>41.43</v>
          </cell>
          <cell r="D16">
            <v>20231027004</v>
          </cell>
          <cell r="E16">
            <v>3.7</v>
          </cell>
          <cell r="F16" t="str">
            <v>W03-25040031-Y</v>
          </cell>
          <cell r="G16">
            <v>1591</v>
          </cell>
        </row>
        <row r="17">
          <cell r="A17" t="str">
            <v>KB-1610</v>
          </cell>
          <cell r="B17" t="str">
            <v>USB 28+24+D</v>
          </cell>
          <cell r="C17">
            <v>41.43</v>
          </cell>
          <cell r="D17">
            <v>20231027004</v>
          </cell>
          <cell r="E17">
            <v>3.7</v>
          </cell>
          <cell r="F17" t="str">
            <v>W03-25040031-Y</v>
          </cell>
          <cell r="G17">
            <v>1613</v>
          </cell>
        </row>
        <row r="18">
          <cell r="A18" t="str">
            <v>WD-0003</v>
          </cell>
          <cell r="B18" t="str">
            <v xml:space="preserve">AY01-AX88A </v>
          </cell>
          <cell r="C18">
            <v>16.7</v>
          </cell>
          <cell r="D18">
            <v>20231007001</v>
          </cell>
          <cell r="E18">
            <v>7</v>
          </cell>
          <cell r="F18" t="str">
            <v>W03-71010061</v>
          </cell>
          <cell r="G18">
            <v>3000</v>
          </cell>
        </row>
        <row r="19">
          <cell r="A19" t="str">
            <v>WD-0004</v>
          </cell>
          <cell r="B19" t="str">
            <v xml:space="preserve">AY01-AX88A </v>
          </cell>
          <cell r="C19">
            <v>16.7</v>
          </cell>
          <cell r="D19">
            <v>20231007001</v>
          </cell>
          <cell r="E19">
            <v>7</v>
          </cell>
          <cell r="F19" t="str">
            <v>W03-71010061</v>
          </cell>
          <cell r="G19">
            <v>3000</v>
          </cell>
        </row>
        <row r="20">
          <cell r="A20">
            <v>0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</row>
        <row r="21">
          <cell r="A21">
            <v>0</v>
          </cell>
          <cell r="B21">
            <v>0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</row>
        <row r="22">
          <cell r="A22">
            <v>0</v>
          </cell>
          <cell r="B22">
            <v>0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</row>
        <row r="23">
          <cell r="A23">
            <v>0</v>
          </cell>
          <cell r="B23">
            <v>0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</row>
        <row r="24">
          <cell r="A24">
            <v>0</v>
          </cell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</row>
        <row r="25">
          <cell r="A25">
            <v>0</v>
          </cell>
          <cell r="B25">
            <v>0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</row>
        <row r="26">
          <cell r="A26">
            <v>0</v>
          </cell>
          <cell r="B26">
            <v>0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</row>
        <row r="27">
          <cell r="A27">
            <v>0</v>
          </cell>
          <cell r="B27">
            <v>0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</row>
        <row r="28">
          <cell r="A28">
            <v>0</v>
          </cell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</row>
        <row r="29">
          <cell r="A29">
            <v>0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</row>
      </sheetData>
      <sheetData sheetId="2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伸線、退火"/>
      <sheetName val="絞線、纏繞"/>
      <sheetName val=" 押出"/>
    </sheetNames>
    <sheetDataSet>
      <sheetData sheetId="0"/>
      <sheetData sheetId="1">
        <row r="1">
          <cell r="A1" t="str">
            <v>PT.LINKFORTUNE</v>
          </cell>
          <cell r="B1">
            <v>0</v>
          </cell>
          <cell r="C1">
            <v>0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</row>
        <row r="2">
          <cell r="A2" t="str">
            <v>Laporan Harian Stranding, Winding, Braiding, dan Twisting Kabel</v>
          </cell>
          <cell r="B2">
            <v>0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</row>
        <row r="3">
          <cell r="A3" t="str">
            <v>Stranding,Winding,Braiding and Twisting daily report</v>
          </cell>
          <cell r="B3">
            <v>0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</row>
        <row r="4">
          <cell r="A4" t="str">
            <v>絞線、纏繞日報表</v>
          </cell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</row>
        <row r="5">
          <cell r="A5" t="str">
            <v xml:space="preserve">Dept/Departement/ 部門：绞线          Kelas/Class/班別：                                                             </v>
          </cell>
          <cell r="B5">
            <v>0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</row>
        <row r="6">
          <cell r="A6" t="str">
            <v xml:space="preserve">Nomor mesin  Machine Number      機台號     </v>
          </cell>
          <cell r="B6" t="str">
            <v xml:space="preserve">Spesifikasi  Specification           規格                           </v>
          </cell>
          <cell r="C6" t="str">
            <v xml:space="preserve">Putaran (mm)   Rotation 絞距 </v>
          </cell>
          <cell r="D6" t="str">
            <v xml:space="preserve">No JO                        JO Number            制令號              </v>
          </cell>
          <cell r="E6" t="str">
            <v xml:space="preserve">Standar target
(M/menit)  Standard of target  標準產量  </v>
          </cell>
          <cell r="F6" t="str">
            <v xml:space="preserve">Nomor produk kabel                  Wire product number        線材品號  </v>
          </cell>
          <cell r="G6" t="str">
            <v xml:space="preserve">jumlah produksi (M)      Amount of Production 生產數 </v>
          </cell>
        </row>
        <row r="7">
          <cell r="A7" t="str">
            <v>SD-3002</v>
          </cell>
          <cell r="B7" t="str">
            <v>11 / 0,080A+150D</v>
          </cell>
          <cell r="C7">
            <v>2.95</v>
          </cell>
          <cell r="D7">
            <v>20231109001</v>
          </cell>
          <cell r="E7">
            <v>9</v>
          </cell>
          <cell r="F7" t="str">
            <v>W03-25050003-Y</v>
          </cell>
          <cell r="G7">
            <v>4365</v>
          </cell>
        </row>
        <row r="8">
          <cell r="A8" t="str">
            <v>SD-3005</v>
          </cell>
          <cell r="B8" t="str">
            <v>7 / 0,12A</v>
          </cell>
          <cell r="C8">
            <v>7.76</v>
          </cell>
          <cell r="D8">
            <v>20231027004</v>
          </cell>
          <cell r="E8">
            <v>27</v>
          </cell>
          <cell r="F8" t="str">
            <v>W03-25040031-Y</v>
          </cell>
          <cell r="G8">
            <v>10135</v>
          </cell>
        </row>
        <row r="9">
          <cell r="A9" t="str">
            <v>SD-4001</v>
          </cell>
          <cell r="B9" t="str">
            <v>7 / 0,127A</v>
          </cell>
          <cell r="C9">
            <v>7.76</v>
          </cell>
          <cell r="D9">
            <v>20231027004</v>
          </cell>
          <cell r="E9">
            <v>15</v>
          </cell>
          <cell r="F9" t="str">
            <v>W03-25040031-Y</v>
          </cell>
          <cell r="G9">
            <v>8206</v>
          </cell>
        </row>
        <row r="10">
          <cell r="A10" t="str">
            <v>SD-4004</v>
          </cell>
          <cell r="B10" t="str">
            <v>7 / 0,127A</v>
          </cell>
          <cell r="C10">
            <v>7.76</v>
          </cell>
          <cell r="D10">
            <v>20231027004</v>
          </cell>
          <cell r="E10">
            <v>15</v>
          </cell>
          <cell r="F10" t="str">
            <v>W03-25040031-Y</v>
          </cell>
          <cell r="G10">
            <v>9258</v>
          </cell>
        </row>
        <row r="11">
          <cell r="A11" t="str">
            <v>SD-4003</v>
          </cell>
          <cell r="B11" t="str">
            <v>7 / 0,20A</v>
          </cell>
          <cell r="C11">
            <v>15.57</v>
          </cell>
          <cell r="D11">
            <v>20230927006</v>
          </cell>
          <cell r="E11">
            <v>30</v>
          </cell>
          <cell r="F11" t="str">
            <v>W03-25040035-Y</v>
          </cell>
          <cell r="G11">
            <v>10337</v>
          </cell>
        </row>
        <row r="12">
          <cell r="A12" t="str">
            <v>SD-5002</v>
          </cell>
          <cell r="B12" t="str">
            <v>35 / 0,080A</v>
          </cell>
          <cell r="C12">
            <v>8.4600000000000009</v>
          </cell>
          <cell r="D12">
            <v>20231109001</v>
          </cell>
          <cell r="E12">
            <v>15</v>
          </cell>
          <cell r="F12" t="str">
            <v>W03-25050003-Y</v>
          </cell>
          <cell r="G12">
            <v>7000</v>
          </cell>
        </row>
        <row r="13">
          <cell r="A13" t="str">
            <v>KB-1606</v>
          </cell>
          <cell r="B13" t="str">
            <v>USB 28+28+D</v>
          </cell>
          <cell r="C13">
            <v>33.89</v>
          </cell>
          <cell r="D13">
            <v>20231027001</v>
          </cell>
          <cell r="E13">
            <v>3.7</v>
          </cell>
          <cell r="F13" t="str">
            <v>W03-25040037-Y</v>
          </cell>
          <cell r="G13">
            <v>1361</v>
          </cell>
        </row>
        <row r="14">
          <cell r="A14" t="str">
            <v>KB-1607</v>
          </cell>
          <cell r="B14" t="str">
            <v>USB 28+28+D</v>
          </cell>
          <cell r="C14">
            <v>33.89</v>
          </cell>
          <cell r="D14">
            <v>20231027001</v>
          </cell>
          <cell r="E14">
            <v>3.7</v>
          </cell>
          <cell r="F14" t="str">
            <v>W03-25040037-Y</v>
          </cell>
          <cell r="G14">
            <v>1375</v>
          </cell>
        </row>
        <row r="15">
          <cell r="A15" t="str">
            <v>KB-1608</v>
          </cell>
          <cell r="B15" t="str">
            <v>USB 28+28+D</v>
          </cell>
          <cell r="C15">
            <v>33.89</v>
          </cell>
          <cell r="D15">
            <v>20231027001</v>
          </cell>
          <cell r="E15">
            <v>3.7</v>
          </cell>
          <cell r="F15" t="str">
            <v>W03-25040037-Y</v>
          </cell>
          <cell r="G15">
            <v>1340</v>
          </cell>
        </row>
        <row r="16">
          <cell r="A16" t="str">
            <v>KB-1601</v>
          </cell>
          <cell r="B16" t="str">
            <v>USB 28+24+D</v>
          </cell>
          <cell r="C16">
            <v>41.43</v>
          </cell>
          <cell r="D16">
            <v>20231027004</v>
          </cell>
          <cell r="E16">
            <v>3.7</v>
          </cell>
          <cell r="F16" t="str">
            <v>W03-25040031-Y</v>
          </cell>
          <cell r="G16">
            <v>235</v>
          </cell>
        </row>
        <row r="17">
          <cell r="A17" t="str">
            <v>KB-1610</v>
          </cell>
          <cell r="B17" t="str">
            <v>USB 28+24+D</v>
          </cell>
          <cell r="C17">
            <v>41.43</v>
          </cell>
          <cell r="D17">
            <v>20231027004</v>
          </cell>
          <cell r="E17">
            <v>3.7</v>
          </cell>
          <cell r="F17" t="str">
            <v>W03-25040031-Y</v>
          </cell>
          <cell r="G17">
            <v>637</v>
          </cell>
        </row>
        <row r="18">
          <cell r="A18" t="str">
            <v>WD-0003</v>
          </cell>
          <cell r="B18" t="str">
            <v xml:space="preserve">AY01 / AX88A </v>
          </cell>
          <cell r="C18">
            <v>16.7</v>
          </cell>
          <cell r="D18">
            <v>20231007001</v>
          </cell>
          <cell r="E18">
            <v>7</v>
          </cell>
          <cell r="F18" t="str">
            <v>W03-71010061</v>
          </cell>
          <cell r="G18">
            <v>2117</v>
          </cell>
        </row>
        <row r="19">
          <cell r="A19" t="str">
            <v>WD-0004</v>
          </cell>
          <cell r="B19" t="str">
            <v xml:space="preserve">AY01 / AX88A </v>
          </cell>
          <cell r="C19">
            <v>16.7</v>
          </cell>
          <cell r="D19">
            <v>20231007001</v>
          </cell>
          <cell r="E19">
            <v>7</v>
          </cell>
          <cell r="F19" t="str">
            <v>W03-71010061</v>
          </cell>
          <cell r="G19">
            <v>2727</v>
          </cell>
        </row>
        <row r="20">
          <cell r="A20">
            <v>0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</row>
        <row r="21">
          <cell r="A21">
            <v>0</v>
          </cell>
          <cell r="B21">
            <v>0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</row>
        <row r="22">
          <cell r="A22">
            <v>0</v>
          </cell>
          <cell r="B22">
            <v>0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</row>
        <row r="23">
          <cell r="A23">
            <v>0</v>
          </cell>
          <cell r="B23">
            <v>0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</row>
        <row r="24">
          <cell r="A24">
            <v>0</v>
          </cell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</row>
        <row r="25">
          <cell r="A25">
            <v>0</v>
          </cell>
          <cell r="B25">
            <v>0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</row>
        <row r="26">
          <cell r="A26">
            <v>0</v>
          </cell>
          <cell r="B26">
            <v>0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</row>
        <row r="27">
          <cell r="A27">
            <v>0</v>
          </cell>
          <cell r="B27">
            <v>0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</row>
        <row r="28">
          <cell r="A28">
            <v>0</v>
          </cell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</row>
        <row r="29">
          <cell r="A29">
            <v>0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</row>
      </sheetData>
      <sheetData sheetId="2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伸線、退火"/>
      <sheetName val="絞線、纏繞"/>
      <sheetName val=" 押出"/>
    </sheetNames>
    <sheetDataSet>
      <sheetData sheetId="0"/>
      <sheetData sheetId="1">
        <row r="1">
          <cell r="A1" t="str">
            <v>PT.LINKFORTUNE</v>
          </cell>
          <cell r="B1">
            <v>0</v>
          </cell>
          <cell r="C1">
            <v>0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</row>
        <row r="2">
          <cell r="A2" t="str">
            <v>Laporan Harian Stranding, Winding, Braiding, dan Twisting Kabel</v>
          </cell>
          <cell r="B2">
            <v>0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</row>
        <row r="3">
          <cell r="A3" t="str">
            <v>Stranding,Winding,Braiding and Twisting daily report</v>
          </cell>
          <cell r="B3">
            <v>0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</row>
        <row r="4">
          <cell r="A4" t="str">
            <v>絞線、纏繞日報表</v>
          </cell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</row>
        <row r="5">
          <cell r="A5" t="str">
            <v xml:space="preserve">Dept/Departement/ 部門：绞线          Kelas/Class/班別：                                                             </v>
          </cell>
          <cell r="B5">
            <v>0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</row>
        <row r="6">
          <cell r="A6" t="str">
            <v xml:space="preserve">Nomor mesin  Machine Number      機台號     </v>
          </cell>
          <cell r="B6" t="str">
            <v xml:space="preserve">Spesifikasi  Specification           規格                           </v>
          </cell>
          <cell r="C6" t="str">
            <v xml:space="preserve">Putaran (mm)   Rotation 絞距 </v>
          </cell>
          <cell r="D6" t="str">
            <v xml:space="preserve">No JO                        JO Number            制令號              </v>
          </cell>
          <cell r="E6" t="str">
            <v xml:space="preserve">Standar target
(M/menit)  Standard of target  標準產量  </v>
          </cell>
          <cell r="F6" t="str">
            <v xml:space="preserve">Nomor produk kabel                  Wire product number        線材品號  </v>
          </cell>
          <cell r="G6" t="str">
            <v xml:space="preserve">jumlah produksi (M)      Amount of Production 生產數 </v>
          </cell>
        </row>
        <row r="7">
          <cell r="A7" t="str">
            <v>SD-3002</v>
          </cell>
          <cell r="B7" t="str">
            <v>11 / 0,080A+150D</v>
          </cell>
          <cell r="C7">
            <v>2.95</v>
          </cell>
          <cell r="D7">
            <v>20231109001</v>
          </cell>
          <cell r="E7">
            <v>9</v>
          </cell>
          <cell r="F7" t="str">
            <v>W03-25050003-Y</v>
          </cell>
          <cell r="G7">
            <v>5300</v>
          </cell>
        </row>
        <row r="8">
          <cell r="A8" t="str">
            <v>SD-3005</v>
          </cell>
          <cell r="B8" t="str">
            <v>7 / 0,12A</v>
          </cell>
          <cell r="C8">
            <v>7.76</v>
          </cell>
          <cell r="D8">
            <v>20231027004</v>
          </cell>
          <cell r="E8">
            <v>27</v>
          </cell>
          <cell r="F8" t="str">
            <v>W03-25040031-Y</v>
          </cell>
          <cell r="G8">
            <v>12765</v>
          </cell>
        </row>
        <row r="9">
          <cell r="A9" t="str">
            <v>SD-4001</v>
          </cell>
          <cell r="B9" t="str">
            <v>7 / 0,127A</v>
          </cell>
          <cell r="C9">
            <v>7.76</v>
          </cell>
          <cell r="D9">
            <v>20231027004</v>
          </cell>
          <cell r="E9">
            <v>15</v>
          </cell>
          <cell r="F9" t="str">
            <v>W03-25040031-Y</v>
          </cell>
          <cell r="G9">
            <v>12984</v>
          </cell>
        </row>
        <row r="10">
          <cell r="A10" t="str">
            <v>SD-4004</v>
          </cell>
          <cell r="B10" t="str">
            <v>7 / 0,127A</v>
          </cell>
          <cell r="C10">
            <v>7.76</v>
          </cell>
          <cell r="D10">
            <v>20231027004</v>
          </cell>
          <cell r="E10">
            <v>15</v>
          </cell>
          <cell r="F10" t="str">
            <v>W03-25040031-Y</v>
          </cell>
          <cell r="G10">
            <v>10752</v>
          </cell>
        </row>
        <row r="11">
          <cell r="A11" t="str">
            <v>SD-4003</v>
          </cell>
          <cell r="B11" t="str">
            <v>7 / 0,20A</v>
          </cell>
          <cell r="C11">
            <v>15.57</v>
          </cell>
          <cell r="D11">
            <v>20230927006</v>
          </cell>
          <cell r="E11">
            <v>30</v>
          </cell>
          <cell r="F11" t="str">
            <v>W03-25040035-Y</v>
          </cell>
          <cell r="G11">
            <v>20853</v>
          </cell>
        </row>
        <row r="12">
          <cell r="A12" t="str">
            <v>SD-5002</v>
          </cell>
          <cell r="B12" t="str">
            <v>35 / 0,080A</v>
          </cell>
          <cell r="C12">
            <v>8.4600000000000009</v>
          </cell>
          <cell r="D12">
            <v>20231109001</v>
          </cell>
          <cell r="E12">
            <v>15</v>
          </cell>
          <cell r="F12" t="str">
            <v>W03-25050003-Y</v>
          </cell>
          <cell r="G12">
            <v>9279</v>
          </cell>
        </row>
        <row r="13">
          <cell r="A13" t="str">
            <v>KB-1606</v>
          </cell>
          <cell r="B13" t="str">
            <v>USB 28+28+D</v>
          </cell>
          <cell r="C13">
            <v>33.89</v>
          </cell>
          <cell r="D13">
            <v>20231027001</v>
          </cell>
          <cell r="E13">
            <v>3.7</v>
          </cell>
          <cell r="F13" t="str">
            <v>W03-25040037-Y</v>
          </cell>
          <cell r="G13">
            <v>1390</v>
          </cell>
        </row>
        <row r="14">
          <cell r="A14" t="str">
            <v>KB-1607</v>
          </cell>
          <cell r="B14" t="str">
            <v>USB 28+28+D</v>
          </cell>
          <cell r="C14">
            <v>33.89</v>
          </cell>
          <cell r="D14">
            <v>20231027001</v>
          </cell>
          <cell r="E14">
            <v>3.7</v>
          </cell>
          <cell r="F14" t="str">
            <v>W03-25040037-Y</v>
          </cell>
          <cell r="G14">
            <v>1380</v>
          </cell>
        </row>
        <row r="15">
          <cell r="A15" t="str">
            <v>KB-1608</v>
          </cell>
          <cell r="B15" t="str">
            <v>USB 28+28+D</v>
          </cell>
          <cell r="C15">
            <v>33.89</v>
          </cell>
          <cell r="D15">
            <v>20231027001</v>
          </cell>
          <cell r="E15">
            <v>3.7</v>
          </cell>
          <cell r="F15" t="str">
            <v>W03-25040037-Y</v>
          </cell>
          <cell r="G15">
            <v>1336</v>
          </cell>
        </row>
        <row r="16">
          <cell r="A16" t="str">
            <v>KB-1609</v>
          </cell>
          <cell r="B16" t="str">
            <v>USB 28+24+D</v>
          </cell>
          <cell r="C16">
            <v>41.43</v>
          </cell>
          <cell r="D16">
            <v>20231027004</v>
          </cell>
          <cell r="E16">
            <v>3.7</v>
          </cell>
          <cell r="F16" t="str">
            <v>W03-25040031-Y</v>
          </cell>
          <cell r="G16">
            <v>991</v>
          </cell>
        </row>
        <row r="17">
          <cell r="A17" t="str">
            <v>WD-0003</v>
          </cell>
          <cell r="B17" t="str">
            <v xml:space="preserve">AY01 / AX88A </v>
          </cell>
          <cell r="C17">
            <v>16.7</v>
          </cell>
          <cell r="D17">
            <v>20231007001</v>
          </cell>
          <cell r="E17">
            <v>7</v>
          </cell>
          <cell r="F17" t="str">
            <v>W03-71010061</v>
          </cell>
          <cell r="G17">
            <v>2386</v>
          </cell>
        </row>
        <row r="18">
          <cell r="A18" t="str">
            <v>WD-0004</v>
          </cell>
          <cell r="B18" t="str">
            <v xml:space="preserve">AY01 / AX88A </v>
          </cell>
          <cell r="C18">
            <v>16.7</v>
          </cell>
          <cell r="D18">
            <v>20231007001</v>
          </cell>
          <cell r="E18">
            <v>7</v>
          </cell>
          <cell r="F18" t="str">
            <v>W03-71010061</v>
          </cell>
          <cell r="G18">
            <v>2277</v>
          </cell>
        </row>
        <row r="19">
          <cell r="A19" t="str">
            <v>SW-6302</v>
          </cell>
          <cell r="B19" t="str">
            <v>USB 28+24+D</v>
          </cell>
          <cell r="C19">
            <v>60</v>
          </cell>
          <cell r="D19">
            <v>20231027004</v>
          </cell>
          <cell r="E19">
            <v>42</v>
          </cell>
          <cell r="F19" t="str">
            <v>W03-25040031-Y</v>
          </cell>
          <cell r="G19">
            <v>4740</v>
          </cell>
        </row>
        <row r="20">
          <cell r="A20">
            <v>0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</row>
        <row r="21">
          <cell r="A21">
            <v>0</v>
          </cell>
          <cell r="B21">
            <v>0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</row>
        <row r="22">
          <cell r="A22">
            <v>0</v>
          </cell>
          <cell r="B22">
            <v>0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</row>
        <row r="23">
          <cell r="A23">
            <v>0</v>
          </cell>
          <cell r="B23">
            <v>0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</row>
        <row r="24">
          <cell r="A24">
            <v>0</v>
          </cell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</row>
        <row r="25">
          <cell r="A25">
            <v>0</v>
          </cell>
          <cell r="B25">
            <v>0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</row>
        <row r="26">
          <cell r="A26">
            <v>0</v>
          </cell>
          <cell r="B26">
            <v>0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</row>
        <row r="27">
          <cell r="A27">
            <v>0</v>
          </cell>
          <cell r="B27">
            <v>0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</row>
        <row r="28">
          <cell r="A28">
            <v>0</v>
          </cell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</row>
        <row r="29">
          <cell r="A29">
            <v>0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</row>
      </sheetData>
      <sheetData sheetId="2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伸線、退火(A)"/>
      <sheetName val="伸線、退火(B)"/>
      <sheetName val="絞線、纏繞(A)"/>
      <sheetName val="絞線、纏繞(B)"/>
      <sheetName val=" 押出(A)"/>
      <sheetName val=" 押出(B)"/>
    </sheetNames>
    <sheetDataSet>
      <sheetData sheetId="0"/>
      <sheetData sheetId="1"/>
      <sheetData sheetId="2"/>
      <sheetData sheetId="3">
        <row r="1">
          <cell r="A1" t="str">
            <v>PT.LINKFORTUNE</v>
          </cell>
          <cell r="B1">
            <v>0</v>
          </cell>
          <cell r="C1">
            <v>0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</row>
        <row r="2">
          <cell r="A2" t="str">
            <v>Laporan Harian Stranding, Winding, Braiding, dan Twisting Kabel</v>
          </cell>
          <cell r="B2">
            <v>0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</row>
        <row r="3">
          <cell r="A3" t="str">
            <v>Stranding,Winding,Braiding and Twisting daily report</v>
          </cell>
          <cell r="B3">
            <v>0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</row>
        <row r="4">
          <cell r="A4" t="str">
            <v>絞線、纏繞日報表</v>
          </cell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</row>
        <row r="5">
          <cell r="A5" t="str">
            <v xml:space="preserve">Dept/Departement/ 部門：绞线          Kelas/Class/班別：B                                                               </v>
          </cell>
          <cell r="B5">
            <v>0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</row>
        <row r="6">
          <cell r="A6" t="str">
            <v xml:space="preserve">Nomor mesin  Machine Number      機台號     </v>
          </cell>
          <cell r="B6" t="str">
            <v xml:space="preserve">Spesifikasi  Specification           規格                           </v>
          </cell>
          <cell r="C6" t="str">
            <v xml:space="preserve">Putaran (mm)   Rotation 絞距 </v>
          </cell>
          <cell r="D6" t="str">
            <v xml:space="preserve">No JO                        JO Number            制令號              </v>
          </cell>
          <cell r="E6" t="str">
            <v xml:space="preserve">Standar target
(M/menit)  Standard of target  標準產量  </v>
          </cell>
          <cell r="F6" t="str">
            <v xml:space="preserve">Nomor produk kabel                  Wire product number        線材品號  </v>
          </cell>
          <cell r="G6" t="str">
            <v xml:space="preserve">jumlah produksi (M)      Amount of Production 生產數 </v>
          </cell>
        </row>
        <row r="7">
          <cell r="A7" t="str">
            <v>SD-3002</v>
          </cell>
          <cell r="B7" t="str">
            <v>11 / 0,080A+150D</v>
          </cell>
          <cell r="C7">
            <v>2.95</v>
          </cell>
          <cell r="D7">
            <v>20231109001</v>
          </cell>
          <cell r="E7">
            <v>9</v>
          </cell>
          <cell r="F7" t="str">
            <v>W03-25050003-Y</v>
          </cell>
          <cell r="G7">
            <v>1543</v>
          </cell>
        </row>
        <row r="8">
          <cell r="A8" t="str">
            <v>SD-4003</v>
          </cell>
          <cell r="B8" t="str">
            <v>7 / 0,20A</v>
          </cell>
          <cell r="C8">
            <v>15.57</v>
          </cell>
          <cell r="D8">
            <v>20231027004</v>
          </cell>
          <cell r="E8">
            <v>30</v>
          </cell>
          <cell r="F8" t="str">
            <v>W03-25040031-Y</v>
          </cell>
          <cell r="G8">
            <v>6108</v>
          </cell>
        </row>
        <row r="9">
          <cell r="A9" t="str">
            <v>SD-3005</v>
          </cell>
          <cell r="B9" t="str">
            <v>7 / 0,12A</v>
          </cell>
          <cell r="C9">
            <v>7.76</v>
          </cell>
          <cell r="D9">
            <v>20231027004</v>
          </cell>
          <cell r="E9">
            <v>27</v>
          </cell>
          <cell r="F9" t="str">
            <v>W03-25040031-Y</v>
          </cell>
          <cell r="G9">
            <v>5948</v>
          </cell>
        </row>
        <row r="10">
          <cell r="A10" t="str">
            <v>SD-4001</v>
          </cell>
          <cell r="B10" t="str">
            <v>7 / 0,127A</v>
          </cell>
          <cell r="C10">
            <v>7.76</v>
          </cell>
          <cell r="D10">
            <v>20231027004</v>
          </cell>
          <cell r="E10">
            <v>15</v>
          </cell>
          <cell r="F10" t="str">
            <v>W03-25040031-Y</v>
          </cell>
          <cell r="G10">
            <v>7737</v>
          </cell>
        </row>
        <row r="11">
          <cell r="A11" t="str">
            <v>SD-4004</v>
          </cell>
          <cell r="B11" t="str">
            <v>7 / 0,127A</v>
          </cell>
          <cell r="C11">
            <v>7.76</v>
          </cell>
          <cell r="D11">
            <v>20231027004</v>
          </cell>
          <cell r="E11">
            <v>15</v>
          </cell>
          <cell r="F11" t="str">
            <v>W03-25040031-Y</v>
          </cell>
          <cell r="G11">
            <v>7086</v>
          </cell>
        </row>
        <row r="12">
          <cell r="A12" t="str">
            <v>SD-3001</v>
          </cell>
          <cell r="B12" t="str">
            <v>11 / 0,080A+200D</v>
          </cell>
          <cell r="C12">
            <v>2.92</v>
          </cell>
          <cell r="D12">
            <v>20230922001</v>
          </cell>
          <cell r="E12">
            <v>9</v>
          </cell>
          <cell r="F12" t="str">
            <v>W03-00040033-Y</v>
          </cell>
          <cell r="G12">
            <v>3488</v>
          </cell>
        </row>
        <row r="13">
          <cell r="A13" t="str">
            <v>SD-5002</v>
          </cell>
          <cell r="B13" t="str">
            <v>35 / 0,080A</v>
          </cell>
          <cell r="C13">
            <v>8.4600000000000009</v>
          </cell>
          <cell r="D13">
            <v>20231109001</v>
          </cell>
          <cell r="E13">
            <v>15</v>
          </cell>
          <cell r="F13" t="str">
            <v>W03-25050003-Y</v>
          </cell>
          <cell r="G13">
            <v>3973</v>
          </cell>
        </row>
        <row r="14">
          <cell r="A14" t="str">
            <v>KB-1601</v>
          </cell>
          <cell r="B14" t="str">
            <v>USB 28+24+D</v>
          </cell>
          <cell r="C14">
            <v>41.43</v>
          </cell>
          <cell r="D14">
            <v>20231027004</v>
          </cell>
          <cell r="E14">
            <v>3.7</v>
          </cell>
          <cell r="F14" t="str">
            <v>W03-25040031-Y</v>
          </cell>
          <cell r="G14">
            <v>1380</v>
          </cell>
        </row>
        <row r="15">
          <cell r="A15" t="str">
            <v>KB-1609</v>
          </cell>
          <cell r="B15" t="str">
            <v>USB 28+24+D</v>
          </cell>
          <cell r="C15">
            <v>41.43</v>
          </cell>
          <cell r="D15">
            <v>20231027004</v>
          </cell>
          <cell r="E15">
            <v>3.7</v>
          </cell>
          <cell r="F15" t="str">
            <v>W03-25040031-Y</v>
          </cell>
          <cell r="G15">
            <v>1430</v>
          </cell>
        </row>
        <row r="16">
          <cell r="A16" t="str">
            <v>KB-1610</v>
          </cell>
          <cell r="B16" t="str">
            <v>USB 28+24+D</v>
          </cell>
          <cell r="C16">
            <v>41.43</v>
          </cell>
          <cell r="D16">
            <v>20231027004</v>
          </cell>
          <cell r="E16">
            <v>3.7</v>
          </cell>
          <cell r="F16" t="str">
            <v>W03-25040031-Y</v>
          </cell>
          <cell r="G16">
            <v>1365</v>
          </cell>
        </row>
        <row r="17">
          <cell r="A17" t="str">
            <v>KB-1606</v>
          </cell>
          <cell r="B17" t="str">
            <v>USB 28+28+D</v>
          </cell>
          <cell r="C17">
            <v>33.89</v>
          </cell>
          <cell r="D17">
            <v>20231027001</v>
          </cell>
          <cell r="E17">
            <v>3.7</v>
          </cell>
          <cell r="F17" t="str">
            <v>W03-25040037-Y</v>
          </cell>
          <cell r="G17">
            <v>1193</v>
          </cell>
        </row>
        <row r="18">
          <cell r="A18" t="str">
            <v>KB-1607</v>
          </cell>
          <cell r="B18" t="str">
            <v>USB 28+28+D</v>
          </cell>
          <cell r="C18">
            <v>33.89</v>
          </cell>
          <cell r="D18">
            <v>20231027001</v>
          </cell>
          <cell r="E18">
            <v>3.7</v>
          </cell>
          <cell r="F18" t="str">
            <v>W03-25040037-Y</v>
          </cell>
          <cell r="G18">
            <v>1260</v>
          </cell>
        </row>
        <row r="19">
          <cell r="A19" t="str">
            <v>KB-1608</v>
          </cell>
          <cell r="B19" t="str">
            <v>USB 28+28+D</v>
          </cell>
          <cell r="C19">
            <v>33.89</v>
          </cell>
          <cell r="D19">
            <v>20231027001</v>
          </cell>
          <cell r="E19">
            <v>3.7</v>
          </cell>
          <cell r="F19" t="str">
            <v>W03-25040037-Y</v>
          </cell>
          <cell r="G19">
            <v>1320</v>
          </cell>
        </row>
        <row r="20">
          <cell r="A20" t="str">
            <v>SW-6301</v>
          </cell>
          <cell r="B20" t="str">
            <v>USB 28+28+D</v>
          </cell>
          <cell r="C20">
            <v>60</v>
          </cell>
          <cell r="D20">
            <v>20231027001</v>
          </cell>
          <cell r="E20">
            <v>42</v>
          </cell>
          <cell r="F20" t="str">
            <v>W03-25040037-Y</v>
          </cell>
          <cell r="G20">
            <v>4665</v>
          </cell>
        </row>
        <row r="21">
          <cell r="A21">
            <v>0</v>
          </cell>
          <cell r="B21">
            <v>0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</row>
        <row r="22">
          <cell r="A22">
            <v>0</v>
          </cell>
          <cell r="B22">
            <v>0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</row>
        <row r="23">
          <cell r="A23">
            <v>0</v>
          </cell>
          <cell r="B23">
            <v>0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</row>
        <row r="24">
          <cell r="A24">
            <v>0</v>
          </cell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</row>
        <row r="25">
          <cell r="A25">
            <v>0</v>
          </cell>
          <cell r="B25">
            <v>0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</row>
        <row r="26">
          <cell r="A26">
            <v>0</v>
          </cell>
          <cell r="B26">
            <v>0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</row>
        <row r="27">
          <cell r="A27">
            <v>0</v>
          </cell>
          <cell r="B27">
            <v>0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</row>
        <row r="28">
          <cell r="A28">
            <v>0</v>
          </cell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</row>
        <row r="29">
          <cell r="A29">
            <v>0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</row>
      </sheetData>
      <sheetData sheetId="4"/>
      <sheetData sheetId="5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伸線、退火(A)"/>
      <sheetName val="伸線、退火(B)"/>
      <sheetName val="絞線、纏繞(A)"/>
      <sheetName val="絞線、纏繞(B)"/>
      <sheetName val=" 押出(A)"/>
      <sheetName val=" 押出(B)"/>
    </sheetNames>
    <sheetDataSet>
      <sheetData sheetId="0"/>
      <sheetData sheetId="1"/>
      <sheetData sheetId="2"/>
      <sheetData sheetId="3">
        <row r="1">
          <cell r="A1" t="str">
            <v>PT.LINKFORTUNE</v>
          </cell>
          <cell r="B1">
            <v>0</v>
          </cell>
          <cell r="C1">
            <v>0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</row>
        <row r="2">
          <cell r="A2" t="str">
            <v>Laporan Harian Stranding, Winding, Braiding, dan Twisting Kabel</v>
          </cell>
          <cell r="B2">
            <v>0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</row>
        <row r="3">
          <cell r="A3" t="str">
            <v>Stranding,Winding,Braiding and Twisting daily report</v>
          </cell>
          <cell r="B3">
            <v>0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</row>
        <row r="4">
          <cell r="A4" t="str">
            <v>絞線、纏繞日報表</v>
          </cell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</row>
        <row r="5">
          <cell r="A5" t="str">
            <v xml:space="preserve">Dept/Departement/ 部門：绞线          Kelas/Class/班別：B                                                               </v>
          </cell>
          <cell r="B5">
            <v>0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</row>
        <row r="6">
          <cell r="A6" t="str">
            <v xml:space="preserve">Nomor mesin  Machine Number      機台號     </v>
          </cell>
          <cell r="B6" t="str">
            <v xml:space="preserve">Spesifikasi  Specification           規格                           </v>
          </cell>
          <cell r="C6" t="str">
            <v xml:space="preserve">Putaran (mm)   Rotation 絞距 </v>
          </cell>
          <cell r="D6" t="str">
            <v xml:space="preserve">No JO                        JO Number            制令號              </v>
          </cell>
          <cell r="E6" t="str">
            <v xml:space="preserve">Standar target
(M/menit)  Standard of target  標準產量  </v>
          </cell>
          <cell r="F6" t="str">
            <v xml:space="preserve">Nomor produk kabel                  Wire product number        線材品號  </v>
          </cell>
          <cell r="G6" t="str">
            <v xml:space="preserve">jumlah produksi (M)      Amount of Production 生產數 </v>
          </cell>
        </row>
        <row r="7">
          <cell r="A7" t="str">
            <v>SD-3002</v>
          </cell>
          <cell r="B7" t="str">
            <v>11 / 0,080A+150D</v>
          </cell>
          <cell r="C7">
            <v>2.95</v>
          </cell>
          <cell r="D7">
            <v>20231109001</v>
          </cell>
          <cell r="E7">
            <v>9</v>
          </cell>
          <cell r="F7" t="str">
            <v>W03-25050003-Y</v>
          </cell>
          <cell r="G7">
            <v>2221</v>
          </cell>
        </row>
        <row r="8">
          <cell r="A8" t="str">
            <v>SD-3005</v>
          </cell>
          <cell r="B8" t="str">
            <v>7 / 0,12A</v>
          </cell>
          <cell r="C8">
            <v>7.76</v>
          </cell>
          <cell r="D8">
            <v>20231027004</v>
          </cell>
          <cell r="E8">
            <v>27</v>
          </cell>
          <cell r="F8" t="str">
            <v>W03-25040031-Y</v>
          </cell>
          <cell r="G8">
            <v>3620</v>
          </cell>
        </row>
        <row r="9">
          <cell r="A9" t="str">
            <v>SD-4001</v>
          </cell>
          <cell r="B9" t="str">
            <v>7 / 0,127A</v>
          </cell>
          <cell r="C9">
            <v>7.76</v>
          </cell>
          <cell r="D9">
            <v>20231027004</v>
          </cell>
          <cell r="E9">
            <v>15</v>
          </cell>
          <cell r="F9" t="str">
            <v>W03-25040031-Y</v>
          </cell>
          <cell r="G9">
            <v>5358</v>
          </cell>
        </row>
        <row r="10">
          <cell r="A10" t="str">
            <v>SD-4004</v>
          </cell>
          <cell r="B10" t="str">
            <v>7 / 0,127A</v>
          </cell>
          <cell r="C10">
            <v>7.76</v>
          </cell>
          <cell r="D10">
            <v>20231027004</v>
          </cell>
          <cell r="E10">
            <v>15</v>
          </cell>
          <cell r="F10" t="str">
            <v>W03-25040031-Y</v>
          </cell>
          <cell r="G10">
            <v>4267</v>
          </cell>
        </row>
        <row r="11">
          <cell r="A11" t="str">
            <v>SD-3001</v>
          </cell>
          <cell r="B11" t="str">
            <v>11 / 0,080A+200D</v>
          </cell>
          <cell r="C11">
            <v>2.95</v>
          </cell>
          <cell r="D11">
            <v>20230922001</v>
          </cell>
          <cell r="E11">
            <v>9</v>
          </cell>
          <cell r="F11" t="str">
            <v>W03-00040033-Y</v>
          </cell>
          <cell r="G11">
            <v>2441</v>
          </cell>
        </row>
        <row r="12">
          <cell r="A12" t="str">
            <v>SD-5002</v>
          </cell>
          <cell r="B12" t="str">
            <v>35 / 0,080A</v>
          </cell>
          <cell r="C12">
            <v>8.4600000000000009</v>
          </cell>
          <cell r="D12">
            <v>20231109001</v>
          </cell>
          <cell r="E12">
            <v>15</v>
          </cell>
          <cell r="F12" t="str">
            <v>W03-25050003-Y</v>
          </cell>
          <cell r="G12">
            <v>2974</v>
          </cell>
        </row>
        <row r="13">
          <cell r="A13" t="str">
            <v>KB-1601</v>
          </cell>
          <cell r="B13" t="str">
            <v>USB 28+24+D</v>
          </cell>
          <cell r="C13">
            <v>41.43</v>
          </cell>
          <cell r="D13">
            <v>20231027004</v>
          </cell>
          <cell r="E13">
            <v>3.7</v>
          </cell>
          <cell r="F13" t="str">
            <v>W03-25040031-Y</v>
          </cell>
          <cell r="G13">
            <v>753</v>
          </cell>
        </row>
        <row r="14">
          <cell r="A14" t="str">
            <v>KB-1609</v>
          </cell>
          <cell r="B14" t="str">
            <v>USB 28+24+D</v>
          </cell>
          <cell r="C14">
            <v>41.43</v>
          </cell>
          <cell r="D14">
            <v>20231027004</v>
          </cell>
          <cell r="E14">
            <v>3.7</v>
          </cell>
          <cell r="F14" t="str">
            <v>W03-25040031-Y</v>
          </cell>
          <cell r="G14">
            <v>951</v>
          </cell>
        </row>
        <row r="15">
          <cell r="A15" t="str">
            <v>KB-1610</v>
          </cell>
          <cell r="B15" t="str">
            <v>USB 28+24+D</v>
          </cell>
          <cell r="C15">
            <v>41.43</v>
          </cell>
          <cell r="D15">
            <v>20231027004</v>
          </cell>
          <cell r="E15">
            <v>3.7</v>
          </cell>
          <cell r="F15" t="str">
            <v>W03-25040031-Y</v>
          </cell>
          <cell r="G15">
            <v>959</v>
          </cell>
        </row>
        <row r="16">
          <cell r="A16" t="str">
            <v>KB-1606</v>
          </cell>
          <cell r="B16" t="str">
            <v>USB 28+28+D</v>
          </cell>
          <cell r="C16">
            <v>33.89</v>
          </cell>
          <cell r="D16">
            <v>20231027001</v>
          </cell>
          <cell r="E16">
            <v>3.7</v>
          </cell>
          <cell r="F16" t="str">
            <v>W03-25040037-Y</v>
          </cell>
          <cell r="G16">
            <v>826</v>
          </cell>
        </row>
        <row r="17">
          <cell r="A17" t="str">
            <v>KB-1607</v>
          </cell>
          <cell r="B17" t="str">
            <v>USB 28+28+D</v>
          </cell>
          <cell r="C17">
            <v>33.89</v>
          </cell>
          <cell r="D17">
            <v>20231027001</v>
          </cell>
          <cell r="E17">
            <v>3.7</v>
          </cell>
          <cell r="F17" t="str">
            <v>W03-25040037-Y</v>
          </cell>
          <cell r="G17">
            <v>790</v>
          </cell>
        </row>
        <row r="18">
          <cell r="A18" t="str">
            <v>KB-1608</v>
          </cell>
          <cell r="B18" t="str">
            <v>USB 28+28+D</v>
          </cell>
          <cell r="C18">
            <v>33.89</v>
          </cell>
          <cell r="D18">
            <v>20231027001</v>
          </cell>
          <cell r="E18">
            <v>3.7</v>
          </cell>
          <cell r="F18" t="str">
            <v>W03-25040037-Y</v>
          </cell>
          <cell r="G18">
            <v>718</v>
          </cell>
        </row>
        <row r="19">
          <cell r="A19">
            <v>0</v>
          </cell>
          <cell r="B19">
            <v>0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</row>
        <row r="20">
          <cell r="A20">
            <v>0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</row>
        <row r="21">
          <cell r="A21">
            <v>0</v>
          </cell>
          <cell r="B21">
            <v>0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</row>
        <row r="22">
          <cell r="A22">
            <v>0</v>
          </cell>
          <cell r="B22">
            <v>0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</row>
        <row r="23">
          <cell r="A23">
            <v>0</v>
          </cell>
          <cell r="B23">
            <v>0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</row>
        <row r="24">
          <cell r="A24">
            <v>0</v>
          </cell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</row>
        <row r="25">
          <cell r="A25">
            <v>0</v>
          </cell>
          <cell r="B25">
            <v>0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</row>
        <row r="26">
          <cell r="A26">
            <v>0</v>
          </cell>
          <cell r="B26">
            <v>0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</row>
        <row r="27">
          <cell r="A27">
            <v>0</v>
          </cell>
          <cell r="B27">
            <v>0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</row>
        <row r="28">
          <cell r="A28">
            <v>0</v>
          </cell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</row>
        <row r="29">
          <cell r="A29">
            <v>0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</row>
      </sheetData>
      <sheetData sheetId="4"/>
      <sheetData sheetId="5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伸線、退火(A)"/>
      <sheetName val="伸線、退火(B)"/>
      <sheetName val="絞線、纏繞(A)"/>
      <sheetName val="絞線、纏繞(B)"/>
      <sheetName val=" 押出(A)"/>
      <sheetName val=" 押出(B)"/>
    </sheetNames>
    <sheetDataSet>
      <sheetData sheetId="0"/>
      <sheetData sheetId="1"/>
      <sheetData sheetId="2"/>
      <sheetData sheetId="3">
        <row r="1">
          <cell r="A1" t="str">
            <v>PT.LINKFORTUNE</v>
          </cell>
          <cell r="B1">
            <v>0</v>
          </cell>
          <cell r="C1">
            <v>0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</row>
        <row r="2">
          <cell r="A2" t="str">
            <v>Laporan Harian Stranding, Winding, Braiding, dan Twisting Kabel</v>
          </cell>
          <cell r="B2">
            <v>0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</row>
        <row r="3">
          <cell r="A3" t="str">
            <v>Stranding,Winding,Braiding and Twisting daily report</v>
          </cell>
          <cell r="B3">
            <v>0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</row>
        <row r="4">
          <cell r="A4" t="str">
            <v>絞線、纏繞日報表</v>
          </cell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</row>
        <row r="5">
          <cell r="A5" t="str">
            <v xml:space="preserve">Dept/Departement/ 部門：绞线          Kelas/Class/班別：B                                                               </v>
          </cell>
          <cell r="B5">
            <v>0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</row>
        <row r="6">
          <cell r="A6" t="str">
            <v xml:space="preserve">Nomor mesin  Machine Number      機台號     </v>
          </cell>
          <cell r="B6" t="str">
            <v xml:space="preserve">Spesifikasi  Specification           規格                           </v>
          </cell>
          <cell r="C6" t="str">
            <v xml:space="preserve">Putaran (mm)   Rotation 絞距 </v>
          </cell>
          <cell r="D6" t="str">
            <v xml:space="preserve">No JO                        JO Number            制令號              </v>
          </cell>
          <cell r="E6" t="str">
            <v xml:space="preserve">Standar target
(M/menit)  Standard of target  標準產量  </v>
          </cell>
          <cell r="F6" t="str">
            <v xml:space="preserve">Nomor produk kabel                  Wire product number        線材品號  </v>
          </cell>
          <cell r="G6" t="str">
            <v xml:space="preserve">jumlah produksi (M)      Amount of Production 生產數 </v>
          </cell>
        </row>
        <row r="7">
          <cell r="A7" t="str">
            <v>SD-3002</v>
          </cell>
          <cell r="B7" t="str">
            <v>11 / 0,080A+150D</v>
          </cell>
          <cell r="C7">
            <v>2.95</v>
          </cell>
          <cell r="D7">
            <v>20231109001</v>
          </cell>
          <cell r="E7">
            <v>9</v>
          </cell>
          <cell r="F7" t="str">
            <v>W03-25050003-Y</v>
          </cell>
          <cell r="G7">
            <v>3308</v>
          </cell>
        </row>
        <row r="8">
          <cell r="A8" t="str">
            <v>SD-3005</v>
          </cell>
          <cell r="B8" t="str">
            <v>7 / 0,12A</v>
          </cell>
          <cell r="C8">
            <v>7.76</v>
          </cell>
          <cell r="D8">
            <v>20231027004</v>
          </cell>
          <cell r="E8">
            <v>27</v>
          </cell>
          <cell r="F8" t="str">
            <v>W03-25040031-Y</v>
          </cell>
          <cell r="G8">
            <v>6569</v>
          </cell>
        </row>
        <row r="9">
          <cell r="A9" t="str">
            <v>SD-4001</v>
          </cell>
          <cell r="B9" t="str">
            <v>7 / 0,127A</v>
          </cell>
          <cell r="C9">
            <v>7.76</v>
          </cell>
          <cell r="D9">
            <v>20231027004</v>
          </cell>
          <cell r="E9">
            <v>15</v>
          </cell>
          <cell r="F9" t="str">
            <v>W03-25040031-Y</v>
          </cell>
          <cell r="G9">
            <v>6041</v>
          </cell>
        </row>
        <row r="10">
          <cell r="A10" t="str">
            <v>SD-4004</v>
          </cell>
          <cell r="B10" t="str">
            <v>7 / 0,127A</v>
          </cell>
          <cell r="C10">
            <v>7.76</v>
          </cell>
          <cell r="D10">
            <v>20231027004</v>
          </cell>
          <cell r="E10">
            <v>15</v>
          </cell>
          <cell r="F10" t="str">
            <v>W03-25040031-Y</v>
          </cell>
          <cell r="G10">
            <v>7957</v>
          </cell>
        </row>
        <row r="11">
          <cell r="A11" t="str">
            <v>SD-3001</v>
          </cell>
          <cell r="B11" t="str">
            <v>11 / 0,080A+200D</v>
          </cell>
          <cell r="C11">
            <v>2.95</v>
          </cell>
          <cell r="D11">
            <v>20230922001</v>
          </cell>
          <cell r="E11">
            <v>9</v>
          </cell>
          <cell r="F11" t="str">
            <v>W03-00040033-Y</v>
          </cell>
          <cell r="G11">
            <v>3075</v>
          </cell>
        </row>
        <row r="12">
          <cell r="A12" t="str">
            <v>SD-5002</v>
          </cell>
          <cell r="B12" t="str">
            <v>35 / 0,080A</v>
          </cell>
          <cell r="C12">
            <v>8.4600000000000009</v>
          </cell>
          <cell r="D12">
            <v>20231109001</v>
          </cell>
          <cell r="E12">
            <v>15</v>
          </cell>
          <cell r="F12" t="str">
            <v>W03-25050003-Y</v>
          </cell>
          <cell r="G12">
            <v>5386</v>
          </cell>
        </row>
        <row r="13">
          <cell r="A13" t="str">
            <v>KB-1609</v>
          </cell>
          <cell r="B13" t="str">
            <v>USB 28+24+D</v>
          </cell>
          <cell r="C13">
            <v>41.43</v>
          </cell>
          <cell r="D13">
            <v>20231027004</v>
          </cell>
          <cell r="E13">
            <v>3.7</v>
          </cell>
          <cell r="F13" t="str">
            <v>W03-25040031-Y</v>
          </cell>
          <cell r="G13">
            <v>1492</v>
          </cell>
        </row>
        <row r="14">
          <cell r="A14" t="str">
            <v>KB-1610</v>
          </cell>
          <cell r="B14" t="str">
            <v>USB 28+24+D</v>
          </cell>
          <cell r="C14">
            <v>41.43</v>
          </cell>
          <cell r="D14">
            <v>20231027004</v>
          </cell>
          <cell r="E14">
            <v>3.7</v>
          </cell>
          <cell r="F14" t="str">
            <v>W03-25040031-Y</v>
          </cell>
          <cell r="G14">
            <v>1455</v>
          </cell>
        </row>
        <row r="15">
          <cell r="A15" t="str">
            <v>KB-1606</v>
          </cell>
          <cell r="B15" t="str">
            <v>USB 28+28+D</v>
          </cell>
          <cell r="C15">
            <v>33.89</v>
          </cell>
          <cell r="D15">
            <v>20231027001</v>
          </cell>
          <cell r="E15">
            <v>3.7</v>
          </cell>
          <cell r="F15" t="str">
            <v>W03-25040037-Y</v>
          </cell>
          <cell r="G15">
            <v>1235</v>
          </cell>
        </row>
        <row r="16">
          <cell r="A16" t="str">
            <v>KB-1607</v>
          </cell>
          <cell r="B16" t="str">
            <v>USB 28+28+D</v>
          </cell>
          <cell r="C16">
            <v>33.89</v>
          </cell>
          <cell r="D16">
            <v>20231027001</v>
          </cell>
          <cell r="E16">
            <v>3.7</v>
          </cell>
          <cell r="F16" t="str">
            <v>W03-25040037-Y</v>
          </cell>
          <cell r="G16">
            <v>816</v>
          </cell>
        </row>
        <row r="17">
          <cell r="A17" t="str">
            <v>KB-1608</v>
          </cell>
          <cell r="B17" t="str">
            <v>USB 28+28+D</v>
          </cell>
          <cell r="C17">
            <v>33.89</v>
          </cell>
          <cell r="D17">
            <v>20231027001</v>
          </cell>
          <cell r="E17">
            <v>3.7</v>
          </cell>
          <cell r="F17" t="str">
            <v>W03-25040037-Y</v>
          </cell>
          <cell r="G17">
            <v>1114</v>
          </cell>
        </row>
        <row r="18">
          <cell r="A18">
            <v>0</v>
          </cell>
          <cell r="B18">
            <v>0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</row>
        <row r="19">
          <cell r="A19">
            <v>0</v>
          </cell>
          <cell r="B19">
            <v>0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</row>
        <row r="20">
          <cell r="A20">
            <v>0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</row>
        <row r="21">
          <cell r="A21">
            <v>0</v>
          </cell>
          <cell r="B21">
            <v>0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</row>
        <row r="22">
          <cell r="A22">
            <v>0</v>
          </cell>
          <cell r="B22">
            <v>0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</row>
        <row r="23">
          <cell r="A23">
            <v>0</v>
          </cell>
          <cell r="B23">
            <v>0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</row>
        <row r="24">
          <cell r="A24">
            <v>0</v>
          </cell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</row>
        <row r="25">
          <cell r="A25">
            <v>0</v>
          </cell>
          <cell r="B25">
            <v>0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</row>
        <row r="26">
          <cell r="A26">
            <v>0</v>
          </cell>
          <cell r="B26">
            <v>0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</row>
        <row r="27">
          <cell r="A27">
            <v>0</v>
          </cell>
          <cell r="B27">
            <v>0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</row>
        <row r="28">
          <cell r="A28">
            <v>0</v>
          </cell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</row>
        <row r="29">
          <cell r="A29">
            <v>0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</row>
      </sheetData>
      <sheetData sheetId="4"/>
      <sheetData sheetId="5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伸線、退火(A)"/>
      <sheetName val="伸線、退火(B)"/>
      <sheetName val="絞線、纏繞(A)"/>
      <sheetName val="絞線、纏繞(B)"/>
      <sheetName val=" 押出(A)"/>
      <sheetName val=" 押出(B)"/>
    </sheetNames>
    <sheetDataSet>
      <sheetData sheetId="0"/>
      <sheetData sheetId="1"/>
      <sheetData sheetId="2"/>
      <sheetData sheetId="3">
        <row r="1">
          <cell r="A1" t="str">
            <v>PT.LINKFORTUNE</v>
          </cell>
          <cell r="B1">
            <v>0</v>
          </cell>
          <cell r="C1">
            <v>0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</row>
        <row r="2">
          <cell r="A2" t="str">
            <v>Laporan Harian Stranding, Winding, Braiding, dan Twisting Kabel</v>
          </cell>
          <cell r="B2">
            <v>0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</row>
        <row r="3">
          <cell r="A3" t="str">
            <v>Stranding,Winding,Braiding and Twisting daily report</v>
          </cell>
          <cell r="B3">
            <v>0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</row>
        <row r="4">
          <cell r="A4" t="str">
            <v>絞線、纏繞日報表</v>
          </cell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</row>
        <row r="5">
          <cell r="A5" t="str">
            <v xml:space="preserve">Dept/Departement/ 部門：绞线          Kelas/Class/班別：B                                                               </v>
          </cell>
          <cell r="B5">
            <v>0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</row>
        <row r="6">
          <cell r="A6" t="str">
            <v xml:space="preserve">Nomor mesin  Machine Number      機台號     </v>
          </cell>
          <cell r="B6" t="str">
            <v xml:space="preserve">Spesifikasi  Specification           規格                           </v>
          </cell>
          <cell r="C6" t="str">
            <v xml:space="preserve">Putaran (mm)   Rotation 絞距 </v>
          </cell>
          <cell r="D6" t="str">
            <v xml:space="preserve">No JO                        JO Number            制令號              </v>
          </cell>
          <cell r="E6" t="str">
            <v xml:space="preserve">Standar target
(M/menit)  Standard of target  標準產量  </v>
          </cell>
          <cell r="F6" t="str">
            <v xml:space="preserve">Nomor produk kabel                  Wire product number        線材品號  </v>
          </cell>
          <cell r="G6" t="str">
            <v xml:space="preserve">jumlah produksi (M)      Amount of Production 生產數 </v>
          </cell>
        </row>
        <row r="7">
          <cell r="A7" t="str">
            <v>SD-3002</v>
          </cell>
          <cell r="B7" t="str">
            <v>11 / 0,080A+150D</v>
          </cell>
          <cell r="C7">
            <v>2.95</v>
          </cell>
          <cell r="D7">
            <v>20231109001</v>
          </cell>
          <cell r="E7">
            <v>9</v>
          </cell>
          <cell r="F7" t="str">
            <v>W03-25050003-Y</v>
          </cell>
          <cell r="G7">
            <v>3280</v>
          </cell>
        </row>
        <row r="8">
          <cell r="A8" t="str">
            <v>SD-3005</v>
          </cell>
          <cell r="B8" t="str">
            <v>7 / 0,12A</v>
          </cell>
          <cell r="C8">
            <v>7.76</v>
          </cell>
          <cell r="D8">
            <v>20231027004</v>
          </cell>
          <cell r="E8">
            <v>27</v>
          </cell>
          <cell r="F8" t="str">
            <v>W03-25040031-Y</v>
          </cell>
          <cell r="G8">
            <v>5868</v>
          </cell>
        </row>
        <row r="9">
          <cell r="A9" t="str">
            <v>SD-4001</v>
          </cell>
          <cell r="B9" t="str">
            <v>7 / 0,127A</v>
          </cell>
          <cell r="C9">
            <v>7.76</v>
          </cell>
          <cell r="D9">
            <v>20231027004</v>
          </cell>
          <cell r="E9">
            <v>15</v>
          </cell>
          <cell r="F9" t="str">
            <v>W03-25040031-Y</v>
          </cell>
          <cell r="G9">
            <v>6416</v>
          </cell>
        </row>
        <row r="10">
          <cell r="A10" t="str">
            <v>SD-4004</v>
          </cell>
          <cell r="B10" t="str">
            <v>7 / 0,127A</v>
          </cell>
          <cell r="C10">
            <v>7.76</v>
          </cell>
          <cell r="D10">
            <v>20231027004</v>
          </cell>
          <cell r="E10">
            <v>15</v>
          </cell>
          <cell r="F10" t="str">
            <v>W03-25040031-Y</v>
          </cell>
          <cell r="G10">
            <v>8060</v>
          </cell>
        </row>
        <row r="11">
          <cell r="A11" t="str">
            <v>SD-3001</v>
          </cell>
          <cell r="B11" t="str">
            <v>11 / 0,080A+200D</v>
          </cell>
          <cell r="C11">
            <v>2.95</v>
          </cell>
          <cell r="D11">
            <v>20230922001</v>
          </cell>
          <cell r="E11">
            <v>9</v>
          </cell>
          <cell r="F11" t="str">
            <v>W03-00040033-Y</v>
          </cell>
          <cell r="G11">
            <v>3670</v>
          </cell>
        </row>
        <row r="12">
          <cell r="A12" t="str">
            <v>SD-5002</v>
          </cell>
          <cell r="B12" t="str">
            <v>35 / 0,080A</v>
          </cell>
          <cell r="C12">
            <v>8.4600000000000009</v>
          </cell>
          <cell r="D12">
            <v>20231109001</v>
          </cell>
          <cell r="E12">
            <v>15</v>
          </cell>
          <cell r="F12" t="str">
            <v>W03-25050003-Y</v>
          </cell>
          <cell r="G12">
            <v>4207</v>
          </cell>
        </row>
        <row r="13">
          <cell r="A13" t="str">
            <v>KB-1609</v>
          </cell>
          <cell r="B13" t="str">
            <v>USB 28+24+D</v>
          </cell>
          <cell r="C13">
            <v>41.43</v>
          </cell>
          <cell r="D13">
            <v>20231027004</v>
          </cell>
          <cell r="E13">
            <v>3.7</v>
          </cell>
          <cell r="F13" t="str">
            <v>W03-25040031-Y</v>
          </cell>
          <cell r="G13">
            <v>1366</v>
          </cell>
        </row>
        <row r="14">
          <cell r="A14" t="str">
            <v>KB-1610</v>
          </cell>
          <cell r="B14" t="str">
            <v>USB 28+24+D</v>
          </cell>
          <cell r="C14">
            <v>41.43</v>
          </cell>
          <cell r="D14">
            <v>20231027004</v>
          </cell>
          <cell r="E14">
            <v>3.7</v>
          </cell>
          <cell r="F14" t="str">
            <v>W03-25040031-Y</v>
          </cell>
          <cell r="G14">
            <v>398</v>
          </cell>
        </row>
        <row r="15">
          <cell r="A15" t="str">
            <v>KB-1601</v>
          </cell>
          <cell r="B15" t="str">
            <v>USB 28+24+D</v>
          </cell>
          <cell r="C15">
            <v>41.43</v>
          </cell>
          <cell r="D15">
            <v>20231027004</v>
          </cell>
          <cell r="E15">
            <v>3.7</v>
          </cell>
          <cell r="F15" t="str">
            <v>W03-25040031-Y</v>
          </cell>
          <cell r="G15">
            <v>1309</v>
          </cell>
        </row>
        <row r="16">
          <cell r="A16" t="str">
            <v>KB-1606</v>
          </cell>
          <cell r="B16" t="str">
            <v>USB 28+28+D</v>
          </cell>
          <cell r="C16">
            <v>33.89</v>
          </cell>
          <cell r="D16">
            <v>20231027001</v>
          </cell>
          <cell r="E16">
            <v>3.7</v>
          </cell>
          <cell r="F16" t="str">
            <v>W03-25040037-Y</v>
          </cell>
          <cell r="G16">
            <v>1173</v>
          </cell>
        </row>
        <row r="17">
          <cell r="A17" t="str">
            <v>KB-1608</v>
          </cell>
          <cell r="B17" t="str">
            <v>USB 28+28+D</v>
          </cell>
          <cell r="C17">
            <v>33.89</v>
          </cell>
          <cell r="D17">
            <v>20231027001</v>
          </cell>
          <cell r="E17">
            <v>3.7</v>
          </cell>
          <cell r="F17" t="str">
            <v>W03-25040037-Y</v>
          </cell>
          <cell r="G17">
            <v>769</v>
          </cell>
        </row>
        <row r="18">
          <cell r="A18" t="str">
            <v>SW-6301</v>
          </cell>
          <cell r="B18" t="str">
            <v>USB 28+28+D</v>
          </cell>
          <cell r="C18">
            <v>60</v>
          </cell>
          <cell r="D18">
            <v>20231027001</v>
          </cell>
          <cell r="E18">
            <v>42</v>
          </cell>
          <cell r="F18" t="str">
            <v>W03-25040037-Y</v>
          </cell>
          <cell r="G18">
            <v>3591</v>
          </cell>
        </row>
        <row r="19">
          <cell r="A19">
            <v>0</v>
          </cell>
          <cell r="B19">
            <v>0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</row>
        <row r="20">
          <cell r="A20">
            <v>0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</row>
        <row r="21">
          <cell r="A21">
            <v>0</v>
          </cell>
          <cell r="B21">
            <v>0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</row>
        <row r="22">
          <cell r="A22">
            <v>0</v>
          </cell>
          <cell r="B22">
            <v>0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</row>
        <row r="23">
          <cell r="A23">
            <v>0</v>
          </cell>
          <cell r="B23">
            <v>0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</row>
        <row r="24">
          <cell r="A24">
            <v>0</v>
          </cell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</row>
        <row r="25">
          <cell r="A25">
            <v>0</v>
          </cell>
          <cell r="B25">
            <v>0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</row>
        <row r="26">
          <cell r="A26">
            <v>0</v>
          </cell>
          <cell r="B26">
            <v>0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</row>
        <row r="27">
          <cell r="A27">
            <v>0</v>
          </cell>
          <cell r="B27">
            <v>0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</row>
        <row r="28">
          <cell r="A28">
            <v>0</v>
          </cell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</row>
        <row r="29">
          <cell r="A29">
            <v>0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</row>
      </sheetData>
      <sheetData sheetId="4"/>
      <sheetData sheetId="5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伸線、退火(A)"/>
      <sheetName val="伸線、退火(B)"/>
      <sheetName val="絞線、纏繞(A)"/>
      <sheetName val="絞線、纏繞(B)"/>
      <sheetName val=" 押出(A)"/>
      <sheetName val=" 押出(B)"/>
    </sheetNames>
    <sheetDataSet>
      <sheetData sheetId="0"/>
      <sheetData sheetId="1"/>
      <sheetData sheetId="2"/>
      <sheetData sheetId="3">
        <row r="1">
          <cell r="A1" t="str">
            <v>PT.LINKFORTUNE</v>
          </cell>
          <cell r="B1">
            <v>0</v>
          </cell>
          <cell r="C1">
            <v>0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</row>
        <row r="2">
          <cell r="A2" t="str">
            <v>Laporan Harian Stranding, Winding, Braiding, dan Twisting Kabel</v>
          </cell>
          <cell r="B2">
            <v>0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</row>
        <row r="3">
          <cell r="A3" t="str">
            <v>Stranding,Winding,Braiding and Twisting daily report</v>
          </cell>
          <cell r="B3">
            <v>0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</row>
        <row r="4">
          <cell r="A4" t="str">
            <v>絞線、纏繞日報表</v>
          </cell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</row>
        <row r="5">
          <cell r="A5" t="str">
            <v xml:space="preserve">Dept/Departement/ 部門：绞线          Kelas/Class/班別：B                                                               </v>
          </cell>
          <cell r="B5">
            <v>0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</row>
        <row r="6">
          <cell r="A6" t="str">
            <v xml:space="preserve">Nomor mesin  Machine Number      機台號     </v>
          </cell>
          <cell r="B6" t="str">
            <v xml:space="preserve">Spesifikasi  Specification           規格                           </v>
          </cell>
          <cell r="C6" t="str">
            <v xml:space="preserve">Putaran (mm)   Rotation 絞距 </v>
          </cell>
          <cell r="D6" t="str">
            <v xml:space="preserve">No JO                        JO Number            制令號              </v>
          </cell>
          <cell r="E6" t="str">
            <v xml:space="preserve">Standar target
(M/menit)  Standard of target  標準產量  </v>
          </cell>
          <cell r="F6" t="str">
            <v xml:space="preserve">Nomor produk kabel                  Wire product number        線材品號  </v>
          </cell>
          <cell r="G6" t="str">
            <v xml:space="preserve">jumlah produksi (M)      Amount of Production 生產數 </v>
          </cell>
        </row>
        <row r="7">
          <cell r="A7" t="str">
            <v>SD-3002</v>
          </cell>
          <cell r="B7" t="str">
            <v>11 / 0,080A+150D</v>
          </cell>
          <cell r="C7">
            <v>2.95</v>
          </cell>
          <cell r="D7">
            <v>20231109001</v>
          </cell>
          <cell r="E7">
            <v>9</v>
          </cell>
          <cell r="F7" t="str">
            <v>W03-25050003-Y</v>
          </cell>
          <cell r="G7">
            <v>3280</v>
          </cell>
        </row>
        <row r="8">
          <cell r="A8" t="str">
            <v>SD-3005</v>
          </cell>
          <cell r="B8" t="str">
            <v>7 / 0,12A</v>
          </cell>
          <cell r="C8">
            <v>7.76</v>
          </cell>
          <cell r="D8">
            <v>20231027004</v>
          </cell>
          <cell r="E8">
            <v>27</v>
          </cell>
          <cell r="F8" t="str">
            <v>W03-25040031-Y</v>
          </cell>
          <cell r="G8">
            <v>5868</v>
          </cell>
        </row>
        <row r="9">
          <cell r="A9" t="str">
            <v>SD-4001</v>
          </cell>
          <cell r="B9" t="str">
            <v>7 / 0,127A</v>
          </cell>
          <cell r="C9">
            <v>7.76</v>
          </cell>
          <cell r="D9">
            <v>20231027004</v>
          </cell>
          <cell r="E9">
            <v>15</v>
          </cell>
          <cell r="F9" t="str">
            <v>W03-25040031-Y</v>
          </cell>
          <cell r="G9">
            <v>6416</v>
          </cell>
        </row>
        <row r="10">
          <cell r="A10" t="str">
            <v>SD-4004</v>
          </cell>
          <cell r="B10" t="str">
            <v>7 / 0,127A</v>
          </cell>
          <cell r="C10">
            <v>7.76</v>
          </cell>
          <cell r="D10">
            <v>20231027004</v>
          </cell>
          <cell r="E10">
            <v>15</v>
          </cell>
          <cell r="F10" t="str">
            <v>W03-25040031-Y</v>
          </cell>
          <cell r="G10">
            <v>8060</v>
          </cell>
        </row>
        <row r="11">
          <cell r="A11" t="str">
            <v>SD-3001</v>
          </cell>
          <cell r="B11" t="str">
            <v>11 / 0,080A+200D</v>
          </cell>
          <cell r="C11">
            <v>2.95</v>
          </cell>
          <cell r="D11">
            <v>20230922001</v>
          </cell>
          <cell r="E11">
            <v>9</v>
          </cell>
          <cell r="F11" t="str">
            <v>W03-00040033-Y</v>
          </cell>
          <cell r="G11">
            <v>3670</v>
          </cell>
        </row>
        <row r="12">
          <cell r="A12" t="str">
            <v>SD-5002</v>
          </cell>
          <cell r="B12" t="str">
            <v>35 / 0,080A</v>
          </cell>
          <cell r="C12">
            <v>8.4600000000000009</v>
          </cell>
          <cell r="D12">
            <v>20231109001</v>
          </cell>
          <cell r="E12">
            <v>15</v>
          </cell>
          <cell r="F12" t="str">
            <v>W03-25050003-Y</v>
          </cell>
          <cell r="G12">
            <v>4207</v>
          </cell>
        </row>
        <row r="13">
          <cell r="A13" t="str">
            <v>KB-1609</v>
          </cell>
          <cell r="B13" t="str">
            <v>USB 28+24+D</v>
          </cell>
          <cell r="C13">
            <v>41.43</v>
          </cell>
          <cell r="D13">
            <v>20231027004</v>
          </cell>
          <cell r="E13">
            <v>3.7</v>
          </cell>
          <cell r="F13" t="str">
            <v>W03-25040031-Y</v>
          </cell>
          <cell r="G13">
            <v>1366</v>
          </cell>
        </row>
        <row r="14">
          <cell r="A14" t="str">
            <v>KB-1610</v>
          </cell>
          <cell r="B14" t="str">
            <v>USB 28+24+D</v>
          </cell>
          <cell r="C14">
            <v>41.43</v>
          </cell>
          <cell r="D14">
            <v>20231027004</v>
          </cell>
          <cell r="E14">
            <v>3.7</v>
          </cell>
          <cell r="F14" t="str">
            <v>W03-25040031-Y</v>
          </cell>
          <cell r="G14">
            <v>398</v>
          </cell>
        </row>
        <row r="15">
          <cell r="A15" t="str">
            <v>KB-1601</v>
          </cell>
          <cell r="B15" t="str">
            <v>USB 28+24+D</v>
          </cell>
          <cell r="C15">
            <v>41.43</v>
          </cell>
          <cell r="D15">
            <v>20231027004</v>
          </cell>
          <cell r="E15">
            <v>3.7</v>
          </cell>
          <cell r="F15" t="str">
            <v>W03-25040031-Y</v>
          </cell>
          <cell r="G15">
            <v>1309</v>
          </cell>
        </row>
        <row r="16">
          <cell r="A16" t="str">
            <v>KB-1606</v>
          </cell>
          <cell r="B16" t="str">
            <v>USB 28+28+D</v>
          </cell>
          <cell r="C16">
            <v>33.89</v>
          </cell>
          <cell r="D16">
            <v>20231027001</v>
          </cell>
          <cell r="E16">
            <v>3.7</v>
          </cell>
          <cell r="F16" t="str">
            <v>W03-25040037-Y</v>
          </cell>
          <cell r="G16">
            <v>1173</v>
          </cell>
        </row>
        <row r="17">
          <cell r="A17" t="str">
            <v>KB-1608</v>
          </cell>
          <cell r="B17" t="str">
            <v>USB 28+28+D</v>
          </cell>
          <cell r="C17">
            <v>33.89</v>
          </cell>
          <cell r="D17">
            <v>20231027001</v>
          </cell>
          <cell r="E17">
            <v>3.7</v>
          </cell>
          <cell r="F17" t="str">
            <v>W03-25040037-Y</v>
          </cell>
          <cell r="G17">
            <v>769</v>
          </cell>
        </row>
        <row r="18">
          <cell r="A18" t="str">
            <v>SW-6301</v>
          </cell>
          <cell r="B18" t="str">
            <v>USB 28+28+D</v>
          </cell>
          <cell r="C18">
            <v>60</v>
          </cell>
          <cell r="D18">
            <v>20231027001</v>
          </cell>
          <cell r="E18">
            <v>42</v>
          </cell>
          <cell r="F18" t="str">
            <v>W03-25040037-Y</v>
          </cell>
          <cell r="G18">
            <v>3591</v>
          </cell>
        </row>
        <row r="19">
          <cell r="A19">
            <v>0</v>
          </cell>
          <cell r="B19">
            <v>0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</row>
        <row r="20">
          <cell r="A20">
            <v>0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</row>
        <row r="21">
          <cell r="A21">
            <v>0</v>
          </cell>
          <cell r="B21">
            <v>0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</row>
        <row r="22">
          <cell r="A22">
            <v>0</v>
          </cell>
          <cell r="B22">
            <v>0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</row>
        <row r="23">
          <cell r="A23">
            <v>0</v>
          </cell>
          <cell r="B23">
            <v>0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</row>
        <row r="24">
          <cell r="A24">
            <v>0</v>
          </cell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</row>
        <row r="25">
          <cell r="A25">
            <v>0</v>
          </cell>
          <cell r="B25">
            <v>0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</row>
        <row r="26">
          <cell r="A26">
            <v>0</v>
          </cell>
          <cell r="B26">
            <v>0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</row>
        <row r="27">
          <cell r="A27">
            <v>0</v>
          </cell>
          <cell r="B27">
            <v>0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</row>
        <row r="28">
          <cell r="A28">
            <v>0</v>
          </cell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</row>
        <row r="29">
          <cell r="A29">
            <v>0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</row>
      </sheetData>
      <sheetData sheetId="4"/>
      <sheetData sheetId="5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伸線、退火(A)"/>
      <sheetName val="伸線、退火(B)"/>
      <sheetName val="絞線、纏繞(A)"/>
      <sheetName val="絞線、纏繞(B)"/>
      <sheetName val=" 押出(A)"/>
      <sheetName val=" 押出(B)"/>
    </sheetNames>
    <sheetDataSet>
      <sheetData sheetId="0"/>
      <sheetData sheetId="1"/>
      <sheetData sheetId="2"/>
      <sheetData sheetId="3"/>
      <sheetData sheetId="4">
        <row r="1">
          <cell r="C1">
            <v>0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</row>
        <row r="2"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</row>
        <row r="3"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</row>
        <row r="4"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</row>
        <row r="5">
          <cell r="G5" t="str">
            <v>Tanggal/Date/日期：    2023 年Y    11 月M    02 日D</v>
          </cell>
        </row>
        <row r="6">
          <cell r="C6" t="str">
            <v xml:space="preserve">Model                                      Model                                  機種                                    </v>
          </cell>
          <cell r="D6" t="str">
            <v xml:space="preserve">Kapasitas standar
（PCS/M）Standard capacity 標準產能 </v>
          </cell>
          <cell r="E6" t="str">
            <v xml:space="preserve">Part no kabel             Wire product number  線材品號                 </v>
          </cell>
          <cell r="F6" t="str">
            <v xml:space="preserve">Jumlah produksi (PCS)  Amount of Production生產數 </v>
          </cell>
          <cell r="G6" t="str">
            <v xml:space="preserve"> Jumlah produk jadi
（PCS） Amount of Finished Product 成品數</v>
          </cell>
        </row>
        <row r="7">
          <cell r="C7" t="str">
            <v>28#*2C+24#*2C+AL+D+</v>
          </cell>
          <cell r="D7">
            <v>60</v>
          </cell>
          <cell r="E7" t="str">
            <v>W03-25040033-Y</v>
          </cell>
          <cell r="F7">
            <v>9527.7000000000007</v>
          </cell>
          <cell r="G7">
            <v>5235</v>
          </cell>
        </row>
        <row r="8">
          <cell r="C8" t="str">
            <v>28#*2C+24#*2C+AL+D+</v>
          </cell>
          <cell r="D8">
            <v>60</v>
          </cell>
          <cell r="E8" t="str">
            <v>W03-25040035-Y</v>
          </cell>
          <cell r="F8">
            <v>9855.2999999999993</v>
          </cell>
          <cell r="G8">
            <v>2166</v>
          </cell>
        </row>
        <row r="9"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</row>
        <row r="10"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</row>
        <row r="11"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</row>
        <row r="12"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</row>
        <row r="13"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</row>
        <row r="14"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</row>
        <row r="15"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</row>
        <row r="16"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</row>
        <row r="17"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</row>
        <row r="18"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</row>
        <row r="19"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</row>
        <row r="20"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</row>
        <row r="21"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</row>
        <row r="22"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</row>
        <row r="23"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</row>
        <row r="24"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</row>
        <row r="25"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</row>
        <row r="26"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</row>
        <row r="27"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</row>
        <row r="28"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</row>
        <row r="29"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</row>
        <row r="30"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</row>
      </sheetData>
      <sheetData sheetId="5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伸線、退火(A)"/>
      <sheetName val="伸線、退火(B)"/>
      <sheetName val="絞線、纏繞(A)"/>
      <sheetName val="絞線、纏繞(B)"/>
      <sheetName val=" 押出(A)"/>
      <sheetName val=" 押出(B)"/>
    </sheetNames>
    <sheetDataSet>
      <sheetData sheetId="0"/>
      <sheetData sheetId="1"/>
      <sheetData sheetId="2"/>
      <sheetData sheetId="3"/>
      <sheetData sheetId="4">
        <row r="1">
          <cell r="C1">
            <v>0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</row>
        <row r="2"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</row>
        <row r="3"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</row>
        <row r="4"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</row>
        <row r="5">
          <cell r="G5" t="str">
            <v>Tanggal/Date/日期：    2023 年Y    11 月M    03 日D</v>
          </cell>
        </row>
        <row r="6">
          <cell r="C6" t="str">
            <v xml:space="preserve">Model                                      Model                                  機種                                    </v>
          </cell>
          <cell r="D6" t="str">
            <v xml:space="preserve">Kapasitas standar
（PCS/M）Standard capacity 標準產能 </v>
          </cell>
          <cell r="E6" t="str">
            <v xml:space="preserve">Part no kabel             Wire product number  線材品號                 </v>
          </cell>
          <cell r="F6" t="str">
            <v xml:space="preserve">Jumlah produksi (PCS)  Amount of Production生產數 </v>
          </cell>
          <cell r="G6" t="str">
            <v xml:space="preserve"> Jumlah produk jadi
（PCS） Amount of Finished Product 成品數</v>
          </cell>
        </row>
        <row r="7">
          <cell r="C7" t="str">
            <v>MM38 / MP98</v>
          </cell>
          <cell r="D7">
            <v>50</v>
          </cell>
          <cell r="E7" t="str">
            <v>W03-00040033-Y</v>
          </cell>
          <cell r="F7">
            <v>10528.95</v>
          </cell>
          <cell r="G7">
            <v>8258</v>
          </cell>
        </row>
        <row r="8"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</row>
        <row r="9"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</row>
        <row r="10"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</row>
        <row r="11"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</row>
        <row r="12"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</row>
        <row r="13"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</row>
        <row r="14"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</row>
        <row r="15"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</row>
        <row r="16"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</row>
        <row r="17"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</row>
        <row r="18"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</row>
        <row r="19"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</row>
        <row r="20"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</row>
        <row r="21"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</row>
        <row r="22"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</row>
        <row r="23"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</row>
        <row r="24"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</row>
        <row r="25"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</row>
        <row r="26"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</row>
        <row r="27"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</row>
        <row r="28"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</row>
        <row r="29"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</row>
        <row r="30"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</row>
      </sheetData>
      <sheetData sheetId="5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伸線、退火(A)"/>
      <sheetName val="伸線、退火(B)"/>
      <sheetName val="絞線、纏繞(A)"/>
      <sheetName val="絞線、纏繞(B)"/>
      <sheetName val=" 押出(A)"/>
      <sheetName val=" 押出(B)"/>
    </sheetNames>
    <sheetDataSet>
      <sheetData sheetId="0"/>
      <sheetData sheetId="1"/>
      <sheetData sheetId="2"/>
      <sheetData sheetId="3"/>
      <sheetData sheetId="4">
        <row r="1">
          <cell r="C1">
            <v>0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</row>
        <row r="2"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</row>
        <row r="3"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</row>
        <row r="4"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</row>
        <row r="5">
          <cell r="G5" t="str">
            <v>Tanggal/Date/日期：    2023 年Y    11 月M    03 日D</v>
          </cell>
        </row>
        <row r="6">
          <cell r="C6" t="str">
            <v xml:space="preserve">Model                                      Model                                  機種                                    </v>
          </cell>
          <cell r="D6" t="str">
            <v xml:space="preserve">Kapasitas standar
（PCS/M）Standard capacity 標準產能 </v>
          </cell>
          <cell r="E6" t="str">
            <v xml:space="preserve">Part no kabel             Wire product number  線材品號                 </v>
          </cell>
          <cell r="F6" t="str">
            <v xml:space="preserve">Jumlah produksi (PCS)  Amount of Production生產數 </v>
          </cell>
          <cell r="G6" t="str">
            <v xml:space="preserve"> Jumlah produk jadi
（PCS） Amount of Finished Product 成品數</v>
          </cell>
        </row>
        <row r="7">
          <cell r="C7" t="str">
            <v>MM38 / MP98</v>
          </cell>
          <cell r="D7">
            <v>50</v>
          </cell>
          <cell r="E7" t="str">
            <v>W03-00040033-Y</v>
          </cell>
          <cell r="F7">
            <v>10528.95</v>
          </cell>
          <cell r="G7">
            <v>8258</v>
          </cell>
        </row>
        <row r="8"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</row>
        <row r="9"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</row>
        <row r="10"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</row>
        <row r="11"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</row>
        <row r="12"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</row>
        <row r="13"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</row>
        <row r="14"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</row>
        <row r="15"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</row>
        <row r="16"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</row>
        <row r="17"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</row>
        <row r="18"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</row>
        <row r="19"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</row>
        <row r="20"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</row>
        <row r="21"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</row>
        <row r="22"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</row>
        <row r="23"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</row>
        <row r="24"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</row>
        <row r="25"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</row>
        <row r="26"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</row>
        <row r="27"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</row>
        <row r="28"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</row>
        <row r="29"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</row>
        <row r="30"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</row>
      </sheetData>
      <sheetData sheetId="5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伸線、退火(A)"/>
      <sheetName val="伸線、退火(B)"/>
      <sheetName val="絞線、纏繞(A)"/>
      <sheetName val="絞線、纏繞(B)"/>
      <sheetName val=" 押出(A)"/>
      <sheetName val=" 押出(B)"/>
    </sheetNames>
    <sheetDataSet>
      <sheetData sheetId="0"/>
      <sheetData sheetId="1"/>
      <sheetData sheetId="2"/>
      <sheetData sheetId="3"/>
      <sheetData sheetId="4">
        <row r="1">
          <cell r="C1">
            <v>0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</row>
        <row r="2"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</row>
        <row r="3"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</row>
        <row r="4"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</row>
        <row r="5">
          <cell r="G5" t="str">
            <v>Tanggal/Date/日期：    2023 年Y    11 月M    06 日D</v>
          </cell>
        </row>
        <row r="6">
          <cell r="C6" t="str">
            <v xml:space="preserve">Model                                                              Model                                                      機種                                    </v>
          </cell>
          <cell r="D6" t="str">
            <v xml:space="preserve">Kapasitas standar
（PCS/M）Standard capacity 標準產能 </v>
          </cell>
          <cell r="E6" t="str">
            <v xml:space="preserve">Part no kabel             Wire product number  線材品號                 </v>
          </cell>
          <cell r="F6" t="str">
            <v xml:space="preserve">Jumlah produksi (PCS)  Amount of Production生產數 </v>
          </cell>
          <cell r="G6" t="str">
            <v xml:space="preserve"> Jumlah produk jadi
（PCS） Amount of Finished Product 成品數</v>
          </cell>
        </row>
        <row r="7">
          <cell r="C7" t="str">
            <v>28#*2C+28#*2C+AL+D+ Hitam</v>
          </cell>
          <cell r="D7">
            <v>180</v>
          </cell>
          <cell r="E7" t="str">
            <v>W03-25040037-Y</v>
          </cell>
          <cell r="F7">
            <v>23697</v>
          </cell>
          <cell r="G7">
            <v>23697</v>
          </cell>
        </row>
        <row r="8"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</row>
        <row r="9"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</row>
        <row r="10"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</row>
        <row r="11"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</row>
        <row r="12"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</row>
        <row r="13"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</row>
        <row r="14"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</row>
        <row r="15"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</row>
        <row r="16"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</row>
        <row r="17"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</row>
        <row r="18"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</row>
        <row r="19"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</row>
        <row r="20"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</row>
        <row r="21"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</row>
        <row r="22"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</row>
        <row r="23"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</row>
        <row r="24"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</row>
        <row r="25"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</row>
        <row r="26"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</row>
        <row r="27"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</row>
        <row r="28"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</row>
        <row r="29"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</row>
        <row r="30"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</row>
      </sheetData>
      <sheetData sheetId="5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伸線、退火(A)"/>
      <sheetName val="伸線、退火(B)"/>
      <sheetName val="絞線、纏繞(A)"/>
      <sheetName val="絞線、纏繞(B)"/>
      <sheetName val=" 押出(A)"/>
      <sheetName val=" 押出(B)"/>
    </sheetNames>
    <sheetDataSet>
      <sheetData sheetId="0"/>
      <sheetData sheetId="1"/>
      <sheetData sheetId="2"/>
      <sheetData sheetId="3"/>
      <sheetData sheetId="4">
        <row r="1">
          <cell r="C1">
            <v>0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</row>
        <row r="2"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</row>
        <row r="3"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</row>
        <row r="4"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</row>
        <row r="5">
          <cell r="G5" t="str">
            <v>Tanggal/Date/日期：    2023 年Y    11 月M    07 日D</v>
          </cell>
        </row>
        <row r="6">
          <cell r="C6" t="str">
            <v xml:space="preserve">Model                                      Model                                  機種                                    </v>
          </cell>
          <cell r="D6" t="str">
            <v xml:space="preserve">Kapasitas standar
（PCS/M）Standard capacity 標準產能 </v>
          </cell>
          <cell r="E6" t="str">
            <v xml:space="preserve">Part no kabel             Wire product number  線材品號                 </v>
          </cell>
          <cell r="F6" t="str">
            <v xml:space="preserve">Jumlah produksi (PCS)  Amount of Production生產數 </v>
          </cell>
          <cell r="G6" t="str">
            <v xml:space="preserve"> Jumlah produk jadi
（PCS） Amount of Finished Product 成品數</v>
          </cell>
        </row>
        <row r="7">
          <cell r="C7" t="str">
            <v>28#*2C+24#*2C+AL+D+</v>
          </cell>
          <cell r="D7">
            <v>60</v>
          </cell>
          <cell r="E7" t="str">
            <v>W03-25040035-Y</v>
          </cell>
          <cell r="F7">
            <v>6169.8</v>
          </cell>
          <cell r="G7">
            <v>1356</v>
          </cell>
        </row>
        <row r="8">
          <cell r="C8" t="str">
            <v>28#*2C+24#*2C+AL+D+</v>
          </cell>
          <cell r="D8">
            <v>60</v>
          </cell>
          <cell r="E8" t="str">
            <v>W03-25040032-Y</v>
          </cell>
          <cell r="F8">
            <v>9231</v>
          </cell>
          <cell r="G8">
            <v>10200</v>
          </cell>
        </row>
        <row r="9"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</row>
        <row r="10"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</row>
        <row r="11"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</row>
        <row r="12"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</row>
        <row r="13"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</row>
        <row r="14"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</row>
        <row r="15"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</row>
        <row r="16"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</row>
        <row r="17"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</row>
        <row r="18"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</row>
        <row r="19"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</row>
        <row r="20"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</row>
        <row r="21"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</row>
        <row r="22"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</row>
        <row r="23"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</row>
        <row r="24"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</row>
        <row r="25"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</row>
        <row r="26"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</row>
        <row r="27"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</row>
        <row r="28"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</row>
        <row r="29"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</row>
        <row r="30"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</row>
      </sheetData>
      <sheetData sheetId="5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伸線、退火(A)"/>
      <sheetName val="伸線、退火(B)"/>
      <sheetName val="絞線、纏繞(A)"/>
      <sheetName val="絞線、纏繞(B)"/>
      <sheetName val=" 押出(A)"/>
      <sheetName val=" 押出(B)"/>
    </sheetNames>
    <sheetDataSet>
      <sheetData sheetId="0"/>
      <sheetData sheetId="1"/>
      <sheetData sheetId="2"/>
      <sheetData sheetId="3"/>
      <sheetData sheetId="4">
        <row r="1">
          <cell r="C1">
            <v>0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</row>
        <row r="2"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</row>
        <row r="3"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</row>
        <row r="4"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</row>
        <row r="5">
          <cell r="G5" t="str">
            <v>Tanggal/Date/日期：    2023 年Y    11 月M    08 日D</v>
          </cell>
        </row>
        <row r="6">
          <cell r="C6" t="str">
            <v xml:space="preserve">Model                                             Model                                                      機種                                    </v>
          </cell>
          <cell r="D6" t="str">
            <v xml:space="preserve">Kapasitas standar
（PCS/M）Standard capacity 標準產能 </v>
          </cell>
          <cell r="E6" t="str">
            <v xml:space="preserve">Part no kabel             Wire product number  線材品號                 </v>
          </cell>
          <cell r="F6" t="str">
            <v xml:space="preserve">Jumlah produksi (PCS)  Amount of Production生產數 </v>
          </cell>
          <cell r="G6" t="str">
            <v xml:space="preserve"> Jumlah produk jadi
（PCS） Amount of Finished Product 成品數</v>
          </cell>
        </row>
        <row r="7">
          <cell r="C7" t="str">
            <v>28#*2C+24#*2C+AL+D+ Putih</v>
          </cell>
          <cell r="D7">
            <v>230</v>
          </cell>
          <cell r="E7" t="str">
            <v>W03-25040031-Y</v>
          </cell>
          <cell r="F7">
            <v>12150</v>
          </cell>
          <cell r="G7">
            <v>12150</v>
          </cell>
        </row>
        <row r="8">
          <cell r="C8" t="str">
            <v>28#*2C+24#*2C+AL+D+ Hijau</v>
          </cell>
          <cell r="D8">
            <v>230</v>
          </cell>
          <cell r="E8" t="str">
            <v>W03-25040031-Y</v>
          </cell>
          <cell r="F8">
            <v>43624</v>
          </cell>
          <cell r="G8">
            <v>43624</v>
          </cell>
        </row>
        <row r="9"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</row>
        <row r="10"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</row>
        <row r="11"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</row>
        <row r="12"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</row>
        <row r="13"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</row>
        <row r="14"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</row>
        <row r="15"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</row>
        <row r="16"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</row>
        <row r="17"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</row>
        <row r="18"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</row>
        <row r="19"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</row>
        <row r="20"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</row>
        <row r="21"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</row>
        <row r="22"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</row>
        <row r="23"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</row>
        <row r="24"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</row>
        <row r="25"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</row>
        <row r="26"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</row>
        <row r="27"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</row>
        <row r="28"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</row>
        <row r="29"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</row>
        <row r="30"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</row>
      </sheetData>
      <sheetData sheetId="5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伸線、退火(A)"/>
      <sheetName val="伸線、退火(B)"/>
      <sheetName val="絞線、纏繞(A)"/>
      <sheetName val="絞線、纏繞(B)"/>
      <sheetName val=" 押出(A)"/>
      <sheetName val=" 押出(B)"/>
    </sheetNames>
    <sheetDataSet>
      <sheetData sheetId="0"/>
      <sheetData sheetId="1"/>
      <sheetData sheetId="2"/>
      <sheetData sheetId="3"/>
      <sheetData sheetId="4">
        <row r="1">
          <cell r="C1">
            <v>0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</row>
        <row r="2"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</row>
        <row r="3"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</row>
        <row r="4"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</row>
        <row r="5">
          <cell r="G5" t="str">
            <v>Tanggal/Date/日期：    2023 年Y    11 月M    09 日D</v>
          </cell>
        </row>
        <row r="6">
          <cell r="C6" t="str">
            <v xml:space="preserve">Model                                      Model                                  機種                                    </v>
          </cell>
          <cell r="D6" t="str">
            <v xml:space="preserve">Kapasitas standar
（PCS/M）Standard capacity 標準產能 </v>
          </cell>
          <cell r="E6" t="str">
            <v xml:space="preserve">Part no kabel             Wire product number  線材品號                 </v>
          </cell>
          <cell r="F6" t="str">
            <v xml:space="preserve">Jumlah produksi (PCS)  Amount of Production生產數 </v>
          </cell>
          <cell r="G6" t="str">
            <v xml:space="preserve"> Jumlah produk jadi
（PCS） Amount of Finished Product 成品數</v>
          </cell>
        </row>
        <row r="7">
          <cell r="C7" t="str">
            <v>MM38 / MP98 Hitam</v>
          </cell>
          <cell r="D7">
            <v>180</v>
          </cell>
          <cell r="E7" t="str">
            <v>W03-00040033 -Y</v>
          </cell>
          <cell r="F7">
            <v>23610</v>
          </cell>
          <cell r="G7">
            <v>23610</v>
          </cell>
        </row>
        <row r="8"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</row>
        <row r="9"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</row>
        <row r="10"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</row>
        <row r="11"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</row>
        <row r="12"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</row>
        <row r="13"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</row>
        <row r="14"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</row>
        <row r="15"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</row>
        <row r="16"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</row>
        <row r="17"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</row>
        <row r="18"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</row>
        <row r="19"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</row>
        <row r="20"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</row>
        <row r="21"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</row>
        <row r="22"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</row>
        <row r="23"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</row>
        <row r="24"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</row>
        <row r="25"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</row>
        <row r="26"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</row>
        <row r="27"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</row>
        <row r="28"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</row>
        <row r="29"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</row>
        <row r="30"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</row>
      </sheetData>
      <sheetData sheetId="5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伸線、退火(A)"/>
      <sheetName val="伸線、退火(B)"/>
      <sheetName val="絞線、纏繞(A)"/>
      <sheetName val="絞線、纏繞(B)"/>
      <sheetName val=" 押出(A)"/>
      <sheetName val=" 押出(B)"/>
    </sheetNames>
    <sheetDataSet>
      <sheetData sheetId="0"/>
      <sheetData sheetId="1"/>
      <sheetData sheetId="2"/>
      <sheetData sheetId="3"/>
      <sheetData sheetId="4">
        <row r="1">
          <cell r="C1">
            <v>0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</row>
        <row r="2"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</row>
        <row r="3"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</row>
        <row r="4"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</row>
        <row r="5">
          <cell r="G5" t="str">
            <v>Tanggal/Date/日期：    2023 年Y    11 月M    10 日D</v>
          </cell>
        </row>
        <row r="6">
          <cell r="C6" t="str">
            <v xml:space="preserve">Model                                                      Model                                                       機種                                    </v>
          </cell>
          <cell r="D6" t="str">
            <v xml:space="preserve">Kapasitas standar
（PCS/M）Standard capacity 標準產能 </v>
          </cell>
          <cell r="E6" t="str">
            <v xml:space="preserve">Part no kabel             Wire product number  線材品號                 </v>
          </cell>
          <cell r="F6" t="str">
            <v xml:space="preserve">Jumlah produksi (PCS)  Amount of Production生產數 </v>
          </cell>
          <cell r="G6" t="str">
            <v xml:space="preserve"> Jumlah produk jadi
（PCS） Amount of Finished Product 成品數</v>
          </cell>
        </row>
        <row r="7">
          <cell r="C7" t="str">
            <v>28#*2C+24#*2C+AL+D+ Hitam</v>
          </cell>
          <cell r="D7">
            <v>180</v>
          </cell>
          <cell r="E7" t="str">
            <v>W03-25040031-Y</v>
          </cell>
          <cell r="F7">
            <v>39290</v>
          </cell>
          <cell r="G7">
            <v>39290</v>
          </cell>
        </row>
        <row r="8"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</row>
        <row r="9"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</row>
        <row r="10"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</row>
        <row r="11"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</row>
        <row r="12"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</row>
        <row r="13"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</row>
        <row r="14"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</row>
        <row r="15"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</row>
        <row r="16"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</row>
        <row r="17"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</row>
        <row r="18"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</row>
        <row r="19"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</row>
        <row r="20"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</row>
        <row r="21"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</row>
        <row r="22"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</row>
        <row r="23"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</row>
        <row r="24"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</row>
        <row r="25"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</row>
        <row r="26"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</row>
        <row r="27"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</row>
        <row r="28"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</row>
        <row r="29"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</row>
        <row r="30"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</row>
      </sheetData>
      <sheetData sheetId="5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伸線、退火(A)"/>
      <sheetName val="伸線、退火(B)"/>
      <sheetName val="絞線、纏繞(A)"/>
      <sheetName val="絞線、纏繞(B)"/>
      <sheetName val=" 押出(A)"/>
      <sheetName val=" 押出(B)"/>
    </sheetNames>
    <sheetDataSet>
      <sheetData sheetId="0"/>
      <sheetData sheetId="1"/>
      <sheetData sheetId="2"/>
      <sheetData sheetId="3"/>
      <sheetData sheetId="4">
        <row r="1">
          <cell r="C1">
            <v>0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</row>
        <row r="2"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</row>
        <row r="3"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</row>
        <row r="4"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</row>
        <row r="5">
          <cell r="G5" t="str">
            <v>Tanggal/Date/日期：    2023 年Y    11 月M    13 日D</v>
          </cell>
        </row>
        <row r="6">
          <cell r="C6" t="str">
            <v xml:space="preserve">Model                                                                 Model                                                     機種                                    </v>
          </cell>
          <cell r="D6" t="str">
            <v xml:space="preserve">Kapasitas standar
（PCS/M）Standard capacity 標準產能 </v>
          </cell>
          <cell r="E6" t="str">
            <v xml:space="preserve">Part no kabel             Wire product number  線材品號                 </v>
          </cell>
          <cell r="F6" t="str">
            <v xml:space="preserve">Jumlah produksi (PCS)  Amount of Production生產數 </v>
          </cell>
          <cell r="G6" t="str">
            <v xml:space="preserve"> Jumlah produk jadi
（PCS） Amount of Finished Product 成品數</v>
          </cell>
        </row>
        <row r="7">
          <cell r="C7" t="str">
            <v>28#*2C+28#*2C+AL+D+ Merah</v>
          </cell>
          <cell r="D7">
            <v>180</v>
          </cell>
          <cell r="E7" t="str">
            <v>W03-25040031-Y</v>
          </cell>
          <cell r="F7">
            <v>59677</v>
          </cell>
          <cell r="G7">
            <v>59677</v>
          </cell>
        </row>
        <row r="8"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</row>
        <row r="9"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</row>
        <row r="10"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</row>
        <row r="11"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</row>
        <row r="12"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</row>
        <row r="13"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</row>
        <row r="14"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</row>
        <row r="15"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</row>
        <row r="16"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</row>
        <row r="17"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</row>
        <row r="18"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</row>
        <row r="19"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</row>
        <row r="20"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</row>
        <row r="21"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</row>
        <row r="22"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</row>
        <row r="23"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</row>
        <row r="24"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</row>
        <row r="25"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</row>
        <row r="26"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</row>
        <row r="27"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</row>
        <row r="28"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</row>
        <row r="29"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</row>
        <row r="30"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</row>
      </sheetData>
      <sheetData sheetId="5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伸線、退火(A)"/>
      <sheetName val="伸線、退火(B)"/>
      <sheetName val="絞線、纏繞(A)"/>
      <sheetName val="絞線、纏繞(B)"/>
      <sheetName val=" 押出(A)"/>
      <sheetName val=" 押出(B)"/>
    </sheetNames>
    <sheetDataSet>
      <sheetData sheetId="0"/>
      <sheetData sheetId="1"/>
      <sheetData sheetId="2"/>
      <sheetData sheetId="3"/>
      <sheetData sheetId="4">
        <row r="1">
          <cell r="C1">
            <v>0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</row>
        <row r="2"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</row>
        <row r="3"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</row>
        <row r="4"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</row>
        <row r="5">
          <cell r="G5" t="str">
            <v>Tanggal/Date/日期：    2023 年Y    11 月M    13 日D</v>
          </cell>
        </row>
        <row r="6">
          <cell r="C6" t="str">
            <v xml:space="preserve">Model                                                                 Model                                                     機種                                    </v>
          </cell>
          <cell r="D6" t="str">
            <v xml:space="preserve">Kapasitas standar
（PCS/M）Standard capacity 標準產能 </v>
          </cell>
          <cell r="E6" t="str">
            <v xml:space="preserve">Part no kabel             Wire product number  線材品號                 </v>
          </cell>
          <cell r="F6" t="str">
            <v xml:space="preserve">Jumlah produksi (PCS)  Amount of Production生產數 </v>
          </cell>
          <cell r="G6" t="str">
            <v xml:space="preserve"> Jumlah produk jadi
（PCS） Amount of Finished Product 成品數</v>
          </cell>
        </row>
        <row r="7">
          <cell r="C7" t="str">
            <v>28#*2C+28#*2C+AL+D+ Merah</v>
          </cell>
          <cell r="D7">
            <v>180</v>
          </cell>
          <cell r="E7" t="str">
            <v>W03-25040031-Y</v>
          </cell>
          <cell r="F7">
            <v>59677</v>
          </cell>
          <cell r="G7">
            <v>59677</v>
          </cell>
        </row>
        <row r="8"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</row>
        <row r="9"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</row>
        <row r="10"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</row>
        <row r="11"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</row>
        <row r="12"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</row>
        <row r="13"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</row>
        <row r="14"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</row>
        <row r="15"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</row>
        <row r="16"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</row>
        <row r="17"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</row>
        <row r="18"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</row>
        <row r="19"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</row>
        <row r="20"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</row>
        <row r="21"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</row>
        <row r="22"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</row>
        <row r="23"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</row>
        <row r="24"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</row>
        <row r="25"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</row>
        <row r="26"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</row>
        <row r="27"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</row>
        <row r="28"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</row>
        <row r="29"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</row>
        <row r="30"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</row>
      </sheetData>
      <sheetData sheetId="5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伸線、退火"/>
      <sheetName val="絞線、纏繞"/>
      <sheetName val=" 押出"/>
    </sheetNames>
    <sheetDataSet>
      <sheetData sheetId="0"/>
      <sheetData sheetId="1"/>
      <sheetData sheetId="2">
        <row r="1">
          <cell r="C1">
            <v>0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</row>
        <row r="2"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</row>
        <row r="3"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</row>
        <row r="4"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</row>
        <row r="5">
          <cell r="G5" t="str">
            <v>Tanggal/Date/日期：    2023 年Y    11 月M    16 日D</v>
          </cell>
        </row>
        <row r="6">
          <cell r="C6" t="str">
            <v xml:space="preserve">Model                                      Model                                  機種                                    </v>
          </cell>
          <cell r="D6" t="str">
            <v xml:space="preserve">Kapasitas standar
（PCS/M）Standard capacity 標準產能 </v>
          </cell>
          <cell r="E6" t="str">
            <v xml:space="preserve">Part no kabel             Wire product number  線材品號                 </v>
          </cell>
          <cell r="F6" t="str">
            <v xml:space="preserve">Jumlah produksi (PCS)  Amount of Production生產數 </v>
          </cell>
          <cell r="G6" t="str">
            <v xml:space="preserve"> Jumlah produk jadi
（PCS） Amount of Finished Product 成品數</v>
          </cell>
        </row>
        <row r="7"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</row>
        <row r="8"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</row>
        <row r="9"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</row>
        <row r="10"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</row>
        <row r="11"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</row>
        <row r="12"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</row>
        <row r="13"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</row>
        <row r="14"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</row>
        <row r="15"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</row>
        <row r="16"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</row>
        <row r="17"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</row>
        <row r="18"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</row>
        <row r="19"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</row>
        <row r="20"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</row>
        <row r="21"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</row>
        <row r="22"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</row>
        <row r="23"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</row>
        <row r="24"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</row>
        <row r="25"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</row>
        <row r="26"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</row>
        <row r="27"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</row>
        <row r="28"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</row>
        <row r="29"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</row>
        <row r="30"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</row>
      </sheetData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伸線、退火"/>
      <sheetName val="絞線、纏繞"/>
      <sheetName val=" 押出"/>
    </sheetNames>
    <sheetDataSet>
      <sheetData sheetId="0"/>
      <sheetData sheetId="1"/>
      <sheetData sheetId="2">
        <row r="1">
          <cell r="C1">
            <v>0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</row>
        <row r="2"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</row>
        <row r="3"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</row>
        <row r="4"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</row>
        <row r="5">
          <cell r="G5" t="str">
            <v>Tanggal/Date/日期：    2023 年Y    11 月M    17 日D</v>
          </cell>
        </row>
        <row r="6">
          <cell r="C6" t="str">
            <v xml:space="preserve">Model                                      Model                                  機種                                    </v>
          </cell>
          <cell r="D6" t="str">
            <v xml:space="preserve">Kapasitas standar
（PCS/M）Standard capacity 標準產能 </v>
          </cell>
          <cell r="E6" t="str">
            <v xml:space="preserve">Part no kabel             Wire product number  線材品號                 </v>
          </cell>
          <cell r="F6" t="str">
            <v xml:space="preserve">Jumlah produksi (PCS)  Amount of Production生產數 </v>
          </cell>
          <cell r="G6" t="str">
            <v xml:space="preserve"> Jumlah produk jadi
（PCS） Amount of Finished Product 成品數</v>
          </cell>
        </row>
        <row r="7"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</row>
        <row r="8"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</row>
        <row r="9"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</row>
        <row r="10"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</row>
        <row r="11"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</row>
        <row r="12"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</row>
        <row r="13"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</row>
        <row r="14"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</row>
        <row r="15"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</row>
        <row r="16"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</row>
        <row r="17"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</row>
        <row r="18"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</row>
        <row r="19"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</row>
        <row r="20"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</row>
        <row r="21"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</row>
        <row r="22"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</row>
        <row r="23"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</row>
        <row r="24"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</row>
        <row r="25"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</row>
        <row r="26"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</row>
        <row r="27"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</row>
        <row r="28"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</row>
        <row r="29"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</row>
        <row r="30"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</row>
      </sheetData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伸線、退火"/>
      <sheetName val="絞線、纏繞"/>
      <sheetName val=" 押出"/>
    </sheetNames>
    <sheetDataSet>
      <sheetData sheetId="0"/>
      <sheetData sheetId="1"/>
      <sheetData sheetId="2">
        <row r="1">
          <cell r="C1">
            <v>0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</row>
        <row r="2"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</row>
        <row r="3"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</row>
        <row r="4"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</row>
        <row r="5">
          <cell r="G5" t="str">
            <v>Tanggal/Date/日期：    2023 年Y    11 月M    20 日D</v>
          </cell>
        </row>
        <row r="6">
          <cell r="C6" t="str">
            <v xml:space="preserve">Model                                                      Model                                                    機種                                    </v>
          </cell>
          <cell r="D6" t="str">
            <v xml:space="preserve">Kapasitas standar
（PCS/M）Standard capacity 標準產能 </v>
          </cell>
          <cell r="E6" t="str">
            <v xml:space="preserve">Part no kabel             Wire product number  線材品號                 </v>
          </cell>
          <cell r="F6" t="str">
            <v xml:space="preserve">Jumlah produksi (PCS)  Amount of Production生產數 </v>
          </cell>
          <cell r="G6" t="str">
            <v xml:space="preserve"> Jumlah produk jadi
（PCS） Amount of Finished Product 成品數</v>
          </cell>
        </row>
        <row r="7">
          <cell r="C7" t="str">
            <v>28#*2C+24#*2C+AL+D+ Putih</v>
          </cell>
          <cell r="D7">
            <v>230</v>
          </cell>
          <cell r="E7" t="str">
            <v>W03-25040033-Y</v>
          </cell>
          <cell r="F7">
            <v>12514</v>
          </cell>
          <cell r="G7">
            <v>12514</v>
          </cell>
        </row>
        <row r="8"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</row>
        <row r="9"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</row>
        <row r="10"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</row>
        <row r="11"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</row>
        <row r="12"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</row>
        <row r="13"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</row>
        <row r="14"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</row>
        <row r="15"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</row>
        <row r="16"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</row>
        <row r="17"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</row>
        <row r="18"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</row>
        <row r="19"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</row>
        <row r="20"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</row>
        <row r="21"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</row>
        <row r="22"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</row>
        <row r="23"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</row>
        <row r="24"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</row>
        <row r="25"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</row>
        <row r="26"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</row>
        <row r="27"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</row>
        <row r="28"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</row>
        <row r="29"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</row>
        <row r="30"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</row>
      </sheetData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伸線、退火"/>
      <sheetName val="絞線、纏繞"/>
      <sheetName val=" 押出"/>
    </sheetNames>
    <sheetDataSet>
      <sheetData sheetId="0"/>
      <sheetData sheetId="1"/>
      <sheetData sheetId="2">
        <row r="1">
          <cell r="C1">
            <v>0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</row>
        <row r="2"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</row>
        <row r="3"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</row>
        <row r="4"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</row>
        <row r="5">
          <cell r="G5" t="str">
            <v>Tanggal/Date/日期：    2023 年Y    11 月M    21 日D</v>
          </cell>
        </row>
        <row r="6">
          <cell r="C6" t="str">
            <v xml:space="preserve">Model                                                  Model                                                  機種                                    </v>
          </cell>
          <cell r="D6" t="str">
            <v xml:space="preserve">Kapasitas standar
（PCS/M）Standard capacity 標準產能 </v>
          </cell>
          <cell r="E6" t="str">
            <v xml:space="preserve">Part no kabel             Wire product number  線材品號                 </v>
          </cell>
          <cell r="F6" t="str">
            <v xml:space="preserve">Jumlah produksi (PCS)  Amount of Production生產數 </v>
          </cell>
          <cell r="G6" t="str">
            <v xml:space="preserve"> Jumlah produk jadi
（PCS） Amount of Finished Product 成品數</v>
          </cell>
        </row>
        <row r="7">
          <cell r="C7" t="str">
            <v>28#*2C+24#*2C+AL+D+ Putih</v>
          </cell>
          <cell r="D7">
            <v>230</v>
          </cell>
          <cell r="E7" t="str">
            <v>W03-25040033-Y</v>
          </cell>
          <cell r="F7">
            <v>31669</v>
          </cell>
          <cell r="G7">
            <v>31669</v>
          </cell>
        </row>
        <row r="8">
          <cell r="C8" t="str">
            <v>28#*2C+28#*2C+AL+D+ Hitam</v>
          </cell>
          <cell r="D8">
            <v>180</v>
          </cell>
          <cell r="E8" t="str">
            <v>W03-25040033-Y</v>
          </cell>
          <cell r="F8">
            <v>22043</v>
          </cell>
          <cell r="G8">
            <v>22043</v>
          </cell>
        </row>
        <row r="9"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</row>
        <row r="10"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</row>
        <row r="11"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</row>
        <row r="12"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</row>
        <row r="13"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</row>
        <row r="14"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</row>
        <row r="15"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</row>
        <row r="16"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</row>
        <row r="17"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</row>
        <row r="18"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</row>
        <row r="19"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</row>
        <row r="20"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</row>
        <row r="21"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</row>
        <row r="22"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</row>
        <row r="23"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</row>
        <row r="24"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</row>
        <row r="25"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</row>
        <row r="26"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</row>
        <row r="27"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</row>
        <row r="28"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</row>
        <row r="29"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</row>
        <row r="30"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</row>
      </sheetData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伸線、退火"/>
      <sheetName val="絞線、纏繞"/>
      <sheetName val=" 押出"/>
    </sheetNames>
    <sheetDataSet>
      <sheetData sheetId="0"/>
      <sheetData sheetId="1"/>
      <sheetData sheetId="2">
        <row r="1">
          <cell r="C1">
            <v>0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</row>
        <row r="2"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</row>
        <row r="3"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</row>
        <row r="4"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</row>
        <row r="5">
          <cell r="G5" t="str">
            <v>Tanggal/Date/日期：    2023 年Y    11 月M    22 日D</v>
          </cell>
        </row>
        <row r="6">
          <cell r="C6" t="str">
            <v xml:space="preserve">Model                                                   Model                                                  機種                                    </v>
          </cell>
          <cell r="D6" t="str">
            <v xml:space="preserve">Kapasitas standar
（PCS/M）Standard capacity 標準產能 </v>
          </cell>
          <cell r="E6" t="str">
            <v xml:space="preserve">Part no kabel             Wire product number  線材品號                 </v>
          </cell>
          <cell r="F6" t="str">
            <v xml:space="preserve">Jumlah produksi (PCS)  Amount of Production生產數 </v>
          </cell>
          <cell r="G6" t="str">
            <v xml:space="preserve"> Jumlah produk jadi
（PCS） Amount of Finished Product 成品數</v>
          </cell>
        </row>
        <row r="7">
          <cell r="C7" t="str">
            <v>28#*2C+24#*2C+AL+D+ Putih</v>
          </cell>
          <cell r="D7">
            <v>230</v>
          </cell>
          <cell r="E7" t="str">
            <v>W03-25040033-Y</v>
          </cell>
          <cell r="F7">
            <v>27309</v>
          </cell>
          <cell r="G7">
            <v>27309</v>
          </cell>
        </row>
        <row r="8">
          <cell r="C8" t="str">
            <v>28#*2C+28#*2C+AL+D+ Hijau</v>
          </cell>
          <cell r="D8">
            <v>230</v>
          </cell>
          <cell r="E8" t="str">
            <v>W03-25040033-Y</v>
          </cell>
          <cell r="F8">
            <v>15507</v>
          </cell>
          <cell r="G8">
            <v>15507</v>
          </cell>
        </row>
        <row r="9"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</row>
        <row r="10"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</row>
        <row r="11"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</row>
        <row r="12"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</row>
        <row r="13"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</row>
        <row r="14"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</row>
        <row r="15"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</row>
        <row r="16"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</row>
        <row r="17"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</row>
        <row r="18"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</row>
        <row r="19"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</row>
        <row r="20"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</row>
        <row r="21"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</row>
        <row r="22"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</row>
        <row r="23"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</row>
        <row r="24"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</row>
        <row r="25"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</row>
        <row r="26"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</row>
        <row r="27"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</row>
        <row r="28"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</row>
        <row r="29"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</row>
        <row r="30"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</row>
      </sheetData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伸線、退火"/>
      <sheetName val="絞線、纏繞"/>
      <sheetName val=" 押出"/>
    </sheetNames>
    <sheetDataSet>
      <sheetData sheetId="0"/>
      <sheetData sheetId="1"/>
      <sheetData sheetId="2">
        <row r="1">
          <cell r="C1">
            <v>0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</row>
        <row r="2"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</row>
        <row r="3"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</row>
        <row r="4"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</row>
        <row r="5">
          <cell r="G5" t="str">
            <v>Tanggal/Date/日期：    2023 年Y    11 月M    23 日D</v>
          </cell>
        </row>
        <row r="6">
          <cell r="C6" t="str">
            <v xml:space="preserve">Model                                                        Model                                                     機種                                    </v>
          </cell>
          <cell r="D6" t="str">
            <v xml:space="preserve">Kapasitas standar
（PCS/M）Standard capacity 標準產能 </v>
          </cell>
          <cell r="E6" t="str">
            <v xml:space="preserve">Part no kabel             Wire product number  線材品號                 </v>
          </cell>
          <cell r="F6" t="str">
            <v xml:space="preserve">Jumlah produksi (PCS)  Amount of Production生產數 </v>
          </cell>
          <cell r="G6" t="str">
            <v xml:space="preserve"> Jumlah produk jadi
（PCS） Amount of Finished Product 成品數</v>
          </cell>
        </row>
        <row r="7">
          <cell r="C7" t="str">
            <v>28#*2C+28#*2C+AL+D+ Putih</v>
          </cell>
          <cell r="D7">
            <v>230</v>
          </cell>
          <cell r="E7" t="str">
            <v>W03-25040033-Y</v>
          </cell>
          <cell r="F7">
            <v>10890</v>
          </cell>
          <cell r="G7">
            <v>10890</v>
          </cell>
        </row>
        <row r="8">
          <cell r="C8" t="str">
            <v>68-MK83 Merah</v>
          </cell>
          <cell r="D8">
            <v>180</v>
          </cell>
          <cell r="E8" t="str">
            <v>W03-25040033-Y</v>
          </cell>
          <cell r="F8">
            <v>18163</v>
          </cell>
          <cell r="G8">
            <v>18163</v>
          </cell>
        </row>
        <row r="9"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</row>
        <row r="10"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</row>
        <row r="11"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</row>
        <row r="12"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</row>
        <row r="13"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</row>
        <row r="14"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</row>
        <row r="15"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</row>
        <row r="16"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</row>
        <row r="17"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</row>
        <row r="18"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</row>
        <row r="19"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</row>
        <row r="20"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</row>
        <row r="21"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</row>
        <row r="22"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</row>
        <row r="23"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</row>
        <row r="24"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</row>
        <row r="25"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</row>
        <row r="26"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</row>
        <row r="27"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</row>
        <row r="28"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</row>
        <row r="29"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</row>
        <row r="30"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</row>
      </sheetData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伸線、退火"/>
      <sheetName val="絞線、纏繞"/>
      <sheetName val=" 押出"/>
    </sheetNames>
    <sheetDataSet>
      <sheetData sheetId="0"/>
      <sheetData sheetId="1"/>
      <sheetData sheetId="2">
        <row r="1">
          <cell r="C1">
            <v>0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</row>
        <row r="2"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</row>
        <row r="3"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</row>
        <row r="4"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</row>
        <row r="5">
          <cell r="G5" t="str">
            <v>Tanggal/Date/日期：    2023 年Y    11 月M    24 日D</v>
          </cell>
        </row>
        <row r="6">
          <cell r="C6" t="str">
            <v xml:space="preserve">Model                                      Model                                  機種                                    </v>
          </cell>
          <cell r="D6" t="str">
            <v xml:space="preserve">Kapasitas standar
（PCS/M）Standard capacity 標準產能 </v>
          </cell>
          <cell r="E6" t="str">
            <v xml:space="preserve">Part no kabel             Wire product number  線材品號                 </v>
          </cell>
          <cell r="F6" t="str">
            <v xml:space="preserve">Jumlah produksi (PCS)  Amount of Production生產數 </v>
          </cell>
          <cell r="G6" t="str">
            <v xml:space="preserve"> Jumlah produk jadi
（PCS） Amount of Finished Product 成品數</v>
          </cell>
        </row>
        <row r="7">
          <cell r="C7" t="str">
            <v>68-MK83 Merah</v>
          </cell>
          <cell r="D7">
            <v>180</v>
          </cell>
          <cell r="E7" t="str">
            <v>W03-25050003-Y</v>
          </cell>
          <cell r="F7">
            <v>34484</v>
          </cell>
          <cell r="G7">
            <v>34484</v>
          </cell>
        </row>
        <row r="8"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</row>
        <row r="9"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</row>
        <row r="10"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</row>
        <row r="11"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</row>
        <row r="12"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</row>
        <row r="13"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</row>
        <row r="14"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</row>
        <row r="15"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</row>
        <row r="16"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</row>
        <row r="17"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</row>
        <row r="18"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</row>
        <row r="19"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</row>
        <row r="20"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</row>
        <row r="21"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</row>
        <row r="22"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</row>
        <row r="23"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</row>
        <row r="24"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</row>
        <row r="25"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</row>
        <row r="26"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</row>
        <row r="27"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</row>
        <row r="28"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</row>
        <row r="29"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</row>
        <row r="30"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</row>
      </sheetData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伸線、退火"/>
      <sheetName val="絞線、纏繞"/>
      <sheetName val=" 押出"/>
    </sheetNames>
    <sheetDataSet>
      <sheetData sheetId="0"/>
      <sheetData sheetId="1"/>
      <sheetData sheetId="2">
        <row r="1">
          <cell r="C1">
            <v>0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</row>
        <row r="2"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</row>
        <row r="3"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</row>
        <row r="4"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</row>
        <row r="5">
          <cell r="G5" t="str">
            <v>Tanggal/Date/日期：    2023 年Y    11 月M    27 日D</v>
          </cell>
        </row>
        <row r="6">
          <cell r="C6" t="str">
            <v xml:space="preserve">Model                                      Model                                  機種                                    </v>
          </cell>
          <cell r="D6" t="str">
            <v xml:space="preserve">Kapasitas standar
（PCS/M）Standard capacity 標準產能 </v>
          </cell>
          <cell r="E6" t="str">
            <v xml:space="preserve">Part no kabel             Wire product number  線材品號                 </v>
          </cell>
          <cell r="F6" t="str">
            <v xml:space="preserve">Jumlah produksi (PCS)  Amount of Production生產數 </v>
          </cell>
          <cell r="G6" t="str">
            <v xml:space="preserve"> Jumlah produk jadi
（PCS） Amount of Finished Product 成品數</v>
          </cell>
        </row>
        <row r="7">
          <cell r="C7" t="str">
            <v>28#*2C+24#*2C+AL+D+</v>
          </cell>
          <cell r="D7">
            <v>60</v>
          </cell>
          <cell r="E7" t="str">
            <v>W03-25040031-Y</v>
          </cell>
          <cell r="F7">
            <v>3549</v>
          </cell>
          <cell r="G7">
            <v>7800</v>
          </cell>
        </row>
        <row r="8">
          <cell r="C8" t="str">
            <v>28#*2C+24#*2C+AL+D+</v>
          </cell>
          <cell r="D8">
            <v>60</v>
          </cell>
          <cell r="E8" t="str">
            <v>W03-25040034-Y</v>
          </cell>
          <cell r="F8">
            <v>10120.200000000001</v>
          </cell>
          <cell r="G8">
            <v>3340</v>
          </cell>
        </row>
        <row r="9">
          <cell r="C9" t="str">
            <v>28#*2C+24#*2C+AL+D+</v>
          </cell>
          <cell r="D9">
            <v>60</v>
          </cell>
          <cell r="E9" t="str">
            <v>W03-25040032-Y</v>
          </cell>
          <cell r="F9">
            <v>2009.1</v>
          </cell>
          <cell r="G9">
            <v>2220</v>
          </cell>
        </row>
        <row r="10">
          <cell r="C10" t="str">
            <v>28#*2C+24#*2C+AL+D+</v>
          </cell>
          <cell r="D10">
            <v>60</v>
          </cell>
          <cell r="E10" t="str">
            <v>W03-25040031-Y</v>
          </cell>
          <cell r="F10">
            <v>1456</v>
          </cell>
          <cell r="G10">
            <v>3200</v>
          </cell>
        </row>
        <row r="11">
          <cell r="C11" t="str">
            <v>28#*2C+24#*2C+AL+D+</v>
          </cell>
          <cell r="D11">
            <v>60</v>
          </cell>
          <cell r="E11" t="str">
            <v>W03-25040035-Y</v>
          </cell>
          <cell r="F11">
            <v>6825</v>
          </cell>
          <cell r="G11">
            <v>1500</v>
          </cell>
        </row>
        <row r="12"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</row>
        <row r="13"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</row>
        <row r="14"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</row>
        <row r="15"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</row>
        <row r="16"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</row>
        <row r="17"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</row>
        <row r="18"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</row>
        <row r="19"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</row>
        <row r="20"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</row>
        <row r="21"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</row>
        <row r="22"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</row>
        <row r="23"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</row>
        <row r="24"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</row>
        <row r="25"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</row>
        <row r="26"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</row>
        <row r="27"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</row>
        <row r="28"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</row>
        <row r="29"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</row>
        <row r="30"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</row>
      </sheetData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伸線、退火"/>
      <sheetName val="絞線、纏繞"/>
      <sheetName val=" 押出"/>
    </sheetNames>
    <sheetDataSet>
      <sheetData sheetId="0"/>
      <sheetData sheetId="1"/>
      <sheetData sheetId="2">
        <row r="1">
          <cell r="C1">
            <v>0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</row>
        <row r="2"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</row>
        <row r="3"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</row>
        <row r="4"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</row>
        <row r="5">
          <cell r="G5" t="str">
            <v>Tanggal/Date/日期：    2023 年Y    11 月M    28 日D</v>
          </cell>
        </row>
        <row r="6">
          <cell r="C6" t="str">
            <v xml:space="preserve">Model                                      Model                                  機種                                    </v>
          </cell>
          <cell r="D6" t="str">
            <v xml:space="preserve">Kapasitas standar
（PCS/M）Standard capacity 標準產能 </v>
          </cell>
          <cell r="E6" t="str">
            <v xml:space="preserve">Part no kabel             Wire product number  線材品號                 </v>
          </cell>
          <cell r="F6" t="str">
            <v xml:space="preserve">Jumlah produksi (PCS)  Amount of Production生產數 </v>
          </cell>
          <cell r="G6" t="str">
            <v xml:space="preserve"> Jumlah produk jadi
（PCS） Amount of Finished Product 成品數</v>
          </cell>
        </row>
        <row r="7">
          <cell r="C7" t="str">
            <v>28#*2C+28#*2C+AL+D+</v>
          </cell>
          <cell r="D7">
            <v>60</v>
          </cell>
          <cell r="E7" t="str">
            <v>W03-25040038-Y</v>
          </cell>
          <cell r="F7">
            <v>15767.28</v>
          </cell>
          <cell r="G7">
            <v>8616</v>
          </cell>
        </row>
        <row r="8">
          <cell r="C8" t="str">
            <v>28#*2C+28#*2C+AL+D+</v>
          </cell>
          <cell r="D8">
            <v>60</v>
          </cell>
          <cell r="E8" t="str">
            <v>W03-25040037-Y</v>
          </cell>
          <cell r="F8">
            <v>6405</v>
          </cell>
          <cell r="G8">
            <v>7000</v>
          </cell>
        </row>
        <row r="9">
          <cell r="C9" t="str">
            <v>AX88 Putih</v>
          </cell>
          <cell r="D9">
            <v>180</v>
          </cell>
          <cell r="E9" t="str">
            <v>W03-71010061-Y</v>
          </cell>
          <cell r="F9">
            <v>26310</v>
          </cell>
          <cell r="G9">
            <v>26310</v>
          </cell>
        </row>
        <row r="10"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</row>
        <row r="11"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</row>
        <row r="12"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</row>
        <row r="13"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</row>
        <row r="14"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</row>
        <row r="15"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</row>
        <row r="16"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</row>
        <row r="17"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</row>
        <row r="18"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</row>
        <row r="19"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</row>
        <row r="20"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</row>
        <row r="21"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</row>
        <row r="22"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</row>
        <row r="23"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</row>
        <row r="24"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</row>
        <row r="25"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</row>
        <row r="26"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</row>
        <row r="27"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</row>
        <row r="28"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</row>
        <row r="29"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</row>
        <row r="30"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</row>
      </sheetData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伸線、退火"/>
      <sheetName val="絞線、纏繞"/>
      <sheetName val=" 押出"/>
    </sheetNames>
    <sheetDataSet>
      <sheetData sheetId="0"/>
      <sheetData sheetId="1"/>
      <sheetData sheetId="2">
        <row r="1">
          <cell r="C1">
            <v>0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</row>
        <row r="2"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</row>
        <row r="3"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</row>
        <row r="4"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</row>
        <row r="5">
          <cell r="G5" t="str">
            <v>Tanggal/Date/日期：    2023 年Y    11 月M    28 日D</v>
          </cell>
        </row>
        <row r="6">
          <cell r="C6" t="str">
            <v xml:space="preserve">Model                                      Model                                  機種                                    </v>
          </cell>
          <cell r="D6" t="str">
            <v xml:space="preserve">Kapasitas standar
（PCS/M）Standard capacity 標準產能 </v>
          </cell>
          <cell r="E6" t="str">
            <v xml:space="preserve">Part no kabel             Wire product number  線材品號                 </v>
          </cell>
          <cell r="F6" t="str">
            <v xml:space="preserve">Jumlah produksi (PCS)  Amount of Production生產數 </v>
          </cell>
          <cell r="G6" t="str">
            <v xml:space="preserve"> Jumlah produk jadi
（PCS） Amount of Finished Product 成品數</v>
          </cell>
        </row>
        <row r="7">
          <cell r="C7" t="str">
            <v>28#*2C+28#*2C+AL+D+</v>
          </cell>
          <cell r="D7">
            <v>60</v>
          </cell>
          <cell r="E7" t="str">
            <v>W03-25040038-Y</v>
          </cell>
          <cell r="F7">
            <v>15767.28</v>
          </cell>
          <cell r="G7">
            <v>8616</v>
          </cell>
        </row>
        <row r="8">
          <cell r="C8" t="str">
            <v>28#*2C+28#*2C+AL+D+</v>
          </cell>
          <cell r="D8">
            <v>60</v>
          </cell>
          <cell r="E8" t="str">
            <v>W03-25040037-Y</v>
          </cell>
          <cell r="F8">
            <v>6405</v>
          </cell>
          <cell r="G8">
            <v>7000</v>
          </cell>
        </row>
        <row r="9">
          <cell r="C9" t="str">
            <v>AX88 Putih</v>
          </cell>
          <cell r="D9">
            <v>180</v>
          </cell>
          <cell r="E9" t="str">
            <v>W03-71010061-Y</v>
          </cell>
          <cell r="F9">
            <v>26310</v>
          </cell>
          <cell r="G9">
            <v>26310</v>
          </cell>
        </row>
        <row r="10"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</row>
        <row r="11"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</row>
        <row r="12"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</row>
        <row r="13"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</row>
        <row r="14"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</row>
        <row r="15"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</row>
        <row r="16"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</row>
        <row r="17"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</row>
        <row r="18"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</row>
        <row r="19"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</row>
        <row r="20"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</row>
        <row r="21"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</row>
        <row r="22"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</row>
        <row r="23"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</row>
        <row r="24"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</row>
        <row r="25"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</row>
        <row r="26"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</row>
        <row r="27"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</row>
        <row r="28"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</row>
        <row r="29"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</row>
        <row r="30"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</row>
      </sheetData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伸線、退火"/>
      <sheetName val="絞線、纏繞"/>
      <sheetName val=" 押出"/>
    </sheetNames>
    <sheetDataSet>
      <sheetData sheetId="0"/>
      <sheetData sheetId="1"/>
      <sheetData sheetId="2">
        <row r="1">
          <cell r="C1">
            <v>0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</row>
        <row r="2"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</row>
        <row r="3"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</row>
        <row r="4"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</row>
        <row r="5">
          <cell r="G5" t="str">
            <v>Tanggal/Date/日期：    2023 年Y    11 月M    29 日D</v>
          </cell>
        </row>
        <row r="6">
          <cell r="C6" t="str">
            <v xml:space="preserve">Model                                      Model                                  機種                                    </v>
          </cell>
          <cell r="D6" t="str">
            <v xml:space="preserve">Kapasitas standar
（PCS/M）Standard capacity 標準產能 </v>
          </cell>
          <cell r="E6" t="str">
            <v xml:space="preserve">Part no kabel             Wire product number  線材品號                 </v>
          </cell>
          <cell r="F6" t="str">
            <v xml:space="preserve">Jumlah produksi (PCS)  Amount of Production生產數 </v>
          </cell>
          <cell r="G6" t="str">
            <v xml:space="preserve"> Jumlah produk jadi
（PCS） Amount of Finished Product 成品數</v>
          </cell>
        </row>
        <row r="7">
          <cell r="C7" t="str">
            <v>28#*2C+28#*2C+AL+D+</v>
          </cell>
          <cell r="D7">
            <v>60</v>
          </cell>
          <cell r="E7" t="str">
            <v>W03-25040038-Y</v>
          </cell>
          <cell r="F7">
            <v>823.5</v>
          </cell>
          <cell r="G7">
            <v>450</v>
          </cell>
        </row>
        <row r="8">
          <cell r="C8" t="str">
            <v>28#*2C+28#*2C+AL+D+</v>
          </cell>
          <cell r="D8">
            <v>60</v>
          </cell>
          <cell r="E8" t="str">
            <v>W03-25040037-Y</v>
          </cell>
          <cell r="F8">
            <v>15436.965</v>
          </cell>
          <cell r="G8">
            <v>16871</v>
          </cell>
        </row>
        <row r="9">
          <cell r="C9" t="str">
            <v>28#*2C+24#*2C+AL+D+</v>
          </cell>
          <cell r="D9">
            <v>60</v>
          </cell>
          <cell r="E9" t="str">
            <v>W03-25040034-Y</v>
          </cell>
          <cell r="F9">
            <v>19252.62</v>
          </cell>
          <cell r="G9">
            <v>6354</v>
          </cell>
        </row>
        <row r="10"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</row>
        <row r="11"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</row>
        <row r="12"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</row>
        <row r="13"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</row>
        <row r="14"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</row>
        <row r="15"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</row>
        <row r="16"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</row>
        <row r="17"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</row>
        <row r="18"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</row>
        <row r="19"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</row>
        <row r="20"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</row>
        <row r="21"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</row>
        <row r="22"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</row>
        <row r="23"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</row>
        <row r="24"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</row>
        <row r="25"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</row>
        <row r="26"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</row>
        <row r="27"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</row>
        <row r="28"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</row>
        <row r="29"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</row>
        <row r="30"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</row>
      </sheetData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伸線、退火"/>
      <sheetName val="絞線、纏繞"/>
      <sheetName val=" 押出"/>
    </sheetNames>
    <sheetDataSet>
      <sheetData sheetId="0"/>
      <sheetData sheetId="1"/>
      <sheetData sheetId="2">
        <row r="1">
          <cell r="C1">
            <v>0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</row>
        <row r="2"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</row>
        <row r="3"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</row>
        <row r="4"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</row>
        <row r="5">
          <cell r="G5" t="str">
            <v>Tanggal/Date/日期：    2023 年Y    11 月M    30 日D</v>
          </cell>
        </row>
        <row r="6">
          <cell r="C6" t="str">
            <v xml:space="preserve">Model                                                  Model                                                    機種                                    </v>
          </cell>
          <cell r="D6" t="str">
            <v xml:space="preserve">Kapasitas standar
（PCS/M）Standard capacity 標準產能 </v>
          </cell>
          <cell r="E6" t="str">
            <v xml:space="preserve">Part no kabel             Wire product number  線材品號                 </v>
          </cell>
          <cell r="F6" t="str">
            <v xml:space="preserve">Jumlah produksi (PCS)  Amount of Production生產數 </v>
          </cell>
          <cell r="G6" t="str">
            <v xml:space="preserve"> Jumlah produk jadi
（PCS） Amount of Finished Product 成品數</v>
          </cell>
        </row>
        <row r="7">
          <cell r="C7" t="str">
            <v>MM38 / MP98</v>
          </cell>
          <cell r="D7">
            <v>50</v>
          </cell>
          <cell r="E7" t="str">
            <v>W03-00040033-Y</v>
          </cell>
          <cell r="F7">
            <v>20234.25</v>
          </cell>
          <cell r="G7">
            <v>15870</v>
          </cell>
        </row>
        <row r="8">
          <cell r="C8" t="str">
            <v>28#*2C+24#*2C+AL+D+ Hitam</v>
          </cell>
          <cell r="D8">
            <v>180</v>
          </cell>
          <cell r="E8" t="str">
            <v>W03-25040031-Y</v>
          </cell>
          <cell r="F8">
            <v>59678</v>
          </cell>
          <cell r="G8">
            <v>59678</v>
          </cell>
        </row>
        <row r="9"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</row>
        <row r="10"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</row>
        <row r="11"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</row>
        <row r="12"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</row>
        <row r="13"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</row>
        <row r="14"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</row>
        <row r="15"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</row>
        <row r="16"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</row>
        <row r="17"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</row>
        <row r="18"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</row>
        <row r="19"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</row>
        <row r="20"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</row>
        <row r="21"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</row>
        <row r="22"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</row>
        <row r="23"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</row>
        <row r="24"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</row>
        <row r="25"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</row>
        <row r="26"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</row>
        <row r="27"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</row>
        <row r="28"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</row>
        <row r="29"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</row>
        <row r="30"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</row>
      </sheetData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伸線、退火(A)"/>
      <sheetName val="伸線、退火(B)"/>
      <sheetName val="絞線、纏繞(A)"/>
      <sheetName val="絞線、纏繞(B)"/>
      <sheetName val=" 押出(A)"/>
      <sheetName val=" 押出(B)"/>
    </sheetNames>
    <sheetDataSet>
      <sheetData sheetId="0"/>
      <sheetData sheetId="1"/>
      <sheetData sheetId="2"/>
      <sheetData sheetId="3"/>
      <sheetData sheetId="4"/>
      <sheetData sheetId="5">
        <row r="1">
          <cell r="C1">
            <v>0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</row>
        <row r="2"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</row>
        <row r="3"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</row>
        <row r="4"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</row>
        <row r="5">
          <cell r="G5" t="str">
            <v>Tanggal/Date/日期：    2023 年Y    11 月M    02 日D</v>
          </cell>
        </row>
        <row r="6">
          <cell r="C6" t="str">
            <v xml:space="preserve">Model                                      Model                                  機種                                    </v>
          </cell>
          <cell r="D6" t="str">
            <v xml:space="preserve">Kapasitas standar
（PCS/M）Standard capacity 標準產能 </v>
          </cell>
          <cell r="E6" t="str">
            <v xml:space="preserve">Part no kabel             Wire product number  線材品號                 </v>
          </cell>
          <cell r="F6" t="str">
            <v xml:space="preserve">Jumlah produksi (PCS)  Amount of Production生產數 </v>
          </cell>
          <cell r="G6" t="str">
            <v xml:space="preserve"> Jumlah produk jadi
（PCS） Amount of Finished Product 成品數</v>
          </cell>
        </row>
        <row r="7">
          <cell r="C7" t="str">
            <v>28#*2C+24#*2C+AL+D+</v>
          </cell>
          <cell r="D7">
            <v>60</v>
          </cell>
          <cell r="E7" t="str">
            <v>W03-25040033-Y</v>
          </cell>
          <cell r="F7">
            <v>14560</v>
          </cell>
          <cell r="G7">
            <v>8000</v>
          </cell>
        </row>
        <row r="8"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</row>
        <row r="9"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</row>
        <row r="10"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</row>
        <row r="11"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</row>
        <row r="12"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</row>
        <row r="13"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</row>
        <row r="14"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</row>
        <row r="15"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</row>
        <row r="16"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</row>
        <row r="17"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</row>
        <row r="18"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</row>
        <row r="19"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</row>
        <row r="20"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</row>
        <row r="21"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</row>
        <row r="22"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</row>
        <row r="23"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</row>
        <row r="24"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</row>
        <row r="25"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</row>
        <row r="26"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</row>
        <row r="27"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</row>
        <row r="28"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</row>
        <row r="29"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</row>
        <row r="30"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</row>
      </sheetData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伸線、退火(A)"/>
      <sheetName val="伸線、退火(B)"/>
      <sheetName val="絞線、纏繞(A)"/>
      <sheetName val="絞線、纏繞(B)"/>
      <sheetName val=" 押出(A)"/>
      <sheetName val=" 押出(B)"/>
    </sheetNames>
    <sheetDataSet>
      <sheetData sheetId="0"/>
      <sheetData sheetId="1"/>
      <sheetData sheetId="2"/>
      <sheetData sheetId="3"/>
      <sheetData sheetId="4"/>
      <sheetData sheetId="5">
        <row r="1">
          <cell r="C1">
            <v>0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</row>
        <row r="2"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</row>
        <row r="3"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</row>
        <row r="4"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</row>
        <row r="5">
          <cell r="G5" t="str">
            <v>Tanggal/Date/日期：    2023 年Y    11 月M    03 日D</v>
          </cell>
        </row>
        <row r="6">
          <cell r="C6" t="str">
            <v xml:space="preserve">Model                                      Model                                  機種                                    </v>
          </cell>
          <cell r="D6" t="str">
            <v xml:space="preserve">Kapasitas standar
（PCS/M）Standard capacity 標準產能 </v>
          </cell>
          <cell r="E6" t="str">
            <v xml:space="preserve">Part no kabel             Wire product number  線材品號                 </v>
          </cell>
          <cell r="F6" t="str">
            <v xml:space="preserve">Jumlah produksi (PCS)  Amount of Production生產數 </v>
          </cell>
          <cell r="G6" t="str">
            <v xml:space="preserve"> Jumlah produk jadi
（PCS） Amount of Finished Product 成品數</v>
          </cell>
        </row>
        <row r="7">
          <cell r="C7" t="str">
            <v>MM38 / MP98</v>
          </cell>
          <cell r="D7">
            <v>50</v>
          </cell>
          <cell r="E7" t="str">
            <v>W03-00040033-Y</v>
          </cell>
          <cell r="F7">
            <v>8831.9249999999993</v>
          </cell>
          <cell r="G7">
            <v>6927</v>
          </cell>
        </row>
        <row r="8"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</row>
        <row r="9"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</row>
        <row r="10"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</row>
        <row r="11"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</row>
        <row r="12"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</row>
        <row r="13"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</row>
        <row r="14"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</row>
        <row r="15"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</row>
        <row r="16"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</row>
        <row r="17"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</row>
        <row r="18"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</row>
        <row r="19"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</row>
        <row r="20"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</row>
        <row r="21"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</row>
        <row r="22"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</row>
        <row r="23"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</row>
        <row r="24"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</row>
        <row r="25"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</row>
        <row r="26"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</row>
        <row r="27"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</row>
        <row r="28"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</row>
        <row r="29"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</row>
        <row r="30"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</row>
      </sheetData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伸線、退火(A)"/>
      <sheetName val="伸線、退火(B)"/>
      <sheetName val="絞線、纏繞(A)"/>
      <sheetName val="絞線、纏繞(B)"/>
      <sheetName val=" 押出(A)"/>
      <sheetName val=" 押出(B)"/>
    </sheetNames>
    <sheetDataSet>
      <sheetData sheetId="0"/>
      <sheetData sheetId="1"/>
      <sheetData sheetId="2"/>
      <sheetData sheetId="3"/>
      <sheetData sheetId="4"/>
      <sheetData sheetId="5">
        <row r="1">
          <cell r="C1">
            <v>0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</row>
        <row r="2"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</row>
        <row r="3"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</row>
        <row r="4"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</row>
        <row r="5">
          <cell r="G5" t="str">
            <v>Tanggal/Date/日期：    2023 年Y    11 月M    03 日D</v>
          </cell>
        </row>
        <row r="6">
          <cell r="C6" t="str">
            <v xml:space="preserve">Model                                      Model                                  機種                                    </v>
          </cell>
          <cell r="D6" t="str">
            <v xml:space="preserve">Kapasitas standar
（PCS/M）Standard capacity 標準產能 </v>
          </cell>
          <cell r="E6" t="str">
            <v xml:space="preserve">Part no kabel             Wire product number  線材品號                 </v>
          </cell>
          <cell r="F6" t="str">
            <v xml:space="preserve">Jumlah produksi (PCS)  Amount of Production生產數 </v>
          </cell>
          <cell r="G6" t="str">
            <v xml:space="preserve"> Jumlah produk jadi
（PCS） Amount of Finished Product 成品數</v>
          </cell>
        </row>
        <row r="7">
          <cell r="C7" t="str">
            <v>MM38 / MP98</v>
          </cell>
          <cell r="D7">
            <v>50</v>
          </cell>
          <cell r="E7" t="str">
            <v>W03-00040033-Y</v>
          </cell>
          <cell r="F7">
            <v>8831.9249999999993</v>
          </cell>
          <cell r="G7">
            <v>6927</v>
          </cell>
        </row>
        <row r="8"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</row>
        <row r="9"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</row>
        <row r="10"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</row>
        <row r="11"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</row>
        <row r="12"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</row>
        <row r="13"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</row>
        <row r="14"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</row>
        <row r="15"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</row>
        <row r="16"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</row>
        <row r="17"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</row>
        <row r="18"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</row>
        <row r="19"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</row>
        <row r="20"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</row>
        <row r="21"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</row>
        <row r="22"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</row>
        <row r="23"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</row>
        <row r="24"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</row>
        <row r="25"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</row>
        <row r="26"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</row>
        <row r="27"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</row>
        <row r="28"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</row>
        <row r="29"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</row>
        <row r="30"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</row>
      </sheetData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伸線、退火(A)"/>
      <sheetName val="伸線、退火(B)"/>
      <sheetName val="絞線、纏繞(A)"/>
      <sheetName val="絞線、纏繞(B)"/>
      <sheetName val=" 押出(A)"/>
      <sheetName val=" 押出(B)"/>
    </sheetNames>
    <sheetDataSet>
      <sheetData sheetId="0"/>
      <sheetData sheetId="1"/>
      <sheetData sheetId="2"/>
      <sheetData sheetId="3"/>
      <sheetData sheetId="4"/>
      <sheetData sheetId="5">
        <row r="1">
          <cell r="C1">
            <v>0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</row>
        <row r="2"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</row>
        <row r="3"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</row>
        <row r="4"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</row>
        <row r="5">
          <cell r="G5" t="str">
            <v>Tanggal/Date/日期：    2023 年Y    11 月M    06 日D</v>
          </cell>
        </row>
        <row r="6">
          <cell r="C6" t="str">
            <v xml:space="preserve">Model                                           Model                                                 機種                                    </v>
          </cell>
          <cell r="D6" t="str">
            <v xml:space="preserve">Kapasitas standar
（PCS/M）Standard capacity 標準產能 </v>
          </cell>
          <cell r="E6" t="str">
            <v xml:space="preserve">Part no kabel             Wire product number  線材品號                 </v>
          </cell>
          <cell r="F6" t="str">
            <v xml:space="preserve">Jumlah produksi (PCS)  Amount of Production生產數 </v>
          </cell>
          <cell r="G6" t="str">
            <v xml:space="preserve"> Jumlah produk jadi
（PCS） Amount of Finished Product 成品數</v>
          </cell>
        </row>
        <row r="7">
          <cell r="C7" t="str">
            <v>28#*2C+28#*2C+AL+D+ Hitam</v>
          </cell>
          <cell r="D7">
            <v>180</v>
          </cell>
          <cell r="E7" t="str">
            <v>W03-25040037-Y</v>
          </cell>
          <cell r="F7">
            <v>51516</v>
          </cell>
          <cell r="G7">
            <v>51516</v>
          </cell>
        </row>
        <row r="8">
          <cell r="C8" t="str">
            <v>28#*2C+28#*2C+AL+D+ Merah</v>
          </cell>
          <cell r="D8">
            <v>180</v>
          </cell>
          <cell r="E8" t="str">
            <v>W03-25040037-Y</v>
          </cell>
          <cell r="F8">
            <v>21320</v>
          </cell>
          <cell r="G8">
            <v>21320</v>
          </cell>
        </row>
        <row r="9"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</row>
        <row r="10"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</row>
        <row r="11"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</row>
        <row r="12"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</row>
        <row r="13"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</row>
        <row r="14"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</row>
        <row r="15"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</row>
        <row r="16"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</row>
        <row r="17"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</row>
        <row r="18"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</row>
        <row r="19"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</row>
        <row r="20"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</row>
        <row r="21"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</row>
        <row r="22"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</row>
        <row r="23"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</row>
        <row r="24"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</row>
        <row r="25"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</row>
        <row r="26"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</row>
        <row r="27"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</row>
        <row r="28"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</row>
        <row r="29"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</row>
        <row r="30"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</row>
      </sheetData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伸線、退火(A)"/>
      <sheetName val="伸線、退火(B)"/>
      <sheetName val="絞線、纏繞(A)"/>
      <sheetName val="絞線、纏繞(B)"/>
      <sheetName val=" 押出(A)"/>
      <sheetName val=" 押出(B)"/>
    </sheetNames>
    <sheetDataSet>
      <sheetData sheetId="0"/>
      <sheetData sheetId="1"/>
      <sheetData sheetId="2"/>
      <sheetData sheetId="3"/>
      <sheetData sheetId="4"/>
      <sheetData sheetId="5">
        <row r="1">
          <cell r="C1">
            <v>0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</row>
        <row r="2"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</row>
        <row r="3"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</row>
        <row r="4"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</row>
        <row r="5">
          <cell r="G5" t="str">
            <v>Tanggal/Date/日期：    2023 年Y    11 月M    07 日D</v>
          </cell>
        </row>
        <row r="6">
          <cell r="C6" t="str">
            <v xml:space="preserve">Model                                      Model                                  機種                                    </v>
          </cell>
          <cell r="D6" t="str">
            <v xml:space="preserve">Kapasitas standar
（PCS/M）Standard capacity 標準產能 </v>
          </cell>
          <cell r="E6" t="str">
            <v xml:space="preserve">Part no kabel             Wire product number  線材品號                 </v>
          </cell>
          <cell r="F6" t="str">
            <v xml:space="preserve">Jumlah produksi (PCS)  Amount of Production生產數 </v>
          </cell>
          <cell r="G6" t="str">
            <v xml:space="preserve"> Jumlah produk jadi
（PCS） Amount of Finished Product 成品數</v>
          </cell>
        </row>
        <row r="7">
          <cell r="C7" t="str">
            <v>28#*2C+24#*2C+AL+D+</v>
          </cell>
          <cell r="D7">
            <v>60</v>
          </cell>
          <cell r="E7" t="str">
            <v>W03-25040032-Y</v>
          </cell>
          <cell r="F7">
            <v>19964.3</v>
          </cell>
          <cell r="G7">
            <v>22060</v>
          </cell>
        </row>
        <row r="8"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</row>
        <row r="9"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</row>
        <row r="10"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</row>
        <row r="11"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</row>
        <row r="12"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</row>
        <row r="13"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</row>
        <row r="14"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</row>
        <row r="15"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</row>
        <row r="16"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</row>
        <row r="17"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</row>
        <row r="18"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</row>
        <row r="19"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</row>
        <row r="20"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</row>
        <row r="21"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</row>
        <row r="22"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</row>
        <row r="23"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</row>
        <row r="24"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</row>
        <row r="25"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</row>
        <row r="26"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</row>
        <row r="27"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</row>
        <row r="28"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</row>
        <row r="29"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</row>
        <row r="30"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</row>
      </sheetData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伸線、退火(A)"/>
      <sheetName val="伸線、退火(B)"/>
      <sheetName val="絞線、纏繞(A)"/>
      <sheetName val="絞線、纏繞(B)"/>
      <sheetName val=" 押出(A)"/>
      <sheetName val=" 押出(B)"/>
    </sheetNames>
    <sheetDataSet>
      <sheetData sheetId="0"/>
      <sheetData sheetId="1"/>
      <sheetData sheetId="2"/>
      <sheetData sheetId="3"/>
      <sheetData sheetId="4"/>
      <sheetData sheetId="5">
        <row r="1">
          <cell r="C1">
            <v>0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</row>
        <row r="2"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</row>
        <row r="3"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</row>
        <row r="4"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</row>
        <row r="5">
          <cell r="G5" t="str">
            <v>Tanggal/Date/日期：    2023 年Y    11 月M    08 日D</v>
          </cell>
        </row>
        <row r="6">
          <cell r="C6" t="str">
            <v xml:space="preserve">Model                                                 Model                                                   機種                                    </v>
          </cell>
          <cell r="D6" t="str">
            <v xml:space="preserve">Kapasitas standar
（PCS/M）Standard capacity 標準產能 </v>
          </cell>
          <cell r="E6" t="str">
            <v xml:space="preserve">Part no kabel             Wire product number  線材品號                 </v>
          </cell>
          <cell r="F6" t="str">
            <v xml:space="preserve">Jumlah produksi (PCS)  Amount of Production生產數 </v>
          </cell>
          <cell r="G6" t="str">
            <v xml:space="preserve"> Jumlah produk jadi
（PCS） Amount of Finished Product 成品數</v>
          </cell>
        </row>
        <row r="7">
          <cell r="C7" t="str">
            <v>MM38 / MP98 Merah</v>
          </cell>
          <cell r="D7">
            <v>180</v>
          </cell>
          <cell r="E7" t="str">
            <v>W03-00040033 -Y</v>
          </cell>
          <cell r="F7">
            <v>27447</v>
          </cell>
          <cell r="G7">
            <v>27447</v>
          </cell>
        </row>
        <row r="8">
          <cell r="C8" t="str">
            <v>28#*2C+24#*2C+AL+D+ Putih</v>
          </cell>
          <cell r="D8">
            <v>230</v>
          </cell>
          <cell r="E8" t="str">
            <v>W03-25040031-Y</v>
          </cell>
          <cell r="F8">
            <v>28559</v>
          </cell>
          <cell r="G8">
            <v>28559</v>
          </cell>
        </row>
        <row r="9"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</row>
        <row r="10"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</row>
        <row r="11"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</row>
        <row r="12"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</row>
        <row r="13"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</row>
        <row r="14"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</row>
        <row r="15"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</row>
        <row r="16"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</row>
        <row r="17"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</row>
        <row r="18"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</row>
        <row r="19"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</row>
        <row r="20"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</row>
        <row r="21"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</row>
        <row r="22"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</row>
        <row r="23"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</row>
        <row r="24"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</row>
        <row r="25"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</row>
        <row r="26"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</row>
        <row r="27"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</row>
        <row r="28"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</row>
        <row r="29"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</row>
        <row r="30"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</row>
      </sheetData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伸線、退火(A)"/>
      <sheetName val="伸線、退火(B)"/>
      <sheetName val="絞線、纏繞(A)"/>
      <sheetName val="絞線、纏繞(B)"/>
      <sheetName val=" 押出(A)"/>
      <sheetName val=" 押出(B)"/>
    </sheetNames>
    <sheetDataSet>
      <sheetData sheetId="0"/>
      <sheetData sheetId="1"/>
      <sheetData sheetId="2"/>
      <sheetData sheetId="3"/>
      <sheetData sheetId="4"/>
      <sheetData sheetId="5">
        <row r="1">
          <cell r="C1">
            <v>0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</row>
        <row r="2"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</row>
        <row r="3"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</row>
        <row r="4"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</row>
        <row r="5">
          <cell r="G5" t="str">
            <v>Tanggal/Date/日期：    2023 年Y    11 月M    09 日D</v>
          </cell>
        </row>
        <row r="6">
          <cell r="C6" t="str">
            <v xml:space="preserve">Model                                      Model                                  機種                                    </v>
          </cell>
          <cell r="D6" t="str">
            <v xml:space="preserve">Kapasitas standar
（PCS/M）Standard capacity 標準產能 </v>
          </cell>
          <cell r="E6" t="str">
            <v xml:space="preserve">Part no kabel             Wire product number  線材品號                 </v>
          </cell>
          <cell r="F6" t="str">
            <v xml:space="preserve">Jumlah produksi (PCS)  Amount of Production生產數 </v>
          </cell>
          <cell r="G6" t="str">
            <v xml:space="preserve"> Jumlah produk jadi
（PCS） Amount of Finished Product 成品數</v>
          </cell>
        </row>
        <row r="7">
          <cell r="C7" t="str">
            <v>MM38 / MP98 Hitam</v>
          </cell>
          <cell r="D7">
            <v>180</v>
          </cell>
          <cell r="E7" t="str">
            <v>W03-00040033 -Y</v>
          </cell>
          <cell r="F7">
            <v>6008</v>
          </cell>
          <cell r="G7">
            <v>6008</v>
          </cell>
        </row>
        <row r="8">
          <cell r="C8" t="str">
            <v>MM38 / MP98 Putih</v>
          </cell>
          <cell r="D8">
            <v>200</v>
          </cell>
          <cell r="E8" t="str">
            <v>W03-00040033 -Y</v>
          </cell>
          <cell r="F8">
            <v>12543</v>
          </cell>
          <cell r="G8">
            <v>12543</v>
          </cell>
        </row>
        <row r="9"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</row>
        <row r="10"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</row>
        <row r="11"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</row>
        <row r="12"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</row>
        <row r="13"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</row>
        <row r="14"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</row>
        <row r="15"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</row>
        <row r="16"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</row>
        <row r="17"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</row>
        <row r="18"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</row>
        <row r="19"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</row>
        <row r="20"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</row>
        <row r="21"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</row>
        <row r="22"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</row>
        <row r="23"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</row>
        <row r="24"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</row>
        <row r="25"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</row>
        <row r="26"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</row>
        <row r="27"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</row>
        <row r="28"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</row>
        <row r="29"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</row>
        <row r="30"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</row>
      </sheetData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伸線、退火(A)"/>
      <sheetName val="伸線、退火(B)"/>
      <sheetName val="絞線、纏繞(A)"/>
      <sheetName val="絞線、纏繞(B)"/>
      <sheetName val=" 押出(A)"/>
      <sheetName val=" 押出(B)"/>
    </sheetNames>
    <sheetDataSet>
      <sheetData sheetId="0"/>
      <sheetData sheetId="1"/>
      <sheetData sheetId="2"/>
      <sheetData sheetId="3"/>
      <sheetData sheetId="4"/>
      <sheetData sheetId="5">
        <row r="1">
          <cell r="C1">
            <v>0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</row>
        <row r="2"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</row>
        <row r="3"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</row>
        <row r="4"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</row>
        <row r="5">
          <cell r="G5" t="str">
            <v>Tanggal/Date/日期：    2023 年Y    11 月M    10 日D</v>
          </cell>
        </row>
        <row r="6">
          <cell r="C6" t="str">
            <v xml:space="preserve">Model                                                           Model                                                      機種                                    </v>
          </cell>
          <cell r="D6" t="str">
            <v xml:space="preserve">Kapasitas standar
（PCS/M）Standard capacity 標準產能 </v>
          </cell>
          <cell r="E6" t="str">
            <v xml:space="preserve">Part no kabel             Wire product number  線材品號                 </v>
          </cell>
          <cell r="F6" t="str">
            <v xml:space="preserve">Jumlah produksi (PCS)  Amount of Production生產數 </v>
          </cell>
          <cell r="G6" t="str">
            <v xml:space="preserve"> Jumlah produk jadi
（PCS） Amount of Finished Product 成品數</v>
          </cell>
        </row>
        <row r="7">
          <cell r="C7" t="str">
            <v>28#*2C+24#*2C+AL+D+ Merah</v>
          </cell>
          <cell r="D7">
            <v>180</v>
          </cell>
          <cell r="E7" t="str">
            <v>W03-25040031-Y</v>
          </cell>
          <cell r="F7">
            <v>26262</v>
          </cell>
          <cell r="G7">
            <v>26262</v>
          </cell>
        </row>
        <row r="8">
          <cell r="C8" t="str">
            <v>28#*2C+24#*2C+AL+D+ Hitam</v>
          </cell>
          <cell r="D8">
            <v>180</v>
          </cell>
          <cell r="E8" t="str">
            <v>W03-25040031-Y</v>
          </cell>
          <cell r="F8">
            <v>11568</v>
          </cell>
          <cell r="G8">
            <v>11568</v>
          </cell>
        </row>
        <row r="9"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</row>
        <row r="10"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</row>
        <row r="11"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</row>
        <row r="12"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</row>
        <row r="13"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</row>
        <row r="14"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</row>
        <row r="15"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</row>
        <row r="16"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</row>
        <row r="17"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</row>
        <row r="18"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</row>
        <row r="19"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</row>
        <row r="20"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</row>
        <row r="21"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</row>
        <row r="22"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</row>
        <row r="23"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</row>
        <row r="24"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</row>
        <row r="25"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</row>
        <row r="26"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</row>
        <row r="27"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</row>
        <row r="28"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</row>
        <row r="29"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</row>
        <row r="30"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</row>
      </sheetData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伸線、退火(A)"/>
      <sheetName val="伸線、退火(B)"/>
      <sheetName val="絞線、纏繞(A)"/>
      <sheetName val="絞線、纏繞(B)"/>
      <sheetName val=" 押出(A)"/>
      <sheetName val=" 押出(B)"/>
    </sheetNames>
    <sheetDataSet>
      <sheetData sheetId="0"/>
      <sheetData sheetId="1"/>
      <sheetData sheetId="2"/>
      <sheetData sheetId="3"/>
      <sheetData sheetId="4"/>
      <sheetData sheetId="5">
        <row r="1">
          <cell r="C1">
            <v>0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</row>
        <row r="2"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</row>
        <row r="3"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</row>
        <row r="4"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</row>
        <row r="5">
          <cell r="G5" t="str">
            <v>Tanggal/Date/日期：    2023 年Y    11 月M    13 日D</v>
          </cell>
        </row>
        <row r="6">
          <cell r="C6" t="str">
            <v xml:space="preserve">Model                                                     Model                                                   機種                                                      </v>
          </cell>
          <cell r="D6" t="str">
            <v xml:space="preserve">Kapasitas standar
（PCS/M）Standard capacity 標準產能 </v>
          </cell>
          <cell r="E6" t="str">
            <v xml:space="preserve">Part no kabel             Wire product number  線材品號                 </v>
          </cell>
          <cell r="F6" t="str">
            <v xml:space="preserve">Jumlah produksi (PCS)  Amount of Production生產數 </v>
          </cell>
          <cell r="G6" t="str">
            <v xml:space="preserve"> Jumlah produk jadi
（PCS） Amount of Finished Product 成品數</v>
          </cell>
        </row>
        <row r="7">
          <cell r="C7" t="str">
            <v>28#*2C+24#*2C+AL+D+ Merah</v>
          </cell>
          <cell r="D7">
            <v>180</v>
          </cell>
          <cell r="E7" t="str">
            <v>W03-25040031-Y</v>
          </cell>
          <cell r="F7">
            <v>24558</v>
          </cell>
          <cell r="G7">
            <v>24558</v>
          </cell>
        </row>
        <row r="8">
          <cell r="C8" t="str">
            <v>28#*2C+24#*2C+AL+D+ Hijau</v>
          </cell>
          <cell r="D8">
            <v>230</v>
          </cell>
          <cell r="E8" t="str">
            <v>W03-25040031-Y</v>
          </cell>
          <cell r="F8">
            <v>47439</v>
          </cell>
          <cell r="G8">
            <v>47439</v>
          </cell>
        </row>
        <row r="9"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</row>
        <row r="10"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</row>
        <row r="11"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</row>
        <row r="12"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</row>
        <row r="13"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</row>
        <row r="14"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</row>
        <row r="15"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</row>
        <row r="16"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</row>
        <row r="17"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</row>
        <row r="18"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</row>
        <row r="19"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</row>
        <row r="20"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</row>
        <row r="21"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</row>
        <row r="22"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</row>
        <row r="23"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</row>
        <row r="24"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</row>
        <row r="25"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</row>
        <row r="26"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</row>
        <row r="27"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</row>
        <row r="28"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</row>
        <row r="29"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</row>
        <row r="30"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</row>
      </sheetData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伸線、退火(A)"/>
      <sheetName val="伸線、退火(B)"/>
      <sheetName val="絞線、纏繞(A)"/>
      <sheetName val="絞線、纏繞(B)"/>
      <sheetName val=" 押出(A)"/>
      <sheetName val=" 押出(B)"/>
    </sheetNames>
    <sheetDataSet>
      <sheetData sheetId="0"/>
      <sheetData sheetId="1"/>
      <sheetData sheetId="2"/>
      <sheetData sheetId="3"/>
      <sheetData sheetId="4"/>
      <sheetData sheetId="5">
        <row r="1">
          <cell r="C1">
            <v>0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</row>
        <row r="2"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</row>
        <row r="3"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</row>
        <row r="4"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</row>
        <row r="5">
          <cell r="G5" t="str">
            <v>Tanggal/Date/日期：    2023 年Y    11 月M    14 日D</v>
          </cell>
        </row>
        <row r="6">
          <cell r="C6" t="str">
            <v xml:space="preserve">Model                                      Model                                  機種                                    </v>
          </cell>
          <cell r="D6" t="str">
            <v xml:space="preserve">Kapasitas standar
（PCS/M）Standard capacity 標準產能 </v>
          </cell>
          <cell r="E6" t="str">
            <v xml:space="preserve">Part no kabel             Wire product number  線材品號                 </v>
          </cell>
          <cell r="F6" t="str">
            <v xml:space="preserve">Jumlah produksi (PCS)  Amount of Production生產數 </v>
          </cell>
          <cell r="G6" t="str">
            <v xml:space="preserve"> Jumlah produk jadi
（PCS） Amount of Finished Product 成品數</v>
          </cell>
        </row>
        <row r="7">
          <cell r="C7" t="str">
            <v>28#*2C+24#*2C+AL+D+</v>
          </cell>
          <cell r="D7">
            <v>60</v>
          </cell>
          <cell r="E7" t="str">
            <v>W03-25040035-Y</v>
          </cell>
          <cell r="F7">
            <v>2275</v>
          </cell>
          <cell r="G7">
            <v>500</v>
          </cell>
        </row>
        <row r="8">
          <cell r="C8" t="str">
            <v>28#*2C+24#*2C+AL+D+</v>
          </cell>
          <cell r="D8">
            <v>60</v>
          </cell>
          <cell r="E8" t="str">
            <v>W03-25040033-Y</v>
          </cell>
          <cell r="F8">
            <v>16192.54</v>
          </cell>
          <cell r="G8">
            <v>8897</v>
          </cell>
        </row>
        <row r="9"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</row>
        <row r="10"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</row>
        <row r="11"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</row>
        <row r="12"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</row>
        <row r="13"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</row>
        <row r="14"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</row>
        <row r="15"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</row>
        <row r="16"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</row>
        <row r="17"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</row>
        <row r="18"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</row>
        <row r="19"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</row>
        <row r="20"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</row>
        <row r="21"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</row>
        <row r="22"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</row>
        <row r="23"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</row>
        <row r="24"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</row>
        <row r="25"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</row>
        <row r="26"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</row>
        <row r="27"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</row>
        <row r="28"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</row>
        <row r="29"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</row>
        <row r="30"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5"/>
  <sheetViews>
    <sheetView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J16" sqref="J16"/>
    </sheetView>
  </sheetViews>
  <sheetFormatPr defaultRowHeight="15" x14ac:dyDescent="0.25"/>
  <cols>
    <col min="1" max="1" width="13.42578125" style="1" bestFit="1" customWidth="1"/>
    <col min="2" max="2" width="13.42578125" style="1" customWidth="1"/>
    <col min="3" max="3" width="13.5703125" style="1" bestFit="1" customWidth="1"/>
    <col min="4" max="4" width="11.140625" style="1" bestFit="1" customWidth="1"/>
    <col min="5" max="33" width="9.140625" style="1"/>
    <col min="34" max="34" width="12" style="1" customWidth="1"/>
    <col min="35" max="16384" width="9.140625" style="1"/>
  </cols>
  <sheetData>
    <row r="1" spans="1:34" ht="18.75" x14ac:dyDescent="0.3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</row>
    <row r="2" spans="1:34" x14ac:dyDescent="0.25">
      <c r="A2" s="11" t="s">
        <v>1</v>
      </c>
      <c r="B2" s="16" t="s">
        <v>21</v>
      </c>
      <c r="C2" s="11" t="s">
        <v>2</v>
      </c>
      <c r="D2" s="11" t="s">
        <v>3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2" t="s">
        <v>24</v>
      </c>
    </row>
    <row r="3" spans="1:34" x14ac:dyDescent="0.25">
      <c r="A3" s="11"/>
      <c r="B3" s="17"/>
      <c r="C3" s="11"/>
      <c r="D3" s="4">
        <v>45231</v>
      </c>
      <c r="E3" s="4">
        <v>45232</v>
      </c>
      <c r="F3" s="4">
        <v>45233</v>
      </c>
      <c r="G3" s="4">
        <v>45234</v>
      </c>
      <c r="H3" s="4">
        <v>45235</v>
      </c>
      <c r="I3" s="4">
        <v>45236</v>
      </c>
      <c r="J3" s="4">
        <v>45237</v>
      </c>
      <c r="K3" s="4">
        <v>45238</v>
      </c>
      <c r="L3" s="4">
        <v>45239</v>
      </c>
      <c r="M3" s="4">
        <v>45240</v>
      </c>
      <c r="N3" s="4">
        <v>45241</v>
      </c>
      <c r="O3" s="4">
        <v>45242</v>
      </c>
      <c r="P3" s="4">
        <v>45243</v>
      </c>
      <c r="Q3" s="4">
        <v>45244</v>
      </c>
      <c r="R3" s="4">
        <v>45245</v>
      </c>
      <c r="S3" s="4">
        <v>45246</v>
      </c>
      <c r="T3" s="4">
        <v>45247</v>
      </c>
      <c r="U3" s="4">
        <v>45248</v>
      </c>
      <c r="V3" s="4">
        <v>45249</v>
      </c>
      <c r="W3" s="4">
        <v>45250</v>
      </c>
      <c r="X3" s="4">
        <v>45251</v>
      </c>
      <c r="Y3" s="4">
        <v>45252</v>
      </c>
      <c r="Z3" s="4">
        <v>45253</v>
      </c>
      <c r="AA3" s="4">
        <v>45254</v>
      </c>
      <c r="AB3" s="4">
        <v>45255</v>
      </c>
      <c r="AC3" s="4">
        <v>45256</v>
      </c>
      <c r="AD3" s="4">
        <v>45257</v>
      </c>
      <c r="AE3" s="4">
        <v>45258</v>
      </c>
      <c r="AF3" s="4">
        <v>45259</v>
      </c>
      <c r="AG3" s="4">
        <v>45260</v>
      </c>
      <c r="AH3" s="12"/>
    </row>
    <row r="4" spans="1:34" x14ac:dyDescent="0.25">
      <c r="A4" s="8" t="s">
        <v>5</v>
      </c>
      <c r="B4" s="3" t="s">
        <v>22</v>
      </c>
      <c r="C4" s="8" t="s">
        <v>19</v>
      </c>
      <c r="D4" s="6">
        <f>IFERROR(VLOOKUP($A4,'[1]絞線、纏繞(A)'!$A:$G,7,FALSE),0)</f>
        <v>7939</v>
      </c>
      <c r="E4" s="6">
        <f>IFERROR(VLOOKUP($A4,'[2]絞線、纏繞(A)'!$A:$G,7,FALSE),0)</f>
        <v>6453</v>
      </c>
      <c r="F4" s="6">
        <f>IFERROR(VLOOKUP($A4,'[3]絞線、纏繞(A)'!$A:$G,7,FALSE),0)</f>
        <v>4293</v>
      </c>
      <c r="G4" s="6"/>
      <c r="H4" s="6"/>
      <c r="I4" s="6">
        <f>IFERROR(VLOOKUP($A4,'[4]絞線、纏繞(A)'!$A:$G,7,FALSE),0)</f>
        <v>7660</v>
      </c>
      <c r="J4" s="6">
        <f>IFERROR(VLOOKUP($A4,'[5]絞線、纏繞(A)'!$A:$G,7,FALSE),0)</f>
        <v>7451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14">
        <f>SUM(D4:AG5)</f>
        <v>59600</v>
      </c>
    </row>
    <row r="5" spans="1:34" x14ac:dyDescent="0.25">
      <c r="A5" s="10"/>
      <c r="B5" s="3" t="s">
        <v>23</v>
      </c>
      <c r="C5" s="10"/>
      <c r="D5" s="6">
        <f>IFERROR(VLOOKUP($A4,'[6]絞線、纏繞(B)'!$A:$G,7,FALSE),0)</f>
        <v>0</v>
      </c>
      <c r="E5" s="6">
        <f>IFERROR(VLOOKUP($A4,'[7]絞線、纏繞(B)'!$A:$G,7,FALSE),0)</f>
        <v>7074</v>
      </c>
      <c r="F5" s="6">
        <f>IFERROR(VLOOKUP($A4,'[8]絞線、纏繞(B)'!$A:$G,7,FALSE),0)</f>
        <v>4437</v>
      </c>
      <c r="G5" s="6"/>
      <c r="H5" s="6"/>
      <c r="I5" s="6">
        <f>IFERROR(VLOOKUP($A4,'[9]絞線、纏繞(B)'!$A:$G,7,FALSE),0)</f>
        <v>7644</v>
      </c>
      <c r="J5" s="6">
        <f>IFERROR(VLOOKUP($A4,'[10]絞線、纏繞(B)'!$A:$G,7,FALSE),0)</f>
        <v>6649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15"/>
    </row>
    <row r="6" spans="1:34" x14ac:dyDescent="0.25">
      <c r="A6" s="8" t="s">
        <v>4</v>
      </c>
      <c r="B6" s="3" t="s">
        <v>22</v>
      </c>
      <c r="C6" s="8" t="s">
        <v>20</v>
      </c>
      <c r="D6" s="6">
        <f>IFERROR(VLOOKUP($A6,'[1]絞線、纏繞(A)'!$A:$G,7,FALSE),0)</f>
        <v>5423</v>
      </c>
      <c r="E6" s="6">
        <f>IFERROR(VLOOKUP($A6,'[2]絞線、纏繞(A)'!$A:$G,7,FALSE),0)</f>
        <v>7139</v>
      </c>
      <c r="F6" s="6">
        <f>IFERROR(VLOOKUP($A6,'[3]絞線、纏繞(A)'!$A:$G,7,FALSE),0)</f>
        <v>5199</v>
      </c>
      <c r="G6" s="6"/>
      <c r="H6" s="6"/>
      <c r="I6" s="6">
        <f>IFERROR(VLOOKUP($A6,'[4]絞線、纏繞(A)'!$A:$G,7,FALSE),0)</f>
        <v>6330</v>
      </c>
      <c r="J6" s="6">
        <f>IFERROR(VLOOKUP($A6,'[5]絞線、纏繞(A)'!$A:$G,7,FALSE),0)</f>
        <v>7334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14">
        <f>SUM(D6:AG7)</f>
        <v>58722</v>
      </c>
    </row>
    <row r="7" spans="1:34" x14ac:dyDescent="0.25">
      <c r="A7" s="10"/>
      <c r="B7" s="3" t="s">
        <v>23</v>
      </c>
      <c r="C7" s="10"/>
      <c r="D7" s="6">
        <f>IFERROR(VLOOKUP($A6,'[6]絞線、纏繞(B)'!$A:$G,7,FALSE),0)</f>
        <v>0</v>
      </c>
      <c r="E7" s="6">
        <f>IFERROR(VLOOKUP($A6,'[7]絞線、纏繞(B)'!$A:$G,7,FALSE),0)</f>
        <v>7443</v>
      </c>
      <c r="F7" s="6">
        <f>IFERROR(VLOOKUP($A6,'[8]絞線、纏繞(B)'!$A:$G,7,FALSE),0)</f>
        <v>5301</v>
      </c>
      <c r="G7" s="6"/>
      <c r="H7" s="6"/>
      <c r="I7" s="6">
        <f>IFERROR(VLOOKUP($A6,'[9]絞線、纏繞(B)'!$A:$G,7,FALSE),0)</f>
        <v>6542</v>
      </c>
      <c r="J7" s="6">
        <f>IFERROR(VLOOKUP($A6,'[10]絞線、纏繞(B)'!$A:$G,7,FALSE),0)</f>
        <v>8011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15"/>
    </row>
    <row r="9" spans="1:34" ht="18.75" x14ac:dyDescent="0.3">
      <c r="A9" s="20" t="s">
        <v>6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</row>
    <row r="10" spans="1:34" x14ac:dyDescent="0.25">
      <c r="A10" s="11" t="s">
        <v>1</v>
      </c>
      <c r="B10" s="16" t="s">
        <v>21</v>
      </c>
      <c r="C10" s="11" t="s">
        <v>2</v>
      </c>
      <c r="D10" s="11" t="s">
        <v>3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2" t="s">
        <v>24</v>
      </c>
    </row>
    <row r="11" spans="1:34" x14ac:dyDescent="0.25">
      <c r="A11" s="11"/>
      <c r="B11" s="17"/>
      <c r="C11" s="11"/>
      <c r="D11" s="4">
        <v>45231</v>
      </c>
      <c r="E11" s="4">
        <v>45232</v>
      </c>
      <c r="F11" s="4">
        <v>45233</v>
      </c>
      <c r="G11" s="4">
        <v>45234</v>
      </c>
      <c r="H11" s="4">
        <v>45235</v>
      </c>
      <c r="I11" s="4">
        <v>45236</v>
      </c>
      <c r="J11" s="4">
        <v>45237</v>
      </c>
      <c r="K11" s="4">
        <v>45238</v>
      </c>
      <c r="L11" s="4">
        <v>45239</v>
      </c>
      <c r="M11" s="4">
        <v>45240</v>
      </c>
      <c r="N11" s="4">
        <v>45241</v>
      </c>
      <c r="O11" s="4">
        <v>45242</v>
      </c>
      <c r="P11" s="4">
        <v>45243</v>
      </c>
      <c r="Q11" s="4">
        <v>45244</v>
      </c>
      <c r="R11" s="4">
        <v>45245</v>
      </c>
      <c r="S11" s="4">
        <v>45246</v>
      </c>
      <c r="T11" s="4">
        <v>45247</v>
      </c>
      <c r="U11" s="4">
        <v>45248</v>
      </c>
      <c r="V11" s="4">
        <v>45249</v>
      </c>
      <c r="W11" s="4">
        <v>45250</v>
      </c>
      <c r="X11" s="4">
        <v>45251</v>
      </c>
      <c r="Y11" s="4">
        <v>45252</v>
      </c>
      <c r="Z11" s="4">
        <v>45253</v>
      </c>
      <c r="AA11" s="4">
        <v>45254</v>
      </c>
      <c r="AB11" s="4">
        <v>45255</v>
      </c>
      <c r="AC11" s="4">
        <v>45256</v>
      </c>
      <c r="AD11" s="4">
        <v>45257</v>
      </c>
      <c r="AE11" s="4">
        <v>45258</v>
      </c>
      <c r="AF11" s="4">
        <v>45259</v>
      </c>
      <c r="AG11" s="4">
        <v>45260</v>
      </c>
      <c r="AH11" s="12"/>
    </row>
    <row r="12" spans="1:34" x14ac:dyDescent="0.25">
      <c r="A12" s="8" t="s">
        <v>7</v>
      </c>
      <c r="B12" s="5" t="s">
        <v>22</v>
      </c>
      <c r="C12" s="8" t="s">
        <v>9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18">
        <f>SUM(D12:AG13)</f>
        <v>0</v>
      </c>
    </row>
    <row r="13" spans="1:34" x14ac:dyDescent="0.25">
      <c r="A13" s="9"/>
      <c r="B13" s="5" t="s">
        <v>23</v>
      </c>
      <c r="C13" s="10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19"/>
    </row>
    <row r="14" spans="1:34" x14ac:dyDescent="0.25">
      <c r="A14" s="9"/>
      <c r="B14" s="5" t="s">
        <v>22</v>
      </c>
      <c r="C14" s="8" t="s">
        <v>10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18">
        <f>SUM(D14:AG15)</f>
        <v>0</v>
      </c>
    </row>
    <row r="15" spans="1:34" x14ac:dyDescent="0.25">
      <c r="A15" s="10"/>
      <c r="B15" s="5" t="s">
        <v>23</v>
      </c>
      <c r="C15" s="10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19"/>
    </row>
    <row r="16" spans="1:34" x14ac:dyDescent="0.25">
      <c r="A16" s="8" t="s">
        <v>8</v>
      </c>
      <c r="B16" s="5" t="s">
        <v>22</v>
      </c>
      <c r="C16" s="8" t="s">
        <v>11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18">
        <f>SUM(D16:AG17)</f>
        <v>0</v>
      </c>
    </row>
    <row r="17" spans="1:34" x14ac:dyDescent="0.25">
      <c r="A17" s="9"/>
      <c r="B17" s="5" t="s">
        <v>23</v>
      </c>
      <c r="C17" s="10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19"/>
    </row>
    <row r="18" spans="1:34" x14ac:dyDescent="0.25">
      <c r="A18" s="9"/>
      <c r="B18" s="5" t="s">
        <v>22</v>
      </c>
      <c r="C18" s="8" t="s">
        <v>12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18">
        <f>SUM(D18:AG19)</f>
        <v>0</v>
      </c>
    </row>
    <row r="19" spans="1:34" x14ac:dyDescent="0.25">
      <c r="A19" s="10"/>
      <c r="B19" s="5" t="s">
        <v>23</v>
      </c>
      <c r="C19" s="10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19"/>
    </row>
    <row r="21" spans="1:34" ht="18.75" x14ac:dyDescent="0.3">
      <c r="A21" s="20" t="s">
        <v>13</v>
      </c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</row>
    <row r="22" spans="1:34" x14ac:dyDescent="0.25">
      <c r="A22" s="11" t="s">
        <v>1</v>
      </c>
      <c r="B22" s="16" t="s">
        <v>21</v>
      </c>
      <c r="C22" s="11" t="s">
        <v>2</v>
      </c>
      <c r="D22" s="11" t="s">
        <v>3</v>
      </c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2" t="s">
        <v>24</v>
      </c>
    </row>
    <row r="23" spans="1:34" x14ac:dyDescent="0.25">
      <c r="A23" s="11"/>
      <c r="B23" s="17"/>
      <c r="C23" s="11"/>
      <c r="D23" s="4">
        <v>45231</v>
      </c>
      <c r="E23" s="4">
        <v>45232</v>
      </c>
      <c r="F23" s="4">
        <v>45233</v>
      </c>
      <c r="G23" s="4">
        <v>45234</v>
      </c>
      <c r="H23" s="4">
        <v>45235</v>
      </c>
      <c r="I23" s="4">
        <v>45236</v>
      </c>
      <c r="J23" s="4">
        <v>45237</v>
      </c>
      <c r="K23" s="4">
        <v>45238</v>
      </c>
      <c r="L23" s="4">
        <v>45239</v>
      </c>
      <c r="M23" s="4">
        <v>45240</v>
      </c>
      <c r="N23" s="4">
        <v>45241</v>
      </c>
      <c r="O23" s="4">
        <v>45242</v>
      </c>
      <c r="P23" s="4">
        <v>45243</v>
      </c>
      <c r="Q23" s="4">
        <v>45244</v>
      </c>
      <c r="R23" s="4">
        <v>45245</v>
      </c>
      <c r="S23" s="4">
        <v>45246</v>
      </c>
      <c r="T23" s="4">
        <v>45247</v>
      </c>
      <c r="U23" s="4">
        <v>45248</v>
      </c>
      <c r="V23" s="4">
        <v>45249</v>
      </c>
      <c r="W23" s="4">
        <v>45250</v>
      </c>
      <c r="X23" s="4">
        <v>45251</v>
      </c>
      <c r="Y23" s="4">
        <v>45252</v>
      </c>
      <c r="Z23" s="4">
        <v>45253</v>
      </c>
      <c r="AA23" s="4">
        <v>45254</v>
      </c>
      <c r="AB23" s="4">
        <v>45255</v>
      </c>
      <c r="AC23" s="4">
        <v>45256</v>
      </c>
      <c r="AD23" s="4">
        <v>45257</v>
      </c>
      <c r="AE23" s="4">
        <v>45258</v>
      </c>
      <c r="AF23" s="4">
        <v>45259</v>
      </c>
      <c r="AG23" s="4">
        <v>45260</v>
      </c>
      <c r="AH23" s="12"/>
    </row>
    <row r="24" spans="1:34" x14ac:dyDescent="0.25">
      <c r="A24" s="8" t="s">
        <v>14</v>
      </c>
      <c r="B24" s="3" t="s">
        <v>22</v>
      </c>
      <c r="C24" s="3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18">
        <f>SUM(D24:AG25)</f>
        <v>0</v>
      </c>
    </row>
    <row r="25" spans="1:34" x14ac:dyDescent="0.25">
      <c r="A25" s="10"/>
      <c r="B25" s="3" t="s">
        <v>23</v>
      </c>
      <c r="C25" s="3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19"/>
    </row>
    <row r="27" spans="1:34" ht="18.75" x14ac:dyDescent="0.3">
      <c r="A27" s="20" t="s">
        <v>15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</row>
    <row r="28" spans="1:34" x14ac:dyDescent="0.25">
      <c r="A28" s="11" t="s">
        <v>1</v>
      </c>
      <c r="B28" s="16" t="s">
        <v>21</v>
      </c>
      <c r="C28" s="11" t="s">
        <v>2</v>
      </c>
      <c r="D28" s="11" t="s">
        <v>3</v>
      </c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2" t="s">
        <v>24</v>
      </c>
    </row>
    <row r="29" spans="1:34" x14ac:dyDescent="0.25">
      <c r="A29" s="11"/>
      <c r="B29" s="17"/>
      <c r="C29" s="11"/>
      <c r="D29" s="4">
        <v>45231</v>
      </c>
      <c r="E29" s="4">
        <v>45232</v>
      </c>
      <c r="F29" s="4">
        <v>45233</v>
      </c>
      <c r="G29" s="4">
        <v>45234</v>
      </c>
      <c r="H29" s="4">
        <v>45235</v>
      </c>
      <c r="I29" s="4">
        <v>45236</v>
      </c>
      <c r="J29" s="4">
        <v>45237</v>
      </c>
      <c r="K29" s="4">
        <v>45238</v>
      </c>
      <c r="L29" s="4">
        <v>45239</v>
      </c>
      <c r="M29" s="4">
        <v>45240</v>
      </c>
      <c r="N29" s="4">
        <v>45241</v>
      </c>
      <c r="O29" s="4">
        <v>45242</v>
      </c>
      <c r="P29" s="4">
        <v>45243</v>
      </c>
      <c r="Q29" s="4">
        <v>45244</v>
      </c>
      <c r="R29" s="4">
        <v>45245</v>
      </c>
      <c r="S29" s="4">
        <v>45246</v>
      </c>
      <c r="T29" s="4">
        <v>45247</v>
      </c>
      <c r="U29" s="4">
        <v>45248</v>
      </c>
      <c r="V29" s="4">
        <v>45249</v>
      </c>
      <c r="W29" s="4">
        <v>45250</v>
      </c>
      <c r="X29" s="4">
        <v>45251</v>
      </c>
      <c r="Y29" s="4">
        <v>45252</v>
      </c>
      <c r="Z29" s="4">
        <v>45253</v>
      </c>
      <c r="AA29" s="4">
        <v>45254</v>
      </c>
      <c r="AB29" s="4">
        <v>45255</v>
      </c>
      <c r="AC29" s="4">
        <v>45256</v>
      </c>
      <c r="AD29" s="4">
        <v>45257</v>
      </c>
      <c r="AE29" s="4">
        <v>45258</v>
      </c>
      <c r="AF29" s="4">
        <v>45259</v>
      </c>
      <c r="AG29" s="4">
        <v>45260</v>
      </c>
      <c r="AH29" s="12"/>
    </row>
    <row r="30" spans="1:34" x14ac:dyDescent="0.25">
      <c r="A30" s="8" t="s">
        <v>16</v>
      </c>
      <c r="B30" s="3" t="s">
        <v>22</v>
      </c>
      <c r="C30" s="3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18">
        <f>SUM(D30:AG31)</f>
        <v>0</v>
      </c>
    </row>
    <row r="31" spans="1:34" x14ac:dyDescent="0.25">
      <c r="A31" s="10"/>
      <c r="B31" s="3" t="s">
        <v>23</v>
      </c>
      <c r="C31" s="3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19"/>
    </row>
    <row r="32" spans="1:34" x14ac:dyDescent="0.25">
      <c r="A32" s="8" t="s">
        <v>17</v>
      </c>
      <c r="B32" s="3" t="s">
        <v>22</v>
      </c>
      <c r="C32" s="2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18">
        <f>SUM(D32:AG33)</f>
        <v>0</v>
      </c>
    </row>
    <row r="33" spans="1:34" x14ac:dyDescent="0.25">
      <c r="A33" s="10"/>
      <c r="B33" s="3" t="s">
        <v>23</v>
      </c>
      <c r="C33" s="2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19"/>
    </row>
    <row r="34" spans="1:34" x14ac:dyDescent="0.25">
      <c r="A34" s="8" t="s">
        <v>18</v>
      </c>
      <c r="B34" s="3" t="s">
        <v>22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18">
        <f>SUM(D34:AG35)</f>
        <v>0</v>
      </c>
    </row>
    <row r="35" spans="1:34" x14ac:dyDescent="0.25">
      <c r="A35" s="10"/>
      <c r="B35" s="3" t="s">
        <v>23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19"/>
    </row>
  </sheetData>
  <mergeCells count="48">
    <mergeCell ref="AH34:AH35"/>
    <mergeCell ref="A27:AH27"/>
    <mergeCell ref="AH24:AH25"/>
    <mergeCell ref="A21:AH21"/>
    <mergeCell ref="AH28:AH29"/>
    <mergeCell ref="AH30:AH31"/>
    <mergeCell ref="AH32:AH33"/>
    <mergeCell ref="A24:A25"/>
    <mergeCell ref="B28:B29"/>
    <mergeCell ref="A30:A31"/>
    <mergeCell ref="A32:A33"/>
    <mergeCell ref="A34:A35"/>
    <mergeCell ref="A28:A29"/>
    <mergeCell ref="C28:C29"/>
    <mergeCell ref="D28:AG28"/>
    <mergeCell ref="A1:AH1"/>
    <mergeCell ref="AH4:AH5"/>
    <mergeCell ref="AH6:AH7"/>
    <mergeCell ref="B22:B23"/>
    <mergeCell ref="AH10:AH11"/>
    <mergeCell ref="AH12:AH13"/>
    <mergeCell ref="AH14:AH15"/>
    <mergeCell ref="AH16:AH17"/>
    <mergeCell ref="AH18:AH19"/>
    <mergeCell ref="A9:AH9"/>
    <mergeCell ref="AH22:AH23"/>
    <mergeCell ref="A4:A5"/>
    <mergeCell ref="A6:A7"/>
    <mergeCell ref="B2:B3"/>
    <mergeCell ref="B10:B11"/>
    <mergeCell ref="C6:C7"/>
    <mergeCell ref="A10:A11"/>
    <mergeCell ref="C10:C11"/>
    <mergeCell ref="D10:AG10"/>
    <mergeCell ref="AH2:AH3"/>
    <mergeCell ref="A2:A3"/>
    <mergeCell ref="C2:C3"/>
    <mergeCell ref="D2:AG2"/>
    <mergeCell ref="C4:C5"/>
    <mergeCell ref="A16:A19"/>
    <mergeCell ref="A22:A23"/>
    <mergeCell ref="C22:C23"/>
    <mergeCell ref="D22:AG22"/>
    <mergeCell ref="A12:A15"/>
    <mergeCell ref="C12:C13"/>
    <mergeCell ref="C14:C15"/>
    <mergeCell ref="C16:C17"/>
    <mergeCell ref="C18:C19"/>
  </mergeCells>
  <pageMargins left="0.7" right="0.7" top="0.75" bottom="0.75" header="0.3" footer="0.3"/>
  <pageSetup paperSize="9" orientation="portrait" horizontalDpi="0" verticalDpi="0" r:id="rId1"/>
  <ignoredErrors>
    <ignoredError sqref="D5:D6 E4:E7 F5:F6 I5:J6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5"/>
  <sheetViews>
    <sheetView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AE27" sqref="AE27"/>
    </sheetView>
  </sheetViews>
  <sheetFormatPr defaultRowHeight="15" x14ac:dyDescent="0.25"/>
  <cols>
    <col min="1" max="1" width="13.42578125" style="1" bestFit="1" customWidth="1"/>
    <col min="2" max="2" width="13.42578125" style="1" customWidth="1"/>
    <col min="3" max="3" width="18.85546875" style="1" bestFit="1" customWidth="1"/>
    <col min="4" max="4" width="11.140625" style="1" bestFit="1" customWidth="1"/>
    <col min="5" max="33" width="9.140625" style="1"/>
    <col min="34" max="34" width="12" style="1" customWidth="1"/>
    <col min="35" max="16384" width="9.140625" style="1"/>
  </cols>
  <sheetData>
    <row r="1" spans="1:34" ht="18.75" x14ac:dyDescent="0.3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</row>
    <row r="2" spans="1:34" x14ac:dyDescent="0.25">
      <c r="A2" s="11" t="s">
        <v>1</v>
      </c>
      <c r="B2" s="16" t="s">
        <v>21</v>
      </c>
      <c r="C2" s="11" t="s">
        <v>2</v>
      </c>
      <c r="D2" s="11" t="s">
        <v>3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2" t="s">
        <v>24</v>
      </c>
    </row>
    <row r="3" spans="1:34" x14ac:dyDescent="0.25">
      <c r="A3" s="11"/>
      <c r="B3" s="17"/>
      <c r="C3" s="11"/>
      <c r="D3" s="4">
        <v>45231</v>
      </c>
      <c r="E3" s="4">
        <v>45232</v>
      </c>
      <c r="F3" s="4">
        <v>45233</v>
      </c>
      <c r="G3" s="4">
        <v>45234</v>
      </c>
      <c r="H3" s="4">
        <v>45235</v>
      </c>
      <c r="I3" s="4">
        <v>45236</v>
      </c>
      <c r="J3" s="4">
        <v>45237</v>
      </c>
      <c r="K3" s="4">
        <v>45238</v>
      </c>
      <c r="L3" s="4">
        <v>45239</v>
      </c>
      <c r="M3" s="4">
        <v>45240</v>
      </c>
      <c r="N3" s="4">
        <v>45241</v>
      </c>
      <c r="O3" s="4">
        <v>45242</v>
      </c>
      <c r="P3" s="4">
        <v>45243</v>
      </c>
      <c r="Q3" s="4">
        <v>45244</v>
      </c>
      <c r="R3" s="4">
        <v>45245</v>
      </c>
      <c r="S3" s="4">
        <v>45246</v>
      </c>
      <c r="T3" s="4">
        <v>45247</v>
      </c>
      <c r="U3" s="4">
        <v>45248</v>
      </c>
      <c r="V3" s="4">
        <v>45249</v>
      </c>
      <c r="W3" s="4">
        <v>45250</v>
      </c>
      <c r="X3" s="4">
        <v>45251</v>
      </c>
      <c r="Y3" s="4">
        <v>45252</v>
      </c>
      <c r="Z3" s="4">
        <v>45253</v>
      </c>
      <c r="AA3" s="4">
        <v>45254</v>
      </c>
      <c r="AB3" s="4">
        <v>45255</v>
      </c>
      <c r="AC3" s="4">
        <v>45256</v>
      </c>
      <c r="AD3" s="4">
        <v>45257</v>
      </c>
      <c r="AE3" s="4">
        <v>45258</v>
      </c>
      <c r="AF3" s="4">
        <v>45259</v>
      </c>
      <c r="AG3" s="4">
        <v>45260</v>
      </c>
      <c r="AH3" s="12"/>
    </row>
    <row r="4" spans="1:34" x14ac:dyDescent="0.25">
      <c r="A4" s="8" t="s">
        <v>25</v>
      </c>
      <c r="B4" s="3" t="s">
        <v>22</v>
      </c>
      <c r="C4" s="8" t="s">
        <v>27</v>
      </c>
      <c r="D4" s="6">
        <f>IFERROR(VLOOKUP($A$4,'[1]絞線、纏繞(A)'!$A:$G,7,FALSE),0)</f>
        <v>0</v>
      </c>
      <c r="E4" s="6">
        <f>IFERROR(VLOOKUP($A$4,'[2]絞線、纏繞(A)'!$A:$G,7,FALSE),0)</f>
        <v>0</v>
      </c>
      <c r="F4" s="6">
        <f>IFERROR(VLOOKUP($A$4,'[3]絞線、纏繞(A)'!$A:$G,7,FALSE),0)</f>
        <v>0</v>
      </c>
      <c r="G4" s="6"/>
      <c r="H4" s="6"/>
      <c r="I4" s="6">
        <f>IFERROR(VLOOKUP($A$4,'[4]絞線、纏繞(A)'!$A:$G,7,FALSE),0)</f>
        <v>0</v>
      </c>
      <c r="J4" s="6">
        <f>IFERROR(VLOOKUP($A$4,'[5]絞線、纏繞(A)'!$A:$G,7,FALSE),0)</f>
        <v>0</v>
      </c>
      <c r="K4" s="6">
        <f>IFERROR(VLOOKUP($A$4,'[11]絞線、纏繞(A)'!$A:$G,7,FALSE),0)</f>
        <v>0</v>
      </c>
      <c r="L4" s="6">
        <f>IFERROR(VLOOKUP($A$4,'[12]絞線、纏繞(A)'!$A:$G,7,FALSE),0)</f>
        <v>3679</v>
      </c>
      <c r="M4" s="6">
        <f>IFERROR(VLOOKUP($A$4,'[13]絞線、纏繞(A)'!$A:$G,7,FALSE),0)</f>
        <v>2090</v>
      </c>
      <c r="N4" s="6"/>
      <c r="O4" s="6"/>
      <c r="P4" s="6">
        <f>IFERROR(VLOOKUP($A$4,'[14]絞線、纏繞(A)'!$A:$G,7,FALSE),0)</f>
        <v>3038</v>
      </c>
      <c r="Q4" s="6">
        <f>IFERROR(VLOOKUP($A$4,'[15]絞線、纏繞(A)'!$A:$G,7,FALSE),0)</f>
        <v>3727</v>
      </c>
      <c r="R4" s="21">
        <f>IFERROR(VLOOKUP($A$4,[16]絞線、纏繞!$A:$G,7,FALSE),0)</f>
        <v>3841</v>
      </c>
      <c r="S4" s="21">
        <f>IFERROR(VLOOKUP($A$4,[17]絞線、纏繞!$A:$G,7,FALSE),0)</f>
        <v>3691</v>
      </c>
      <c r="T4" s="21">
        <f>IFERROR(VLOOKUP($A$4,[18]絞線、纏繞!$A:$G,7,FALSE),0)</f>
        <v>0</v>
      </c>
      <c r="U4" s="21"/>
      <c r="V4" s="21"/>
      <c r="W4" s="21">
        <f>IFERROR(VLOOKUP($A$4,[19]絞線、纏繞!$A:$G,7,FALSE),0)</f>
        <v>0</v>
      </c>
      <c r="X4" s="21">
        <f>IFERROR(VLOOKUP($A$4,[20]絞線、纏繞!$A:$G,7,FALSE),0)</f>
        <v>0</v>
      </c>
      <c r="Y4" s="21">
        <f>IFERROR(VLOOKUP($A$4,[21]絞線、纏繞!$A:$G,7,FALSE),0)</f>
        <v>0</v>
      </c>
      <c r="Z4" s="21">
        <f>IFERROR(VLOOKUP($A$4,[22]絞線、纏繞!$A:$G,7,FALSE),0)</f>
        <v>0</v>
      </c>
      <c r="AA4" s="21">
        <f>IFERROR(VLOOKUP($A$4,[23]絞線、纏繞!$A:$G,7,FALSE),0)</f>
        <v>0</v>
      </c>
      <c r="AB4" s="23"/>
      <c r="AC4" s="23"/>
      <c r="AD4" s="21">
        <f>IFERROR(VLOOKUP($A$4,[24]絞線、纏繞!$A:$G,7,FALSE),0)</f>
        <v>0</v>
      </c>
      <c r="AE4" s="21">
        <f>IFERROR(VLOOKUP($A$4,[25]絞線、纏繞!$A:$G,7,FALSE),0)</f>
        <v>0</v>
      </c>
      <c r="AF4" s="21">
        <f>IFERROR(VLOOKUP($A$4,[26]絞線、纏繞!$A:$G,7,FALSE),0)</f>
        <v>0</v>
      </c>
      <c r="AG4" s="21">
        <f>IFERROR(VLOOKUP($A$4,[27]絞線、纏繞!$A:$G,7,FALSE),0)</f>
        <v>0</v>
      </c>
      <c r="AH4" s="14">
        <f>SUM(D4:AG5)</f>
        <v>36759</v>
      </c>
    </row>
    <row r="5" spans="1:34" x14ac:dyDescent="0.25">
      <c r="A5" s="10"/>
      <c r="B5" s="3" t="s">
        <v>23</v>
      </c>
      <c r="C5" s="10"/>
      <c r="D5" s="6">
        <f>IFERROR(VLOOKUP($A$4,'[6]絞線、纏繞(B)'!$A:$G,7,FALSE),0)</f>
        <v>0</v>
      </c>
      <c r="E5" s="6">
        <f>IFERROR(VLOOKUP($A$4,'[7]絞線、纏繞(B)'!$A:$G,7,FALSE),0)</f>
        <v>4019</v>
      </c>
      <c r="F5" s="6">
        <f>IFERROR(VLOOKUP($A$4,'[8]絞線、纏繞(B)'!$A:$G,7,FALSE),0)</f>
        <v>0</v>
      </c>
      <c r="G5" s="6"/>
      <c r="H5" s="6"/>
      <c r="I5" s="6">
        <f>IFERROR(VLOOKUP($A$4,'[9]絞線、纏繞(B)'!$A:$G,7,FALSE),0)</f>
        <v>0</v>
      </c>
      <c r="J5" s="6">
        <f>IFERROR(VLOOKUP($A$4,'[10]絞線、纏繞(B)'!$A:$G,7,FALSE),0)</f>
        <v>0</v>
      </c>
      <c r="K5" s="6">
        <f>IFERROR(VLOOKUP($A$4,'[28]絞線、纏繞(B)'!$B:$G,7,FALSE),0)</f>
        <v>0</v>
      </c>
      <c r="L5" s="6">
        <f>IFERROR(VLOOKUP($A$4,'[29]絞線、纏繞(B)'!$A:$G,7,FALSE),0)</f>
        <v>3488</v>
      </c>
      <c r="M5" s="6">
        <f>IFERROR(VLOOKUP($A$4,'[30]絞線、纏繞(B)'!$A:$G,7,FALSE),0)</f>
        <v>2441</v>
      </c>
      <c r="N5" s="6"/>
      <c r="O5" s="6"/>
      <c r="P5" s="6">
        <f>IFERROR(VLOOKUP($A$4,'[31]絞線、纏繞(B)'!$A:$G,7,FALSE),0)</f>
        <v>3075</v>
      </c>
      <c r="Q5" s="6">
        <f>IFERROR(VLOOKUP($A$4,'[32]絞線、纏繞(B)'!$A:$G,7,FALSE),0)</f>
        <v>3670</v>
      </c>
      <c r="R5" s="22"/>
      <c r="S5" s="22"/>
      <c r="T5" s="22"/>
      <c r="U5" s="22"/>
      <c r="V5" s="22"/>
      <c r="W5" s="22"/>
      <c r="X5" s="22"/>
      <c r="Y5" s="22"/>
      <c r="Z5" s="22"/>
      <c r="AA5" s="22"/>
      <c r="AB5" s="24"/>
      <c r="AC5" s="24"/>
      <c r="AD5" s="22"/>
      <c r="AE5" s="22"/>
      <c r="AF5" s="22"/>
      <c r="AG5" s="22"/>
      <c r="AH5" s="15"/>
    </row>
    <row r="6" spans="1:34" x14ac:dyDescent="0.25">
      <c r="A6" s="8" t="s">
        <v>26</v>
      </c>
      <c r="B6" s="3" t="s">
        <v>22</v>
      </c>
      <c r="C6" s="8" t="s">
        <v>28</v>
      </c>
      <c r="D6" s="6">
        <f>IFERROR(VLOOKUP($A$6,'[1]絞線、纏繞(A)'!$A:$G,7,FALSE),0)</f>
        <v>0</v>
      </c>
      <c r="E6" s="6">
        <f>IFERROR(VLOOKUP($A$6,'[2]絞線、纏繞(A)'!$A:$G,7,FALSE),0)</f>
        <v>0</v>
      </c>
      <c r="F6" s="6">
        <f>IFERROR(VLOOKUP($A$6,'[3]絞線、纏繞(A)'!$A:$G,7,FALSE),0)</f>
        <v>0</v>
      </c>
      <c r="G6" s="6"/>
      <c r="H6" s="6"/>
      <c r="I6" s="6">
        <f>IFERROR(VLOOKUP($A$6,'[4]絞線、纏繞(A)'!$A:$G,7,FALSE),0)</f>
        <v>0</v>
      </c>
      <c r="J6" s="6">
        <f>IFERROR(VLOOKUP($A$6,'[5]絞線、纏繞(A)'!$A:$G,7,FALSE),0)</f>
        <v>0</v>
      </c>
      <c r="K6" s="6">
        <f>IFERROR(VLOOKUP($A$6,'[11]絞線、纏繞(A)'!$A:$G,7,FALSE),0)</f>
        <v>0</v>
      </c>
      <c r="L6" s="6">
        <f>IFERROR(VLOOKUP($A$6,'[12]絞線、纏繞(A)'!$A:$G,7,FALSE),0)</f>
        <v>0</v>
      </c>
      <c r="M6" s="6">
        <f>IFERROR(VLOOKUP($C$6,'[13]絞線、纏繞(A)'!$B:$G,7,FALSE),0)</f>
        <v>0</v>
      </c>
      <c r="N6" s="6"/>
      <c r="O6" s="6"/>
      <c r="P6" s="6">
        <f>IFERROR(VLOOKUP($C$6,'[14]絞線、纏繞(A)'!$B:$G,7,FALSE),0)</f>
        <v>0</v>
      </c>
      <c r="Q6" s="6">
        <f>IFERROR(VLOOKUP($C$6,'[15]絞線、纏繞(A)'!$B:$G,7,FALSE),0)</f>
        <v>0</v>
      </c>
      <c r="R6" s="21">
        <f>IFERROR(VLOOKUP($C$6,[16]絞線、纏繞!$B:$G,7,FALSE),0)</f>
        <v>0</v>
      </c>
      <c r="S6" s="21">
        <f>IFERROR(VLOOKUP($C$6,[17]絞線、纏繞!$B:$G,7,FALSE),0)</f>
        <v>0</v>
      </c>
      <c r="T6" s="21">
        <f>IFERROR(VLOOKUP($C$6,[18]絞線、纏繞!$B:$G,7,FALSE),0)</f>
        <v>0</v>
      </c>
      <c r="U6" s="21"/>
      <c r="V6" s="21"/>
      <c r="W6" s="21">
        <f>IFERROR(VLOOKUP($C$6,[19]絞線、纏繞!$B:$G,7,FALSE),0)</f>
        <v>0</v>
      </c>
      <c r="X6" s="21">
        <f>IFERROR(VLOOKUP($C$6,[20]絞線、纏繞!$B:$G,7,FALSE),0)</f>
        <v>0</v>
      </c>
      <c r="Y6" s="21">
        <f>IFERROR(VLOOKUP($C$6,[21]絞線、纏繞!$B:$G,7,FALSE),0)</f>
        <v>0</v>
      </c>
      <c r="Z6" s="21">
        <f>IFERROR(VLOOKUP($C$6,[22]絞線、纏繞!$B:$G,7,FALSE),0)</f>
        <v>0</v>
      </c>
      <c r="AA6" s="21">
        <f>IFERROR(VLOOKUP($C$6,[23]絞線、纏繞!$B:$G,7,FALSE),0)</f>
        <v>0</v>
      </c>
      <c r="AB6" s="23"/>
      <c r="AC6" s="23"/>
      <c r="AD6" s="21">
        <f>IFERROR(VLOOKUP($C$6,[24]絞線、纏繞!$B:$G,7,FALSE),0)</f>
        <v>0</v>
      </c>
      <c r="AE6" s="21">
        <f>IFERROR(VLOOKUP($C$6,[25]絞線、纏繞!$B:$G,7,FALSE),0)</f>
        <v>0</v>
      </c>
      <c r="AF6" s="21">
        <f>IFERROR(VLOOKUP($C$6,[26]絞線、纏繞!$B:$G,7,FALSE),0)</f>
        <v>0</v>
      </c>
      <c r="AG6" s="21">
        <f>IFERROR(VLOOKUP($C$6,[27]絞線、纏繞!$B:$G,7,FALSE),0)</f>
        <v>0</v>
      </c>
      <c r="AH6" s="25">
        <f>SUM(D6:AG7)</f>
        <v>0</v>
      </c>
    </row>
    <row r="7" spans="1:34" x14ac:dyDescent="0.25">
      <c r="A7" s="10"/>
      <c r="B7" s="3" t="s">
        <v>23</v>
      </c>
      <c r="C7" s="10"/>
      <c r="D7" s="6">
        <f>IFERROR(VLOOKUP($A$6,'[6]絞線、纏繞(B)'!$A:$G,7,FALSE),0)</f>
        <v>0</v>
      </c>
      <c r="E7" s="6">
        <f>IFERROR(VLOOKUP($A$6,'[7]絞線、纏繞(B)'!$A:$G,7,FALSE),0)</f>
        <v>0</v>
      </c>
      <c r="F7" s="6">
        <f>IFERROR(VLOOKUP($A$6,'[8]絞線、纏繞(B)'!$A:$G,7,FALSE),0)</f>
        <v>0</v>
      </c>
      <c r="G7" s="6"/>
      <c r="H7" s="6"/>
      <c r="I7" s="6">
        <f>IFERROR(VLOOKUP($A$6,'[9]絞線、纏繞(B)'!$A:$G,7,FALSE),0)</f>
        <v>0</v>
      </c>
      <c r="J7" s="6">
        <f>IFERROR(VLOOKUP($A$6,'[10]絞線、纏繞(B)'!$A:$G,7,FALSE),0)</f>
        <v>0</v>
      </c>
      <c r="K7" s="6">
        <f>IFERROR(VLOOKUP($A$6,'[28]絞線、纏繞(B)'!$A:$G,7,FALSE),0)</f>
        <v>0</v>
      </c>
      <c r="L7" s="6">
        <f>IFERROR(VLOOKUP($C$6,'[29]絞線、纏繞(B)'!$B:$G,7,FALSE),0)</f>
        <v>0</v>
      </c>
      <c r="M7" s="6">
        <f>IFERROR(VLOOKUP($C$6,'[30]絞線、纏繞(B)'!$B:$G,7,FALSE),0)</f>
        <v>0</v>
      </c>
      <c r="N7" s="6"/>
      <c r="O7" s="6"/>
      <c r="P7" s="6">
        <f>IFERROR(VLOOKUP($C$6,'[31]絞線、纏繞(B)'!$B:$G,7,FALSE),0)</f>
        <v>0</v>
      </c>
      <c r="Q7" s="6">
        <f>IFERROR(VLOOKUP($C$6,'[32]絞線、纏繞(B)'!$B:$G,7,FALSE),0)</f>
        <v>0</v>
      </c>
      <c r="R7" s="22"/>
      <c r="S7" s="22"/>
      <c r="T7" s="22"/>
      <c r="U7" s="22"/>
      <c r="V7" s="22"/>
      <c r="W7" s="22"/>
      <c r="X7" s="22"/>
      <c r="Y7" s="22"/>
      <c r="Z7" s="22"/>
      <c r="AA7" s="22"/>
      <c r="AB7" s="24"/>
      <c r="AC7" s="24"/>
      <c r="AD7" s="22"/>
      <c r="AE7" s="22"/>
      <c r="AF7" s="22"/>
      <c r="AG7" s="22"/>
      <c r="AH7" s="26"/>
    </row>
    <row r="9" spans="1:34" ht="18.75" x14ac:dyDescent="0.3">
      <c r="A9" s="20" t="s">
        <v>6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</row>
    <row r="10" spans="1:34" x14ac:dyDescent="0.25">
      <c r="A10" s="11" t="s">
        <v>1</v>
      </c>
      <c r="B10" s="16" t="s">
        <v>21</v>
      </c>
      <c r="C10" s="11" t="s">
        <v>2</v>
      </c>
      <c r="D10" s="11" t="s">
        <v>3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2" t="s">
        <v>24</v>
      </c>
    </row>
    <row r="11" spans="1:34" x14ac:dyDescent="0.25">
      <c r="A11" s="11"/>
      <c r="B11" s="17"/>
      <c r="C11" s="11"/>
      <c r="D11" s="4">
        <v>45231</v>
      </c>
      <c r="E11" s="4">
        <v>45232</v>
      </c>
      <c r="F11" s="4">
        <v>45233</v>
      </c>
      <c r="G11" s="4">
        <v>45234</v>
      </c>
      <c r="H11" s="4">
        <v>45235</v>
      </c>
      <c r="I11" s="4">
        <v>45236</v>
      </c>
      <c r="J11" s="4">
        <v>45237</v>
      </c>
      <c r="K11" s="4">
        <v>45238</v>
      </c>
      <c r="L11" s="4">
        <v>45239</v>
      </c>
      <c r="M11" s="4">
        <v>45240</v>
      </c>
      <c r="N11" s="4">
        <v>45241</v>
      </c>
      <c r="O11" s="4">
        <v>45242</v>
      </c>
      <c r="P11" s="4">
        <v>45243</v>
      </c>
      <c r="Q11" s="4">
        <v>45244</v>
      </c>
      <c r="R11" s="4">
        <v>45245</v>
      </c>
      <c r="S11" s="4">
        <v>45246</v>
      </c>
      <c r="T11" s="4">
        <v>45247</v>
      </c>
      <c r="U11" s="4">
        <v>45248</v>
      </c>
      <c r="V11" s="4">
        <v>45249</v>
      </c>
      <c r="W11" s="4">
        <v>45250</v>
      </c>
      <c r="X11" s="4">
        <v>45251</v>
      </c>
      <c r="Y11" s="4">
        <v>45252</v>
      </c>
      <c r="Z11" s="4">
        <v>45253</v>
      </c>
      <c r="AA11" s="4">
        <v>45254</v>
      </c>
      <c r="AB11" s="4">
        <v>45255</v>
      </c>
      <c r="AC11" s="4">
        <v>45256</v>
      </c>
      <c r="AD11" s="4">
        <v>45257</v>
      </c>
      <c r="AE11" s="4">
        <v>45258</v>
      </c>
      <c r="AF11" s="4">
        <v>45259</v>
      </c>
      <c r="AG11" s="4">
        <v>45260</v>
      </c>
      <c r="AH11" s="12"/>
    </row>
    <row r="12" spans="1:34" x14ac:dyDescent="0.25">
      <c r="A12" s="8" t="s">
        <v>7</v>
      </c>
      <c r="B12" s="5" t="s">
        <v>22</v>
      </c>
      <c r="C12" s="8" t="s">
        <v>31</v>
      </c>
      <c r="D12" s="6">
        <f>IFERROR(VLOOKUP($C$12,'[33] 押出(A)'!$C:$G,5,FALSE),0)</f>
        <v>0</v>
      </c>
      <c r="E12" s="6">
        <f>IFERROR(VLOOKUP($C$12,'[34] 押出(A)'!$C:$G,5,FALSE),0)</f>
        <v>0</v>
      </c>
      <c r="F12" s="6">
        <f>IFERROR(VLOOKUP($C$12,'[35] 押出(A)'!$C:$G,5,FALSE),0)</f>
        <v>0</v>
      </c>
      <c r="G12" s="6"/>
      <c r="H12" s="6"/>
      <c r="I12" s="6">
        <f>IFERROR(VLOOKUP($C$12,'[36] 押出(A)'!$C:$G,5,FALSE),0)</f>
        <v>0</v>
      </c>
      <c r="J12" s="6">
        <f>IFERROR(VLOOKUP($C$12,'[37] 押出(A)'!$C:$G,5,FALSE),0)</f>
        <v>0</v>
      </c>
      <c r="K12" s="6">
        <f>IFERROR(VLOOKUP($C$12,'[38] 押出(A)'!$C:$G,5,FALSE),0)</f>
        <v>0</v>
      </c>
      <c r="L12" s="6">
        <f>IFERROR(VLOOKUP($C$12,'[39] 押出(A)'!$C:$G,5,FALSE),0)</f>
        <v>0</v>
      </c>
      <c r="M12" s="6">
        <f>IFERROR(VLOOKUP($C$12,'[40] 押出(A)'!$C:$G,5,FALSE),0)</f>
        <v>0</v>
      </c>
      <c r="N12" s="6"/>
      <c r="O12" s="6"/>
      <c r="P12" s="6">
        <f>IFERROR(VLOOKUP($C$12,'[41] 押出(A)'!$C:$G,5,FALSE),0)</f>
        <v>0</v>
      </c>
      <c r="Q12" s="6">
        <f>IFERROR(VLOOKUP($C$12,'[42] 押出(A)'!$C:$G,5,FALSE),0)</f>
        <v>0</v>
      </c>
      <c r="R12" s="21">
        <f>IFERROR(VLOOKUP($C$12,'[43] 押出'!$C:$G,5,FALSE),0)</f>
        <v>0</v>
      </c>
      <c r="S12" s="21">
        <f>IFERROR(VLOOKUP($C$12,'[44] 押出'!$C:$G,5,FALSE),0)</f>
        <v>0</v>
      </c>
      <c r="T12" s="21">
        <f>IFERROR(VLOOKUP($C$12,'[45] 押出'!$C:$G,5,FALSE),0)</f>
        <v>0</v>
      </c>
      <c r="U12" s="21"/>
      <c r="V12" s="21"/>
      <c r="W12" s="21">
        <f>IFERROR(VLOOKUP($C$12,'[46] 押出'!$C:$G,5,FALSE),0)</f>
        <v>0</v>
      </c>
      <c r="X12" s="21">
        <f>IFERROR(VLOOKUP($C$12,'[47] 押出'!$C:$G,5,FALSE),0)</f>
        <v>0</v>
      </c>
      <c r="Y12" s="21">
        <f>IFERROR(VLOOKUP($C$12,'[48] 押出'!$C:$G,5,FALSE),0)</f>
        <v>0</v>
      </c>
      <c r="Z12" s="21">
        <f>IFERROR(VLOOKUP($C$12,'[49] 押出'!$C:$G,5,FALSE),0)</f>
        <v>0</v>
      </c>
      <c r="AA12" s="21">
        <f>IFERROR(VLOOKUP($C$12,'[50] 押出'!$C:$G,5,FALSE),0)</f>
        <v>0</v>
      </c>
      <c r="AB12" s="21"/>
      <c r="AC12" s="21"/>
      <c r="AD12" s="21">
        <f>IFERROR(VLOOKUP($C$12,'[51] 押出'!$C:$G,5,FALSE),0)</f>
        <v>0</v>
      </c>
      <c r="AE12" s="21">
        <f>IFERROR(VLOOKUP($C$12,'[52] 押出'!$C:$G,5,FALSE),0)</f>
        <v>0</v>
      </c>
      <c r="AF12" s="21">
        <f>IFERROR(VLOOKUP($C$12,'[53] 押出'!$C:$G,5,FALSE),0)</f>
        <v>0</v>
      </c>
      <c r="AG12" s="21">
        <f>IFERROR(VLOOKUP($C$12,'[54] 押出'!$C:$G,5,FALSE),0)</f>
        <v>0</v>
      </c>
      <c r="AH12" s="18">
        <f>SUM(D12:AG13)</f>
        <v>12543</v>
      </c>
    </row>
    <row r="13" spans="1:34" x14ac:dyDescent="0.25">
      <c r="A13" s="9"/>
      <c r="B13" s="5" t="s">
        <v>23</v>
      </c>
      <c r="C13" s="10"/>
      <c r="D13" s="6">
        <f>IFERROR(VLOOKUP($C$12,'[55] 押出(B)'!$C:$G,5,FALSE),0)</f>
        <v>0</v>
      </c>
      <c r="E13" s="6">
        <f>IFERROR(VLOOKUP($C$12,'[56] 押出(B)'!$C:$G,5,FALSE),0)</f>
        <v>0</v>
      </c>
      <c r="F13" s="6">
        <f>IFERROR(VLOOKUP($C$12,'[57] 押出(B)'!$C:$G,5,FALSE),0)</f>
        <v>0</v>
      </c>
      <c r="G13" s="6"/>
      <c r="H13" s="6"/>
      <c r="I13" s="6">
        <f>IFERROR(VLOOKUP($C$12,'[58] 押出(B)'!$C:$G,5,FALSE),0)</f>
        <v>0</v>
      </c>
      <c r="J13" s="6">
        <f>IFERROR(VLOOKUP($C$12,'[59] 押出(B)'!$C:$G,5,FALSE),0)</f>
        <v>0</v>
      </c>
      <c r="K13" s="6">
        <f>IFERROR(VLOOKUP($C$12,'[60] 押出(B)'!$C:$G,5,FALSE),0)</f>
        <v>0</v>
      </c>
      <c r="L13" s="6">
        <f>IFERROR(VLOOKUP($C$12,'[61] 押出(B)'!$C:$G,5,FALSE),0)</f>
        <v>12543</v>
      </c>
      <c r="M13" s="6">
        <f>IFERROR(VLOOKUP($C$12,'[62] 押出(B)'!$C:$G,5,FALSE),0)</f>
        <v>0</v>
      </c>
      <c r="N13" s="6"/>
      <c r="O13" s="6"/>
      <c r="P13" s="6">
        <f>IFERROR(VLOOKUP($C$12,'[63] 押出(B)'!$C:$G,5,FALSE),0)</f>
        <v>0</v>
      </c>
      <c r="Q13" s="6">
        <f>IFERROR(VLOOKUP($C$12,'[64] 押出(B)'!$C:$G,5,FALSE),0)</f>
        <v>0</v>
      </c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19"/>
    </row>
    <row r="14" spans="1:34" x14ac:dyDescent="0.25">
      <c r="A14" s="9"/>
      <c r="B14" s="5" t="s">
        <v>22</v>
      </c>
      <c r="C14" s="8" t="s">
        <v>30</v>
      </c>
      <c r="D14" s="6">
        <f>IFERROR(VLOOKUP($C$14,'[33] 押出(A)'!$C:$G,5,FALSE),0)</f>
        <v>0</v>
      </c>
      <c r="E14" s="6">
        <f>IFERROR(VLOOKUP($C$14,'[34] 押出(A)'!$C:$G,5,FALSE),0)</f>
        <v>0</v>
      </c>
      <c r="F14" s="6">
        <f>IFERROR(VLOOKUP($C$14,'[35] 押出(A)'!$C:$G,5,FALSE),0)</f>
        <v>0</v>
      </c>
      <c r="G14" s="6"/>
      <c r="H14" s="6"/>
      <c r="I14" s="6">
        <f>IFERROR(VLOOKUP($C$14,'[36] 押出(A)'!$C:$G,5,FALSE),0)</f>
        <v>0</v>
      </c>
      <c r="J14" s="6">
        <f>IFERROR(VLOOKUP($C$14,'[37] 押出(A)'!$C:$G,5,FALSE),0)</f>
        <v>0</v>
      </c>
      <c r="K14" s="6">
        <f>IFERROR(VLOOKUP($C$14,'[38] 押出(A)'!$C:$G,5,FALSE),0)</f>
        <v>0</v>
      </c>
      <c r="L14" s="6">
        <f>IFERROR(VLOOKUP($C$14,'[39] 押出(A)'!$C:$G,5,FALSE),0)</f>
        <v>0</v>
      </c>
      <c r="M14" s="6">
        <f>IFERROR(VLOOKUP($C$14,'[40] 押出(A)'!$C:$G,5,FALSE),0)</f>
        <v>0</v>
      </c>
      <c r="N14" s="6"/>
      <c r="O14" s="6"/>
      <c r="P14" s="6">
        <f>IFERROR(VLOOKUP($C$14,'[41] 押出(A)'!$C:$G,5,FALSE),0)</f>
        <v>0</v>
      </c>
      <c r="Q14" s="6">
        <f>IFERROR(VLOOKUP($C$14,'[42] 押出(A)'!$C:$G,5,FALSE),0)</f>
        <v>0</v>
      </c>
      <c r="R14" s="21">
        <f>IFERROR(VLOOKUP($C$14,'[43] 押出'!$C:$G,5,FALSE),0)</f>
        <v>0</v>
      </c>
      <c r="S14" s="21">
        <f>IFERROR(VLOOKUP($C$14,'[44] 押出'!$C:$G,5,FALSE),0)</f>
        <v>0</v>
      </c>
      <c r="T14" s="21">
        <f>IFERROR(VLOOKUP($C$14,'[45] 押出'!$C:$G,5,FALSE),0)</f>
        <v>0</v>
      </c>
      <c r="U14" s="21"/>
      <c r="V14" s="21"/>
      <c r="W14" s="21">
        <f>IFERROR(VLOOKUP($C$14,'[46] 押出'!$C:$G,5,FALSE),0)</f>
        <v>0</v>
      </c>
      <c r="X14" s="21">
        <f>IFERROR(VLOOKUP($C$14,'[47] 押出'!$C:$G,5,FALSE),0)</f>
        <v>0</v>
      </c>
      <c r="Y14" s="21">
        <f>IFERROR(VLOOKUP($C$14,'[48] 押出'!$C:$G,5,FALSE),0)</f>
        <v>0</v>
      </c>
      <c r="Z14" s="21">
        <f>IFERROR(VLOOKUP($C$14,'[49] 押出'!$C:$G,5,FALSE),0)</f>
        <v>0</v>
      </c>
      <c r="AA14" s="21">
        <f>IFERROR(VLOOKUP($C$14,'[50] 押出'!$C:$G,5,FALSE),0)</f>
        <v>0</v>
      </c>
      <c r="AB14" s="21"/>
      <c r="AC14" s="21"/>
      <c r="AD14" s="21">
        <f>IFERROR(VLOOKUP($C$14,'[51] 押出'!$C:$G,5,FALSE),0)</f>
        <v>0</v>
      </c>
      <c r="AE14" s="21">
        <f>IFERROR(VLOOKUP($C$14,'[52] 押出'!$C:$G,5,FALSE),0)</f>
        <v>0</v>
      </c>
      <c r="AF14" s="21">
        <f>IFERROR(VLOOKUP($C$14,'[53] 押出'!$C:$G,5,FALSE),0)</f>
        <v>0</v>
      </c>
      <c r="AG14" s="21">
        <f>IFERROR(VLOOKUP($C$14,'[54] 押出'!$C:$G,5,FALSE),0)</f>
        <v>0</v>
      </c>
      <c r="AH14" s="18">
        <f>SUM(D14:AG15)</f>
        <v>0</v>
      </c>
    </row>
    <row r="15" spans="1:34" x14ac:dyDescent="0.25">
      <c r="A15" s="10"/>
      <c r="B15" s="5" t="s">
        <v>23</v>
      </c>
      <c r="C15" s="10"/>
      <c r="D15" s="6">
        <f>IFERROR(VLOOKUP($C$14,'[55] 押出(B)'!$C:$G,5,FALSE),0)</f>
        <v>0</v>
      </c>
      <c r="E15" s="6">
        <f>IFERROR(VLOOKUP($C$14,'[56] 押出(B)'!$C:$G,5,FALSE),0)</f>
        <v>0</v>
      </c>
      <c r="F15" s="6">
        <f>IFERROR(VLOOKUP($C$14,'[57] 押出(B)'!$C:$G,5,FALSE),0)</f>
        <v>0</v>
      </c>
      <c r="G15" s="6"/>
      <c r="H15" s="6"/>
      <c r="I15" s="6">
        <f>IFERROR(VLOOKUP($C$14,'[58] 押出(B)'!$C:$G,5,FALSE),0)</f>
        <v>0</v>
      </c>
      <c r="J15" s="6">
        <f>IFERROR(VLOOKUP($C$14,'[59] 押出(B)'!$C:$G,5,FALSE),0)</f>
        <v>0</v>
      </c>
      <c r="K15" s="6">
        <f>IFERROR(VLOOKUP($C$14,'[60] 押出(B)'!$C:$G,5,FALSE),0)</f>
        <v>0</v>
      </c>
      <c r="L15" s="6">
        <f>IFERROR(VLOOKUP($C$14,'[61] 押出(B)'!$C:$G,5,FALSE),0)</f>
        <v>0</v>
      </c>
      <c r="M15" s="6">
        <f>IFERROR(VLOOKUP($C$14,'[62] 押出(B)'!$C:$G,5,FALSE),0)</f>
        <v>0</v>
      </c>
      <c r="N15" s="6"/>
      <c r="O15" s="6"/>
      <c r="P15" s="6">
        <f>IFERROR(VLOOKUP($C$14,'[63] 押出(B)'!$C:$G,5,FALSE),0)</f>
        <v>0</v>
      </c>
      <c r="Q15" s="6">
        <f>IFERROR(VLOOKUP($C$14,'[64] 押出(B)'!$C:$G,5,FALSE),0)</f>
        <v>0</v>
      </c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19"/>
    </row>
    <row r="16" spans="1:34" x14ac:dyDescent="0.25">
      <c r="A16" s="8" t="s">
        <v>8</v>
      </c>
      <c r="B16" s="5" t="s">
        <v>22</v>
      </c>
      <c r="C16" s="8" t="s">
        <v>29</v>
      </c>
      <c r="D16" s="6">
        <f>IFERROR(VLOOKUP($C$16,'[33] 押出(A)'!$C:$G,5,FALSE),0)</f>
        <v>0</v>
      </c>
      <c r="E16" s="6">
        <f>IFERROR(VLOOKUP($C$16,'[34] 押出(A)'!$C:$G,5,FALSE),0)</f>
        <v>0</v>
      </c>
      <c r="F16" s="6">
        <f>IFERROR(VLOOKUP($C$16,'[35] 押出(A)'!$C:$G,5,FALSE),0)</f>
        <v>0</v>
      </c>
      <c r="G16" s="6"/>
      <c r="H16" s="6"/>
      <c r="I16" s="6">
        <f>IFERROR(VLOOKUP($C$16,'[36] 押出(A)'!$C:$G,5,FALSE),0)</f>
        <v>0</v>
      </c>
      <c r="J16" s="6">
        <f>IFERROR(VLOOKUP($C$16,'[37] 押出(A)'!$C:$G,5,FALSE),0)</f>
        <v>0</v>
      </c>
      <c r="K16" s="6">
        <f>IFERROR(VLOOKUP($C$16,'[38] 押出(A)'!$C:$G,5,FALSE),0)</f>
        <v>0</v>
      </c>
      <c r="L16" s="6">
        <f>IFERROR(VLOOKUP($C$16,'[39] 押出(A)'!$C:$G,5,FALSE),0)</f>
        <v>0</v>
      </c>
      <c r="M16" s="6">
        <f>IFERROR(VLOOKUP($C$16,'[40] 押出(A)'!$C:$G,5,FALSE),0)</f>
        <v>0</v>
      </c>
      <c r="N16" s="6"/>
      <c r="O16" s="6"/>
      <c r="P16" s="6">
        <f>IFERROR(VLOOKUP($C$16,'[41] 押出(A)'!$C:$G,5,FALSE),0)</f>
        <v>0</v>
      </c>
      <c r="Q16" s="6">
        <f>IFERROR(VLOOKUP($C$16,'[42] 押出(A)'!$C:$G,5,FALSE),0)</f>
        <v>0</v>
      </c>
      <c r="R16" s="21">
        <f>IFERROR(VLOOKUP($C$16,'[43] 押出'!$C:$G,5,FALSE),0)</f>
        <v>0</v>
      </c>
      <c r="S16" s="21">
        <f>IFERROR(VLOOKUP($C$16,'[44] 押出'!$C:$G,5,FALSE),0)</f>
        <v>0</v>
      </c>
      <c r="T16" s="21">
        <f>IFERROR(VLOOKUP($C$16,'[45] 押出'!$C:$G,5,FALSE),0)</f>
        <v>0</v>
      </c>
      <c r="U16" s="21"/>
      <c r="V16" s="21"/>
      <c r="W16" s="21">
        <f>IFERROR(VLOOKUP($C$16,'[46] 押出'!$C:$G,5,FALSE),0)</f>
        <v>0</v>
      </c>
      <c r="X16" s="21">
        <f>IFERROR(VLOOKUP($C$16,'[47] 押出'!$C:$G,5,FALSE),0)</f>
        <v>0</v>
      </c>
      <c r="Y16" s="21">
        <f>IFERROR(VLOOKUP($C$16,'[48] 押出'!$C:$G,5,FALSE),0)</f>
        <v>0</v>
      </c>
      <c r="Z16" s="21">
        <f>IFERROR(VLOOKUP($C$16,'[49] 押出'!$C:$G,5,FALSE),0)</f>
        <v>0</v>
      </c>
      <c r="AA16" s="21">
        <f>IFERROR(VLOOKUP($C$16,'[50] 押出'!$C:$G,5,FALSE),0)</f>
        <v>0</v>
      </c>
      <c r="AB16" s="21"/>
      <c r="AC16" s="21"/>
      <c r="AD16" s="21">
        <f>IFERROR(VLOOKUP($C$16,'[51] 押出'!$C:$G,5,FALSE),0)</f>
        <v>0</v>
      </c>
      <c r="AE16" s="21">
        <f>IFERROR(VLOOKUP($C$16,'[52] 押出'!$C:$G,5,FALSE),0)</f>
        <v>0</v>
      </c>
      <c r="AF16" s="21">
        <f>IFERROR(VLOOKUP($C$16,'[53] 押出'!$C:$G,5,FALSE),0)</f>
        <v>0</v>
      </c>
      <c r="AG16" s="21">
        <f>IFERROR(VLOOKUP($C$16,'[54] 押出'!$C:$G,5,FALSE),0)</f>
        <v>0</v>
      </c>
      <c r="AH16" s="18">
        <f>SUM(D16:AG17)</f>
        <v>27447</v>
      </c>
    </row>
    <row r="17" spans="1:34" x14ac:dyDescent="0.25">
      <c r="A17" s="9"/>
      <c r="B17" s="5" t="s">
        <v>23</v>
      </c>
      <c r="C17" s="10"/>
      <c r="D17" s="6">
        <f>IFERROR(VLOOKUP($C$16,'[55] 押出(B)'!$C:$G,5,FALSE),0)</f>
        <v>0</v>
      </c>
      <c r="E17" s="6">
        <f>IFERROR(VLOOKUP($C$16,'[56] 押出(B)'!$C:$G,5,FALSE),0)</f>
        <v>0</v>
      </c>
      <c r="F17" s="6">
        <f>IFERROR(VLOOKUP($C$16,'[57] 押出(B)'!$C:$G,5,FALSE),0)</f>
        <v>0</v>
      </c>
      <c r="G17" s="6"/>
      <c r="H17" s="6"/>
      <c r="I17" s="6">
        <f>IFERROR(VLOOKUP($C$16,'[58] 押出(B)'!$C:$G,5,FALSE),0)</f>
        <v>0</v>
      </c>
      <c r="J17" s="6">
        <f>IFERROR(VLOOKUP($C$16,'[59] 押出(B)'!$C:$G,5,FALSE),0)</f>
        <v>0</v>
      </c>
      <c r="K17" s="6">
        <f>IFERROR(VLOOKUP($C$16,'[60] 押出(B)'!$C:$G,5,FALSE),0)</f>
        <v>27447</v>
      </c>
      <c r="L17" s="6">
        <f>IFERROR(VLOOKUP($C$16,'[61] 押出(B)'!$C:$G,5,FALSE),0)</f>
        <v>0</v>
      </c>
      <c r="M17" s="6">
        <f>IFERROR(VLOOKUP($C$16,'[62] 押出(B)'!$C:$G,5,FALSE),0)</f>
        <v>0</v>
      </c>
      <c r="N17" s="6"/>
      <c r="O17" s="6"/>
      <c r="P17" s="6">
        <f>IFERROR(VLOOKUP($C$16,'[63] 押出(B)'!$C:$G,5,FALSE),0)</f>
        <v>0</v>
      </c>
      <c r="Q17" s="6">
        <f>IFERROR(VLOOKUP($C$16,'[64] 押出(B)'!$C:$G,5,FALSE),0)</f>
        <v>0</v>
      </c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19"/>
    </row>
    <row r="18" spans="1:34" x14ac:dyDescent="0.25">
      <c r="A18" s="9"/>
      <c r="B18" s="5" t="s">
        <v>22</v>
      </c>
      <c r="C18" s="8" t="s">
        <v>32</v>
      </c>
      <c r="D18" s="6">
        <f>IFERROR(VLOOKUP($C$18,'[33] 押出(A)'!$C:$G,5,FALSE),0)</f>
        <v>0</v>
      </c>
      <c r="E18" s="6">
        <f>IFERROR(VLOOKUP($C$18,'[34] 押出(A)'!$C:$G,5,FALSE),0)</f>
        <v>0</v>
      </c>
      <c r="F18" s="6">
        <f>IFERROR(VLOOKUP($C$18,'[35] 押出(A)'!$C:$G,5,FALSE),0)</f>
        <v>0</v>
      </c>
      <c r="G18" s="6"/>
      <c r="H18" s="6"/>
      <c r="I18" s="6">
        <f>IFERROR(VLOOKUP($C$18,'[36] 押出(A)'!$C:$G,5,FALSE),0)</f>
        <v>0</v>
      </c>
      <c r="J18" s="6">
        <f>IFERROR(VLOOKUP($C$18,'[37] 押出(A)'!$C:$G,5,FALSE),0)</f>
        <v>0</v>
      </c>
      <c r="K18" s="6">
        <f>IFERROR(VLOOKUP($C$18,'[38] 押出(A)'!$C:$G,5,FALSE),0)</f>
        <v>0</v>
      </c>
      <c r="L18" s="6">
        <f>IFERROR(VLOOKUP($C$18,'[39] 押出(A)'!$C:$G,5,FALSE),0)</f>
        <v>23610</v>
      </c>
      <c r="M18" s="6">
        <f>IFERROR(VLOOKUP($C$18,'[40] 押出(A)'!$C:$G,5,FALSE),0)</f>
        <v>0</v>
      </c>
      <c r="N18" s="6"/>
      <c r="O18" s="6"/>
      <c r="P18" s="6">
        <f>IFERROR(VLOOKUP($C$18,'[41] 押出(A)'!$C:$G,5,FALSE),0)</f>
        <v>0</v>
      </c>
      <c r="Q18" s="6">
        <f>IFERROR(VLOOKUP($C$18,'[42] 押出(A)'!$C:$G,5,FALSE),0)</f>
        <v>0</v>
      </c>
      <c r="R18" s="21">
        <f>IFERROR(VLOOKUP($C$18,'[43] 押出'!$C:$G,5,FALSE),0)</f>
        <v>0</v>
      </c>
      <c r="S18" s="21">
        <f>IFERROR(VLOOKUP($C$18,'[44] 押出'!$C:$G,5,FALSE),0)</f>
        <v>0</v>
      </c>
      <c r="T18" s="21">
        <f>IFERROR(VLOOKUP($C$18,'[45] 押出'!$C:$G,5,FALSE),0)</f>
        <v>0</v>
      </c>
      <c r="U18" s="21"/>
      <c r="V18" s="21"/>
      <c r="W18" s="21">
        <f>IFERROR(VLOOKUP($C$18,'[46] 押出'!$C:$G,5,FALSE),0)</f>
        <v>0</v>
      </c>
      <c r="X18" s="21">
        <f>IFERROR(VLOOKUP($C$18,'[47] 押出'!$C:$G,5,FALSE),0)</f>
        <v>0</v>
      </c>
      <c r="Y18" s="21">
        <f>IFERROR(VLOOKUP($C$18,'[48] 押出'!$C:$G,5,FALSE),0)</f>
        <v>0</v>
      </c>
      <c r="Z18" s="21">
        <f>IFERROR(VLOOKUP($C$18,'[49] 押出'!$C:$G,5,FALSE),0)</f>
        <v>0</v>
      </c>
      <c r="AA18" s="21">
        <f>IFERROR(VLOOKUP($C$18,'[50] 押出'!$C:$G,5,FALSE),0)</f>
        <v>0</v>
      </c>
      <c r="AB18" s="21"/>
      <c r="AC18" s="21"/>
      <c r="AD18" s="21">
        <f>IFERROR(VLOOKUP($C$18,'[51] 押出'!$C:$G,5,FALSE),0)</f>
        <v>0</v>
      </c>
      <c r="AE18" s="21">
        <f>IFERROR(VLOOKUP($C$18,'[52] 押出'!$C:$G,5,FALSE),0)</f>
        <v>0</v>
      </c>
      <c r="AF18" s="21">
        <f>IFERROR(VLOOKUP($C$18,'[53] 押出'!$C:$G,5,FALSE),0)</f>
        <v>0</v>
      </c>
      <c r="AG18" s="21">
        <f>IFERROR(VLOOKUP($C$18,'[54] 押出'!$C:$G,5,FALSE),0)</f>
        <v>0</v>
      </c>
      <c r="AH18" s="18">
        <f>SUM(D18:AG19)</f>
        <v>29618</v>
      </c>
    </row>
    <row r="19" spans="1:34" x14ac:dyDescent="0.25">
      <c r="A19" s="10"/>
      <c r="B19" s="5" t="s">
        <v>23</v>
      </c>
      <c r="C19" s="10"/>
      <c r="D19" s="6">
        <f>IFERROR(VLOOKUP($C$18,'[55] 押出(B)'!$C:$G,5,FALSE),0)</f>
        <v>0</v>
      </c>
      <c r="E19" s="6">
        <f>IFERROR(VLOOKUP($C$18,'[56] 押出(B)'!$C:$G,5,FALSE),0)</f>
        <v>0</v>
      </c>
      <c r="F19" s="6">
        <f>IFERROR(VLOOKUP($C$18,'[57] 押出(B)'!$C:$G,5,FALSE),0)</f>
        <v>0</v>
      </c>
      <c r="G19" s="6"/>
      <c r="H19" s="6"/>
      <c r="I19" s="6">
        <f>IFERROR(VLOOKUP($C$18,'[58] 押出(B)'!$C:$G,5,FALSE),0)</f>
        <v>0</v>
      </c>
      <c r="J19" s="6">
        <f>IFERROR(VLOOKUP($C$18,'[59] 押出(B)'!$C:$G,5,FALSE),0)</f>
        <v>0</v>
      </c>
      <c r="K19" s="6">
        <f>IFERROR(VLOOKUP($C$18,'[60] 押出(B)'!$C:$G,5,FALSE),0)</f>
        <v>0</v>
      </c>
      <c r="L19" s="6">
        <f>IFERROR(VLOOKUP($C$18,'[61] 押出(B)'!$C:$G,5,FALSE),0)</f>
        <v>6008</v>
      </c>
      <c r="M19" s="6">
        <f>IFERROR(VLOOKUP($C$18,'[62] 押出(B)'!$C:$G,5,FALSE),0)</f>
        <v>0</v>
      </c>
      <c r="N19" s="6"/>
      <c r="O19" s="6"/>
      <c r="P19" s="6">
        <f>IFERROR(VLOOKUP($C$18,'[63] 押出(B)'!$C:$G,5,FALSE),0)</f>
        <v>0</v>
      </c>
      <c r="Q19" s="6">
        <f>IFERROR(VLOOKUP($C$18,'[64] 押出(B)'!$C:$G,5,FALSE),0)</f>
        <v>0</v>
      </c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19"/>
    </row>
    <row r="21" spans="1:34" ht="18.75" x14ac:dyDescent="0.3">
      <c r="A21" s="20" t="s">
        <v>13</v>
      </c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</row>
    <row r="22" spans="1:34" x14ac:dyDescent="0.25">
      <c r="A22" s="11" t="s">
        <v>1</v>
      </c>
      <c r="B22" s="16" t="s">
        <v>21</v>
      </c>
      <c r="C22" s="11" t="s">
        <v>2</v>
      </c>
      <c r="D22" s="11" t="s">
        <v>3</v>
      </c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2" t="s">
        <v>24</v>
      </c>
    </row>
    <row r="23" spans="1:34" x14ac:dyDescent="0.25">
      <c r="A23" s="11"/>
      <c r="B23" s="17"/>
      <c r="C23" s="11"/>
      <c r="D23" s="4">
        <v>45231</v>
      </c>
      <c r="E23" s="4">
        <v>45232</v>
      </c>
      <c r="F23" s="4">
        <v>45233</v>
      </c>
      <c r="G23" s="4">
        <v>45234</v>
      </c>
      <c r="H23" s="4">
        <v>45235</v>
      </c>
      <c r="I23" s="4">
        <v>45236</v>
      </c>
      <c r="J23" s="4">
        <v>45237</v>
      </c>
      <c r="K23" s="4">
        <v>45238</v>
      </c>
      <c r="L23" s="4">
        <v>45239</v>
      </c>
      <c r="M23" s="4">
        <v>45240</v>
      </c>
      <c r="N23" s="4">
        <v>45241</v>
      </c>
      <c r="O23" s="4">
        <v>45242</v>
      </c>
      <c r="P23" s="4">
        <v>45243</v>
      </c>
      <c r="Q23" s="4">
        <v>45244</v>
      </c>
      <c r="R23" s="4">
        <v>45245</v>
      </c>
      <c r="S23" s="4">
        <v>45246</v>
      </c>
      <c r="T23" s="4">
        <v>45247</v>
      </c>
      <c r="U23" s="4">
        <v>45248</v>
      </c>
      <c r="V23" s="4">
        <v>45249</v>
      </c>
      <c r="W23" s="4">
        <v>45250</v>
      </c>
      <c r="X23" s="4">
        <v>45251</v>
      </c>
      <c r="Y23" s="4">
        <v>45252</v>
      </c>
      <c r="Z23" s="4">
        <v>45253</v>
      </c>
      <c r="AA23" s="4">
        <v>45254</v>
      </c>
      <c r="AB23" s="4">
        <v>45255</v>
      </c>
      <c r="AC23" s="4">
        <v>45256</v>
      </c>
      <c r="AD23" s="4">
        <v>45257</v>
      </c>
      <c r="AE23" s="4">
        <v>45258</v>
      </c>
      <c r="AF23" s="4">
        <v>45259</v>
      </c>
      <c r="AG23" s="4">
        <v>45260</v>
      </c>
      <c r="AH23" s="12"/>
    </row>
    <row r="24" spans="1:34" x14ac:dyDescent="0.25">
      <c r="A24" s="8" t="s">
        <v>41</v>
      </c>
      <c r="B24" s="3" t="s">
        <v>22</v>
      </c>
      <c r="C24" s="8" t="s">
        <v>39</v>
      </c>
      <c r="D24" s="6">
        <f>IFERROR(VLOOKUP($C$24,'[33] 押出(A)'!$C:$G,5,FALSE),0)</f>
        <v>0</v>
      </c>
      <c r="E24" s="6">
        <f>IFERROR(VLOOKUP($C$24,'[34] 押出(A)'!$C:$G,5,FALSE),0)</f>
        <v>0</v>
      </c>
      <c r="F24" s="6">
        <f>IFERROR(VLOOKUP($C$24,'[35] 押出(A)'!$C:$G,5,FALSE),0)</f>
        <v>0</v>
      </c>
      <c r="G24" s="6"/>
      <c r="H24" s="6"/>
      <c r="I24" s="6">
        <f>IFERROR(VLOOKUP($C$24,'[36] 押出(A)'!$C:$G,5,FALSE),0)</f>
        <v>0</v>
      </c>
      <c r="J24" s="6">
        <f>IFERROR(VLOOKUP($C$24,'[37] 押出(A)'!$C:$G,5,FALSE),0)</f>
        <v>0</v>
      </c>
      <c r="K24" s="6">
        <f>IFERROR(VLOOKUP($C$24,'[38] 押出(A)'!$C:$G,5,FALSE),0)</f>
        <v>0</v>
      </c>
      <c r="L24" s="6">
        <f>IFERROR(VLOOKUP($C$24,'[39] 押出(A)'!$C:$G,5,FALSE),0)</f>
        <v>0</v>
      </c>
      <c r="M24" s="6">
        <f>IFERROR(VLOOKUP($C$24,'[40] 押出(A)'!$C:$G,5,FALSE),0)</f>
        <v>0</v>
      </c>
      <c r="N24" s="6"/>
      <c r="O24" s="6"/>
      <c r="P24" s="6">
        <f>IFERROR(VLOOKUP($C$24,'[41] 押出(A)'!$C:$G,5,FALSE),0)</f>
        <v>0</v>
      </c>
      <c r="Q24" s="6">
        <f>IFERROR(VLOOKUP($C$24,'[42] 押出(A)'!$C:$G,5,FALSE),0)</f>
        <v>0</v>
      </c>
      <c r="R24" s="21">
        <f>IFERROR(VLOOKUP($C$24,'[43] 押出'!$C:$G,5,FALSE),0)</f>
        <v>0</v>
      </c>
      <c r="S24" s="21">
        <f>IFERROR(VLOOKUP($C$24,'[44] 押出'!$C:$G,5,FALSE),0)</f>
        <v>0</v>
      </c>
      <c r="T24" s="21">
        <f>IFERROR(VLOOKUP($C$24,'[45] 押出'!$C:$G,5,FALSE),0)</f>
        <v>0</v>
      </c>
      <c r="U24" s="23"/>
      <c r="V24" s="23"/>
      <c r="W24" s="21">
        <f>IFERROR(VLOOKUP($C$24,'[46] 押出'!$C:$G,5,FALSE),0)</f>
        <v>0</v>
      </c>
      <c r="X24" s="21">
        <f>IFERROR(VLOOKUP($C$24,'[47] 押出'!$C:$G,5,FALSE),0)</f>
        <v>0</v>
      </c>
      <c r="Y24" s="21">
        <f>IFERROR(VLOOKUP($C$24,'[48] 押出'!$C:$G,5,FALSE),0)</f>
        <v>0</v>
      </c>
      <c r="Z24" s="21">
        <f>IFERROR(VLOOKUP($C$24,'[49] 押出'!$C:$G,5,FALSE),0)</f>
        <v>0</v>
      </c>
      <c r="AA24" s="21">
        <f>IFERROR(VLOOKUP($C$24,'[50] 押出'!$C:$G,5,FALSE),0)</f>
        <v>0</v>
      </c>
      <c r="AB24" s="23"/>
      <c r="AC24" s="23"/>
      <c r="AD24" s="21">
        <f>IFERROR(VLOOKUP($C$24,'[51] 押出'!$C:$G,5,FALSE),0)</f>
        <v>0</v>
      </c>
      <c r="AE24" s="21">
        <f>IFERROR(VLOOKUP($C$24,'[52] 押出'!$C:$G,5,FALSE),0)</f>
        <v>0</v>
      </c>
      <c r="AF24" s="21">
        <f>IFERROR(VLOOKUP($C$24,'[53] 押出'!$C:$G,5,FALSE),0)</f>
        <v>0</v>
      </c>
      <c r="AG24" s="21">
        <f>IFERROR(VLOOKUP($C$24,'[54] 押出'!$C:$G,5,FALSE),0)</f>
        <v>0</v>
      </c>
      <c r="AH24" s="18">
        <f>SUM(D24:AG25)</f>
        <v>0</v>
      </c>
    </row>
    <row r="25" spans="1:34" x14ac:dyDescent="0.25">
      <c r="A25" s="10"/>
      <c r="B25" s="3" t="s">
        <v>23</v>
      </c>
      <c r="C25" s="10"/>
      <c r="D25" s="6">
        <f>IFERROR(VLOOKUP($C$24,'[55] 押出(B)'!$C:$G,5,FALSE),0)</f>
        <v>0</v>
      </c>
      <c r="E25" s="6">
        <f>IFERROR(VLOOKUP($C$24,'[56] 押出(B)'!$C:$G,5,FALSE),0)</f>
        <v>0</v>
      </c>
      <c r="F25" s="6">
        <f>IFERROR(VLOOKUP($C$24,'[57] 押出(B)'!$C:$G,5,FALSE),0)</f>
        <v>0</v>
      </c>
      <c r="G25" s="6"/>
      <c r="H25" s="6"/>
      <c r="I25" s="6">
        <f>IFERROR(VLOOKUP($C$24,'[58] 押出(B)'!$C:$G,5,FALSE),0)</f>
        <v>0</v>
      </c>
      <c r="J25" s="6">
        <f>IFERROR(VLOOKUP($C$24,'[59] 押出(B)'!$C:$G,5,FALSE),0)</f>
        <v>0</v>
      </c>
      <c r="K25" s="6">
        <f>IFERROR(VLOOKUP($C$24,'[60] 押出(B)'!$C:$G,5,FALSE),0)</f>
        <v>0</v>
      </c>
      <c r="L25" s="6">
        <f>IFERROR(VLOOKUP($C$24,'[61] 押出(B)'!$C:$G,5,FALSE),0)</f>
        <v>0</v>
      </c>
      <c r="M25" s="6">
        <f>IFERROR(VLOOKUP($C$24,'[62] 押出(B)'!$C:$G,5,FALSE),0)</f>
        <v>0</v>
      </c>
      <c r="N25" s="6"/>
      <c r="O25" s="6"/>
      <c r="P25" s="6">
        <f>IFERROR(VLOOKUP($C$24,'[63] 押出(B)'!$C:$G,5,FALSE),0)</f>
        <v>0</v>
      </c>
      <c r="Q25" s="6">
        <f>IFERROR(VLOOKUP($C$24,'[64] 押出(B)'!$C:$G,5,FALSE),0)</f>
        <v>0</v>
      </c>
      <c r="R25" s="22"/>
      <c r="S25" s="22"/>
      <c r="T25" s="22"/>
      <c r="U25" s="24"/>
      <c r="V25" s="24"/>
      <c r="W25" s="22"/>
      <c r="X25" s="22"/>
      <c r="Y25" s="22"/>
      <c r="Z25" s="22"/>
      <c r="AA25" s="22"/>
      <c r="AB25" s="24"/>
      <c r="AC25" s="24"/>
      <c r="AD25" s="22"/>
      <c r="AE25" s="22"/>
      <c r="AF25" s="22"/>
      <c r="AG25" s="22"/>
      <c r="AH25" s="19"/>
    </row>
  </sheetData>
  <mergeCells count="149">
    <mergeCell ref="AD18:AD19"/>
    <mergeCell ref="AD16:AD17"/>
    <mergeCell ref="AD14:AD15"/>
    <mergeCell ref="AD12:AD13"/>
    <mergeCell ref="Z18:Z19"/>
    <mergeCell ref="Z16:Z17"/>
    <mergeCell ref="Z14:Z15"/>
    <mergeCell ref="Z12:Z13"/>
    <mergeCell ref="AG18:AG19"/>
    <mergeCell ref="AG16:AG17"/>
    <mergeCell ref="AG14:AG15"/>
    <mergeCell ref="AG12:AG13"/>
    <mergeCell ref="AF18:AF19"/>
    <mergeCell ref="AF16:AF17"/>
    <mergeCell ref="AF14:AF15"/>
    <mergeCell ref="AF12:AF13"/>
    <mergeCell ref="AE18:AE19"/>
    <mergeCell ref="AE16:AE17"/>
    <mergeCell ref="AE14:AE15"/>
    <mergeCell ref="AE12:AE13"/>
    <mergeCell ref="Y16:Y17"/>
    <mergeCell ref="Y14:Y15"/>
    <mergeCell ref="Y12:Y13"/>
    <mergeCell ref="AC18:AC19"/>
    <mergeCell ref="AC16:AC17"/>
    <mergeCell ref="AC14:AC15"/>
    <mergeCell ref="AC12:AC13"/>
    <mergeCell ref="AB18:AB19"/>
    <mergeCell ref="AB16:AB17"/>
    <mergeCell ref="AB14:AB15"/>
    <mergeCell ref="AB12:AB13"/>
    <mergeCell ref="AA18:AA19"/>
    <mergeCell ref="AA16:AA17"/>
    <mergeCell ref="AA14:AA15"/>
    <mergeCell ref="AA12:AA13"/>
    <mergeCell ref="V14:V15"/>
    <mergeCell ref="V12:V13"/>
    <mergeCell ref="U18:U19"/>
    <mergeCell ref="U16:U17"/>
    <mergeCell ref="U14:U15"/>
    <mergeCell ref="U12:U13"/>
    <mergeCell ref="A1:AH1"/>
    <mergeCell ref="A2:A3"/>
    <mergeCell ref="B2:B3"/>
    <mergeCell ref="C2:C3"/>
    <mergeCell ref="D2:AG2"/>
    <mergeCell ref="AH2:AH3"/>
    <mergeCell ref="A4:A5"/>
    <mergeCell ref="C4:C5"/>
    <mergeCell ref="AH4:AH5"/>
    <mergeCell ref="A9:AH9"/>
    <mergeCell ref="A10:A11"/>
    <mergeCell ref="B10:B11"/>
    <mergeCell ref="C10:C11"/>
    <mergeCell ref="D10:AG10"/>
    <mergeCell ref="AH10:AH11"/>
    <mergeCell ref="A6:A7"/>
    <mergeCell ref="C6:C7"/>
    <mergeCell ref="Y18:Y19"/>
    <mergeCell ref="AH6:AH7"/>
    <mergeCell ref="R4:R5"/>
    <mergeCell ref="R6:R7"/>
    <mergeCell ref="V4:V5"/>
    <mergeCell ref="U4:U5"/>
    <mergeCell ref="A16:A19"/>
    <mergeCell ref="C16:C17"/>
    <mergeCell ref="AH16:AH17"/>
    <mergeCell ref="C18:C19"/>
    <mergeCell ref="AH18:AH19"/>
    <mergeCell ref="R16:R17"/>
    <mergeCell ref="R18:R19"/>
    <mergeCell ref="T18:T19"/>
    <mergeCell ref="T16:T17"/>
    <mergeCell ref="S18:S19"/>
    <mergeCell ref="S16:S17"/>
    <mergeCell ref="X18:X19"/>
    <mergeCell ref="X16:X17"/>
    <mergeCell ref="W18:W19"/>
    <mergeCell ref="W16:W17"/>
    <mergeCell ref="V18:V19"/>
    <mergeCell ref="AA4:AA5"/>
    <mergeCell ref="Z4:Z5"/>
    <mergeCell ref="T4:T5"/>
    <mergeCell ref="A24:A25"/>
    <mergeCell ref="AH24:AH25"/>
    <mergeCell ref="A21:AH21"/>
    <mergeCell ref="A22:A23"/>
    <mergeCell ref="B22:B23"/>
    <mergeCell ref="C22:C23"/>
    <mergeCell ref="D22:AG22"/>
    <mergeCell ref="AH22:AH23"/>
    <mergeCell ref="A12:A15"/>
    <mergeCell ref="C12:C13"/>
    <mergeCell ref="AH12:AH13"/>
    <mergeCell ref="C14:C15"/>
    <mergeCell ref="AH14:AH15"/>
    <mergeCell ref="R12:R13"/>
    <mergeCell ref="R14:R15"/>
    <mergeCell ref="T14:T15"/>
    <mergeCell ref="T12:T13"/>
    <mergeCell ref="S14:S15"/>
    <mergeCell ref="S12:S13"/>
    <mergeCell ref="X14:X15"/>
    <mergeCell ref="X12:X13"/>
    <mergeCell ref="W14:W15"/>
    <mergeCell ref="W12:W13"/>
    <mergeCell ref="V16:V17"/>
    <mergeCell ref="S4:S5"/>
    <mergeCell ref="X6:X7"/>
    <mergeCell ref="W6:W7"/>
    <mergeCell ref="W4:W5"/>
    <mergeCell ref="V6:V7"/>
    <mergeCell ref="U6:U7"/>
    <mergeCell ref="T6:T7"/>
    <mergeCell ref="S6:S7"/>
    <mergeCell ref="X4:X5"/>
    <mergeCell ref="Y6:Y7"/>
    <mergeCell ref="AG6:AG7"/>
    <mergeCell ref="AG4:AG5"/>
    <mergeCell ref="AF6:AF7"/>
    <mergeCell ref="AF4:AF5"/>
    <mergeCell ref="AE6:AE7"/>
    <mergeCell ref="AE4:AE5"/>
    <mergeCell ref="AD6:AD7"/>
    <mergeCell ref="AC6:AC7"/>
    <mergeCell ref="AB6:AB7"/>
    <mergeCell ref="AA6:AA7"/>
    <mergeCell ref="Z6:Z7"/>
    <mergeCell ref="Y4:Y5"/>
    <mergeCell ref="AD4:AD5"/>
    <mergeCell ref="AC4:AC5"/>
    <mergeCell ref="AB4:AB5"/>
    <mergeCell ref="AG24:AG25"/>
    <mergeCell ref="AF24:AF25"/>
    <mergeCell ref="AE24:AE25"/>
    <mergeCell ref="AD24:AD25"/>
    <mergeCell ref="AC24:AC25"/>
    <mergeCell ref="AB24:AB25"/>
    <mergeCell ref="C24:C25"/>
    <mergeCell ref="R24:R25"/>
    <mergeCell ref="S24:S25"/>
    <mergeCell ref="AA24:AA25"/>
    <mergeCell ref="Z24:Z25"/>
    <mergeCell ref="Y24:Y25"/>
    <mergeCell ref="X24:X25"/>
    <mergeCell ref="W24:W25"/>
    <mergeCell ref="V24:V25"/>
    <mergeCell ref="U24:U25"/>
    <mergeCell ref="T24:T2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3"/>
  <sheetViews>
    <sheetView tabSelected="1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D12" sqref="D12"/>
    </sheetView>
  </sheetViews>
  <sheetFormatPr defaultRowHeight="15" x14ac:dyDescent="0.25"/>
  <cols>
    <col min="1" max="1" width="13.42578125" style="1" bestFit="1" customWidth="1"/>
    <col min="2" max="2" width="13.42578125" style="1" customWidth="1"/>
    <col min="3" max="3" width="18.85546875" style="1" bestFit="1" customWidth="1"/>
    <col min="4" max="4" width="11.140625" style="1" bestFit="1" customWidth="1"/>
    <col min="5" max="33" width="9.140625" style="1"/>
    <col min="34" max="34" width="12" style="1" customWidth="1"/>
    <col min="35" max="16384" width="9.140625" style="1"/>
  </cols>
  <sheetData>
    <row r="1" spans="1:34" ht="18.75" x14ac:dyDescent="0.3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</row>
    <row r="2" spans="1:34" x14ac:dyDescent="0.25">
      <c r="A2" s="11" t="s">
        <v>1</v>
      </c>
      <c r="B2" s="16" t="s">
        <v>21</v>
      </c>
      <c r="C2" s="11" t="s">
        <v>2</v>
      </c>
      <c r="D2" s="11" t="s">
        <v>3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2" t="s">
        <v>24</v>
      </c>
    </row>
    <row r="3" spans="1:34" x14ac:dyDescent="0.25">
      <c r="A3" s="11"/>
      <c r="B3" s="17"/>
      <c r="C3" s="11"/>
      <c r="D3" s="4">
        <v>45231</v>
      </c>
      <c r="E3" s="4">
        <v>45232</v>
      </c>
      <c r="F3" s="4">
        <v>45233</v>
      </c>
      <c r="G3" s="4">
        <v>45234</v>
      </c>
      <c r="H3" s="4">
        <v>45235</v>
      </c>
      <c r="I3" s="4">
        <v>45236</v>
      </c>
      <c r="J3" s="4">
        <v>45237</v>
      </c>
      <c r="K3" s="4">
        <v>45238</v>
      </c>
      <c r="L3" s="4">
        <v>45239</v>
      </c>
      <c r="M3" s="4">
        <v>45240</v>
      </c>
      <c r="N3" s="4">
        <v>45241</v>
      </c>
      <c r="O3" s="4">
        <v>45242</v>
      </c>
      <c r="P3" s="4">
        <v>45243</v>
      </c>
      <c r="Q3" s="4">
        <v>45244</v>
      </c>
      <c r="R3" s="4">
        <v>45245</v>
      </c>
      <c r="S3" s="4">
        <v>45246</v>
      </c>
      <c r="T3" s="4">
        <v>45247</v>
      </c>
      <c r="U3" s="4">
        <v>45248</v>
      </c>
      <c r="V3" s="4">
        <v>45249</v>
      </c>
      <c r="W3" s="4">
        <v>45250</v>
      </c>
      <c r="X3" s="4">
        <v>45251</v>
      </c>
      <c r="Y3" s="4">
        <v>45252</v>
      </c>
      <c r="Z3" s="4">
        <v>45253</v>
      </c>
      <c r="AA3" s="4">
        <v>45254</v>
      </c>
      <c r="AB3" s="4">
        <v>45255</v>
      </c>
      <c r="AC3" s="4">
        <v>45256</v>
      </c>
      <c r="AD3" s="4">
        <v>45257</v>
      </c>
      <c r="AE3" s="4">
        <v>45258</v>
      </c>
      <c r="AF3" s="4">
        <v>45259</v>
      </c>
      <c r="AG3" s="4">
        <v>45260</v>
      </c>
      <c r="AH3" s="12"/>
    </row>
    <row r="4" spans="1:34" x14ac:dyDescent="0.25">
      <c r="A4" s="8" t="s">
        <v>33</v>
      </c>
      <c r="B4" s="3" t="s">
        <v>22</v>
      </c>
      <c r="C4" s="8" t="s">
        <v>34</v>
      </c>
      <c r="D4" s="6">
        <f>IFERROR(VLOOKUP($C$4,'[1]絞線、纏繞(A)'!$A:$G,7,FALSE),0)</f>
        <v>0</v>
      </c>
      <c r="E4" s="6">
        <f>IFERROR(VLOOKUP($C$4,'[2]絞線、纏繞(A)'!$A:$G,7,FALSE),0)</f>
        <v>0</v>
      </c>
      <c r="F4" s="6">
        <f>IFERROR(VLOOKUP($C$4,'[3]絞線、纏繞(A)'!$A:$G,7,FALSE),0)</f>
        <v>0</v>
      </c>
      <c r="G4" s="6"/>
      <c r="H4" s="6"/>
      <c r="I4" s="6">
        <f>IFERROR(VLOOKUP($C$4,'[4]絞線、纏繞(A)'!$A:$G,7,FALSE),0)</f>
        <v>0</v>
      </c>
      <c r="J4" s="6">
        <f>IFERROR(VLOOKUP($C$4,'[5]絞線、纏繞(A)'!$A:$G,7,FALSE),0)</f>
        <v>0</v>
      </c>
      <c r="K4" s="6">
        <f>IFERROR(VLOOKUP($C$4,'[11]絞線、纏繞(A)'!$A:$G,7,FALSE),0)</f>
        <v>0</v>
      </c>
      <c r="L4" s="6">
        <f>IFERROR(VLOOKUP($C$4,'[12]絞線、纏繞(A)'!$A:$G,7,FALSE),0)</f>
        <v>0</v>
      </c>
      <c r="M4" s="6">
        <f>IFERROR(VLOOKUP($C$4,'[13]絞線、纏繞(A)'!$A:$G,7,FALSE),0)</f>
        <v>0</v>
      </c>
      <c r="N4" s="6"/>
      <c r="O4" s="6"/>
      <c r="P4" s="6">
        <f>IFERROR(VLOOKUP($C$4,'[14]絞線、纏繞(A)'!$A:$G,7,FALSE),0)</f>
        <v>0</v>
      </c>
      <c r="Q4" s="6">
        <f>IFERROR(VLOOKUP($C$4,'[15]絞線、纏繞(A)'!$A:$G,7,FALSE),0)</f>
        <v>0</v>
      </c>
      <c r="R4" s="21">
        <f>IFERROR(VLOOKUP($C$4,[16]絞線、纏繞!$A:$G,7,FALSE),0)</f>
        <v>0</v>
      </c>
      <c r="S4" s="21">
        <f>IFERROR(VLOOKUP($C$4,[17]絞線、纏繞!$A:$G,7,FALSE),0)</f>
        <v>0</v>
      </c>
      <c r="T4" s="21">
        <f>IFERROR(VLOOKUP($C$4,[18]絞線、纏繞!$A:$G,7,FALSE),0)</f>
        <v>0</v>
      </c>
      <c r="U4" s="21"/>
      <c r="V4" s="21"/>
      <c r="W4" s="21">
        <f>IFERROR(VLOOKUP($C$4,[19]絞線、纏繞!$A:$G,7,FALSE),0)</f>
        <v>0</v>
      </c>
      <c r="X4" s="21">
        <f>IFERROR(VLOOKUP($C$4,[20]絞線、纏繞!$A:$G,7,FALSE),0)</f>
        <v>0</v>
      </c>
      <c r="Y4" s="21">
        <f>IFERROR(VLOOKUP($C$4,[21]絞線、纏繞!$A:$G,7,FALSE),0)</f>
        <v>0</v>
      </c>
      <c r="Z4" s="21">
        <f>IFERROR(VLOOKUP($C$4,[22]絞線、纏繞!$A:$G,7,FALSE),0)</f>
        <v>0</v>
      </c>
      <c r="AA4" s="21">
        <f>IFERROR(VLOOKUP($C$4,[23]絞線、纏繞!$A:$G,7,FALSE),0)</f>
        <v>0</v>
      </c>
      <c r="AB4" s="23"/>
      <c r="AC4" s="23"/>
      <c r="AD4" s="21">
        <f>IFERROR(VLOOKUP($C$4,[24]絞線、纏繞!$A:$G,7,FALSE),0)</f>
        <v>0</v>
      </c>
      <c r="AE4" s="21">
        <f>IFERROR(VLOOKUP($C$4,[25]絞線、纏繞!$A:$G,7,FALSE),0)</f>
        <v>0</v>
      </c>
      <c r="AF4" s="21">
        <f>IFERROR(VLOOKUP($C$4,[26]絞線、纏繞!$A:$G,7,FALSE),0)</f>
        <v>0</v>
      </c>
      <c r="AG4" s="21">
        <f>IFERROR(VLOOKUP($C$4,[27]絞線、纏繞!$A:$G,7,FALSE),0)</f>
        <v>0</v>
      </c>
      <c r="AH4" s="25">
        <f>SUM(D4:AG5)</f>
        <v>0</v>
      </c>
    </row>
    <row r="5" spans="1:34" x14ac:dyDescent="0.25">
      <c r="A5" s="10"/>
      <c r="B5" s="3" t="s">
        <v>23</v>
      </c>
      <c r="C5" s="10"/>
      <c r="D5" s="6">
        <f>IFERROR(VLOOKUP($C$4,'[6]絞線、纏繞(B)'!$A:$G,7,FALSE),0)</f>
        <v>0</v>
      </c>
      <c r="E5" s="6">
        <f>IFERROR(VLOOKUP($C$4,'[7]絞線、纏繞(B)'!$A:$G,7,FALSE),0)</f>
        <v>0</v>
      </c>
      <c r="F5" s="6">
        <f>IFERROR(VLOOKUP($C$4,'[8]絞線、纏繞(B)'!$A:$G,7,FALSE),0)</f>
        <v>0</v>
      </c>
      <c r="G5" s="6"/>
      <c r="H5" s="6"/>
      <c r="I5" s="6">
        <f>IFERROR(VLOOKUP($C$4,'[9]絞線、纏繞(B)'!$A:$G,7,FALSE),0)</f>
        <v>0</v>
      </c>
      <c r="J5" s="6">
        <f>IFERROR(VLOOKUP($C$4,'[10]絞線、纏繞(B)'!$A:$G,7,FALSE),0)</f>
        <v>0</v>
      </c>
      <c r="K5" s="6">
        <f>IFERROR(VLOOKUP($C$4,'[28]絞線、纏繞(B)'!$A:$G,7,FALSE),0)</f>
        <v>0</v>
      </c>
      <c r="L5" s="6">
        <f>IFERROR(VLOOKUP($C$4,'[29]絞線、纏繞(B)'!$A:$G,7,FALSE),0)</f>
        <v>0</v>
      </c>
      <c r="M5" s="6">
        <f>IFERROR(VLOOKUP($C$4,'[30]絞線、纏繞(B)'!$A:$G,7,FALSE),0)</f>
        <v>0</v>
      </c>
      <c r="N5" s="6"/>
      <c r="O5" s="6"/>
      <c r="P5" s="6">
        <f>IFERROR(VLOOKUP($C$4,'[31]絞線、纏繞(B)'!$A:$G,7,FALSE),0)</f>
        <v>0</v>
      </c>
      <c r="Q5" s="6">
        <f>IFERROR(VLOOKUP($C$4,'[32]絞線、纏繞(B)'!$A:$G,7,FALSE),0)</f>
        <v>0</v>
      </c>
      <c r="R5" s="22"/>
      <c r="S5" s="22"/>
      <c r="T5" s="22"/>
      <c r="U5" s="22"/>
      <c r="V5" s="22"/>
      <c r="W5" s="22"/>
      <c r="X5" s="22"/>
      <c r="Y5" s="22"/>
      <c r="Z5" s="22"/>
      <c r="AA5" s="22"/>
      <c r="AB5" s="24"/>
      <c r="AC5" s="24"/>
      <c r="AD5" s="22"/>
      <c r="AE5" s="22"/>
      <c r="AF5" s="22"/>
      <c r="AG5" s="22"/>
      <c r="AH5" s="26"/>
    </row>
    <row r="6" spans="1:34" x14ac:dyDescent="0.25">
      <c r="A6" s="8" t="s">
        <v>26</v>
      </c>
      <c r="B6" s="3" t="s">
        <v>22</v>
      </c>
      <c r="C6" s="8" t="s">
        <v>35</v>
      </c>
      <c r="D6" s="6">
        <f>IFERROR(VLOOKUP($C$6,'[1]絞線、纏繞(A)'!$A:$G,7,FALSE),0)</f>
        <v>0</v>
      </c>
      <c r="E6" s="6">
        <f>IFERROR(VLOOKUP($C$6,'[2]絞線、纏繞(A)'!$A:$G,7,FALSE),0)</f>
        <v>0</v>
      </c>
      <c r="F6" s="6">
        <f>IFERROR(VLOOKUP($C$6,'[3]絞線、纏繞(A)'!$A:$G,7,FALSE),0)</f>
        <v>0</v>
      </c>
      <c r="G6" s="6"/>
      <c r="H6" s="6"/>
      <c r="I6" s="6">
        <f>IFERROR(VLOOKUP($C$6,'[4]絞線、纏繞(A)'!$A:$G,7,FALSE),0)</f>
        <v>0</v>
      </c>
      <c r="J6" s="6">
        <f>IFERROR(VLOOKUP($C$6,'[5]絞線、纏繞(A)'!$A:$G,7,FALSE),0)</f>
        <v>0</v>
      </c>
      <c r="K6" s="6">
        <f>IFERROR(VLOOKUP($C$6,'[11]絞線、纏繞(A)'!$A:$G,7,FALSE),0)</f>
        <v>0</v>
      </c>
      <c r="L6" s="6">
        <f>IFERROR(VLOOKUP($C$6,'[12]絞線、纏繞(A)'!$A:$G,7,FALSE),0)</f>
        <v>0</v>
      </c>
      <c r="M6" s="6">
        <f>IFERROR(VLOOKUP($C$6,'[13]絞線、纏繞(A)'!$A:$G,7,FALSE),0)</f>
        <v>0</v>
      </c>
      <c r="N6" s="6"/>
      <c r="O6" s="6"/>
      <c r="P6" s="6">
        <f>IFERROR(VLOOKUP($C$6,'[14]絞線、纏繞(A)'!$A:$G,7,FALSE),0)</f>
        <v>0</v>
      </c>
      <c r="Q6" s="6">
        <f>IFERROR(VLOOKUP($C$6,'[15]絞線、纏繞(A)'!$A:$G,7,FALSE),0)</f>
        <v>0</v>
      </c>
      <c r="R6" s="21">
        <f>IFERROR(VLOOKUP($C$6,[16]絞線、纏繞!$B:$G,7,FALSE),0)</f>
        <v>0</v>
      </c>
      <c r="S6" s="21">
        <f>IFERROR(VLOOKUP($C$6,[17]絞線、纏繞!$B:$G,7,FALSE),0)</f>
        <v>0</v>
      </c>
      <c r="T6" s="21">
        <f>IFERROR(VLOOKUP($C$6,[18]絞線、纏繞!$B:$G,7,FALSE),0)</f>
        <v>0</v>
      </c>
      <c r="U6" s="21"/>
      <c r="V6" s="21"/>
      <c r="W6" s="21">
        <f>IFERROR(VLOOKUP($C$6,[19]絞線、纏繞!$B:$G,7,FALSE),0)</f>
        <v>0</v>
      </c>
      <c r="X6" s="21">
        <f>IFERROR(VLOOKUP($C$6,[20]絞線、纏繞!$B:$G,7,FALSE),0)</f>
        <v>0</v>
      </c>
      <c r="Y6" s="21">
        <f>IFERROR(VLOOKUP($C$6,[21]絞線、纏繞!$B:$G,7,FALSE),0)</f>
        <v>0</v>
      </c>
      <c r="Z6" s="21">
        <f>IFERROR(VLOOKUP($C$6,[22]絞線、纏繞!$B:$G,7,FALSE),0)</f>
        <v>0</v>
      </c>
      <c r="AA6" s="21">
        <f>IFERROR(VLOOKUP($C$6,[23]絞線、纏繞!$B:$G,7,FALSE),0)</f>
        <v>0</v>
      </c>
      <c r="AB6" s="23"/>
      <c r="AC6" s="23"/>
      <c r="AD6" s="21">
        <f>IFERROR(VLOOKUP($C$6,[24]絞線、纏繞!$B:$G,7,FALSE),0)</f>
        <v>0</v>
      </c>
      <c r="AE6" s="21">
        <f>IFERROR(VLOOKUP($C$6,[25]絞線、纏繞!$B:$G,7,FALSE),0)</f>
        <v>0</v>
      </c>
      <c r="AF6" s="21">
        <f>IFERROR(VLOOKUP($C$6,[26]絞線、纏繞!$B:$G,7,FALSE),0)</f>
        <v>0</v>
      </c>
      <c r="AG6" s="21">
        <f>IFERROR(VLOOKUP($C$6,[27]絞線、纏繞!$B:$G,7,FALSE),0)</f>
        <v>0</v>
      </c>
      <c r="AH6" s="25">
        <f>SUM(D6:AG7)</f>
        <v>0</v>
      </c>
    </row>
    <row r="7" spans="1:34" x14ac:dyDescent="0.25">
      <c r="A7" s="10"/>
      <c r="B7" s="3" t="s">
        <v>23</v>
      </c>
      <c r="C7" s="10"/>
      <c r="D7" s="6">
        <f>IFERROR(VLOOKUP($C$6,'[6]絞線、纏繞(B)'!$A:$G,7,FALSE),0)</f>
        <v>0</v>
      </c>
      <c r="E7" s="6">
        <f>IFERROR(VLOOKUP($C$6,'[7]絞線、纏繞(B)'!$A:$G,7,FALSE),0)</f>
        <v>0</v>
      </c>
      <c r="F7" s="6">
        <f>IFERROR(VLOOKUP($C$6,'[8]絞線、纏繞(B)'!$A:$G,7,FALSE),0)</f>
        <v>0</v>
      </c>
      <c r="G7" s="6"/>
      <c r="H7" s="6"/>
      <c r="I7" s="6">
        <f>IFERROR(VLOOKUP($C$6,'[9]絞線、纏繞(B)'!$A:$G,7,FALSE),0)</f>
        <v>0</v>
      </c>
      <c r="J7" s="6">
        <f>IFERROR(VLOOKUP($C$6,'[10]絞線、纏繞(B)'!$A:$G,7,FALSE),0)</f>
        <v>0</v>
      </c>
      <c r="K7" s="6">
        <f>IFERROR(VLOOKUP($C$6,'[28]絞線、纏繞(B)'!$A:$G,7,FALSE),0)</f>
        <v>0</v>
      </c>
      <c r="L7" s="6">
        <f>IFERROR(VLOOKUP($C$6,'[29]絞線、纏繞(B)'!$A:$G,7,FALSE),0)</f>
        <v>0</v>
      </c>
      <c r="M7" s="6">
        <f>IFERROR(VLOOKUP($C$6,'[30]絞線、纏繞(B)'!$A:$G,7,FALSE),0)</f>
        <v>0</v>
      </c>
      <c r="N7" s="6"/>
      <c r="O7" s="6"/>
      <c r="P7" s="6">
        <f>IFERROR(VLOOKUP($C$6,'[31]絞線、纏繞(B)'!$A:$G,7,FALSE),0)</f>
        <v>0</v>
      </c>
      <c r="Q7" s="6">
        <f>IFERROR(VLOOKUP($C$6,'[32]絞線、纏繞(B)'!$A:$G,7,FALSE),0)</f>
        <v>0</v>
      </c>
      <c r="R7" s="22"/>
      <c r="S7" s="22"/>
      <c r="T7" s="22"/>
      <c r="U7" s="22"/>
      <c r="V7" s="22"/>
      <c r="W7" s="22"/>
      <c r="X7" s="22"/>
      <c r="Y7" s="22"/>
      <c r="Z7" s="22"/>
      <c r="AA7" s="22"/>
      <c r="AB7" s="24"/>
      <c r="AC7" s="24"/>
      <c r="AD7" s="22"/>
      <c r="AE7" s="22"/>
      <c r="AF7" s="22"/>
      <c r="AG7" s="22"/>
      <c r="AH7" s="26"/>
    </row>
    <row r="9" spans="1:34" ht="18.75" x14ac:dyDescent="0.3">
      <c r="A9" s="20" t="s">
        <v>6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</row>
    <row r="10" spans="1:34" x14ac:dyDescent="0.25">
      <c r="A10" s="11" t="s">
        <v>1</v>
      </c>
      <c r="B10" s="16" t="s">
        <v>21</v>
      </c>
      <c r="C10" s="11" t="s">
        <v>2</v>
      </c>
      <c r="D10" s="11" t="s">
        <v>3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2" t="s">
        <v>24</v>
      </c>
    </row>
    <row r="11" spans="1:34" x14ac:dyDescent="0.25">
      <c r="A11" s="11"/>
      <c r="B11" s="17"/>
      <c r="C11" s="11"/>
      <c r="D11" s="4">
        <v>45231</v>
      </c>
      <c r="E11" s="4">
        <v>45232</v>
      </c>
      <c r="F11" s="4">
        <v>45233</v>
      </c>
      <c r="G11" s="4">
        <v>45234</v>
      </c>
      <c r="H11" s="4">
        <v>45235</v>
      </c>
      <c r="I11" s="4">
        <v>45236</v>
      </c>
      <c r="J11" s="4">
        <v>45237</v>
      </c>
      <c r="K11" s="4">
        <v>45238</v>
      </c>
      <c r="L11" s="4">
        <v>45239</v>
      </c>
      <c r="M11" s="4">
        <v>45240</v>
      </c>
      <c r="N11" s="4">
        <v>45241</v>
      </c>
      <c r="O11" s="4">
        <v>45242</v>
      </c>
      <c r="P11" s="4">
        <v>45243</v>
      </c>
      <c r="Q11" s="4">
        <v>45244</v>
      </c>
      <c r="R11" s="4">
        <v>45245</v>
      </c>
      <c r="S11" s="4">
        <v>45246</v>
      </c>
      <c r="T11" s="4">
        <v>45247</v>
      </c>
      <c r="U11" s="4">
        <v>45248</v>
      </c>
      <c r="V11" s="4">
        <v>45249</v>
      </c>
      <c r="W11" s="4">
        <v>45250</v>
      </c>
      <c r="X11" s="4">
        <v>45251</v>
      </c>
      <c r="Y11" s="4">
        <v>45252</v>
      </c>
      <c r="Z11" s="4">
        <v>45253</v>
      </c>
      <c r="AA11" s="4">
        <v>45254</v>
      </c>
      <c r="AB11" s="4">
        <v>45255</v>
      </c>
      <c r="AC11" s="4">
        <v>45256</v>
      </c>
      <c r="AD11" s="4">
        <v>45257</v>
      </c>
      <c r="AE11" s="4">
        <v>45258</v>
      </c>
      <c r="AF11" s="4">
        <v>45259</v>
      </c>
      <c r="AG11" s="4">
        <v>45260</v>
      </c>
      <c r="AH11" s="12"/>
    </row>
    <row r="12" spans="1:34" x14ac:dyDescent="0.25">
      <c r="A12" s="8" t="s">
        <v>7</v>
      </c>
      <c r="B12" s="5" t="s">
        <v>22</v>
      </c>
      <c r="C12" s="8" t="s">
        <v>36</v>
      </c>
      <c r="D12" s="6">
        <f>IFERROR(VLOOKUP($C$12,'[33] 押出(A)'!$C:$G,5,FALSE),0)</f>
        <v>0</v>
      </c>
      <c r="E12" s="6">
        <f>IFERROR(VLOOKUP($C$12,'[34] 押出(A)'!$C:$G,5,FALSE),0)</f>
        <v>0</v>
      </c>
      <c r="F12" s="6">
        <f>IFERROR(VLOOKUP($C$12,'[35] 押出(A)'!$C:$G,5,FALSE),0)</f>
        <v>0</v>
      </c>
      <c r="G12" s="6"/>
      <c r="H12" s="6"/>
      <c r="I12" s="6">
        <f>IFERROR(VLOOKUP($C$12,'[36] 押出(A)'!$C:$G,5,FALSE),0)</f>
        <v>0</v>
      </c>
      <c r="J12" s="6">
        <f>IFERROR(VLOOKUP($C$12,'[37] 押出(A)'!$C:$G,5,FALSE),0)</f>
        <v>0</v>
      </c>
      <c r="K12" s="6">
        <f>IFERROR(VLOOKUP($C$12,'[38] 押出(A)'!$C:$G,5,FALSE),0)</f>
        <v>0</v>
      </c>
      <c r="L12" s="6">
        <f>IFERROR(VLOOKUP($C$12,'[39] 押出(A)'!$C:$G,5,FALSE),0)</f>
        <v>0</v>
      </c>
      <c r="M12" s="6">
        <f>IFERROR(VLOOKUP($C$12,'[40] 押出(A)'!$C:$G,5,FALSE),0)</f>
        <v>0</v>
      </c>
      <c r="N12" s="6"/>
      <c r="O12" s="6"/>
      <c r="P12" s="6">
        <f>IFERROR(VLOOKUP($C$12,'[41] 押出(A)'!$C:$G,5,FALSE),0)</f>
        <v>0</v>
      </c>
      <c r="Q12" s="6">
        <f>IFERROR(VLOOKUP($C$12,'[42] 押出(A)'!$C:$G,5,FALSE),0)</f>
        <v>0</v>
      </c>
      <c r="R12" s="21">
        <f>IFERROR(VLOOKUP($C$12,'[43] 押出'!$C:$G,5,FALSE),0)</f>
        <v>0</v>
      </c>
      <c r="S12" s="21">
        <f>IFERROR(VLOOKUP($C$12,'[44] 押出'!$C:$G,5,FALSE),0)</f>
        <v>0</v>
      </c>
      <c r="T12" s="21">
        <f>IFERROR(VLOOKUP($C$12,'[45] 押出'!$C:$G,5,FALSE),0)</f>
        <v>0</v>
      </c>
      <c r="U12" s="21"/>
      <c r="V12" s="21"/>
      <c r="W12" s="21">
        <f>IFERROR(VLOOKUP($C$12,'[46] 押出'!$C:$G,5,FALSE),0)</f>
        <v>0</v>
      </c>
      <c r="X12" s="21">
        <f>IFERROR(VLOOKUP($C$12,'[47] 押出'!$C:$G,5,FALSE),0)</f>
        <v>0</v>
      </c>
      <c r="Y12" s="21">
        <f>IFERROR(VLOOKUP($C$12,'[48] 押出'!$C:$G,5,FALSE),0)</f>
        <v>0</v>
      </c>
      <c r="Z12" s="21">
        <f>IFERROR(VLOOKUP($C$12,'[49] 押出'!$C:$G,5,FALSE),0)</f>
        <v>0</v>
      </c>
      <c r="AA12" s="21">
        <f>IFERROR(VLOOKUP($C$12,'[50] 押出'!$C:$G,5,FALSE),0)</f>
        <v>0</v>
      </c>
      <c r="AB12" s="21"/>
      <c r="AC12" s="21"/>
      <c r="AD12" s="21">
        <f>IFERROR(VLOOKUP($C$12,'[51] 押出'!$C:$G,5,FALSE),0)</f>
        <v>0</v>
      </c>
      <c r="AE12" s="21">
        <f>IFERROR(VLOOKUP($C$12,'[52] 押出'!$C:$G,5,FALSE),0)</f>
        <v>0</v>
      </c>
      <c r="AF12" s="21">
        <f>IFERROR(VLOOKUP($C$12,'[53] 押出'!$C:$G,5,FALSE),0)</f>
        <v>0</v>
      </c>
      <c r="AG12" s="21">
        <f>IFERROR(VLOOKUP($C$12,'[54] 押出'!$C:$G,5,FALSE),0)</f>
        <v>0</v>
      </c>
      <c r="AH12" s="18">
        <f>SUM(D12:AG13)</f>
        <v>0</v>
      </c>
    </row>
    <row r="13" spans="1:34" x14ac:dyDescent="0.25">
      <c r="A13" s="9"/>
      <c r="B13" s="5" t="s">
        <v>23</v>
      </c>
      <c r="C13" s="10"/>
      <c r="D13" s="6">
        <f>IFERROR(VLOOKUP($C$12,'[55] 押出(B)'!$C:$G,5,FALSE),0)</f>
        <v>0</v>
      </c>
      <c r="E13" s="6">
        <f>IFERROR(VLOOKUP($C$12,'[56] 押出(B)'!$C:$G,5,FALSE),0)</f>
        <v>0</v>
      </c>
      <c r="F13" s="6">
        <f>IFERROR(VLOOKUP($C$12,'[57] 押出(B)'!$C:$G,5,FALSE),0)</f>
        <v>0</v>
      </c>
      <c r="G13" s="6"/>
      <c r="H13" s="6"/>
      <c r="I13" s="6">
        <f>IFERROR(VLOOKUP($C$12,'[58] 押出(B)'!$C:$G,5,FALSE),0)</f>
        <v>0</v>
      </c>
      <c r="J13" s="6">
        <f>IFERROR(VLOOKUP($C$12,'[59] 押出(B)'!$C:$G,5,FALSE),0)</f>
        <v>0</v>
      </c>
      <c r="K13" s="6">
        <f>IFERROR(VLOOKUP($C$12,'[60] 押出(B)'!$C:$G,5,FALSE),0)</f>
        <v>0</v>
      </c>
      <c r="L13" s="6">
        <f>IFERROR(VLOOKUP($C$12,'[61] 押出(B)'!$C:$G,5,FALSE),0)</f>
        <v>0</v>
      </c>
      <c r="M13" s="6">
        <f>IFERROR(VLOOKUP($C$12,'[62] 押出(B)'!$C:$G,5,FALSE),0)</f>
        <v>0</v>
      </c>
      <c r="N13" s="6"/>
      <c r="O13" s="6"/>
      <c r="P13" s="6">
        <f>IFERROR(VLOOKUP($C$12,'[63] 押出(B)'!$C:$G,5,FALSE),0)</f>
        <v>0</v>
      </c>
      <c r="Q13" s="6">
        <f>IFERROR(VLOOKUP($C$12,'[64] 押出(B)'!$C:$G,5,FALSE),0)</f>
        <v>0</v>
      </c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19"/>
    </row>
    <row r="14" spans="1:34" x14ac:dyDescent="0.25">
      <c r="A14" s="8" t="s">
        <v>8</v>
      </c>
      <c r="B14" s="5" t="s">
        <v>22</v>
      </c>
      <c r="C14" s="8" t="s">
        <v>37</v>
      </c>
      <c r="D14" s="6">
        <f>IFERROR(VLOOKUP($C$14,'[33] 押出(A)'!$C:$G,5,FALSE),0)</f>
        <v>0</v>
      </c>
      <c r="E14" s="6">
        <f>IFERROR(VLOOKUP($C$14,'[34] 押出(A)'!$C:$G,5,FALSE),0)</f>
        <v>0</v>
      </c>
      <c r="F14" s="6">
        <f>IFERROR(VLOOKUP($C$14,'[35] 押出(A)'!$C:$G,5,FALSE),0)</f>
        <v>0</v>
      </c>
      <c r="G14" s="6"/>
      <c r="H14" s="6"/>
      <c r="I14" s="6">
        <f>IFERROR(VLOOKUP($C$14,'[36] 押出(A)'!$C:$G,5,FALSE),0)</f>
        <v>0</v>
      </c>
      <c r="J14" s="6">
        <f>IFERROR(VLOOKUP($C$14,'[37] 押出(A)'!$C:$G,5,FALSE),0)</f>
        <v>0</v>
      </c>
      <c r="K14" s="6">
        <f>IFERROR(VLOOKUP($C$14,'[38] 押出(A)'!$C:$G,5,FALSE),0)</f>
        <v>0</v>
      </c>
      <c r="L14" s="6">
        <f>IFERROR(VLOOKUP($C$14,'[39] 押出(A)'!$C:$G,5,FALSE),0)</f>
        <v>0</v>
      </c>
      <c r="M14" s="6">
        <f>IFERROR(VLOOKUP($C$14,'[40] 押出(A)'!$C:$G,5,FALSE),0)</f>
        <v>0</v>
      </c>
      <c r="N14" s="6"/>
      <c r="O14" s="6"/>
      <c r="P14" s="6">
        <f>IFERROR(VLOOKUP($C$14,'[41] 押出(A)'!$C:$G,5,FALSE),0)</f>
        <v>0</v>
      </c>
      <c r="Q14" s="6">
        <f>IFERROR(VLOOKUP($C$14,'[42] 押出(A)'!$C:$G,5,FALSE),0)</f>
        <v>0</v>
      </c>
      <c r="R14" s="21">
        <f>IFERROR(VLOOKUP($C$14,'[43] 押出'!$C:$G,5,FALSE),0)</f>
        <v>0</v>
      </c>
      <c r="S14" s="21">
        <f>IFERROR(VLOOKUP($C$14,'[44] 押出'!$C:$G,5,FALSE),0)</f>
        <v>0</v>
      </c>
      <c r="T14" s="21">
        <f>IFERROR(VLOOKUP($C$14,'[45] 押出'!$C:$G,5,FALSE),0)</f>
        <v>0</v>
      </c>
      <c r="U14" s="21"/>
      <c r="V14" s="21"/>
      <c r="W14" s="21">
        <f>IFERROR(VLOOKUP($C$14,'[46] 押出'!$C:$G,5,FALSE),0)</f>
        <v>0</v>
      </c>
      <c r="X14" s="21">
        <f>IFERROR(VLOOKUP($C$14,'[47] 押出'!$C:$G,5,FALSE),0)</f>
        <v>0</v>
      </c>
      <c r="Y14" s="21">
        <f>IFERROR(VLOOKUP($C$14,'[48] 押出'!$C:$G,5,FALSE),0)</f>
        <v>0</v>
      </c>
      <c r="Z14" s="21">
        <f>IFERROR(VLOOKUP($C$14,'[49] 押出'!$C:$G,5,FALSE),0)</f>
        <v>18163</v>
      </c>
      <c r="AA14" s="21">
        <f>IFERROR(VLOOKUP($C$14,'[50] 押出'!$C:$G,5,FALSE),0)</f>
        <v>34484</v>
      </c>
      <c r="AB14" s="21"/>
      <c r="AC14" s="21"/>
      <c r="AD14" s="21">
        <f>IFERROR(VLOOKUP($C$14,'[51] 押出'!$C:$G,5,FALSE),0)</f>
        <v>0</v>
      </c>
      <c r="AE14" s="21">
        <f>IFERROR(VLOOKUP($C$14,'[52] 押出'!$C:$G,5,FALSE),0)</f>
        <v>0</v>
      </c>
      <c r="AF14" s="21">
        <f>IFERROR(VLOOKUP($C$14,'[53] 押出'!$C:$G,5,FALSE),0)</f>
        <v>0</v>
      </c>
      <c r="AG14" s="21">
        <f>IFERROR(VLOOKUP($C$14,'[54] 押出'!$C:$G,5,FALSE),0)</f>
        <v>0</v>
      </c>
      <c r="AH14" s="18">
        <f>SUM(D14:AG15)</f>
        <v>52647</v>
      </c>
    </row>
    <row r="15" spans="1:34" x14ac:dyDescent="0.25">
      <c r="A15" s="9"/>
      <c r="B15" s="5" t="s">
        <v>23</v>
      </c>
      <c r="C15" s="10"/>
      <c r="D15" s="6">
        <f>IFERROR(VLOOKUP($C$14,'[55] 押出(B)'!$C:$G,5,FALSE),0)</f>
        <v>0</v>
      </c>
      <c r="E15" s="6">
        <f>IFERROR(VLOOKUP($C$14,'[56] 押出(B)'!$C:$G,5,FALSE),0)</f>
        <v>0</v>
      </c>
      <c r="F15" s="6">
        <f>IFERROR(VLOOKUP($C$14,'[57] 押出(B)'!$C:$G,5,FALSE),0)</f>
        <v>0</v>
      </c>
      <c r="G15" s="6"/>
      <c r="H15" s="6"/>
      <c r="I15" s="6">
        <f>IFERROR(VLOOKUP($C$14,'[58] 押出(B)'!$C:$G,5,FALSE),0)</f>
        <v>0</v>
      </c>
      <c r="J15" s="6">
        <f>IFERROR(VLOOKUP($C$14,'[59] 押出(B)'!$C:$G,5,FALSE),0)</f>
        <v>0</v>
      </c>
      <c r="K15" s="6">
        <f>IFERROR(VLOOKUP($C$14,'[60] 押出(B)'!$C:$G,5,FALSE),0)</f>
        <v>0</v>
      </c>
      <c r="L15" s="6">
        <f>IFERROR(VLOOKUP($C$14,'[61] 押出(B)'!$C:$G,5,FALSE),0)</f>
        <v>0</v>
      </c>
      <c r="M15" s="6">
        <f>IFERROR(VLOOKUP($C$14,'[62] 押出(B)'!$C:$G,5,FALSE),0)</f>
        <v>0</v>
      </c>
      <c r="N15" s="6"/>
      <c r="O15" s="6"/>
      <c r="P15" s="6">
        <f>IFERROR(VLOOKUP($C$14,'[63] 押出(B)'!$C:$G,5,FALSE),0)</f>
        <v>0</v>
      </c>
      <c r="Q15" s="6">
        <f>IFERROR(VLOOKUP($C$14,'[64] 押出(B)'!$C:$G,5,FALSE),0)</f>
        <v>0</v>
      </c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19"/>
    </row>
    <row r="16" spans="1:34" x14ac:dyDescent="0.25">
      <c r="A16" s="9"/>
      <c r="B16" s="5" t="s">
        <v>22</v>
      </c>
      <c r="C16" s="8" t="s">
        <v>38</v>
      </c>
      <c r="D16" s="6">
        <f>IFERROR(VLOOKUP($C$16,'[33] 押出(A)'!$C:$G,5,FALSE),0)</f>
        <v>0</v>
      </c>
      <c r="E16" s="6">
        <f>IFERROR(VLOOKUP($C$16,'[34] 押出(A)'!$C:$G,5,FALSE),0)</f>
        <v>0</v>
      </c>
      <c r="F16" s="6">
        <f>IFERROR(VLOOKUP($C$16,'[35] 押出(A)'!$C:$G,5,FALSE),0)</f>
        <v>0</v>
      </c>
      <c r="G16" s="6"/>
      <c r="H16" s="6"/>
      <c r="I16" s="6">
        <f>IFERROR(VLOOKUP($C$16,'[36] 押出(A)'!$C:$G,5,FALSE),0)</f>
        <v>0</v>
      </c>
      <c r="J16" s="6">
        <f>IFERROR(VLOOKUP($C$16,'[37] 押出(A)'!$C:$G,5,FALSE),0)</f>
        <v>0</v>
      </c>
      <c r="K16" s="6">
        <f>IFERROR(VLOOKUP($C$16,'[38] 押出(A)'!$C:$G,5,FALSE),0)</f>
        <v>0</v>
      </c>
      <c r="L16" s="6">
        <f>IFERROR(VLOOKUP($C$16,'[39] 押出(A)'!$C:$G,5,FALSE),0)</f>
        <v>0</v>
      </c>
      <c r="M16" s="6">
        <f>IFERROR(VLOOKUP($C$16,'[40] 押出(A)'!$C:$G,5,FALSE),0)</f>
        <v>0</v>
      </c>
      <c r="N16" s="6"/>
      <c r="O16" s="6"/>
      <c r="P16" s="6">
        <f>IFERROR(VLOOKUP($C$16,'[41] 押出(A)'!$C:$G,5,FALSE),0)</f>
        <v>0</v>
      </c>
      <c r="Q16" s="6">
        <f>IFERROR(VLOOKUP($C$16,'[42] 押出(A)'!$C:$G,5,FALSE),0)</f>
        <v>0</v>
      </c>
      <c r="R16" s="21">
        <f>IFERROR(VLOOKUP($C$16,'[43] 押出'!$C:$G,5,FALSE),0)</f>
        <v>0</v>
      </c>
      <c r="S16" s="21">
        <f>IFERROR(VLOOKUP($C$16,'[44] 押出'!$C:$G,5,FALSE),0)</f>
        <v>0</v>
      </c>
      <c r="T16" s="21">
        <f>IFERROR(VLOOKUP($C$16,'[45] 押出'!$C:$G,5,FALSE),0)</f>
        <v>0</v>
      </c>
      <c r="U16" s="21"/>
      <c r="V16" s="21"/>
      <c r="W16" s="21">
        <f>IFERROR(VLOOKUP($C$16,'[46] 押出'!$C:$G,5,FALSE),0)</f>
        <v>0</v>
      </c>
      <c r="X16" s="21">
        <f>IFERROR(VLOOKUP($C$16,'[47] 押出'!$C:$G,5,FALSE),0)</f>
        <v>0</v>
      </c>
      <c r="Y16" s="21">
        <f>IFERROR(VLOOKUP($C$16,'[48] 押出'!$C:$G,5,FALSE),0)</f>
        <v>0</v>
      </c>
      <c r="Z16" s="21">
        <f>IFERROR(VLOOKUP($C$16,'[49] 押出'!$C:$G,5,FALSE),0)</f>
        <v>0</v>
      </c>
      <c r="AA16" s="21">
        <f>IFERROR(VLOOKUP($C$16,'[50] 押出'!$C:$G,5,FALSE),0)</f>
        <v>0</v>
      </c>
      <c r="AB16" s="21"/>
      <c r="AC16" s="21"/>
      <c r="AD16" s="21">
        <f>IFERROR(VLOOKUP($C$16,'[51] 押出'!$C:$G,5,FALSE),0)</f>
        <v>0</v>
      </c>
      <c r="AE16" s="21">
        <f>IFERROR(VLOOKUP($C$16,'[52] 押出'!$C:$G,5,FALSE),0)</f>
        <v>0</v>
      </c>
      <c r="AF16" s="21">
        <f>IFERROR(VLOOKUP($C$16,'[53] 押出'!$C:$G,5,FALSE),0)</f>
        <v>0</v>
      </c>
      <c r="AG16" s="21">
        <f>IFERROR(VLOOKUP($C$16,'[54] 押出'!$C:$G,5,FALSE),0)</f>
        <v>0</v>
      </c>
      <c r="AH16" s="18">
        <f>SUM(D16:AG17)</f>
        <v>0</v>
      </c>
    </row>
    <row r="17" spans="1:34" x14ac:dyDescent="0.25">
      <c r="A17" s="10"/>
      <c r="B17" s="5" t="s">
        <v>23</v>
      </c>
      <c r="C17" s="10"/>
      <c r="D17" s="6">
        <f>IFERROR(VLOOKUP($C$16,'[55] 押出(B)'!$C:$G,5,FALSE),0)</f>
        <v>0</v>
      </c>
      <c r="E17" s="6">
        <f>IFERROR(VLOOKUP($C$16,'[56] 押出(B)'!$C:$G,5,FALSE),0)</f>
        <v>0</v>
      </c>
      <c r="F17" s="6">
        <f>IFERROR(VLOOKUP($C$16,'[57] 押出(B)'!$C:$G,5,FALSE),0)</f>
        <v>0</v>
      </c>
      <c r="G17" s="6"/>
      <c r="H17" s="6"/>
      <c r="I17" s="6">
        <f>IFERROR(VLOOKUP($C$16,'[58] 押出(B)'!$C:$G,5,FALSE),0)</f>
        <v>0</v>
      </c>
      <c r="J17" s="6">
        <f>IFERROR(VLOOKUP($C$16,'[59] 押出(B)'!$C:$G,5,FALSE),0)</f>
        <v>0</v>
      </c>
      <c r="K17" s="6">
        <f>IFERROR(VLOOKUP($C$16,'[60] 押出(B)'!$C:$G,5,FALSE),0)</f>
        <v>0</v>
      </c>
      <c r="L17" s="6">
        <f>IFERROR(VLOOKUP($C$16,'[61] 押出(B)'!$C:$G,5,FALSE),0)</f>
        <v>0</v>
      </c>
      <c r="M17" s="6">
        <f>IFERROR(VLOOKUP($C$16,'[62] 押出(B)'!$C:$G,5,FALSE),0)</f>
        <v>0</v>
      </c>
      <c r="N17" s="6"/>
      <c r="O17" s="6"/>
      <c r="P17" s="6">
        <f>IFERROR(VLOOKUP($C$16,'[63] 押出(B)'!$C:$G,5,FALSE),0)</f>
        <v>0</v>
      </c>
      <c r="Q17" s="6">
        <f>IFERROR(VLOOKUP($C$16,'[64] 押出(B)'!$C:$G,5,FALSE),0)</f>
        <v>0</v>
      </c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19"/>
    </row>
    <row r="19" spans="1:34" ht="18.75" x14ac:dyDescent="0.3">
      <c r="A19" s="20" t="s">
        <v>13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</row>
    <row r="20" spans="1:34" x14ac:dyDescent="0.25">
      <c r="A20" s="11" t="s">
        <v>1</v>
      </c>
      <c r="B20" s="16" t="s">
        <v>21</v>
      </c>
      <c r="C20" s="11" t="s">
        <v>2</v>
      </c>
      <c r="D20" s="11" t="s">
        <v>3</v>
      </c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2" t="s">
        <v>24</v>
      </c>
    </row>
    <row r="21" spans="1:34" x14ac:dyDescent="0.25">
      <c r="A21" s="11"/>
      <c r="B21" s="17"/>
      <c r="C21" s="11"/>
      <c r="D21" s="4">
        <v>45231</v>
      </c>
      <c r="E21" s="4">
        <v>45232</v>
      </c>
      <c r="F21" s="4">
        <v>45233</v>
      </c>
      <c r="G21" s="4">
        <v>45234</v>
      </c>
      <c r="H21" s="4">
        <v>45235</v>
      </c>
      <c r="I21" s="4">
        <v>45236</v>
      </c>
      <c r="J21" s="4">
        <v>45237</v>
      </c>
      <c r="K21" s="4">
        <v>45238</v>
      </c>
      <c r="L21" s="4">
        <v>45239</v>
      </c>
      <c r="M21" s="4">
        <v>45240</v>
      </c>
      <c r="N21" s="4">
        <v>45241</v>
      </c>
      <c r="O21" s="4">
        <v>45242</v>
      </c>
      <c r="P21" s="4">
        <v>45243</v>
      </c>
      <c r="Q21" s="4">
        <v>45244</v>
      </c>
      <c r="R21" s="4">
        <v>45245</v>
      </c>
      <c r="S21" s="4">
        <v>45246</v>
      </c>
      <c r="T21" s="4">
        <v>45247</v>
      </c>
      <c r="U21" s="4">
        <v>45248</v>
      </c>
      <c r="V21" s="4">
        <v>45249</v>
      </c>
      <c r="W21" s="4">
        <v>45250</v>
      </c>
      <c r="X21" s="4">
        <v>45251</v>
      </c>
      <c r="Y21" s="4">
        <v>45252</v>
      </c>
      <c r="Z21" s="4">
        <v>45253</v>
      </c>
      <c r="AA21" s="4">
        <v>45254</v>
      </c>
      <c r="AB21" s="4">
        <v>45255</v>
      </c>
      <c r="AC21" s="4">
        <v>45256</v>
      </c>
      <c r="AD21" s="4">
        <v>45257</v>
      </c>
      <c r="AE21" s="4">
        <v>45258</v>
      </c>
      <c r="AF21" s="4">
        <v>45259</v>
      </c>
      <c r="AG21" s="4">
        <v>45260</v>
      </c>
      <c r="AH21" s="12"/>
    </row>
    <row r="22" spans="1:34" x14ac:dyDescent="0.25">
      <c r="A22" s="8" t="s">
        <v>14</v>
      </c>
      <c r="B22" s="3" t="s">
        <v>22</v>
      </c>
      <c r="C22" s="8" t="s">
        <v>40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18">
        <f>SUM(D22:AG23)</f>
        <v>0</v>
      </c>
    </row>
    <row r="23" spans="1:34" x14ac:dyDescent="0.25">
      <c r="A23" s="10"/>
      <c r="B23" s="3" t="s">
        <v>23</v>
      </c>
      <c r="C23" s="10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19"/>
    </row>
  </sheetData>
  <mergeCells count="115">
    <mergeCell ref="AA4:AA5"/>
    <mergeCell ref="A4:A5"/>
    <mergeCell ref="W6:W7"/>
    <mergeCell ref="X6:X7"/>
    <mergeCell ref="R4:R5"/>
    <mergeCell ref="S4:S5"/>
    <mergeCell ref="T4:T5"/>
    <mergeCell ref="U4:U5"/>
    <mergeCell ref="A1:AH1"/>
    <mergeCell ref="A2:A3"/>
    <mergeCell ref="B2:B3"/>
    <mergeCell ref="C2:C3"/>
    <mergeCell ref="D2:AG2"/>
    <mergeCell ref="AH2:AH3"/>
    <mergeCell ref="AH4:AH5"/>
    <mergeCell ref="AB4:AB5"/>
    <mergeCell ref="AC4:AC5"/>
    <mergeCell ref="AD4:AD5"/>
    <mergeCell ref="AE4:AE5"/>
    <mergeCell ref="AF4:AF5"/>
    <mergeCell ref="AG4:AG5"/>
    <mergeCell ref="V4:V5"/>
    <mergeCell ref="W4:W5"/>
    <mergeCell ref="X4:X5"/>
    <mergeCell ref="Y4:Y5"/>
    <mergeCell ref="Z4:Z5"/>
    <mergeCell ref="C4:C5"/>
    <mergeCell ref="AE6:AE7"/>
    <mergeCell ref="AF6:AF7"/>
    <mergeCell ref="AG6:AG7"/>
    <mergeCell ref="AH6:AH7"/>
    <mergeCell ref="A9:AH9"/>
    <mergeCell ref="A10:A11"/>
    <mergeCell ref="B10:B11"/>
    <mergeCell ref="C10:C11"/>
    <mergeCell ref="D10:AG10"/>
    <mergeCell ref="AH10:AH11"/>
    <mergeCell ref="Y6:Y7"/>
    <mergeCell ref="Z6:Z7"/>
    <mergeCell ref="AA6:AA7"/>
    <mergeCell ref="AB6:AB7"/>
    <mergeCell ref="AC6:AC7"/>
    <mergeCell ref="AD6:AD7"/>
    <mergeCell ref="A6:A7"/>
    <mergeCell ref="C6:C7"/>
    <mergeCell ref="R6:R7"/>
    <mergeCell ref="S6:S7"/>
    <mergeCell ref="T6:T7"/>
    <mergeCell ref="U6:U7"/>
    <mergeCell ref="V6:V7"/>
    <mergeCell ref="A14:A17"/>
    <mergeCell ref="C14:C15"/>
    <mergeCell ref="R14:R15"/>
    <mergeCell ref="S14:S15"/>
    <mergeCell ref="T14:T15"/>
    <mergeCell ref="U14:U15"/>
    <mergeCell ref="V14:V15"/>
    <mergeCell ref="A12:A13"/>
    <mergeCell ref="S12:S13"/>
    <mergeCell ref="T12:T13"/>
    <mergeCell ref="U12:U13"/>
    <mergeCell ref="U16:U17"/>
    <mergeCell ref="V16:V17"/>
    <mergeCell ref="V12:V13"/>
    <mergeCell ref="AH14:AH15"/>
    <mergeCell ref="W14:W15"/>
    <mergeCell ref="X14:X15"/>
    <mergeCell ref="Y14:Y15"/>
    <mergeCell ref="Z14:Z15"/>
    <mergeCell ref="AA14:AA15"/>
    <mergeCell ref="AB14:AB15"/>
    <mergeCell ref="C12:C13"/>
    <mergeCell ref="R12:R13"/>
    <mergeCell ref="AH12:AH13"/>
    <mergeCell ref="AB12:AB13"/>
    <mergeCell ref="AC12:AC13"/>
    <mergeCell ref="AD12:AD13"/>
    <mergeCell ref="AE12:AE13"/>
    <mergeCell ref="AF12:AF13"/>
    <mergeCell ref="AG12:AG13"/>
    <mergeCell ref="W12:W13"/>
    <mergeCell ref="X12:X13"/>
    <mergeCell ref="Y12:Y13"/>
    <mergeCell ref="Z12:Z13"/>
    <mergeCell ref="AA12:AA13"/>
    <mergeCell ref="C16:C17"/>
    <mergeCell ref="R16:R17"/>
    <mergeCell ref="S16:S17"/>
    <mergeCell ref="T16:T17"/>
    <mergeCell ref="AC14:AC15"/>
    <mergeCell ref="AD14:AD15"/>
    <mergeCell ref="AE14:AE15"/>
    <mergeCell ref="AF14:AF15"/>
    <mergeCell ref="AG14:AG15"/>
    <mergeCell ref="AC16:AC17"/>
    <mergeCell ref="AD16:AD17"/>
    <mergeCell ref="AE16:AE17"/>
    <mergeCell ref="AF16:AF17"/>
    <mergeCell ref="AG16:AG17"/>
    <mergeCell ref="AH16:AH17"/>
    <mergeCell ref="W16:W17"/>
    <mergeCell ref="X16:X17"/>
    <mergeCell ref="Y16:Y17"/>
    <mergeCell ref="Z16:Z17"/>
    <mergeCell ref="AA16:AA17"/>
    <mergeCell ref="AB16:AB17"/>
    <mergeCell ref="C22:C23"/>
    <mergeCell ref="A22:A23"/>
    <mergeCell ref="AH22:AH23"/>
    <mergeCell ref="A19:AH19"/>
    <mergeCell ref="A20:A21"/>
    <mergeCell ref="B20:B21"/>
    <mergeCell ref="C20:C21"/>
    <mergeCell ref="D20:AG20"/>
    <mergeCell ref="AH20:AH2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28+28</vt:lpstr>
      <vt:lpstr>28+24</vt:lpstr>
      <vt:lpstr>MM38</vt:lpstr>
      <vt:lpstr>MK83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ADM-B1</dc:creator>
  <cp:lastModifiedBy>ADM-B1</cp:lastModifiedBy>
  <dcterms:created xsi:type="dcterms:W3CDTF">2023-12-06T07:17:39Z</dcterms:created>
  <dcterms:modified xsi:type="dcterms:W3CDTF">2023-12-13T03:49:12Z</dcterms:modified>
</cp:coreProperties>
</file>