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305" yWindow="-15" windowWidth="10200" windowHeight="8160" tabRatio="919" activeTab="4"/>
  </bookViews>
  <sheets>
    <sheet name="计划表-plan" sheetId="1" r:id="rId1"/>
    <sheet name="伸线盘点单-wire drawing" sheetId="2" r:id="rId2"/>
    <sheet name="押出绞线盘点单-ekstrusi" sheetId="6" r:id="rId3"/>
    <sheet name="押出绞线盘点清册-Tabel Ekstrusi" sheetId="3" r:id="rId4"/>
    <sheet name="伸线盘点清册-Tabel Wire Drawing " sheetId="7" r:id="rId5"/>
    <sheet name="资材未完工还原材料表（伸线）JO belum selesai" sheetId="4" r:id="rId6"/>
    <sheet name="资材未完工还原材料表（押出绞线）" sheetId="5" r:id="rId7"/>
    <sheet name="财务盘点盈亏分析表" sheetId="8" r:id="rId8"/>
    <sheet name="电线部轴清单单重表" sheetId="9" r:id="rId9"/>
  </sheets>
  <definedNames>
    <definedName name="_xlnm._FilterDatabase" localSheetId="1" hidden="1">'伸线盘点单-wire drawing'!$B$2:$G$105</definedName>
    <definedName name="_xlnm._FilterDatabase" localSheetId="2" hidden="1">'押出绞线盘点单-ekstrusi'!$A$1:$G$104</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6" i="7" l="1"/>
  <c r="G26" i="7"/>
  <c r="G24" i="7"/>
  <c r="H24" i="7" s="1"/>
  <c r="H23" i="7"/>
  <c r="G23" i="7"/>
  <c r="H22" i="7"/>
  <c r="H21" i="7"/>
  <c r="H20" i="7"/>
  <c r="H17" i="7"/>
  <c r="H10" i="7"/>
  <c r="H9" i="7"/>
  <c r="H8" i="7"/>
  <c r="H7" i="7"/>
  <c r="D6" i="7"/>
  <c r="G4" i="7"/>
  <c r="D4" i="7"/>
  <c r="D6" i="8" l="1"/>
  <c r="C6" i="8"/>
  <c r="B6" i="8"/>
  <c r="D5" i="8"/>
  <c r="D4" i="8"/>
  <c r="H13" i="5"/>
  <c r="F13" i="5"/>
  <c r="E13" i="5"/>
  <c r="D13" i="5"/>
  <c r="H12" i="5"/>
  <c r="F12" i="5"/>
  <c r="H11" i="5"/>
  <c r="F11" i="5"/>
  <c r="H10" i="5"/>
  <c r="F10" i="5"/>
  <c r="H9" i="5"/>
  <c r="F9" i="5"/>
  <c r="H8" i="5"/>
  <c r="F8" i="5"/>
  <c r="H7" i="5"/>
  <c r="F7" i="5"/>
  <c r="H6" i="5"/>
  <c r="F6" i="5"/>
  <c r="H5" i="5"/>
  <c r="F5" i="5"/>
  <c r="H4" i="5"/>
  <c r="F4" i="5"/>
  <c r="H3" i="5"/>
  <c r="F3" i="5"/>
  <c r="F14" i="4"/>
  <c r="E14" i="4"/>
  <c r="D14" i="4"/>
  <c r="B14" i="4"/>
  <c r="F13" i="4"/>
  <c r="F12" i="4"/>
  <c r="F11" i="4"/>
  <c r="F10" i="4"/>
  <c r="F9" i="4"/>
  <c r="F8" i="4"/>
  <c r="F7" i="4"/>
  <c r="F6" i="4"/>
  <c r="F5" i="4"/>
  <c r="F4" i="4"/>
  <c r="H35" i="7"/>
  <c r="H34" i="7"/>
  <c r="H33" i="7"/>
  <c r="H32" i="7"/>
  <c r="H31" i="7"/>
  <c r="H30" i="7"/>
  <c r="H29" i="7"/>
  <c r="H28" i="7"/>
  <c r="H27" i="7"/>
  <c r="H25" i="7"/>
  <c r="H19" i="7"/>
  <c r="H18" i="7"/>
  <c r="H16" i="7"/>
  <c r="H15" i="7"/>
  <c r="H14" i="7"/>
  <c r="H13" i="7"/>
  <c r="H12" i="7"/>
  <c r="H11" i="7"/>
  <c r="H6" i="7"/>
  <c r="H5" i="7"/>
  <c r="H4" i="7"/>
  <c r="H3" i="7"/>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alcChain>
</file>

<file path=xl/comments1.xml><?xml version="1.0" encoding="utf-8"?>
<comments xmlns="http://schemas.openxmlformats.org/spreadsheetml/2006/main">
  <authors>
    <author>ADM-B1</author>
  </authors>
  <commentList>
    <comment ref="G21" authorId="0">
      <text>
        <r>
          <rPr>
            <b/>
            <sz val="9"/>
            <color indexed="81"/>
            <rFont val="Tahoma"/>
            <charset val="1"/>
          </rPr>
          <t>ADM-B1:</t>
        </r>
        <r>
          <rPr>
            <sz val="9"/>
            <color indexed="81"/>
            <rFont val="Tahoma"/>
            <charset val="1"/>
          </rPr>
          <t xml:space="preserve">
Jumlah keseluruhan bobin besar + kecil
bobin besar : 19
bobin kecil : 11</t>
        </r>
      </text>
    </comment>
    <comment ref="G22" authorId="0">
      <text>
        <r>
          <rPr>
            <b/>
            <sz val="9"/>
            <color indexed="81"/>
            <rFont val="Tahoma"/>
            <charset val="1"/>
          </rPr>
          <t>ADM-B1:</t>
        </r>
        <r>
          <rPr>
            <sz val="9"/>
            <color indexed="81"/>
            <rFont val="Tahoma"/>
            <charset val="1"/>
          </rPr>
          <t xml:space="preserve">
Jumlah keseluruhan bobin besar + kecil
bobin besar : 5
bobin kecil : 18</t>
        </r>
      </text>
    </comment>
    <comment ref="G23" authorId="0">
      <text>
        <r>
          <rPr>
            <b/>
            <sz val="9"/>
            <color indexed="81"/>
            <rFont val="Tahoma"/>
            <charset val="1"/>
          </rPr>
          <t>ADM-B1:</t>
        </r>
        <r>
          <rPr>
            <sz val="9"/>
            <color indexed="81"/>
            <rFont val="Tahoma"/>
            <charset val="1"/>
          </rPr>
          <t xml:space="preserve">
Jumlah keseluruhan bobin besar + kecil
bobin besar : 5
bobin kecil : 4</t>
        </r>
      </text>
    </comment>
    <comment ref="G24" authorId="0">
      <text>
        <r>
          <rPr>
            <b/>
            <sz val="9"/>
            <color indexed="81"/>
            <rFont val="Tahoma"/>
            <charset val="1"/>
          </rPr>
          <t>ADM-B1:</t>
        </r>
        <r>
          <rPr>
            <sz val="9"/>
            <color indexed="81"/>
            <rFont val="Tahoma"/>
            <charset val="1"/>
          </rPr>
          <t xml:space="preserve">
Jumlah keseluruhan bobin besar + kecil
bobin besar : 4
bobin kecil : 2</t>
        </r>
      </text>
    </comment>
    <comment ref="G26" authorId="0">
      <text>
        <r>
          <rPr>
            <b/>
            <sz val="9"/>
            <color indexed="81"/>
            <rFont val="Tahoma"/>
            <charset val="1"/>
          </rPr>
          <t>ADM-B1:</t>
        </r>
        <r>
          <rPr>
            <sz val="9"/>
            <color indexed="81"/>
            <rFont val="Tahoma"/>
            <charset val="1"/>
          </rPr>
          <t xml:space="preserve">
Jumlah keseluruhan bobin besar + kecil
bobin besar : 5
bobin kecil : 5</t>
        </r>
      </text>
    </comment>
  </commentList>
</comments>
</file>

<file path=xl/sharedStrings.xml><?xml version="1.0" encoding="utf-8"?>
<sst xmlns="http://schemas.openxmlformats.org/spreadsheetml/2006/main" count="632" uniqueCount="101">
  <si>
    <t>序号</t>
  </si>
  <si>
    <t>说明：</t>
  </si>
  <si>
    <t>登记人：</t>
  </si>
  <si>
    <t>合计</t>
  </si>
  <si>
    <t>以上包含备料周转铜的工单</t>
  </si>
  <si>
    <t>BOM单重</t>
  </si>
  <si>
    <t>未入库重量</t>
  </si>
  <si>
    <t>资材还原材料重量</t>
  </si>
  <si>
    <t>盘点时间
Waktu</t>
  </si>
  <si>
    <r>
      <t>电线部</t>
    </r>
    <r>
      <rPr>
        <sz val="14"/>
        <color theme="1"/>
        <rFont val="DFKai-SB"/>
        <charset val="134"/>
      </rPr>
      <t>202403</t>
    </r>
    <r>
      <rPr>
        <sz val="14"/>
        <color theme="1"/>
        <rFont val="宋体"/>
        <charset val="134"/>
      </rPr>
      <t>盘点计划
SO DEP KABEL</t>
    </r>
  </si>
  <si>
    <t>部门
Dept</t>
  </si>
  <si>
    <t>盘点
区域
Area SO</t>
  </si>
  <si>
    <t>D栋
Gedung D</t>
  </si>
  <si>
    <t>A/B/C栋 Gedung A B C</t>
  </si>
  <si>
    <t>类别
Jenis</t>
  </si>
  <si>
    <t>伸线铜
Tembaga di Wire Drawing</t>
  </si>
  <si>
    <t>绞线铜 Tembaga di Twisting Wire，
绞芯线 Kabel di Twisting，
编织线 Kabel di Winding，
缠绕线 Kabel di Braiding，
押出 Ekstrusi</t>
  </si>
  <si>
    <t>电线部伸线班
Line Wire Drawing</t>
  </si>
  <si>
    <t>电线部绞线/编织/押出班 Line Twisting, Winding, Ekstrusi</t>
  </si>
  <si>
    <t>盘点前准备
Persiapan sebelum SO</t>
  </si>
  <si>
    <r>
      <t xml:space="preserve">1.可入库的提前入库，3/31号入为最后入库日；2.与资材核对欠料借料；3.机台卸下所有铜材；4.同样规格，同样轴的放一起
1. Yang bisa masuk gudang, silakan masuk gudang terlebih dahulu. </t>
    </r>
    <r>
      <rPr>
        <sz val="11"/>
        <color rgb="FFFF0000"/>
        <rFont val="Calibri"/>
        <family val="2"/>
        <scheme val="minor"/>
      </rPr>
      <t xml:space="preserve">3/31 </t>
    </r>
    <r>
      <rPr>
        <sz val="11"/>
        <rFont val="Calibri"/>
        <family val="2"/>
        <scheme val="minor"/>
      </rPr>
      <t>tanggal terakhir setor gudang.
2. Cocokan data dengan gudang (jika ada selisih/pinjam material)
3. Keluarkan semua material tembaga dari mesin
4. Atur dan simpan material sesuai kode/spesifikasi</t>
    </r>
  </si>
  <si>
    <t xml:space="preserve">1.可入库的提前入库，4/4号入为最后入库日；2.与资材核对欠料借料；3.机台卸下所有材料；4.同样规格，同样轴的放一起。
1. Yang bisa masuk gudang, silakan masuk gudang terlebih dahulu. 4/4 tanggal terakhir setor gudang.
2. Cocokan data dengan gudang (jika ada selisih/pinjam material)
3. Keluarkan semua material tembaga dari mesin
4. Atur dan simpan material sesuai kode/spesifikasi
</t>
  </si>
  <si>
    <t>盘点方法
Metode SO</t>
  </si>
  <si>
    <t>初盘人员
SO1</t>
  </si>
  <si>
    <t>电线部物料员，主管
Dept Kabel + TKA</t>
  </si>
  <si>
    <t>资材生管 WH/TRI/DEA/ATUN/LULU</t>
  </si>
  <si>
    <t>复盘人员
SO2</t>
  </si>
  <si>
    <t>核实盘点盈亏方法
Rekon selisih</t>
  </si>
  <si>
    <t>1.资材统计截止至3/31号未完工工单对应重量发给财务和电线部（4/1日）；                     2.电线部制作电子档，汇总重量，发给资材及财务（4/1日）；               3.财务核对双方数据，制作盘点盈亏表（4/2日）；                   4.财务发盈亏报表给资材及电线部，针对差异部份做出说明。
1. 1 Apr, WH memberikan data JO yang belum selesai per tgl 31 Mar kepada Akunting dan Dept Kabel.
2. 1 Apr, Dept Kabel rekap data SO ke dalam Excel
3. Paling lambar tgl 2 Apr, Akunting akan cek data dari WH dan Dept Kabel dan membuat tabel selisih
4. Akunting mengirimkan tabel selisih kepada WH dan Dept Kabel, jika ada selisih silakan berikan alasan</t>
  </si>
  <si>
    <t>1.资材统计截止至4/4号未完工工单对应重量发给财务和电线部（4/5日）；                  2.电线部制作电子档，汇总重量，发给资材及财务（4/5日）；               3.财务核对双方数据，制作盘点盈亏表（放假回来第一天上班）；          4.财务发盈亏报表给资材及电线部，针对差异部份做出说明。
1. 5 Apr, WH memberikan data JO yang belum selesai per tgl 4 Apr kepada Akunting dan Dept Kabel.
2. 5 Apr, Dept Kabel rekap data SO ke dalam Excel
3. Paling lambar 1 hari setelah selesai libur lebaran, Akunting akan cek data dari WH dan Dept Kabel dan membuat tabel selisih
4. Akunting mengirimkan tabel selisih kepada WH dan Dept Kabel, jika ada selisih silakan berikan alasan</t>
  </si>
  <si>
    <t>反馈
Masukan</t>
  </si>
  <si>
    <t>经资材与电线部核对确认说明过的盘点盈亏表，发副总及董事长朱小姐
Jika WH dan Dept Kabel sudah konfirmasi selisih, tabel selisih akan dikirim ke Mr. JT dan Ms. Maggie</t>
  </si>
  <si>
    <t>品名规格 Nama, Spesifikasi</t>
  </si>
  <si>
    <t>品名规格 
Nama, Spesifikasi</t>
  </si>
  <si>
    <t>品名规格  Nama, Spesifikasi</t>
  </si>
  <si>
    <t>工序 Proses</t>
  </si>
  <si>
    <r>
      <t xml:space="preserve">1.车间所有材料成品均过磅，初盘人员与复盘人员一起过磅，打印盘点清册，分开登记，每磅一次，记上序号，毛重，轴数，轴编号；                                 2.每过磅一次，填好盘点单，贴在货品上；                                   3.盘点后，检查整个区域，有无盘漏的，或者没有贴盘点单的，再核对各自记录的数据是否一致，如不一致的，再找出来重新磅; 
1. Semua material dan barang jadi di line ditimbang, petugas SO1 dan SO2 menimbang bersamaan. Print tabel SO, catat masing-masing, setiap kali menimbang </t>
    </r>
    <r>
      <rPr>
        <sz val="11"/>
        <color rgb="FFFF0000"/>
        <rFont val="Calibri"/>
        <family val="2"/>
        <scheme val="minor"/>
      </rPr>
      <t>tulis prosesnya</t>
    </r>
    <r>
      <rPr>
        <sz val="11"/>
        <color theme="1"/>
        <rFont val="Calibri"/>
        <family val="2"/>
        <scheme val="minor"/>
      </rPr>
      <t>, berat kotor, jumlah dan kode tiap roll.
2. Setiap selesai menimbang, isi label SO, tempel di atas barang tsb
3. Setelah selesai SO, periksa area keseluruhan, apakah ada yang tertinggal belum SO atau belum ditempel label SO-nya, setelah itu baru cocokan data antara petugus SO1 dan SO2 apakah sudah sama, jika ada perbedaan, SO ulang</t>
    </r>
  </si>
  <si>
    <t>毛重 Berat Kotor</t>
  </si>
  <si>
    <t>轴数 Jumlah Roll</t>
  </si>
  <si>
    <t>轴编号 Kode Roll</t>
  </si>
  <si>
    <t>2.每过磅一次，按顺序，填写上述表格后贴上货品上；
2. Ikuti nomor urut dan timbang satu persatu, setelah diisi tempel di atas barangnya</t>
  </si>
  <si>
    <t>3.品名规格  Nama, Spesifikasi：型号+铜，比如0.16镀锡铜写上0.16T; 0.16裸铜，就直接写0.16，0.16漆包铜写0.16UEW；
3. Contoh Nama dan Spesifikasi: 0.16T (T untuk tembaga lapis timah), jika tembaga tanpa lapisan tulis 0.16 saja, untuk tembaga berenamel tulis 0.16UEW</t>
  </si>
  <si>
    <t>4.工序 Proses就注明此材料属于哪个工序 Proses，比如伸线，退火，漆包，镀锡，可以写序号：伸线填1，退火填2，漆包填3，镀锡填4
4. Untuk tabel proses isi material ini berada di proses apa, 
contoh: Wire Drawing, Anil, Enamel, Celup, bisa diberikan kode contoh nomor 1 untuk Wire Drawing, nomor 2 untuk Anil, dst</t>
  </si>
  <si>
    <t>5.净重可以不填，直接在造清册时用公式算，净重=毛重 Berat Kotor-轴数 Jumlah Roll*轴单重，单位都是KG；
5. Berat bersih tidak perlu diisi, di tabel SO langsung isi pakai rumus
Berat Bersih = Berat kotor-Jumlah Roll*Berat/roll (unit selalu KG)</t>
  </si>
  <si>
    <t>6.每磅一板，如果有不同的轴编号 Kode Roll，请分开写清楚轴数 Jumlah Roll和编号。
6. Setiap menimbang jika ada Kode Roll yang berbeda, silakan dipisahkan terlebih dahulu.</t>
  </si>
  <si>
    <t>伸线部盘点单 Label SO Wire Drawing</t>
  </si>
  <si>
    <t>押出绞线部盘点单 Label SO Kabel Ekstrusi</t>
  </si>
  <si>
    <t>工单料号（入库成品料号）Kode RM JO (Kode FG Gudang)</t>
  </si>
  <si>
    <r>
      <t>1.此单先打印出来，一张张裁好，</t>
    </r>
    <r>
      <rPr>
        <sz val="11"/>
        <color rgb="FFFF0000"/>
        <rFont val="Calibri"/>
        <family val="2"/>
        <scheme val="minor"/>
      </rPr>
      <t>电线部先提供各种轴的单重表</t>
    </r>
    <r>
      <rPr>
        <sz val="11"/>
        <color theme="1"/>
        <rFont val="Calibri"/>
        <family val="2"/>
        <scheme val="minor"/>
      </rPr>
      <t xml:space="preserve">；
Harap print lebel ini terlebih dahulu, potong satu persatu, </t>
    </r>
  </si>
  <si>
    <t xml:space="preserve">1.此单先打印出来，一张张裁好，电线部先提供各种轴的单重表；
Harap print lebel ini terlebih dahulu, potong satu persatu, </t>
  </si>
  <si>
    <t>3.品名规格 Nama, Spesifikasi：规格+名称，比如0.10绞铜，0.1编织铜，芯线，外被等；
3. Nama, Spesifikasi: Spesifikasi + Nama contoh 0.10 Tembaga Twistimg, 0.1 Tembaga Braiding, dst</t>
  </si>
  <si>
    <t>4.工序 Proses就注明此材料属于哪个工序 Proses，比如绞线，缠绕，编织，总绞，芯线，外被等，可以写序号：绞线填1，缠绕填2，编织填3，总绞填4，芯线填5，外被填6等；
4. Proses diisi: Twisting, Braiding,  Twisting Core, Wire Core, dst bisa diberikan nomor urut.</t>
  </si>
  <si>
    <t>押出绞线部盘点单TABEL SO EKSTRUSI</t>
  </si>
  <si>
    <t>工单料号（入库成品料号）
Kode RM JO (Kode FG Gudang)</t>
  </si>
  <si>
    <t>净重 Berat Bersih</t>
  </si>
  <si>
    <t>轴单重 
Berat per roll</t>
  </si>
  <si>
    <t>伸线部盘点单 TABEL SO WIRE DRAWING</t>
  </si>
  <si>
    <t>资材未完工还原材料表（伸线）
TABEL JO BELUM SELESAI (MATERIAL MASIH DI LINE) - WIRE DRAWING</t>
  </si>
  <si>
    <t>工单号 No. JO</t>
  </si>
  <si>
    <t>工单料号 
Kode Material</t>
  </si>
  <si>
    <t>工单数量
Jumlah JO</t>
  </si>
  <si>
    <t>已入库数量
Jumlah yang sudah masuk gudang</t>
  </si>
  <si>
    <t>未入库数量
Belum masuk gudang</t>
  </si>
  <si>
    <t>资材未完工还原材料表（押出绞线）
TABEL JO BELUM SELESAI (MATERIAL MASIH DI LINE) - EKSTRUSI</t>
  </si>
  <si>
    <t>财务盘点盈亏分析表
Tabel Selisi SO (Akunting)</t>
  </si>
  <si>
    <t>部门 Dept</t>
  </si>
  <si>
    <t>伸线 Wire Drawing</t>
  </si>
  <si>
    <t>押出绞线 Ekstrusi</t>
  </si>
  <si>
    <t>现场盘点总重量
Jumlah SO</t>
  </si>
  <si>
    <t>差异 Selisih</t>
  </si>
  <si>
    <t>编号（字母+大小）Kode</t>
  </si>
  <si>
    <t>照片 Foto</t>
  </si>
  <si>
    <t>单重 Berat</t>
  </si>
  <si>
    <t>电线部轴清单表 Data Material di Dept Kabel</t>
  </si>
  <si>
    <t>2,6mm Indowire</t>
  </si>
  <si>
    <t>Stretching</t>
  </si>
  <si>
    <t>1,00mm</t>
  </si>
  <si>
    <t>0,54mm</t>
  </si>
  <si>
    <t>0,54mm Indowire</t>
  </si>
  <si>
    <t>Palet Kayu</t>
  </si>
  <si>
    <t>Copper Drawing</t>
  </si>
  <si>
    <t>Palet Biru</t>
  </si>
  <si>
    <t>0,080 UEW</t>
  </si>
  <si>
    <t>Anealing</t>
  </si>
  <si>
    <t>Enameling</t>
  </si>
  <si>
    <t>0,120 A</t>
  </si>
  <si>
    <t>0,160 A</t>
  </si>
  <si>
    <t>0,200 A</t>
  </si>
  <si>
    <t>0,127 A</t>
  </si>
  <si>
    <t>0,120 T</t>
  </si>
  <si>
    <t>Tining</t>
  </si>
  <si>
    <t>0,160 T</t>
  </si>
  <si>
    <t>0,320 A</t>
  </si>
  <si>
    <t>0,080 T</t>
  </si>
  <si>
    <t>0,080 A</t>
  </si>
  <si>
    <t>0,100 T</t>
  </si>
  <si>
    <t>0,254 T</t>
  </si>
  <si>
    <t>0,127 T</t>
  </si>
  <si>
    <t>0,257 T</t>
  </si>
  <si>
    <t>Limbah</t>
  </si>
  <si>
    <t>Jumlah / Jenis Palet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</si>
</sst>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 &quot;Karung&quot;"/>
  </numFmts>
  <fonts count="13">
    <font>
      <sz val="11"/>
      <color theme="1"/>
      <name val="Calibri"/>
      <charset val="134"/>
      <scheme val="minor"/>
    </font>
    <font>
      <sz val="11"/>
      <color theme="1"/>
      <name val="Calibri"/>
      <family val="2"/>
      <scheme val="minor"/>
    </font>
    <font>
      <sz val="11"/>
      <color theme="1"/>
      <name val="Calibri"/>
      <family val="2"/>
      <scheme val="minor"/>
    </font>
    <font>
      <sz val="15"/>
      <color theme="1"/>
      <name val="Calibri"/>
      <charset val="134"/>
      <scheme val="minor"/>
    </font>
    <font>
      <sz val="12"/>
      <color theme="1"/>
      <name val="Calibri"/>
      <charset val="134"/>
      <scheme val="minor"/>
    </font>
    <font>
      <sz val="14"/>
      <color theme="1"/>
      <name val="宋体"/>
      <charset val="134"/>
    </font>
    <font>
      <sz val="14"/>
      <color theme="1"/>
      <name val="DFKai-SB"/>
      <charset val="134"/>
    </font>
    <font>
      <sz val="11"/>
      <color rgb="FFFF0000"/>
      <name val="Calibri"/>
      <family val="2"/>
      <scheme val="minor"/>
    </font>
    <font>
      <sz val="11"/>
      <name val="Calibri"/>
      <family val="2"/>
      <scheme val="minor"/>
    </font>
    <font>
      <sz val="12"/>
      <color theme="1"/>
      <name val="Calibri"/>
      <family val="2"/>
      <scheme val="minor"/>
    </font>
    <font>
      <sz val="15"/>
      <color theme="1"/>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41">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0" xfId="0"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0" xfId="0" applyAlignment="1">
      <alignment vertical="center" wrapText="1"/>
    </xf>
    <xf numFmtId="0" fontId="7" fillId="0" borderId="1" xfId="0" applyFont="1" applyBorder="1" applyAlignment="1">
      <alignment horizontal="center" vertical="center"/>
    </xf>
    <xf numFmtId="0" fontId="7" fillId="0" borderId="1" xfId="0" applyFont="1" applyBorder="1">
      <alignment vertical="center"/>
    </xf>
    <xf numFmtId="0" fontId="2" fillId="0" borderId="1" xfId="0" applyFont="1" applyBorder="1">
      <alignment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9"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wrapText="1"/>
    </xf>
    <xf numFmtId="0" fontId="10" fillId="0" borderId="0" xfId="0" applyFont="1" applyAlignment="1">
      <alignment horizontal="center" vertical="center"/>
    </xf>
    <xf numFmtId="0" fontId="3" fillId="0" borderId="0" xfId="0" applyFont="1" applyAlignment="1">
      <alignment horizontal="center" vertical="center"/>
    </xf>
    <xf numFmtId="0" fontId="2" fillId="0" borderId="4" xfId="0" applyFon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vertical="center"/>
    </xf>
    <xf numFmtId="164" fontId="0" fillId="0" borderId="1" xfId="0" applyNumberFormat="1" applyBorder="1" applyAlignment="1">
      <alignment horizontal="center" vertical="center"/>
    </xf>
    <xf numFmtId="165" fontId="0" fillId="0" borderId="1" xfId="0" applyNumberFormat="1" applyBorder="1" applyAlignment="1">
      <alignment horizontal="center" vertical="center"/>
    </xf>
    <xf numFmtId="0" fontId="1" fillId="0" borderId="4" xfId="0" applyFont="1" applyBorder="1" applyAlignment="1">
      <alignment horizontal="center" vertical="center"/>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
  <sheetViews>
    <sheetView topLeftCell="E1" zoomScale="85" zoomScaleNormal="85" workbookViewId="0">
      <selection activeCell="H4" sqref="H4:H5"/>
    </sheetView>
  </sheetViews>
  <sheetFormatPr defaultColWidth="8.85546875" defaultRowHeight="15"/>
  <cols>
    <col min="1" max="1" width="3.5703125" customWidth="1"/>
    <col min="2" max="2" width="5.85546875" customWidth="1"/>
    <col min="3" max="3" width="10.7109375" bestFit="1" customWidth="1"/>
    <col min="4" max="4" width="10.7109375" customWidth="1"/>
    <col min="5" max="5" width="8.7109375" customWidth="1"/>
    <col min="6" max="6" width="33.42578125" bestFit="1" customWidth="1"/>
    <col min="7" max="7" width="51.7109375" customWidth="1"/>
    <col min="8" max="8" width="60" customWidth="1"/>
    <col min="9" max="9" width="10.7109375" customWidth="1"/>
    <col min="10" max="10" width="24.7109375" customWidth="1"/>
    <col min="11" max="11" width="73" customWidth="1"/>
    <col min="12" max="12" width="33.85546875" customWidth="1"/>
  </cols>
  <sheetData>
    <row r="1" spans="2:12" ht="6" customHeight="1"/>
    <row r="2" spans="2:12" ht="42.75" customHeight="1">
      <c r="B2" s="17" t="s">
        <v>9</v>
      </c>
      <c r="C2" s="18"/>
      <c r="D2" s="18"/>
      <c r="E2" s="18"/>
      <c r="F2" s="18"/>
      <c r="G2" s="18"/>
      <c r="H2" s="18"/>
      <c r="I2" s="18"/>
      <c r="J2" s="18"/>
      <c r="K2" s="18"/>
      <c r="L2" s="18"/>
    </row>
    <row r="3" spans="2:12" s="1" customFormat="1" ht="45">
      <c r="B3" s="2" t="s">
        <v>0</v>
      </c>
      <c r="C3" s="8" t="s">
        <v>8</v>
      </c>
      <c r="D3" s="8" t="s">
        <v>10</v>
      </c>
      <c r="E3" s="8" t="s">
        <v>11</v>
      </c>
      <c r="F3" s="8" t="s">
        <v>14</v>
      </c>
      <c r="G3" s="8" t="s">
        <v>19</v>
      </c>
      <c r="H3" s="8" t="s">
        <v>22</v>
      </c>
      <c r="I3" s="8" t="s">
        <v>23</v>
      </c>
      <c r="J3" s="8" t="s">
        <v>26</v>
      </c>
      <c r="K3" s="8" t="s">
        <v>27</v>
      </c>
      <c r="L3" s="8" t="s">
        <v>30</v>
      </c>
    </row>
    <row r="4" spans="2:12" ht="170.25" customHeight="1">
      <c r="B4" s="2">
        <v>1</v>
      </c>
      <c r="C4" s="4">
        <v>45383</v>
      </c>
      <c r="D4" s="10" t="s">
        <v>17</v>
      </c>
      <c r="E4" s="8" t="s">
        <v>12</v>
      </c>
      <c r="F4" s="8" t="s">
        <v>15</v>
      </c>
      <c r="G4" s="11" t="s">
        <v>20</v>
      </c>
      <c r="H4" s="21" t="s">
        <v>36</v>
      </c>
      <c r="I4" s="8" t="s">
        <v>24</v>
      </c>
      <c r="J4" s="8" t="s">
        <v>25</v>
      </c>
      <c r="K4" s="11" t="s">
        <v>28</v>
      </c>
      <c r="L4" s="19" t="s">
        <v>31</v>
      </c>
    </row>
    <row r="5" spans="2:12" ht="172.5" customHeight="1">
      <c r="B5" s="2">
        <v>2</v>
      </c>
      <c r="C5" s="4">
        <v>45387</v>
      </c>
      <c r="D5" s="10" t="s">
        <v>18</v>
      </c>
      <c r="E5" s="8" t="s">
        <v>13</v>
      </c>
      <c r="F5" s="8" t="s">
        <v>16</v>
      </c>
      <c r="G5" s="11" t="s">
        <v>21</v>
      </c>
      <c r="H5" s="22"/>
      <c r="I5" s="8" t="s">
        <v>24</v>
      </c>
      <c r="J5" s="8" t="s">
        <v>25</v>
      </c>
      <c r="K5" s="11" t="s">
        <v>29</v>
      </c>
      <c r="L5" s="20"/>
    </row>
  </sheetData>
  <mergeCells count="3">
    <mergeCell ref="B2:L2"/>
    <mergeCell ref="L4:L5"/>
    <mergeCell ref="H4:H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04"/>
  <sheetViews>
    <sheetView workbookViewId="0">
      <selection activeCell="F10" sqref="F10"/>
    </sheetView>
  </sheetViews>
  <sheetFormatPr defaultColWidth="8.85546875" defaultRowHeight="15"/>
  <cols>
    <col min="1" max="1" width="3.140625" customWidth="1"/>
    <col min="2" max="2" width="9.85546875" style="1" customWidth="1"/>
    <col min="3" max="3" width="24.42578125" style="13" customWidth="1"/>
    <col min="4" max="4" width="27.7109375" customWidth="1"/>
    <col min="5" max="5" width="22.28515625" customWidth="1"/>
    <col min="6" max="6" width="16" bestFit="1" customWidth="1"/>
    <col min="7" max="7" width="29.28515625" customWidth="1"/>
  </cols>
  <sheetData>
    <row r="2" spans="2:7" ht="29.1" customHeight="1">
      <c r="B2" s="26" t="s">
        <v>45</v>
      </c>
      <c r="C2" s="25"/>
      <c r="D2" s="25"/>
      <c r="E2" s="25"/>
      <c r="F2" s="25"/>
      <c r="G2" s="25"/>
    </row>
    <row r="3" spans="2:7" s="1" customFormat="1" ht="29.1" customHeight="1">
      <c r="B3" s="2" t="s">
        <v>0</v>
      </c>
      <c r="C3" s="8" t="s">
        <v>33</v>
      </c>
      <c r="D3" s="9" t="s">
        <v>35</v>
      </c>
      <c r="E3" s="9" t="s">
        <v>37</v>
      </c>
      <c r="F3" s="9" t="s">
        <v>38</v>
      </c>
      <c r="G3" s="9" t="s">
        <v>39</v>
      </c>
    </row>
    <row r="4" spans="2:7" ht="35.1" customHeight="1">
      <c r="B4" s="2">
        <v>1</v>
      </c>
      <c r="C4" s="6"/>
      <c r="D4" s="3"/>
      <c r="E4" s="3"/>
      <c r="F4" s="3"/>
      <c r="G4" s="3"/>
    </row>
    <row r="5" spans="2:7" ht="29.1" customHeight="1">
      <c r="B5" s="25" t="s">
        <v>45</v>
      </c>
      <c r="C5" s="25"/>
      <c r="D5" s="25"/>
      <c r="E5" s="25"/>
      <c r="F5" s="25"/>
      <c r="G5" s="25"/>
    </row>
    <row r="6" spans="2:7" s="1" customFormat="1" ht="29.1" customHeight="1">
      <c r="B6" s="2" t="s">
        <v>0</v>
      </c>
      <c r="C6" s="5" t="s">
        <v>34</v>
      </c>
      <c r="D6" s="2" t="s">
        <v>35</v>
      </c>
      <c r="E6" s="2" t="s">
        <v>37</v>
      </c>
      <c r="F6" s="2" t="s">
        <v>38</v>
      </c>
      <c r="G6" s="2" t="s">
        <v>39</v>
      </c>
    </row>
    <row r="7" spans="2:7" ht="35.1" customHeight="1">
      <c r="B7" s="2">
        <v>2</v>
      </c>
      <c r="C7" s="6"/>
      <c r="D7" s="3"/>
      <c r="E7" s="3"/>
      <c r="F7" s="3"/>
      <c r="G7" s="3"/>
    </row>
    <row r="8" spans="2:7" ht="29.1" customHeight="1">
      <c r="B8" s="25" t="s">
        <v>45</v>
      </c>
      <c r="C8" s="25"/>
      <c r="D8" s="25"/>
      <c r="E8" s="25"/>
      <c r="F8" s="25"/>
      <c r="G8" s="25"/>
    </row>
    <row r="9" spans="2:7" s="1" customFormat="1" ht="29.1" customHeight="1">
      <c r="B9" s="2" t="s">
        <v>0</v>
      </c>
      <c r="C9" s="5" t="s">
        <v>34</v>
      </c>
      <c r="D9" s="2" t="s">
        <v>35</v>
      </c>
      <c r="E9" s="2" t="s">
        <v>37</v>
      </c>
      <c r="F9" s="2" t="s">
        <v>38</v>
      </c>
      <c r="G9" s="2" t="s">
        <v>39</v>
      </c>
    </row>
    <row r="10" spans="2:7" ht="35.1" customHeight="1">
      <c r="B10" s="2">
        <v>3</v>
      </c>
      <c r="C10" s="6"/>
      <c r="D10" s="3"/>
      <c r="E10" s="3"/>
      <c r="F10" s="3"/>
      <c r="G10" s="3"/>
    </row>
    <row r="11" spans="2:7" ht="29.1" customHeight="1">
      <c r="B11" s="25" t="s">
        <v>45</v>
      </c>
      <c r="C11" s="25"/>
      <c r="D11" s="25"/>
      <c r="E11" s="25"/>
      <c r="F11" s="25"/>
      <c r="G11" s="25"/>
    </row>
    <row r="12" spans="2:7" s="1" customFormat="1" ht="29.1" customHeight="1">
      <c r="B12" s="2" t="s">
        <v>0</v>
      </c>
      <c r="C12" s="5" t="s">
        <v>34</v>
      </c>
      <c r="D12" s="2" t="s">
        <v>35</v>
      </c>
      <c r="E12" s="2" t="s">
        <v>37</v>
      </c>
      <c r="F12" s="2" t="s">
        <v>38</v>
      </c>
      <c r="G12" s="2" t="s">
        <v>39</v>
      </c>
    </row>
    <row r="13" spans="2:7" ht="35.1" customHeight="1">
      <c r="B13" s="2">
        <v>4</v>
      </c>
      <c r="C13" s="6"/>
      <c r="D13" s="3"/>
      <c r="E13" s="3"/>
      <c r="F13" s="3"/>
      <c r="G13" s="3"/>
    </row>
    <row r="14" spans="2:7" ht="29.1" customHeight="1">
      <c r="B14" s="25" t="s">
        <v>45</v>
      </c>
      <c r="C14" s="25"/>
      <c r="D14" s="25"/>
      <c r="E14" s="25"/>
      <c r="F14" s="25"/>
      <c r="G14" s="25"/>
    </row>
    <row r="15" spans="2:7" s="1" customFormat="1" ht="29.1" customHeight="1">
      <c r="B15" s="2" t="s">
        <v>0</v>
      </c>
      <c r="C15" s="5" t="s">
        <v>34</v>
      </c>
      <c r="D15" s="2" t="s">
        <v>35</v>
      </c>
      <c r="E15" s="2" t="s">
        <v>37</v>
      </c>
      <c r="F15" s="2" t="s">
        <v>38</v>
      </c>
      <c r="G15" s="2" t="s">
        <v>39</v>
      </c>
    </row>
    <row r="16" spans="2:7" ht="35.1" customHeight="1">
      <c r="B16" s="2">
        <v>5</v>
      </c>
      <c r="C16" s="6"/>
      <c r="D16" s="3"/>
      <c r="E16" s="3"/>
      <c r="F16" s="3"/>
      <c r="G16" s="3"/>
    </row>
    <row r="17" spans="2:7" ht="29.1" customHeight="1">
      <c r="B17" s="25" t="s">
        <v>45</v>
      </c>
      <c r="C17" s="25"/>
      <c r="D17" s="25"/>
      <c r="E17" s="25"/>
      <c r="F17" s="25"/>
      <c r="G17" s="25"/>
    </row>
    <row r="18" spans="2:7" s="1" customFormat="1" ht="29.1" customHeight="1">
      <c r="B18" s="2" t="s">
        <v>0</v>
      </c>
      <c r="C18" s="5" t="s">
        <v>34</v>
      </c>
      <c r="D18" s="2" t="s">
        <v>35</v>
      </c>
      <c r="E18" s="2" t="s">
        <v>37</v>
      </c>
      <c r="F18" s="2" t="s">
        <v>38</v>
      </c>
      <c r="G18" s="2" t="s">
        <v>39</v>
      </c>
    </row>
    <row r="19" spans="2:7" ht="35.1" customHeight="1">
      <c r="B19" s="2">
        <v>6</v>
      </c>
      <c r="C19" s="6"/>
      <c r="D19" s="3"/>
      <c r="E19" s="3"/>
      <c r="F19" s="3"/>
      <c r="G19" s="3"/>
    </row>
    <row r="20" spans="2:7" ht="29.1" customHeight="1">
      <c r="B20" s="25" t="s">
        <v>45</v>
      </c>
      <c r="C20" s="25"/>
      <c r="D20" s="25"/>
      <c r="E20" s="25"/>
      <c r="F20" s="25"/>
      <c r="G20" s="25"/>
    </row>
    <row r="21" spans="2:7" s="1" customFormat="1" ht="29.1" customHeight="1">
      <c r="B21" s="2" t="s">
        <v>0</v>
      </c>
      <c r="C21" s="5" t="s">
        <v>34</v>
      </c>
      <c r="D21" s="2" t="s">
        <v>35</v>
      </c>
      <c r="E21" s="2" t="s">
        <v>37</v>
      </c>
      <c r="F21" s="2" t="s">
        <v>38</v>
      </c>
      <c r="G21" s="2" t="s">
        <v>39</v>
      </c>
    </row>
    <row r="22" spans="2:7" ht="35.1" customHeight="1">
      <c r="B22" s="2">
        <v>7</v>
      </c>
      <c r="C22" s="6"/>
      <c r="D22" s="3"/>
      <c r="E22" s="3"/>
      <c r="F22" s="3"/>
      <c r="G22" s="3"/>
    </row>
    <row r="23" spans="2:7" ht="29.1" customHeight="1">
      <c r="B23" s="25" t="s">
        <v>45</v>
      </c>
      <c r="C23" s="25"/>
      <c r="D23" s="25"/>
      <c r="E23" s="25"/>
      <c r="F23" s="25"/>
      <c r="G23" s="25"/>
    </row>
    <row r="24" spans="2:7" s="1" customFormat="1" ht="29.1" customHeight="1">
      <c r="B24" s="2" t="s">
        <v>0</v>
      </c>
      <c r="C24" s="5" t="s">
        <v>34</v>
      </c>
      <c r="D24" s="2" t="s">
        <v>35</v>
      </c>
      <c r="E24" s="2" t="s">
        <v>37</v>
      </c>
      <c r="F24" s="2" t="s">
        <v>38</v>
      </c>
      <c r="G24" s="2" t="s">
        <v>39</v>
      </c>
    </row>
    <row r="25" spans="2:7" ht="35.1" customHeight="1">
      <c r="B25" s="2">
        <v>8</v>
      </c>
      <c r="C25" s="6"/>
      <c r="D25" s="3"/>
      <c r="E25" s="3"/>
      <c r="F25" s="3"/>
      <c r="G25" s="3"/>
    </row>
    <row r="26" spans="2:7" ht="29.1" customHeight="1">
      <c r="B26" s="25" t="s">
        <v>45</v>
      </c>
      <c r="C26" s="25"/>
      <c r="D26" s="25"/>
      <c r="E26" s="25"/>
      <c r="F26" s="25"/>
      <c r="G26" s="25"/>
    </row>
    <row r="27" spans="2:7" s="1" customFormat="1" ht="29.1" customHeight="1">
      <c r="B27" s="2" t="s">
        <v>0</v>
      </c>
      <c r="C27" s="5" t="s">
        <v>34</v>
      </c>
      <c r="D27" s="2" t="s">
        <v>35</v>
      </c>
      <c r="E27" s="2" t="s">
        <v>37</v>
      </c>
      <c r="F27" s="2" t="s">
        <v>38</v>
      </c>
      <c r="G27" s="2" t="s">
        <v>39</v>
      </c>
    </row>
    <row r="28" spans="2:7" ht="35.1" customHeight="1">
      <c r="B28" s="2">
        <v>9</v>
      </c>
      <c r="C28" s="6"/>
      <c r="D28" s="3"/>
      <c r="E28" s="3"/>
      <c r="F28" s="3"/>
      <c r="G28" s="3"/>
    </row>
    <row r="29" spans="2:7" ht="29.1" customHeight="1">
      <c r="B29" s="25" t="s">
        <v>45</v>
      </c>
      <c r="C29" s="25"/>
      <c r="D29" s="25"/>
      <c r="E29" s="25"/>
      <c r="F29" s="25"/>
      <c r="G29" s="25"/>
    </row>
    <row r="30" spans="2:7" s="1" customFormat="1" ht="29.1" customHeight="1">
      <c r="B30" s="2" t="s">
        <v>0</v>
      </c>
      <c r="C30" s="5" t="s">
        <v>34</v>
      </c>
      <c r="D30" s="2" t="s">
        <v>35</v>
      </c>
      <c r="E30" s="2" t="s">
        <v>37</v>
      </c>
      <c r="F30" s="2" t="s">
        <v>38</v>
      </c>
      <c r="G30" s="2" t="s">
        <v>39</v>
      </c>
    </row>
    <row r="31" spans="2:7" ht="35.1" customHeight="1">
      <c r="B31" s="2">
        <v>10</v>
      </c>
      <c r="C31" s="6"/>
      <c r="D31" s="3"/>
      <c r="E31" s="3"/>
      <c r="F31" s="3"/>
      <c r="G31" s="3"/>
    </row>
    <row r="32" spans="2:7" ht="29.1" customHeight="1">
      <c r="B32" s="25" t="s">
        <v>45</v>
      </c>
      <c r="C32" s="25"/>
      <c r="D32" s="25"/>
      <c r="E32" s="25"/>
      <c r="F32" s="25"/>
      <c r="G32" s="25"/>
    </row>
    <row r="33" spans="2:7" s="1" customFormat="1" ht="29.1" customHeight="1">
      <c r="B33" s="2" t="s">
        <v>0</v>
      </c>
      <c r="C33" s="5" t="s">
        <v>34</v>
      </c>
      <c r="D33" s="2" t="s">
        <v>35</v>
      </c>
      <c r="E33" s="2" t="s">
        <v>37</v>
      </c>
      <c r="F33" s="2" t="s">
        <v>38</v>
      </c>
      <c r="G33" s="2" t="s">
        <v>39</v>
      </c>
    </row>
    <row r="34" spans="2:7" ht="35.1" customHeight="1">
      <c r="B34" s="2">
        <v>11</v>
      </c>
      <c r="C34" s="6"/>
      <c r="D34" s="3"/>
      <c r="E34" s="3"/>
      <c r="F34" s="3"/>
      <c r="G34" s="3"/>
    </row>
    <row r="35" spans="2:7" ht="29.1" customHeight="1">
      <c r="B35" s="25" t="s">
        <v>45</v>
      </c>
      <c r="C35" s="25"/>
      <c r="D35" s="25"/>
      <c r="E35" s="25"/>
      <c r="F35" s="25"/>
      <c r="G35" s="25"/>
    </row>
    <row r="36" spans="2:7" s="1" customFormat="1" ht="29.1" customHeight="1">
      <c r="B36" s="2" t="s">
        <v>0</v>
      </c>
      <c r="C36" s="5" t="s">
        <v>34</v>
      </c>
      <c r="D36" s="2" t="s">
        <v>35</v>
      </c>
      <c r="E36" s="2" t="s">
        <v>37</v>
      </c>
      <c r="F36" s="2" t="s">
        <v>38</v>
      </c>
      <c r="G36" s="2" t="s">
        <v>39</v>
      </c>
    </row>
    <row r="37" spans="2:7" ht="35.1" customHeight="1">
      <c r="B37" s="2">
        <v>12</v>
      </c>
      <c r="C37" s="6"/>
      <c r="D37" s="3"/>
      <c r="E37" s="3"/>
      <c r="F37" s="3"/>
      <c r="G37" s="3"/>
    </row>
    <row r="38" spans="2:7" ht="29.1" customHeight="1">
      <c r="B38" s="25" t="s">
        <v>45</v>
      </c>
      <c r="C38" s="25"/>
      <c r="D38" s="25"/>
      <c r="E38" s="25"/>
      <c r="F38" s="25"/>
      <c r="G38" s="25"/>
    </row>
    <row r="39" spans="2:7" s="1" customFormat="1" ht="29.1" customHeight="1">
      <c r="B39" s="2" t="s">
        <v>0</v>
      </c>
      <c r="C39" s="5" t="s">
        <v>34</v>
      </c>
      <c r="D39" s="2" t="s">
        <v>35</v>
      </c>
      <c r="E39" s="2" t="s">
        <v>37</v>
      </c>
      <c r="F39" s="2" t="s">
        <v>38</v>
      </c>
      <c r="G39" s="2" t="s">
        <v>39</v>
      </c>
    </row>
    <row r="40" spans="2:7" ht="35.1" customHeight="1">
      <c r="B40" s="2">
        <v>13</v>
      </c>
      <c r="C40" s="6"/>
      <c r="D40" s="3"/>
      <c r="E40" s="3"/>
      <c r="F40" s="3"/>
      <c r="G40" s="3"/>
    </row>
    <row r="41" spans="2:7" ht="29.1" customHeight="1">
      <c r="B41" s="25" t="s">
        <v>45</v>
      </c>
      <c r="C41" s="25"/>
      <c r="D41" s="25"/>
      <c r="E41" s="25"/>
      <c r="F41" s="25"/>
      <c r="G41" s="25"/>
    </row>
    <row r="42" spans="2:7" s="1" customFormat="1" ht="29.1" customHeight="1">
      <c r="B42" s="2" t="s">
        <v>0</v>
      </c>
      <c r="C42" s="5" t="s">
        <v>34</v>
      </c>
      <c r="D42" s="2" t="s">
        <v>35</v>
      </c>
      <c r="E42" s="2" t="s">
        <v>37</v>
      </c>
      <c r="F42" s="2" t="s">
        <v>38</v>
      </c>
      <c r="G42" s="2" t="s">
        <v>39</v>
      </c>
    </row>
    <row r="43" spans="2:7" ht="35.1" customHeight="1">
      <c r="B43" s="2">
        <v>14</v>
      </c>
      <c r="C43" s="6"/>
      <c r="D43" s="3"/>
      <c r="E43" s="3"/>
      <c r="F43" s="3"/>
      <c r="G43" s="3"/>
    </row>
    <row r="44" spans="2:7" ht="29.1" customHeight="1">
      <c r="B44" s="25" t="s">
        <v>45</v>
      </c>
      <c r="C44" s="25"/>
      <c r="D44" s="25"/>
      <c r="E44" s="25"/>
      <c r="F44" s="25"/>
      <c r="G44" s="25"/>
    </row>
    <row r="45" spans="2:7" s="1" customFormat="1" ht="29.1" customHeight="1">
      <c r="B45" s="2" t="s">
        <v>0</v>
      </c>
      <c r="C45" s="5" t="s">
        <v>34</v>
      </c>
      <c r="D45" s="2" t="s">
        <v>35</v>
      </c>
      <c r="E45" s="2" t="s">
        <v>37</v>
      </c>
      <c r="F45" s="2" t="s">
        <v>38</v>
      </c>
      <c r="G45" s="2" t="s">
        <v>39</v>
      </c>
    </row>
    <row r="46" spans="2:7" ht="35.1" customHeight="1">
      <c r="B46" s="2">
        <v>15</v>
      </c>
      <c r="C46" s="6"/>
      <c r="D46" s="3"/>
      <c r="E46" s="3"/>
      <c r="F46" s="3"/>
      <c r="G46" s="3"/>
    </row>
    <row r="47" spans="2:7" ht="29.1" customHeight="1">
      <c r="B47" s="25" t="s">
        <v>45</v>
      </c>
      <c r="C47" s="25"/>
      <c r="D47" s="25"/>
      <c r="E47" s="25"/>
      <c r="F47" s="25"/>
      <c r="G47" s="25"/>
    </row>
    <row r="48" spans="2:7" s="1" customFormat="1" ht="29.1" customHeight="1">
      <c r="B48" s="2" t="s">
        <v>0</v>
      </c>
      <c r="C48" s="5" t="s">
        <v>34</v>
      </c>
      <c r="D48" s="2" t="s">
        <v>35</v>
      </c>
      <c r="E48" s="2" t="s">
        <v>37</v>
      </c>
      <c r="F48" s="2" t="s">
        <v>38</v>
      </c>
      <c r="G48" s="2" t="s">
        <v>39</v>
      </c>
    </row>
    <row r="49" spans="2:7" ht="35.1" customHeight="1">
      <c r="B49" s="2">
        <v>16</v>
      </c>
      <c r="C49" s="6"/>
      <c r="D49" s="3"/>
      <c r="E49" s="3"/>
      <c r="F49" s="3"/>
      <c r="G49" s="3"/>
    </row>
    <row r="50" spans="2:7" ht="29.1" customHeight="1">
      <c r="B50" s="25" t="s">
        <v>45</v>
      </c>
      <c r="C50" s="25"/>
      <c r="D50" s="25"/>
      <c r="E50" s="25"/>
      <c r="F50" s="25"/>
      <c r="G50" s="25"/>
    </row>
    <row r="51" spans="2:7" s="1" customFormat="1" ht="29.1" customHeight="1">
      <c r="B51" s="2" t="s">
        <v>0</v>
      </c>
      <c r="C51" s="5" t="s">
        <v>34</v>
      </c>
      <c r="D51" s="2" t="s">
        <v>35</v>
      </c>
      <c r="E51" s="2" t="s">
        <v>37</v>
      </c>
      <c r="F51" s="2" t="s">
        <v>38</v>
      </c>
      <c r="G51" s="2" t="s">
        <v>39</v>
      </c>
    </row>
    <row r="52" spans="2:7" ht="35.1" customHeight="1">
      <c r="B52" s="2">
        <v>17</v>
      </c>
      <c r="C52" s="6"/>
      <c r="D52" s="3"/>
      <c r="E52" s="3"/>
      <c r="F52" s="3"/>
      <c r="G52" s="3"/>
    </row>
    <row r="53" spans="2:7" ht="29.1" customHeight="1">
      <c r="B53" s="25" t="s">
        <v>45</v>
      </c>
      <c r="C53" s="25"/>
      <c r="D53" s="25"/>
      <c r="E53" s="25"/>
      <c r="F53" s="25"/>
      <c r="G53" s="25"/>
    </row>
    <row r="54" spans="2:7" s="1" customFormat="1" ht="29.1" customHeight="1">
      <c r="B54" s="2" t="s">
        <v>0</v>
      </c>
      <c r="C54" s="5" t="s">
        <v>34</v>
      </c>
      <c r="D54" s="2" t="s">
        <v>35</v>
      </c>
      <c r="E54" s="2" t="s">
        <v>37</v>
      </c>
      <c r="F54" s="2" t="s">
        <v>38</v>
      </c>
      <c r="G54" s="2" t="s">
        <v>39</v>
      </c>
    </row>
    <row r="55" spans="2:7" ht="35.1" customHeight="1">
      <c r="B55" s="2">
        <v>18</v>
      </c>
      <c r="C55" s="6"/>
      <c r="D55" s="3"/>
      <c r="E55" s="3"/>
      <c r="F55" s="3"/>
      <c r="G55" s="3"/>
    </row>
    <row r="56" spans="2:7" ht="29.1" customHeight="1">
      <c r="B56" s="25" t="s">
        <v>45</v>
      </c>
      <c r="C56" s="25"/>
      <c r="D56" s="25"/>
      <c r="E56" s="25"/>
      <c r="F56" s="25"/>
      <c r="G56" s="25"/>
    </row>
    <row r="57" spans="2:7" s="1" customFormat="1" ht="29.1" customHeight="1">
      <c r="B57" s="2" t="s">
        <v>0</v>
      </c>
      <c r="C57" s="5" t="s">
        <v>34</v>
      </c>
      <c r="D57" s="2" t="s">
        <v>35</v>
      </c>
      <c r="E57" s="2" t="s">
        <v>37</v>
      </c>
      <c r="F57" s="2" t="s">
        <v>38</v>
      </c>
      <c r="G57" s="2" t="s">
        <v>39</v>
      </c>
    </row>
    <row r="58" spans="2:7" ht="35.1" customHeight="1">
      <c r="B58" s="2">
        <v>19</v>
      </c>
      <c r="C58" s="6"/>
      <c r="D58" s="3"/>
      <c r="E58" s="3"/>
      <c r="F58" s="3"/>
      <c r="G58" s="3"/>
    </row>
    <row r="59" spans="2:7" ht="29.1" customHeight="1">
      <c r="B59" s="25" t="s">
        <v>45</v>
      </c>
      <c r="C59" s="25"/>
      <c r="D59" s="25"/>
      <c r="E59" s="25"/>
      <c r="F59" s="25"/>
      <c r="G59" s="25"/>
    </row>
    <row r="60" spans="2:7" s="1" customFormat="1" ht="29.1" customHeight="1">
      <c r="B60" s="2" t="s">
        <v>0</v>
      </c>
      <c r="C60" s="5" t="s">
        <v>34</v>
      </c>
      <c r="D60" s="2" t="s">
        <v>35</v>
      </c>
      <c r="E60" s="2" t="s">
        <v>37</v>
      </c>
      <c r="F60" s="2" t="s">
        <v>38</v>
      </c>
      <c r="G60" s="2" t="s">
        <v>39</v>
      </c>
    </row>
    <row r="61" spans="2:7" ht="35.1" customHeight="1">
      <c r="B61" s="2">
        <v>20</v>
      </c>
      <c r="C61" s="6"/>
      <c r="D61" s="3"/>
      <c r="E61" s="3"/>
      <c r="F61" s="3"/>
      <c r="G61" s="3"/>
    </row>
    <row r="62" spans="2:7" ht="29.1" customHeight="1">
      <c r="B62" s="25" t="s">
        <v>45</v>
      </c>
      <c r="C62" s="25"/>
      <c r="D62" s="25"/>
      <c r="E62" s="25"/>
      <c r="F62" s="25"/>
      <c r="G62" s="25"/>
    </row>
    <row r="63" spans="2:7" s="1" customFormat="1" ht="29.1" customHeight="1">
      <c r="B63" s="2" t="s">
        <v>0</v>
      </c>
      <c r="C63" s="5" t="s">
        <v>34</v>
      </c>
      <c r="D63" s="2" t="s">
        <v>35</v>
      </c>
      <c r="E63" s="2" t="s">
        <v>37</v>
      </c>
      <c r="F63" s="2" t="s">
        <v>38</v>
      </c>
      <c r="G63" s="2" t="s">
        <v>39</v>
      </c>
    </row>
    <row r="64" spans="2:7" ht="35.1" customHeight="1">
      <c r="B64" s="2">
        <v>21</v>
      </c>
      <c r="C64" s="6"/>
      <c r="D64" s="3"/>
      <c r="E64" s="3"/>
      <c r="F64" s="3"/>
      <c r="G64" s="3"/>
    </row>
    <row r="65" spans="2:7" ht="29.1" customHeight="1">
      <c r="B65" s="25" t="s">
        <v>45</v>
      </c>
      <c r="C65" s="25"/>
      <c r="D65" s="25"/>
      <c r="E65" s="25"/>
      <c r="F65" s="25"/>
      <c r="G65" s="25"/>
    </row>
    <row r="66" spans="2:7" s="1" customFormat="1" ht="29.1" customHeight="1">
      <c r="B66" s="2" t="s">
        <v>0</v>
      </c>
      <c r="C66" s="5" t="s">
        <v>34</v>
      </c>
      <c r="D66" s="2" t="s">
        <v>35</v>
      </c>
      <c r="E66" s="2" t="s">
        <v>37</v>
      </c>
      <c r="F66" s="2" t="s">
        <v>38</v>
      </c>
      <c r="G66" s="2" t="s">
        <v>39</v>
      </c>
    </row>
    <row r="67" spans="2:7" ht="35.1" customHeight="1">
      <c r="B67" s="2">
        <v>22</v>
      </c>
      <c r="C67" s="6"/>
      <c r="D67" s="3"/>
      <c r="E67" s="3"/>
      <c r="F67" s="3"/>
      <c r="G67" s="3"/>
    </row>
    <row r="68" spans="2:7" ht="29.1" customHeight="1">
      <c r="B68" s="25" t="s">
        <v>45</v>
      </c>
      <c r="C68" s="25"/>
      <c r="D68" s="25"/>
      <c r="E68" s="25"/>
      <c r="F68" s="25"/>
      <c r="G68" s="25"/>
    </row>
    <row r="69" spans="2:7" s="1" customFormat="1" ht="29.1" customHeight="1">
      <c r="B69" s="2" t="s">
        <v>0</v>
      </c>
      <c r="C69" s="5" t="s">
        <v>34</v>
      </c>
      <c r="D69" s="2" t="s">
        <v>35</v>
      </c>
      <c r="E69" s="2" t="s">
        <v>37</v>
      </c>
      <c r="F69" s="2" t="s">
        <v>38</v>
      </c>
      <c r="G69" s="2" t="s">
        <v>39</v>
      </c>
    </row>
    <row r="70" spans="2:7" ht="35.1" customHeight="1">
      <c r="B70" s="2">
        <v>23</v>
      </c>
      <c r="C70" s="6"/>
      <c r="D70" s="3"/>
      <c r="E70" s="3"/>
      <c r="F70" s="3"/>
      <c r="G70" s="3"/>
    </row>
    <row r="71" spans="2:7" ht="29.1" customHeight="1">
      <c r="B71" s="25" t="s">
        <v>45</v>
      </c>
      <c r="C71" s="25"/>
      <c r="D71" s="25"/>
      <c r="E71" s="25"/>
      <c r="F71" s="25"/>
      <c r="G71" s="25"/>
    </row>
    <row r="72" spans="2:7" s="1" customFormat="1" ht="29.1" customHeight="1">
      <c r="B72" s="2" t="s">
        <v>0</v>
      </c>
      <c r="C72" s="5" t="s">
        <v>34</v>
      </c>
      <c r="D72" s="2" t="s">
        <v>35</v>
      </c>
      <c r="E72" s="2" t="s">
        <v>37</v>
      </c>
      <c r="F72" s="2" t="s">
        <v>38</v>
      </c>
      <c r="G72" s="2" t="s">
        <v>39</v>
      </c>
    </row>
    <row r="73" spans="2:7" ht="35.1" customHeight="1">
      <c r="B73" s="2">
        <v>24</v>
      </c>
      <c r="C73" s="6"/>
      <c r="D73" s="3"/>
      <c r="E73" s="3"/>
      <c r="F73" s="3"/>
      <c r="G73" s="3"/>
    </row>
    <row r="74" spans="2:7" ht="29.1" customHeight="1">
      <c r="B74" s="25" t="s">
        <v>45</v>
      </c>
      <c r="C74" s="25"/>
      <c r="D74" s="25"/>
      <c r="E74" s="25"/>
      <c r="F74" s="25"/>
      <c r="G74" s="25"/>
    </row>
    <row r="75" spans="2:7" s="1" customFormat="1" ht="29.1" customHeight="1">
      <c r="B75" s="2" t="s">
        <v>0</v>
      </c>
      <c r="C75" s="5" t="s">
        <v>34</v>
      </c>
      <c r="D75" s="2" t="s">
        <v>35</v>
      </c>
      <c r="E75" s="2" t="s">
        <v>37</v>
      </c>
      <c r="F75" s="2" t="s">
        <v>38</v>
      </c>
      <c r="G75" s="2" t="s">
        <v>39</v>
      </c>
    </row>
    <row r="76" spans="2:7" ht="35.1" customHeight="1">
      <c r="B76" s="2">
        <v>25</v>
      </c>
      <c r="C76" s="6"/>
      <c r="D76" s="3"/>
      <c r="E76" s="3"/>
      <c r="F76" s="3"/>
      <c r="G76" s="3"/>
    </row>
    <row r="77" spans="2:7" ht="29.1" customHeight="1">
      <c r="B77" s="25" t="s">
        <v>45</v>
      </c>
      <c r="C77" s="25"/>
      <c r="D77" s="25"/>
      <c r="E77" s="25"/>
      <c r="F77" s="25"/>
      <c r="G77" s="25"/>
    </row>
    <row r="78" spans="2:7" s="1" customFormat="1" ht="29.1" customHeight="1">
      <c r="B78" s="2" t="s">
        <v>0</v>
      </c>
      <c r="C78" s="5" t="s">
        <v>34</v>
      </c>
      <c r="D78" s="2" t="s">
        <v>35</v>
      </c>
      <c r="E78" s="2" t="s">
        <v>37</v>
      </c>
      <c r="F78" s="2" t="s">
        <v>38</v>
      </c>
      <c r="G78" s="2" t="s">
        <v>39</v>
      </c>
    </row>
    <row r="79" spans="2:7" ht="35.1" customHeight="1">
      <c r="B79" s="2">
        <v>26</v>
      </c>
      <c r="C79" s="6"/>
      <c r="D79" s="3"/>
      <c r="E79" s="3"/>
      <c r="F79" s="3"/>
      <c r="G79" s="3"/>
    </row>
    <row r="80" spans="2:7" ht="29.1" customHeight="1">
      <c r="B80" s="25" t="s">
        <v>45</v>
      </c>
      <c r="C80" s="25"/>
      <c r="D80" s="25"/>
      <c r="E80" s="25"/>
      <c r="F80" s="25"/>
      <c r="G80" s="25"/>
    </row>
    <row r="81" spans="2:7" s="1" customFormat="1" ht="29.1" customHeight="1">
      <c r="B81" s="2" t="s">
        <v>0</v>
      </c>
      <c r="C81" s="5" t="s">
        <v>34</v>
      </c>
      <c r="D81" s="2" t="s">
        <v>35</v>
      </c>
      <c r="E81" s="2" t="s">
        <v>37</v>
      </c>
      <c r="F81" s="2" t="s">
        <v>38</v>
      </c>
      <c r="G81" s="2" t="s">
        <v>39</v>
      </c>
    </row>
    <row r="82" spans="2:7" ht="35.1" customHeight="1">
      <c r="B82" s="2">
        <v>27</v>
      </c>
      <c r="C82" s="6"/>
      <c r="D82" s="3"/>
      <c r="E82" s="3"/>
      <c r="F82" s="3"/>
      <c r="G82" s="3"/>
    </row>
    <row r="83" spans="2:7" ht="29.1" customHeight="1">
      <c r="B83" s="25" t="s">
        <v>45</v>
      </c>
      <c r="C83" s="25"/>
      <c r="D83" s="25"/>
      <c r="E83" s="25"/>
      <c r="F83" s="25"/>
      <c r="G83" s="25"/>
    </row>
    <row r="84" spans="2:7" s="1" customFormat="1" ht="29.1" customHeight="1">
      <c r="B84" s="2" t="s">
        <v>0</v>
      </c>
      <c r="C84" s="5" t="s">
        <v>34</v>
      </c>
      <c r="D84" s="2" t="s">
        <v>35</v>
      </c>
      <c r="E84" s="2" t="s">
        <v>37</v>
      </c>
      <c r="F84" s="2" t="s">
        <v>38</v>
      </c>
      <c r="G84" s="2" t="s">
        <v>39</v>
      </c>
    </row>
    <row r="85" spans="2:7" ht="35.1" customHeight="1">
      <c r="B85" s="2">
        <v>28</v>
      </c>
      <c r="C85" s="6"/>
      <c r="D85" s="3"/>
      <c r="E85" s="3"/>
      <c r="F85" s="3"/>
      <c r="G85" s="3"/>
    </row>
    <row r="86" spans="2:7" ht="29.1" customHeight="1">
      <c r="B86" s="25" t="s">
        <v>45</v>
      </c>
      <c r="C86" s="25"/>
      <c r="D86" s="25"/>
      <c r="E86" s="25"/>
      <c r="F86" s="25"/>
      <c r="G86" s="25"/>
    </row>
    <row r="87" spans="2:7" s="1" customFormat="1" ht="29.1" customHeight="1">
      <c r="B87" s="2" t="s">
        <v>0</v>
      </c>
      <c r="C87" s="5" t="s">
        <v>34</v>
      </c>
      <c r="D87" s="2" t="s">
        <v>35</v>
      </c>
      <c r="E87" s="2" t="s">
        <v>37</v>
      </c>
      <c r="F87" s="2" t="s">
        <v>38</v>
      </c>
      <c r="G87" s="2" t="s">
        <v>39</v>
      </c>
    </row>
    <row r="88" spans="2:7" ht="35.1" customHeight="1">
      <c r="B88" s="2">
        <v>29</v>
      </c>
      <c r="C88" s="6"/>
      <c r="D88" s="3"/>
      <c r="E88" s="3"/>
      <c r="F88" s="3"/>
      <c r="G88" s="3"/>
    </row>
    <row r="89" spans="2:7" ht="29.1" customHeight="1">
      <c r="B89" s="25" t="s">
        <v>45</v>
      </c>
      <c r="C89" s="25"/>
      <c r="D89" s="25"/>
      <c r="E89" s="25"/>
      <c r="F89" s="25"/>
      <c r="G89" s="25"/>
    </row>
    <row r="90" spans="2:7" s="1" customFormat="1" ht="29.1" customHeight="1">
      <c r="B90" s="2" t="s">
        <v>0</v>
      </c>
      <c r="C90" s="5" t="s">
        <v>34</v>
      </c>
      <c r="D90" s="2" t="s">
        <v>35</v>
      </c>
      <c r="E90" s="2" t="s">
        <v>37</v>
      </c>
      <c r="F90" s="2" t="s">
        <v>38</v>
      </c>
      <c r="G90" s="2" t="s">
        <v>39</v>
      </c>
    </row>
    <row r="91" spans="2:7" ht="35.1" customHeight="1">
      <c r="B91" s="2">
        <v>30</v>
      </c>
      <c r="C91" s="6"/>
      <c r="D91" s="3"/>
      <c r="E91" s="3"/>
      <c r="F91" s="3"/>
      <c r="G91" s="3"/>
    </row>
    <row r="92" spans="2:7" ht="29.1" customHeight="1">
      <c r="B92" s="25" t="s">
        <v>45</v>
      </c>
      <c r="C92" s="25"/>
      <c r="D92" s="25"/>
      <c r="E92" s="25"/>
      <c r="F92" s="25"/>
      <c r="G92" s="25"/>
    </row>
    <row r="93" spans="2:7" s="1" customFormat="1" ht="29.1" customHeight="1">
      <c r="B93" s="2" t="s">
        <v>0</v>
      </c>
      <c r="C93" s="5" t="s">
        <v>34</v>
      </c>
      <c r="D93" s="2" t="s">
        <v>35</v>
      </c>
      <c r="E93" s="2" t="s">
        <v>37</v>
      </c>
      <c r="F93" s="2" t="s">
        <v>38</v>
      </c>
      <c r="G93" s="2" t="s">
        <v>39</v>
      </c>
    </row>
    <row r="94" spans="2:7" ht="35.1" customHeight="1">
      <c r="B94" s="2">
        <v>31</v>
      </c>
      <c r="C94" s="6"/>
      <c r="D94" s="3"/>
      <c r="E94" s="3"/>
      <c r="F94" s="3"/>
      <c r="G94" s="3"/>
    </row>
    <row r="95" spans="2:7" ht="29.1" customHeight="1">
      <c r="B95" s="25" t="s">
        <v>45</v>
      </c>
      <c r="C95" s="25"/>
      <c r="D95" s="25"/>
      <c r="E95" s="25"/>
      <c r="F95" s="25"/>
      <c r="G95" s="25"/>
    </row>
    <row r="96" spans="2:7" s="1" customFormat="1" ht="29.1" customHeight="1">
      <c r="B96" s="2" t="s">
        <v>0</v>
      </c>
      <c r="C96" s="5" t="s">
        <v>34</v>
      </c>
      <c r="D96" s="2" t="s">
        <v>35</v>
      </c>
      <c r="E96" s="2" t="s">
        <v>37</v>
      </c>
      <c r="F96" s="2" t="s">
        <v>38</v>
      </c>
      <c r="G96" s="2" t="s">
        <v>39</v>
      </c>
    </row>
    <row r="97" spans="2:7" ht="35.1" customHeight="1">
      <c r="B97" s="2">
        <v>32</v>
      </c>
      <c r="C97" s="6"/>
      <c r="D97" s="3"/>
      <c r="E97" s="3"/>
      <c r="F97" s="3"/>
      <c r="G97" s="3"/>
    </row>
    <row r="98" spans="2:7" ht="35.1" customHeight="1"/>
    <row r="99" spans="2:7" ht="41.25" customHeight="1">
      <c r="B99" s="1" t="s">
        <v>1</v>
      </c>
      <c r="C99" s="23" t="s">
        <v>48</v>
      </c>
      <c r="D99" s="24"/>
      <c r="E99" s="24"/>
      <c r="F99" s="24"/>
      <c r="G99" s="24"/>
    </row>
    <row r="100" spans="2:7" ht="45.75" customHeight="1">
      <c r="C100" s="23" t="s">
        <v>40</v>
      </c>
      <c r="D100" s="24"/>
      <c r="E100" s="24"/>
      <c r="F100" s="24"/>
      <c r="G100" s="24"/>
    </row>
    <row r="101" spans="2:7" ht="54.75" customHeight="1">
      <c r="C101" s="23" t="s">
        <v>41</v>
      </c>
      <c r="D101" s="24"/>
      <c r="E101" s="24"/>
      <c r="F101" s="24"/>
      <c r="G101" s="24"/>
    </row>
    <row r="102" spans="2:7" ht="62.25" customHeight="1">
      <c r="C102" s="23" t="s">
        <v>42</v>
      </c>
      <c r="D102" s="24"/>
      <c r="E102" s="24"/>
      <c r="F102" s="24"/>
      <c r="G102" s="24"/>
    </row>
    <row r="103" spans="2:7" ht="46.5" customHeight="1">
      <c r="C103" s="23" t="s">
        <v>43</v>
      </c>
      <c r="D103" s="24"/>
      <c r="E103" s="24"/>
      <c r="F103" s="24"/>
      <c r="G103" s="24"/>
    </row>
    <row r="104" spans="2:7" ht="27" customHeight="1">
      <c r="C104" s="23" t="s">
        <v>44</v>
      </c>
      <c r="D104" s="24"/>
      <c r="E104" s="24"/>
      <c r="F104" s="24"/>
      <c r="G104" s="24"/>
    </row>
  </sheetData>
  <autoFilter ref="B2:G105"/>
  <mergeCells count="38">
    <mergeCell ref="B2:G2"/>
    <mergeCell ref="B5:G5"/>
    <mergeCell ref="B8:G8"/>
    <mergeCell ref="B11:G11"/>
    <mergeCell ref="B14:G14"/>
    <mergeCell ref="B17:G17"/>
    <mergeCell ref="B20:G20"/>
    <mergeCell ref="B23:G23"/>
    <mergeCell ref="B26:G26"/>
    <mergeCell ref="B29:G29"/>
    <mergeCell ref="B32:G32"/>
    <mergeCell ref="B35:G35"/>
    <mergeCell ref="B38:G38"/>
    <mergeCell ref="B41:G41"/>
    <mergeCell ref="B44:G44"/>
    <mergeCell ref="B47:G47"/>
    <mergeCell ref="B50:G50"/>
    <mergeCell ref="B53:G53"/>
    <mergeCell ref="B56:G56"/>
    <mergeCell ref="B59:G59"/>
    <mergeCell ref="B62:G62"/>
    <mergeCell ref="B65:G65"/>
    <mergeCell ref="B68:G68"/>
    <mergeCell ref="B71:G71"/>
    <mergeCell ref="B74:G74"/>
    <mergeCell ref="B77:G77"/>
    <mergeCell ref="B80:G80"/>
    <mergeCell ref="B83:G83"/>
    <mergeCell ref="B86:G86"/>
    <mergeCell ref="B89:G89"/>
    <mergeCell ref="C102:G102"/>
    <mergeCell ref="C103:G103"/>
    <mergeCell ref="C104:G104"/>
    <mergeCell ref="B92:G92"/>
    <mergeCell ref="B95:G95"/>
    <mergeCell ref="C100:G100"/>
    <mergeCell ref="C101:G101"/>
    <mergeCell ref="C99:G9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workbookViewId="0">
      <selection activeCell="B9" sqref="B9"/>
    </sheetView>
  </sheetViews>
  <sheetFormatPr defaultColWidth="8.85546875" defaultRowHeight="15"/>
  <cols>
    <col min="1" max="1" width="7.28515625" customWidth="1"/>
    <col min="2" max="2" width="55.28515625" customWidth="1"/>
    <col min="3" max="3" width="27.85546875" customWidth="1"/>
    <col min="4" max="4" width="23.5703125" customWidth="1"/>
    <col min="5" max="5" width="15.28515625" customWidth="1"/>
    <col min="6" max="6" width="16.140625" customWidth="1"/>
    <col min="7" max="7" width="24.85546875" customWidth="1"/>
  </cols>
  <sheetData>
    <row r="1" spans="1:7" ht="29.1" customHeight="1">
      <c r="A1" s="26" t="s">
        <v>46</v>
      </c>
      <c r="B1" s="25"/>
      <c r="C1" s="25"/>
      <c r="D1" s="25"/>
      <c r="E1" s="25"/>
      <c r="F1" s="25"/>
      <c r="G1" s="25"/>
    </row>
    <row r="2" spans="1:7" s="1" customFormat="1" ht="29.1" customHeight="1">
      <c r="A2" s="2" t="s">
        <v>0</v>
      </c>
      <c r="B2" s="9" t="s">
        <v>47</v>
      </c>
      <c r="C2" s="9" t="s">
        <v>32</v>
      </c>
      <c r="D2" s="9" t="s">
        <v>35</v>
      </c>
      <c r="E2" s="9" t="s">
        <v>37</v>
      </c>
      <c r="F2" s="9" t="s">
        <v>38</v>
      </c>
      <c r="G2" s="9" t="s">
        <v>39</v>
      </c>
    </row>
    <row r="3" spans="1:7" ht="35.1" customHeight="1">
      <c r="A3" s="3">
        <v>1</v>
      </c>
      <c r="B3" s="3"/>
      <c r="C3" s="3"/>
      <c r="D3" s="3"/>
      <c r="E3" s="3"/>
      <c r="F3" s="3"/>
      <c r="G3" s="3"/>
    </row>
    <row r="4" spans="1:7" ht="29.1" customHeight="1">
      <c r="A4" s="25" t="s">
        <v>46</v>
      </c>
      <c r="B4" s="25"/>
      <c r="C4" s="25"/>
      <c r="D4" s="25"/>
      <c r="E4" s="25"/>
      <c r="F4" s="25"/>
      <c r="G4" s="25"/>
    </row>
    <row r="5" spans="1:7" s="1" customFormat="1" ht="29.1" customHeight="1">
      <c r="A5" s="2" t="s">
        <v>0</v>
      </c>
      <c r="B5" s="2" t="s">
        <v>47</v>
      </c>
      <c r="C5" s="2" t="s">
        <v>32</v>
      </c>
      <c r="D5" s="2" t="s">
        <v>35</v>
      </c>
      <c r="E5" s="2" t="s">
        <v>37</v>
      </c>
      <c r="F5" s="2" t="s">
        <v>38</v>
      </c>
      <c r="G5" s="2" t="s">
        <v>39</v>
      </c>
    </row>
    <row r="6" spans="1:7" ht="35.1" customHeight="1">
      <c r="A6" s="3">
        <v>2</v>
      </c>
      <c r="B6" s="3"/>
      <c r="C6" s="3"/>
      <c r="D6" s="3"/>
      <c r="E6" s="3"/>
      <c r="F6" s="3"/>
      <c r="G6" s="3"/>
    </row>
    <row r="7" spans="1:7" ht="29.1" customHeight="1">
      <c r="A7" s="25" t="s">
        <v>46</v>
      </c>
      <c r="B7" s="25"/>
      <c r="C7" s="25"/>
      <c r="D7" s="25"/>
      <c r="E7" s="25"/>
      <c r="F7" s="25"/>
      <c r="G7" s="25"/>
    </row>
    <row r="8" spans="1:7" s="1" customFormat="1" ht="29.1" customHeight="1">
      <c r="A8" s="2" t="s">
        <v>0</v>
      </c>
      <c r="B8" s="2" t="s">
        <v>47</v>
      </c>
      <c r="C8" s="2" t="s">
        <v>32</v>
      </c>
      <c r="D8" s="2" t="s">
        <v>35</v>
      </c>
      <c r="E8" s="2" t="s">
        <v>37</v>
      </c>
      <c r="F8" s="2" t="s">
        <v>38</v>
      </c>
      <c r="G8" s="2" t="s">
        <v>39</v>
      </c>
    </row>
    <row r="9" spans="1:7" ht="35.1" customHeight="1">
      <c r="A9" s="3">
        <v>3</v>
      </c>
      <c r="B9" s="3"/>
      <c r="C9" s="3"/>
      <c r="D9" s="3"/>
      <c r="E9" s="3"/>
      <c r="F9" s="3"/>
      <c r="G9" s="3"/>
    </row>
    <row r="10" spans="1:7" ht="29.1" customHeight="1">
      <c r="A10" s="25" t="s">
        <v>46</v>
      </c>
      <c r="B10" s="25"/>
      <c r="C10" s="25"/>
      <c r="D10" s="25"/>
      <c r="E10" s="25"/>
      <c r="F10" s="25"/>
      <c r="G10" s="25"/>
    </row>
    <row r="11" spans="1:7" s="1" customFormat="1" ht="29.1" customHeight="1">
      <c r="A11" s="2" t="s">
        <v>0</v>
      </c>
      <c r="B11" s="2" t="s">
        <v>47</v>
      </c>
      <c r="C11" s="2" t="s">
        <v>32</v>
      </c>
      <c r="D11" s="2" t="s">
        <v>35</v>
      </c>
      <c r="E11" s="2" t="s">
        <v>37</v>
      </c>
      <c r="F11" s="2" t="s">
        <v>38</v>
      </c>
      <c r="G11" s="2" t="s">
        <v>39</v>
      </c>
    </row>
    <row r="12" spans="1:7" ht="35.1" customHeight="1">
      <c r="A12" s="3">
        <v>4</v>
      </c>
      <c r="B12" s="3"/>
      <c r="C12" s="3"/>
      <c r="D12" s="3"/>
      <c r="E12" s="3"/>
      <c r="F12" s="3"/>
      <c r="G12" s="3"/>
    </row>
    <row r="13" spans="1:7" ht="29.1" customHeight="1">
      <c r="A13" s="25" t="s">
        <v>46</v>
      </c>
      <c r="B13" s="25"/>
      <c r="C13" s="25"/>
      <c r="D13" s="25"/>
      <c r="E13" s="25"/>
      <c r="F13" s="25"/>
      <c r="G13" s="25"/>
    </row>
    <row r="14" spans="1:7" s="1" customFormat="1" ht="29.1" customHeight="1">
      <c r="A14" s="2" t="s">
        <v>0</v>
      </c>
      <c r="B14" s="2" t="s">
        <v>47</v>
      </c>
      <c r="C14" s="2" t="s">
        <v>32</v>
      </c>
      <c r="D14" s="2" t="s">
        <v>35</v>
      </c>
      <c r="E14" s="2" t="s">
        <v>37</v>
      </c>
      <c r="F14" s="2" t="s">
        <v>38</v>
      </c>
      <c r="G14" s="2" t="s">
        <v>39</v>
      </c>
    </row>
    <row r="15" spans="1:7" ht="35.1" customHeight="1">
      <c r="A15" s="3">
        <v>5</v>
      </c>
      <c r="B15" s="3"/>
      <c r="C15" s="3"/>
      <c r="D15" s="3"/>
      <c r="E15" s="3"/>
      <c r="F15" s="3"/>
      <c r="G15" s="3"/>
    </row>
    <row r="16" spans="1:7" ht="29.1" customHeight="1">
      <c r="A16" s="25" t="s">
        <v>46</v>
      </c>
      <c r="B16" s="25"/>
      <c r="C16" s="25"/>
      <c r="D16" s="25"/>
      <c r="E16" s="25"/>
      <c r="F16" s="25"/>
      <c r="G16" s="25"/>
    </row>
    <row r="17" spans="1:7" s="1" customFormat="1" ht="29.1" customHeight="1">
      <c r="A17" s="2" t="s">
        <v>0</v>
      </c>
      <c r="B17" s="2" t="s">
        <v>47</v>
      </c>
      <c r="C17" s="2" t="s">
        <v>32</v>
      </c>
      <c r="D17" s="2" t="s">
        <v>35</v>
      </c>
      <c r="E17" s="2" t="s">
        <v>37</v>
      </c>
      <c r="F17" s="2" t="s">
        <v>38</v>
      </c>
      <c r="G17" s="2" t="s">
        <v>39</v>
      </c>
    </row>
    <row r="18" spans="1:7" ht="35.1" customHeight="1">
      <c r="A18" s="3">
        <v>6</v>
      </c>
      <c r="B18" s="3"/>
      <c r="C18" s="3"/>
      <c r="D18" s="3"/>
      <c r="E18" s="3"/>
      <c r="F18" s="3"/>
      <c r="G18" s="3"/>
    </row>
    <row r="19" spans="1:7" ht="29.1" customHeight="1">
      <c r="A19" s="25" t="s">
        <v>46</v>
      </c>
      <c r="B19" s="25"/>
      <c r="C19" s="25"/>
      <c r="D19" s="25"/>
      <c r="E19" s="25"/>
      <c r="F19" s="25"/>
      <c r="G19" s="25"/>
    </row>
    <row r="20" spans="1:7" s="1" customFormat="1" ht="29.1" customHeight="1">
      <c r="A20" s="2" t="s">
        <v>0</v>
      </c>
      <c r="B20" s="2" t="s">
        <v>47</v>
      </c>
      <c r="C20" s="2" t="s">
        <v>32</v>
      </c>
      <c r="D20" s="2" t="s">
        <v>35</v>
      </c>
      <c r="E20" s="2" t="s">
        <v>37</v>
      </c>
      <c r="F20" s="2" t="s">
        <v>38</v>
      </c>
      <c r="G20" s="2" t="s">
        <v>39</v>
      </c>
    </row>
    <row r="21" spans="1:7" ht="35.1" customHeight="1">
      <c r="A21" s="3">
        <v>7</v>
      </c>
      <c r="B21" s="3"/>
      <c r="C21" s="3"/>
      <c r="D21" s="3"/>
      <c r="E21" s="3"/>
      <c r="F21" s="3"/>
      <c r="G21" s="3"/>
    </row>
    <row r="22" spans="1:7" ht="29.1" customHeight="1">
      <c r="A22" s="25" t="s">
        <v>46</v>
      </c>
      <c r="B22" s="25"/>
      <c r="C22" s="25"/>
      <c r="D22" s="25"/>
      <c r="E22" s="25"/>
      <c r="F22" s="25"/>
      <c r="G22" s="25"/>
    </row>
    <row r="23" spans="1:7" s="1" customFormat="1" ht="29.1" customHeight="1">
      <c r="A23" s="2" t="s">
        <v>0</v>
      </c>
      <c r="B23" s="2" t="s">
        <v>47</v>
      </c>
      <c r="C23" s="2" t="s">
        <v>32</v>
      </c>
      <c r="D23" s="2" t="s">
        <v>35</v>
      </c>
      <c r="E23" s="2" t="s">
        <v>37</v>
      </c>
      <c r="F23" s="2" t="s">
        <v>38</v>
      </c>
      <c r="G23" s="2" t="s">
        <v>39</v>
      </c>
    </row>
    <row r="24" spans="1:7" ht="35.1" customHeight="1">
      <c r="A24" s="3">
        <v>8</v>
      </c>
      <c r="B24" s="3"/>
      <c r="C24" s="3"/>
      <c r="D24" s="3"/>
      <c r="E24" s="3"/>
      <c r="F24" s="3"/>
      <c r="G24" s="3"/>
    </row>
    <row r="25" spans="1:7" ht="29.1" customHeight="1">
      <c r="A25" s="25" t="s">
        <v>46</v>
      </c>
      <c r="B25" s="25"/>
      <c r="C25" s="25"/>
      <c r="D25" s="25"/>
      <c r="E25" s="25"/>
      <c r="F25" s="25"/>
      <c r="G25" s="25"/>
    </row>
    <row r="26" spans="1:7" s="1" customFormat="1" ht="29.1" customHeight="1">
      <c r="A26" s="2" t="s">
        <v>0</v>
      </c>
      <c r="B26" s="2" t="s">
        <v>47</v>
      </c>
      <c r="C26" s="2" t="s">
        <v>32</v>
      </c>
      <c r="D26" s="2" t="s">
        <v>35</v>
      </c>
      <c r="E26" s="2" t="s">
        <v>37</v>
      </c>
      <c r="F26" s="2" t="s">
        <v>38</v>
      </c>
      <c r="G26" s="2" t="s">
        <v>39</v>
      </c>
    </row>
    <row r="27" spans="1:7" ht="35.1" customHeight="1">
      <c r="A27" s="3">
        <v>9</v>
      </c>
      <c r="B27" s="3"/>
      <c r="C27" s="3"/>
      <c r="D27" s="3"/>
      <c r="E27" s="3"/>
      <c r="F27" s="3"/>
      <c r="G27" s="3"/>
    </row>
    <row r="28" spans="1:7" ht="29.1" customHeight="1">
      <c r="A28" s="25" t="s">
        <v>46</v>
      </c>
      <c r="B28" s="25"/>
      <c r="C28" s="25"/>
      <c r="D28" s="25"/>
      <c r="E28" s="25"/>
      <c r="F28" s="25"/>
      <c r="G28" s="25"/>
    </row>
    <row r="29" spans="1:7" s="1" customFormat="1" ht="29.1" customHeight="1">
      <c r="A29" s="2" t="s">
        <v>0</v>
      </c>
      <c r="B29" s="2" t="s">
        <v>47</v>
      </c>
      <c r="C29" s="2" t="s">
        <v>32</v>
      </c>
      <c r="D29" s="2" t="s">
        <v>35</v>
      </c>
      <c r="E29" s="2" t="s">
        <v>37</v>
      </c>
      <c r="F29" s="2" t="s">
        <v>38</v>
      </c>
      <c r="G29" s="2" t="s">
        <v>39</v>
      </c>
    </row>
    <row r="30" spans="1:7" ht="35.1" customHeight="1">
      <c r="A30" s="3">
        <v>10</v>
      </c>
      <c r="B30" s="3"/>
      <c r="C30" s="3"/>
      <c r="D30" s="3"/>
      <c r="E30" s="3"/>
      <c r="F30" s="3"/>
      <c r="G30" s="3"/>
    </row>
    <row r="31" spans="1:7" ht="29.1" customHeight="1">
      <c r="A31" s="25" t="s">
        <v>46</v>
      </c>
      <c r="B31" s="25"/>
      <c r="C31" s="25"/>
      <c r="D31" s="25"/>
      <c r="E31" s="25"/>
      <c r="F31" s="25"/>
      <c r="G31" s="25"/>
    </row>
    <row r="32" spans="1:7" s="1" customFormat="1" ht="29.1" customHeight="1">
      <c r="A32" s="2" t="s">
        <v>0</v>
      </c>
      <c r="B32" s="2" t="s">
        <v>47</v>
      </c>
      <c r="C32" s="2" t="s">
        <v>32</v>
      </c>
      <c r="D32" s="2" t="s">
        <v>35</v>
      </c>
      <c r="E32" s="2" t="s">
        <v>37</v>
      </c>
      <c r="F32" s="2" t="s">
        <v>38</v>
      </c>
      <c r="G32" s="2" t="s">
        <v>39</v>
      </c>
    </row>
    <row r="33" spans="1:7" ht="35.1" customHeight="1">
      <c r="A33" s="3">
        <v>11</v>
      </c>
      <c r="B33" s="3"/>
      <c r="C33" s="3"/>
      <c r="D33" s="3"/>
      <c r="E33" s="3"/>
      <c r="F33" s="3"/>
      <c r="G33" s="3"/>
    </row>
    <row r="34" spans="1:7" ht="29.1" customHeight="1">
      <c r="A34" s="25" t="s">
        <v>46</v>
      </c>
      <c r="B34" s="25"/>
      <c r="C34" s="25"/>
      <c r="D34" s="25"/>
      <c r="E34" s="25"/>
      <c r="F34" s="25"/>
      <c r="G34" s="25"/>
    </row>
    <row r="35" spans="1:7" s="1" customFormat="1" ht="29.1" customHeight="1">
      <c r="A35" s="2" t="s">
        <v>0</v>
      </c>
      <c r="B35" s="2" t="s">
        <v>47</v>
      </c>
      <c r="C35" s="2" t="s">
        <v>32</v>
      </c>
      <c r="D35" s="2" t="s">
        <v>35</v>
      </c>
      <c r="E35" s="2" t="s">
        <v>37</v>
      </c>
      <c r="F35" s="2" t="s">
        <v>38</v>
      </c>
      <c r="G35" s="2" t="s">
        <v>39</v>
      </c>
    </row>
    <row r="36" spans="1:7" ht="35.1" customHeight="1">
      <c r="A36" s="3">
        <v>12</v>
      </c>
      <c r="B36" s="3"/>
      <c r="C36" s="3"/>
      <c r="D36" s="3"/>
      <c r="E36" s="3"/>
      <c r="F36" s="3"/>
      <c r="G36" s="3"/>
    </row>
    <row r="37" spans="1:7" ht="29.1" customHeight="1">
      <c r="A37" s="25" t="s">
        <v>46</v>
      </c>
      <c r="B37" s="25"/>
      <c r="C37" s="25"/>
      <c r="D37" s="25"/>
      <c r="E37" s="25"/>
      <c r="F37" s="25"/>
      <c r="G37" s="25"/>
    </row>
    <row r="38" spans="1:7" s="1" customFormat="1" ht="29.1" customHeight="1">
      <c r="A38" s="2" t="s">
        <v>0</v>
      </c>
      <c r="B38" s="2" t="s">
        <v>47</v>
      </c>
      <c r="C38" s="2" t="s">
        <v>32</v>
      </c>
      <c r="D38" s="2" t="s">
        <v>35</v>
      </c>
      <c r="E38" s="2" t="s">
        <v>37</v>
      </c>
      <c r="F38" s="2" t="s">
        <v>38</v>
      </c>
      <c r="G38" s="2" t="s">
        <v>39</v>
      </c>
    </row>
    <row r="39" spans="1:7" ht="35.1" customHeight="1">
      <c r="A39" s="3">
        <v>13</v>
      </c>
      <c r="B39" s="3"/>
      <c r="C39" s="3"/>
      <c r="D39" s="3"/>
      <c r="E39" s="3"/>
      <c r="F39" s="3"/>
      <c r="G39" s="3"/>
    </row>
    <row r="40" spans="1:7" ht="29.1" customHeight="1">
      <c r="A40" s="25" t="s">
        <v>46</v>
      </c>
      <c r="B40" s="25"/>
      <c r="C40" s="25"/>
      <c r="D40" s="25"/>
      <c r="E40" s="25"/>
      <c r="F40" s="25"/>
      <c r="G40" s="25"/>
    </row>
    <row r="41" spans="1:7" s="1" customFormat="1" ht="29.1" customHeight="1">
      <c r="A41" s="2" t="s">
        <v>0</v>
      </c>
      <c r="B41" s="2" t="s">
        <v>47</v>
      </c>
      <c r="C41" s="2" t="s">
        <v>32</v>
      </c>
      <c r="D41" s="2" t="s">
        <v>35</v>
      </c>
      <c r="E41" s="2" t="s">
        <v>37</v>
      </c>
      <c r="F41" s="2" t="s">
        <v>38</v>
      </c>
      <c r="G41" s="2" t="s">
        <v>39</v>
      </c>
    </row>
    <row r="42" spans="1:7" ht="35.1" customHeight="1">
      <c r="A42" s="3">
        <v>14</v>
      </c>
      <c r="B42" s="3"/>
      <c r="C42" s="3"/>
      <c r="D42" s="3"/>
      <c r="E42" s="3"/>
      <c r="F42" s="3"/>
      <c r="G42" s="3"/>
    </row>
    <row r="43" spans="1:7" ht="29.1" customHeight="1">
      <c r="A43" s="25" t="s">
        <v>46</v>
      </c>
      <c r="B43" s="25"/>
      <c r="C43" s="25"/>
      <c r="D43" s="25"/>
      <c r="E43" s="25"/>
      <c r="F43" s="25"/>
      <c r="G43" s="25"/>
    </row>
    <row r="44" spans="1:7" s="1" customFormat="1" ht="29.1" customHeight="1">
      <c r="A44" s="2" t="s">
        <v>0</v>
      </c>
      <c r="B44" s="2" t="s">
        <v>47</v>
      </c>
      <c r="C44" s="2" t="s">
        <v>32</v>
      </c>
      <c r="D44" s="2" t="s">
        <v>35</v>
      </c>
      <c r="E44" s="2" t="s">
        <v>37</v>
      </c>
      <c r="F44" s="2" t="s">
        <v>38</v>
      </c>
      <c r="G44" s="2" t="s">
        <v>39</v>
      </c>
    </row>
    <row r="45" spans="1:7" ht="35.1" customHeight="1">
      <c r="A45" s="3">
        <v>15</v>
      </c>
      <c r="B45" s="3"/>
      <c r="C45" s="3"/>
      <c r="D45" s="3"/>
      <c r="E45" s="3"/>
      <c r="F45" s="3"/>
      <c r="G45" s="3"/>
    </row>
    <row r="46" spans="1:7" ht="29.1" customHeight="1">
      <c r="A46" s="25" t="s">
        <v>46</v>
      </c>
      <c r="B46" s="25"/>
      <c r="C46" s="25"/>
      <c r="D46" s="25"/>
      <c r="E46" s="25"/>
      <c r="F46" s="25"/>
      <c r="G46" s="25"/>
    </row>
    <row r="47" spans="1:7" s="1" customFormat="1" ht="29.1" customHeight="1">
      <c r="A47" s="2" t="s">
        <v>0</v>
      </c>
      <c r="B47" s="2" t="s">
        <v>47</v>
      </c>
      <c r="C47" s="2" t="s">
        <v>32</v>
      </c>
      <c r="D47" s="2" t="s">
        <v>35</v>
      </c>
      <c r="E47" s="2" t="s">
        <v>37</v>
      </c>
      <c r="F47" s="2" t="s">
        <v>38</v>
      </c>
      <c r="G47" s="2" t="s">
        <v>39</v>
      </c>
    </row>
    <row r="48" spans="1:7" ht="35.1" customHeight="1">
      <c r="A48" s="3">
        <v>16</v>
      </c>
      <c r="B48" s="3"/>
      <c r="C48" s="3"/>
      <c r="D48" s="3"/>
      <c r="E48" s="3"/>
      <c r="F48" s="3"/>
      <c r="G48" s="3"/>
    </row>
    <row r="49" spans="1:7" ht="29.1" customHeight="1">
      <c r="A49" s="25" t="s">
        <v>46</v>
      </c>
      <c r="B49" s="25"/>
      <c r="C49" s="25"/>
      <c r="D49" s="25"/>
      <c r="E49" s="25"/>
      <c r="F49" s="25"/>
      <c r="G49" s="25"/>
    </row>
    <row r="50" spans="1:7" s="1" customFormat="1" ht="29.1" customHeight="1">
      <c r="A50" s="2" t="s">
        <v>0</v>
      </c>
      <c r="B50" s="2" t="s">
        <v>47</v>
      </c>
      <c r="C50" s="2" t="s">
        <v>32</v>
      </c>
      <c r="D50" s="2" t="s">
        <v>35</v>
      </c>
      <c r="E50" s="2" t="s">
        <v>37</v>
      </c>
      <c r="F50" s="2" t="s">
        <v>38</v>
      </c>
      <c r="G50" s="2" t="s">
        <v>39</v>
      </c>
    </row>
    <row r="51" spans="1:7" ht="35.1" customHeight="1">
      <c r="A51" s="3">
        <v>17</v>
      </c>
      <c r="B51" s="3"/>
      <c r="C51" s="3"/>
      <c r="D51" s="3"/>
      <c r="E51" s="3"/>
      <c r="F51" s="3"/>
      <c r="G51" s="3"/>
    </row>
    <row r="52" spans="1:7" ht="29.1" customHeight="1">
      <c r="A52" s="25" t="s">
        <v>46</v>
      </c>
      <c r="B52" s="25"/>
      <c r="C52" s="25"/>
      <c r="D52" s="25"/>
      <c r="E52" s="25"/>
      <c r="F52" s="25"/>
      <c r="G52" s="25"/>
    </row>
    <row r="53" spans="1:7" s="1" customFormat="1" ht="29.1" customHeight="1">
      <c r="A53" s="2" t="s">
        <v>0</v>
      </c>
      <c r="B53" s="2" t="s">
        <v>47</v>
      </c>
      <c r="C53" s="2" t="s">
        <v>32</v>
      </c>
      <c r="D53" s="2" t="s">
        <v>35</v>
      </c>
      <c r="E53" s="2" t="s">
        <v>37</v>
      </c>
      <c r="F53" s="2" t="s">
        <v>38</v>
      </c>
      <c r="G53" s="2" t="s">
        <v>39</v>
      </c>
    </row>
    <row r="54" spans="1:7" ht="35.1" customHeight="1">
      <c r="A54" s="3">
        <v>18</v>
      </c>
      <c r="B54" s="3"/>
      <c r="C54" s="3"/>
      <c r="D54" s="3"/>
      <c r="E54" s="3"/>
      <c r="F54" s="3"/>
      <c r="G54" s="3"/>
    </row>
    <row r="55" spans="1:7" ht="29.1" customHeight="1">
      <c r="A55" s="25" t="s">
        <v>46</v>
      </c>
      <c r="B55" s="25"/>
      <c r="C55" s="25"/>
      <c r="D55" s="25"/>
      <c r="E55" s="25"/>
      <c r="F55" s="25"/>
      <c r="G55" s="25"/>
    </row>
    <row r="56" spans="1:7" s="1" customFormat="1" ht="29.1" customHeight="1">
      <c r="A56" s="2" t="s">
        <v>0</v>
      </c>
      <c r="B56" s="2" t="s">
        <v>47</v>
      </c>
      <c r="C56" s="2" t="s">
        <v>32</v>
      </c>
      <c r="D56" s="2" t="s">
        <v>35</v>
      </c>
      <c r="E56" s="2" t="s">
        <v>37</v>
      </c>
      <c r="F56" s="2" t="s">
        <v>38</v>
      </c>
      <c r="G56" s="2" t="s">
        <v>39</v>
      </c>
    </row>
    <row r="57" spans="1:7" ht="35.1" customHeight="1">
      <c r="A57" s="3">
        <v>19</v>
      </c>
      <c r="B57" s="3"/>
      <c r="C57" s="3"/>
      <c r="D57" s="3"/>
      <c r="E57" s="3"/>
      <c r="F57" s="3"/>
      <c r="G57" s="3"/>
    </row>
    <row r="58" spans="1:7" ht="29.1" customHeight="1">
      <c r="A58" s="25" t="s">
        <v>46</v>
      </c>
      <c r="B58" s="25"/>
      <c r="C58" s="25"/>
      <c r="D58" s="25"/>
      <c r="E58" s="25"/>
      <c r="F58" s="25"/>
      <c r="G58" s="25"/>
    </row>
    <row r="59" spans="1:7" s="1" customFormat="1" ht="29.1" customHeight="1">
      <c r="A59" s="2" t="s">
        <v>0</v>
      </c>
      <c r="B59" s="2" t="s">
        <v>47</v>
      </c>
      <c r="C59" s="2" t="s">
        <v>32</v>
      </c>
      <c r="D59" s="2" t="s">
        <v>35</v>
      </c>
      <c r="E59" s="2" t="s">
        <v>37</v>
      </c>
      <c r="F59" s="2" t="s">
        <v>38</v>
      </c>
      <c r="G59" s="2" t="s">
        <v>39</v>
      </c>
    </row>
    <row r="60" spans="1:7" ht="35.1" customHeight="1">
      <c r="A60" s="3">
        <v>20</v>
      </c>
      <c r="B60" s="3"/>
      <c r="C60" s="3"/>
      <c r="D60" s="3"/>
      <c r="E60" s="3"/>
      <c r="F60" s="3"/>
      <c r="G60" s="3"/>
    </row>
    <row r="61" spans="1:7" ht="29.1" customHeight="1">
      <c r="A61" s="25" t="s">
        <v>46</v>
      </c>
      <c r="B61" s="25"/>
      <c r="C61" s="25"/>
      <c r="D61" s="25"/>
      <c r="E61" s="25"/>
      <c r="F61" s="25"/>
      <c r="G61" s="25"/>
    </row>
    <row r="62" spans="1:7" s="1" customFormat="1" ht="29.1" customHeight="1">
      <c r="A62" s="2" t="s">
        <v>0</v>
      </c>
      <c r="B62" s="2" t="s">
        <v>47</v>
      </c>
      <c r="C62" s="2" t="s">
        <v>32</v>
      </c>
      <c r="D62" s="2" t="s">
        <v>35</v>
      </c>
      <c r="E62" s="2" t="s">
        <v>37</v>
      </c>
      <c r="F62" s="2" t="s">
        <v>38</v>
      </c>
      <c r="G62" s="2" t="s">
        <v>39</v>
      </c>
    </row>
    <row r="63" spans="1:7" ht="35.1" customHeight="1">
      <c r="A63" s="3">
        <v>21</v>
      </c>
      <c r="B63" s="3"/>
      <c r="C63" s="3"/>
      <c r="D63" s="3"/>
      <c r="E63" s="3"/>
      <c r="F63" s="3"/>
      <c r="G63" s="3"/>
    </row>
    <row r="64" spans="1:7" ht="29.1" customHeight="1">
      <c r="A64" s="25" t="s">
        <v>46</v>
      </c>
      <c r="B64" s="25"/>
      <c r="C64" s="25"/>
      <c r="D64" s="25"/>
      <c r="E64" s="25"/>
      <c r="F64" s="25"/>
      <c r="G64" s="25"/>
    </row>
    <row r="65" spans="1:7" s="1" customFormat="1" ht="29.1" customHeight="1">
      <c r="A65" s="2" t="s">
        <v>0</v>
      </c>
      <c r="B65" s="2" t="s">
        <v>47</v>
      </c>
      <c r="C65" s="2" t="s">
        <v>32</v>
      </c>
      <c r="D65" s="2" t="s">
        <v>35</v>
      </c>
      <c r="E65" s="2" t="s">
        <v>37</v>
      </c>
      <c r="F65" s="2" t="s">
        <v>38</v>
      </c>
      <c r="G65" s="2" t="s">
        <v>39</v>
      </c>
    </row>
    <row r="66" spans="1:7" ht="35.1" customHeight="1">
      <c r="A66" s="3">
        <v>22</v>
      </c>
      <c r="B66" s="3"/>
      <c r="C66" s="3"/>
      <c r="D66" s="3"/>
      <c r="E66" s="3"/>
      <c r="F66" s="3"/>
      <c r="G66" s="3"/>
    </row>
    <row r="67" spans="1:7" ht="29.1" customHeight="1">
      <c r="A67" s="25" t="s">
        <v>46</v>
      </c>
      <c r="B67" s="25"/>
      <c r="C67" s="25"/>
      <c r="D67" s="25"/>
      <c r="E67" s="25"/>
      <c r="F67" s="25"/>
      <c r="G67" s="25"/>
    </row>
    <row r="68" spans="1:7" s="1" customFormat="1" ht="29.1" customHeight="1">
      <c r="A68" s="2" t="s">
        <v>0</v>
      </c>
      <c r="B68" s="2" t="s">
        <v>47</v>
      </c>
      <c r="C68" s="2" t="s">
        <v>32</v>
      </c>
      <c r="D68" s="2" t="s">
        <v>35</v>
      </c>
      <c r="E68" s="2" t="s">
        <v>37</v>
      </c>
      <c r="F68" s="2" t="s">
        <v>38</v>
      </c>
      <c r="G68" s="2" t="s">
        <v>39</v>
      </c>
    </row>
    <row r="69" spans="1:7" ht="35.1" customHeight="1">
      <c r="A69" s="3">
        <v>23</v>
      </c>
      <c r="B69" s="3"/>
      <c r="C69" s="3"/>
      <c r="D69" s="3"/>
      <c r="E69" s="3"/>
      <c r="F69" s="3"/>
      <c r="G69" s="3"/>
    </row>
    <row r="70" spans="1:7" ht="29.1" customHeight="1">
      <c r="A70" s="25" t="s">
        <v>46</v>
      </c>
      <c r="B70" s="25"/>
      <c r="C70" s="25"/>
      <c r="D70" s="25"/>
      <c r="E70" s="25"/>
      <c r="F70" s="25"/>
      <c r="G70" s="25"/>
    </row>
    <row r="71" spans="1:7" s="1" customFormat="1" ht="29.1" customHeight="1">
      <c r="A71" s="2" t="s">
        <v>0</v>
      </c>
      <c r="B71" s="2" t="s">
        <v>47</v>
      </c>
      <c r="C71" s="2" t="s">
        <v>32</v>
      </c>
      <c r="D71" s="2" t="s">
        <v>35</v>
      </c>
      <c r="E71" s="2" t="s">
        <v>37</v>
      </c>
      <c r="F71" s="2" t="s">
        <v>38</v>
      </c>
      <c r="G71" s="2" t="s">
        <v>39</v>
      </c>
    </row>
    <row r="72" spans="1:7" ht="35.1" customHeight="1">
      <c r="A72" s="3">
        <v>24</v>
      </c>
      <c r="B72" s="3"/>
      <c r="C72" s="3"/>
      <c r="D72" s="3"/>
      <c r="E72" s="3"/>
      <c r="F72" s="3"/>
      <c r="G72" s="3"/>
    </row>
    <row r="73" spans="1:7" ht="29.1" customHeight="1">
      <c r="A73" s="25" t="s">
        <v>46</v>
      </c>
      <c r="B73" s="25"/>
      <c r="C73" s="25"/>
      <c r="D73" s="25"/>
      <c r="E73" s="25"/>
      <c r="F73" s="25"/>
      <c r="G73" s="25"/>
    </row>
    <row r="74" spans="1:7" s="1" customFormat="1" ht="29.1" customHeight="1">
      <c r="A74" s="2" t="s">
        <v>0</v>
      </c>
      <c r="B74" s="2" t="s">
        <v>47</v>
      </c>
      <c r="C74" s="2" t="s">
        <v>32</v>
      </c>
      <c r="D74" s="2" t="s">
        <v>35</v>
      </c>
      <c r="E74" s="2" t="s">
        <v>37</v>
      </c>
      <c r="F74" s="2" t="s">
        <v>38</v>
      </c>
      <c r="G74" s="2" t="s">
        <v>39</v>
      </c>
    </row>
    <row r="75" spans="1:7" ht="35.1" customHeight="1">
      <c r="A75" s="3">
        <v>25</v>
      </c>
      <c r="B75" s="3"/>
      <c r="C75" s="3"/>
      <c r="D75" s="3"/>
      <c r="E75" s="3"/>
      <c r="F75" s="3"/>
      <c r="G75" s="3"/>
    </row>
    <row r="76" spans="1:7" ht="29.1" customHeight="1">
      <c r="A76" s="25" t="s">
        <v>46</v>
      </c>
      <c r="B76" s="25"/>
      <c r="C76" s="25"/>
      <c r="D76" s="25"/>
      <c r="E76" s="25"/>
      <c r="F76" s="25"/>
      <c r="G76" s="25"/>
    </row>
    <row r="77" spans="1:7" s="1" customFormat="1" ht="29.1" customHeight="1">
      <c r="A77" s="2" t="s">
        <v>0</v>
      </c>
      <c r="B77" s="2" t="s">
        <v>47</v>
      </c>
      <c r="C77" s="2" t="s">
        <v>32</v>
      </c>
      <c r="D77" s="2" t="s">
        <v>35</v>
      </c>
      <c r="E77" s="2" t="s">
        <v>37</v>
      </c>
      <c r="F77" s="2" t="s">
        <v>38</v>
      </c>
      <c r="G77" s="2" t="s">
        <v>39</v>
      </c>
    </row>
    <row r="78" spans="1:7" ht="35.1" customHeight="1">
      <c r="A78" s="3">
        <v>26</v>
      </c>
      <c r="B78" s="3"/>
      <c r="C78" s="3"/>
      <c r="D78" s="3"/>
      <c r="E78" s="3"/>
      <c r="F78" s="3"/>
      <c r="G78" s="3"/>
    </row>
    <row r="79" spans="1:7" ht="29.1" customHeight="1">
      <c r="A79" s="25" t="s">
        <v>46</v>
      </c>
      <c r="B79" s="25"/>
      <c r="C79" s="25"/>
      <c r="D79" s="25"/>
      <c r="E79" s="25"/>
      <c r="F79" s="25"/>
      <c r="G79" s="25"/>
    </row>
    <row r="80" spans="1:7" s="1" customFormat="1" ht="29.1" customHeight="1">
      <c r="A80" s="2" t="s">
        <v>0</v>
      </c>
      <c r="B80" s="2" t="s">
        <v>47</v>
      </c>
      <c r="C80" s="2" t="s">
        <v>32</v>
      </c>
      <c r="D80" s="2" t="s">
        <v>35</v>
      </c>
      <c r="E80" s="2" t="s">
        <v>37</v>
      </c>
      <c r="F80" s="2" t="s">
        <v>38</v>
      </c>
      <c r="G80" s="2" t="s">
        <v>39</v>
      </c>
    </row>
    <row r="81" spans="1:7" ht="35.1" customHeight="1">
      <c r="A81" s="3">
        <v>27</v>
      </c>
      <c r="B81" s="3"/>
      <c r="C81" s="3"/>
      <c r="D81" s="3"/>
      <c r="E81" s="3"/>
      <c r="F81" s="3"/>
      <c r="G81" s="3"/>
    </row>
    <row r="82" spans="1:7" ht="29.1" customHeight="1">
      <c r="A82" s="25" t="s">
        <v>46</v>
      </c>
      <c r="B82" s="25"/>
      <c r="C82" s="25"/>
      <c r="D82" s="25"/>
      <c r="E82" s="25"/>
      <c r="F82" s="25"/>
      <c r="G82" s="25"/>
    </row>
    <row r="83" spans="1:7" s="1" customFormat="1" ht="29.1" customHeight="1">
      <c r="A83" s="2" t="s">
        <v>0</v>
      </c>
      <c r="B83" s="2" t="s">
        <v>47</v>
      </c>
      <c r="C83" s="2" t="s">
        <v>32</v>
      </c>
      <c r="D83" s="2" t="s">
        <v>35</v>
      </c>
      <c r="E83" s="2" t="s">
        <v>37</v>
      </c>
      <c r="F83" s="2" t="s">
        <v>38</v>
      </c>
      <c r="G83" s="2" t="s">
        <v>39</v>
      </c>
    </row>
    <row r="84" spans="1:7" ht="35.1" customHeight="1">
      <c r="A84" s="3">
        <v>28</v>
      </c>
      <c r="B84" s="3"/>
      <c r="C84" s="3"/>
      <c r="D84" s="3"/>
      <c r="E84" s="3"/>
      <c r="F84" s="3"/>
      <c r="G84" s="3"/>
    </row>
    <row r="85" spans="1:7" ht="29.1" customHeight="1">
      <c r="A85" s="25" t="s">
        <v>46</v>
      </c>
      <c r="B85" s="25"/>
      <c r="C85" s="25"/>
      <c r="D85" s="25"/>
      <c r="E85" s="25"/>
      <c r="F85" s="25"/>
      <c r="G85" s="25"/>
    </row>
    <row r="86" spans="1:7" s="1" customFormat="1" ht="29.1" customHeight="1">
      <c r="A86" s="2" t="s">
        <v>0</v>
      </c>
      <c r="B86" s="2" t="s">
        <v>47</v>
      </c>
      <c r="C86" s="2" t="s">
        <v>32</v>
      </c>
      <c r="D86" s="2" t="s">
        <v>35</v>
      </c>
      <c r="E86" s="2" t="s">
        <v>37</v>
      </c>
      <c r="F86" s="2" t="s">
        <v>38</v>
      </c>
      <c r="G86" s="2" t="s">
        <v>39</v>
      </c>
    </row>
    <row r="87" spans="1:7" ht="35.1" customHeight="1">
      <c r="A87" s="3">
        <v>29</v>
      </c>
      <c r="B87" s="3"/>
      <c r="C87" s="3"/>
      <c r="D87" s="3"/>
      <c r="E87" s="3"/>
      <c r="F87" s="3"/>
      <c r="G87" s="3"/>
    </row>
    <row r="88" spans="1:7" ht="29.1" customHeight="1">
      <c r="A88" s="25" t="s">
        <v>46</v>
      </c>
      <c r="B88" s="25"/>
      <c r="C88" s="25"/>
      <c r="D88" s="25"/>
      <c r="E88" s="25"/>
      <c r="F88" s="25"/>
      <c r="G88" s="25"/>
    </row>
    <row r="89" spans="1:7" s="1" customFormat="1" ht="29.1" customHeight="1">
      <c r="A89" s="2" t="s">
        <v>0</v>
      </c>
      <c r="B89" s="2" t="s">
        <v>47</v>
      </c>
      <c r="C89" s="2" t="s">
        <v>32</v>
      </c>
      <c r="D89" s="2" t="s">
        <v>35</v>
      </c>
      <c r="E89" s="2" t="s">
        <v>37</v>
      </c>
      <c r="F89" s="2" t="s">
        <v>38</v>
      </c>
      <c r="G89" s="2" t="s">
        <v>39</v>
      </c>
    </row>
    <row r="90" spans="1:7" ht="35.1" customHeight="1">
      <c r="A90" s="3">
        <v>30</v>
      </c>
      <c r="B90" s="3"/>
      <c r="C90" s="3"/>
      <c r="D90" s="3"/>
      <c r="E90" s="3"/>
      <c r="F90" s="3"/>
      <c r="G90" s="3"/>
    </row>
    <row r="91" spans="1:7" ht="29.1" customHeight="1">
      <c r="A91" s="25" t="s">
        <v>46</v>
      </c>
      <c r="B91" s="25"/>
      <c r="C91" s="25"/>
      <c r="D91" s="25"/>
      <c r="E91" s="25"/>
      <c r="F91" s="25"/>
      <c r="G91" s="25"/>
    </row>
    <row r="92" spans="1:7" s="1" customFormat="1" ht="29.1" customHeight="1">
      <c r="A92" s="2" t="s">
        <v>0</v>
      </c>
      <c r="B92" s="2" t="s">
        <v>47</v>
      </c>
      <c r="C92" s="2" t="s">
        <v>32</v>
      </c>
      <c r="D92" s="2" t="s">
        <v>35</v>
      </c>
      <c r="E92" s="2" t="s">
        <v>37</v>
      </c>
      <c r="F92" s="2" t="s">
        <v>38</v>
      </c>
      <c r="G92" s="2" t="s">
        <v>39</v>
      </c>
    </row>
    <row r="93" spans="1:7" ht="35.1" customHeight="1">
      <c r="A93" s="3">
        <v>31</v>
      </c>
      <c r="B93" s="3"/>
      <c r="C93" s="3"/>
      <c r="D93" s="3"/>
      <c r="E93" s="3"/>
      <c r="F93" s="3"/>
      <c r="G93" s="3"/>
    </row>
    <row r="94" spans="1:7" ht="29.1" customHeight="1">
      <c r="A94" s="25" t="s">
        <v>46</v>
      </c>
      <c r="B94" s="25"/>
      <c r="C94" s="25"/>
      <c r="D94" s="25"/>
      <c r="E94" s="25"/>
      <c r="F94" s="25"/>
      <c r="G94" s="25"/>
    </row>
    <row r="95" spans="1:7" s="1" customFormat="1" ht="29.1" customHeight="1">
      <c r="A95" s="2" t="s">
        <v>0</v>
      </c>
      <c r="B95" s="2" t="s">
        <v>47</v>
      </c>
      <c r="C95" s="2" t="s">
        <v>32</v>
      </c>
      <c r="D95" s="2" t="s">
        <v>35</v>
      </c>
      <c r="E95" s="2" t="s">
        <v>37</v>
      </c>
      <c r="F95" s="2" t="s">
        <v>38</v>
      </c>
      <c r="G95" s="2" t="s">
        <v>39</v>
      </c>
    </row>
    <row r="96" spans="1:7" ht="35.1" customHeight="1">
      <c r="A96" s="3">
        <v>32</v>
      </c>
      <c r="B96" s="3"/>
      <c r="C96" s="3"/>
      <c r="D96" s="3"/>
      <c r="E96" s="3"/>
      <c r="F96" s="3"/>
      <c r="G96" s="3"/>
    </row>
    <row r="97" spans="1:7" ht="35.1" customHeight="1"/>
    <row r="98" spans="1:7" ht="27" customHeight="1">
      <c r="A98" t="s">
        <v>1</v>
      </c>
      <c r="B98" s="23" t="s">
        <v>49</v>
      </c>
      <c r="C98" s="27"/>
      <c r="D98" s="27"/>
      <c r="E98" s="27"/>
      <c r="F98" s="27"/>
      <c r="G98" s="27"/>
    </row>
    <row r="99" spans="1:7" ht="27" customHeight="1">
      <c r="B99" s="23" t="s">
        <v>40</v>
      </c>
      <c r="C99" s="27"/>
      <c r="D99" s="27"/>
      <c r="E99" s="27"/>
      <c r="F99" s="27"/>
      <c r="G99" s="27"/>
    </row>
    <row r="100" spans="1:7" ht="31.5" customHeight="1">
      <c r="B100" s="23" t="s">
        <v>50</v>
      </c>
      <c r="C100" s="27"/>
      <c r="D100" s="27"/>
      <c r="E100" s="27"/>
      <c r="F100" s="27"/>
      <c r="G100" s="27"/>
    </row>
    <row r="101" spans="1:7" ht="61.5" customHeight="1">
      <c r="B101" s="23" t="s">
        <v>51</v>
      </c>
      <c r="C101" s="27"/>
      <c r="D101" s="27"/>
      <c r="E101" s="27"/>
      <c r="F101" s="27"/>
      <c r="G101" s="27"/>
    </row>
    <row r="102" spans="1:7" ht="49.5" customHeight="1">
      <c r="B102" s="23" t="s">
        <v>43</v>
      </c>
      <c r="C102" s="27"/>
      <c r="D102" s="27"/>
      <c r="E102" s="27"/>
      <c r="F102" s="27"/>
      <c r="G102" s="27"/>
    </row>
    <row r="103" spans="1:7" ht="40.5" customHeight="1">
      <c r="B103" s="23" t="s">
        <v>44</v>
      </c>
      <c r="C103" s="27"/>
      <c r="D103" s="27"/>
      <c r="E103" s="27"/>
      <c r="F103" s="27"/>
      <c r="G103" s="27"/>
    </row>
  </sheetData>
  <autoFilter ref="A1:G104"/>
  <mergeCells count="38">
    <mergeCell ref="A1:G1"/>
    <mergeCell ref="A4:G4"/>
    <mergeCell ref="A7:G7"/>
    <mergeCell ref="A10:G10"/>
    <mergeCell ref="A13:G13"/>
    <mergeCell ref="A16:G16"/>
    <mergeCell ref="A19:G19"/>
    <mergeCell ref="A22:G22"/>
    <mergeCell ref="A25:G25"/>
    <mergeCell ref="A28:G28"/>
    <mergeCell ref="A31:G31"/>
    <mergeCell ref="A34:G34"/>
    <mergeCell ref="A37:G37"/>
    <mergeCell ref="A40:G40"/>
    <mergeCell ref="A43:G43"/>
    <mergeCell ref="A46:G46"/>
    <mergeCell ref="A49:G49"/>
    <mergeCell ref="A52:G52"/>
    <mergeCell ref="A55:G55"/>
    <mergeCell ref="A58:G58"/>
    <mergeCell ref="A61:G61"/>
    <mergeCell ref="A64:G64"/>
    <mergeCell ref="A67:G67"/>
    <mergeCell ref="A70:G70"/>
    <mergeCell ref="A73:G73"/>
    <mergeCell ref="A76:G76"/>
    <mergeCell ref="A79:G79"/>
    <mergeCell ref="A82:G82"/>
    <mergeCell ref="A85:G85"/>
    <mergeCell ref="A88:G88"/>
    <mergeCell ref="B101:G101"/>
    <mergeCell ref="B102:G102"/>
    <mergeCell ref="B103:G103"/>
    <mergeCell ref="A91:G91"/>
    <mergeCell ref="A94:G94"/>
    <mergeCell ref="B98:G98"/>
    <mergeCell ref="B99:G99"/>
    <mergeCell ref="B100:G10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F9" sqref="F9"/>
    </sheetView>
  </sheetViews>
  <sheetFormatPr defaultColWidth="8.85546875" defaultRowHeight="15"/>
  <cols>
    <col min="1" max="1" width="7" style="1" customWidth="1"/>
    <col min="2" max="2" width="26.5703125" customWidth="1"/>
    <col min="3" max="3" width="17.140625" customWidth="1"/>
    <col min="4" max="4" width="16.7109375" customWidth="1"/>
    <col min="5" max="5" width="16.42578125" customWidth="1"/>
    <col min="6" max="6" width="16.5703125" customWidth="1"/>
    <col min="7" max="7" width="17" customWidth="1"/>
    <col min="8" max="8" width="16.5703125" customWidth="1"/>
    <col min="9" max="9" width="18.140625" customWidth="1"/>
  </cols>
  <sheetData>
    <row r="1" spans="1:9" ht="36" customHeight="1">
      <c r="A1" s="28" t="s">
        <v>52</v>
      </c>
      <c r="B1" s="29"/>
      <c r="C1" s="29"/>
      <c r="D1" s="29"/>
      <c r="E1" s="29"/>
      <c r="F1" s="29"/>
      <c r="G1" s="29"/>
      <c r="H1" s="29"/>
      <c r="I1" s="29"/>
    </row>
    <row r="2" spans="1:9" ht="30" customHeight="1">
      <c r="A2" s="2" t="s">
        <v>0</v>
      </c>
      <c r="B2" s="8" t="s">
        <v>53</v>
      </c>
      <c r="C2" s="8" t="s">
        <v>33</v>
      </c>
      <c r="D2" s="2" t="s">
        <v>35</v>
      </c>
      <c r="E2" s="2" t="s">
        <v>37</v>
      </c>
      <c r="F2" s="2" t="s">
        <v>38</v>
      </c>
      <c r="G2" s="2" t="s">
        <v>39</v>
      </c>
      <c r="H2" s="8" t="s">
        <v>55</v>
      </c>
      <c r="I2" s="9" t="s">
        <v>54</v>
      </c>
    </row>
    <row r="3" spans="1:9" ht="30" customHeight="1">
      <c r="A3" s="2">
        <v>1</v>
      </c>
      <c r="B3" s="3"/>
      <c r="C3" s="3"/>
      <c r="D3" s="3"/>
      <c r="E3" s="3"/>
      <c r="F3" s="3"/>
      <c r="G3" s="3"/>
      <c r="H3" s="3"/>
      <c r="I3" s="3">
        <f>+E3-F3*H3</f>
        <v>0</v>
      </c>
    </row>
    <row r="4" spans="1:9" ht="30" customHeight="1">
      <c r="A4" s="2">
        <v>2</v>
      </c>
      <c r="B4" s="3"/>
      <c r="C4" s="3"/>
      <c r="D4" s="3"/>
      <c r="E4" s="3"/>
      <c r="F4" s="3"/>
      <c r="G4" s="3"/>
      <c r="H4" s="3"/>
      <c r="I4" s="3">
        <f t="shared" ref="I4:I34" si="0">+E4-F4*H4</f>
        <v>0</v>
      </c>
    </row>
    <row r="5" spans="1:9" ht="30" customHeight="1">
      <c r="A5" s="2">
        <v>3</v>
      </c>
      <c r="B5" s="3"/>
      <c r="C5" s="3"/>
      <c r="D5" s="3"/>
      <c r="E5" s="3"/>
      <c r="F5" s="3"/>
      <c r="G5" s="3"/>
      <c r="H5" s="3"/>
      <c r="I5" s="3">
        <f t="shared" si="0"/>
        <v>0</v>
      </c>
    </row>
    <row r="6" spans="1:9" ht="30" customHeight="1">
      <c r="A6" s="2">
        <v>4</v>
      </c>
      <c r="B6" s="3"/>
      <c r="C6" s="3"/>
      <c r="D6" s="3"/>
      <c r="E6" s="3"/>
      <c r="F6" s="3"/>
      <c r="G6" s="3"/>
      <c r="H6" s="3"/>
      <c r="I6" s="3">
        <f t="shared" si="0"/>
        <v>0</v>
      </c>
    </row>
    <row r="7" spans="1:9" ht="30" customHeight="1">
      <c r="A7" s="2">
        <v>5</v>
      </c>
      <c r="B7" s="3"/>
      <c r="C7" s="3"/>
      <c r="D7" s="3"/>
      <c r="E7" s="3"/>
      <c r="F7" s="3"/>
      <c r="G7" s="3"/>
      <c r="H7" s="3"/>
      <c r="I7" s="3">
        <f t="shared" si="0"/>
        <v>0</v>
      </c>
    </row>
    <row r="8" spans="1:9" ht="30" customHeight="1">
      <c r="A8" s="2">
        <v>6</v>
      </c>
      <c r="B8" s="3"/>
      <c r="C8" s="3"/>
      <c r="D8" s="3"/>
      <c r="E8" s="3"/>
      <c r="F8" s="3"/>
      <c r="G8" s="3"/>
      <c r="H8" s="3"/>
      <c r="I8" s="3">
        <f t="shared" si="0"/>
        <v>0</v>
      </c>
    </row>
    <row r="9" spans="1:9" ht="30" customHeight="1">
      <c r="A9" s="2">
        <v>7</v>
      </c>
      <c r="B9" s="3"/>
      <c r="C9" s="3"/>
      <c r="D9" s="3"/>
      <c r="E9" s="3"/>
      <c r="F9" s="3"/>
      <c r="G9" s="3"/>
      <c r="H9" s="3"/>
      <c r="I9" s="3">
        <f t="shared" si="0"/>
        <v>0</v>
      </c>
    </row>
    <row r="10" spans="1:9" ht="30" customHeight="1">
      <c r="A10" s="2">
        <v>8</v>
      </c>
      <c r="B10" s="3"/>
      <c r="C10" s="3"/>
      <c r="D10" s="3"/>
      <c r="E10" s="3"/>
      <c r="F10" s="3"/>
      <c r="G10" s="3"/>
      <c r="H10" s="3"/>
      <c r="I10" s="3">
        <f t="shared" si="0"/>
        <v>0</v>
      </c>
    </row>
    <row r="11" spans="1:9" ht="30" customHeight="1">
      <c r="A11" s="2">
        <v>9</v>
      </c>
      <c r="B11" s="3"/>
      <c r="C11" s="3"/>
      <c r="D11" s="3"/>
      <c r="E11" s="3"/>
      <c r="F11" s="3"/>
      <c r="G11" s="3"/>
      <c r="H11" s="3"/>
      <c r="I11" s="3">
        <f t="shared" si="0"/>
        <v>0</v>
      </c>
    </row>
    <row r="12" spans="1:9" ht="30" customHeight="1">
      <c r="A12" s="2">
        <v>10</v>
      </c>
      <c r="B12" s="3"/>
      <c r="C12" s="3"/>
      <c r="D12" s="3"/>
      <c r="E12" s="3"/>
      <c r="F12" s="3"/>
      <c r="G12" s="3"/>
      <c r="H12" s="3"/>
      <c r="I12" s="3">
        <f t="shared" si="0"/>
        <v>0</v>
      </c>
    </row>
    <row r="13" spans="1:9" ht="30" customHeight="1">
      <c r="A13" s="2">
        <v>11</v>
      </c>
      <c r="B13" s="3"/>
      <c r="C13" s="3"/>
      <c r="D13" s="3"/>
      <c r="E13" s="3"/>
      <c r="F13" s="3"/>
      <c r="G13" s="3"/>
      <c r="H13" s="3"/>
      <c r="I13" s="3">
        <f t="shared" si="0"/>
        <v>0</v>
      </c>
    </row>
    <row r="14" spans="1:9" ht="30" customHeight="1">
      <c r="A14" s="2">
        <v>12</v>
      </c>
      <c r="B14" s="3"/>
      <c r="C14" s="3"/>
      <c r="D14" s="3"/>
      <c r="E14" s="3"/>
      <c r="F14" s="3"/>
      <c r="G14" s="3"/>
      <c r="H14" s="3"/>
      <c r="I14" s="3">
        <f t="shared" si="0"/>
        <v>0</v>
      </c>
    </row>
    <row r="15" spans="1:9" ht="30" customHeight="1">
      <c r="A15" s="2">
        <v>13</v>
      </c>
      <c r="B15" s="3"/>
      <c r="C15" s="3"/>
      <c r="D15" s="3"/>
      <c r="E15" s="3"/>
      <c r="F15" s="3"/>
      <c r="G15" s="3"/>
      <c r="H15" s="3"/>
      <c r="I15" s="3">
        <f t="shared" si="0"/>
        <v>0</v>
      </c>
    </row>
    <row r="16" spans="1:9" ht="30" customHeight="1">
      <c r="A16" s="2">
        <v>14</v>
      </c>
      <c r="B16" s="3"/>
      <c r="C16" s="3"/>
      <c r="D16" s="3"/>
      <c r="E16" s="3"/>
      <c r="F16" s="3"/>
      <c r="G16" s="3"/>
      <c r="H16" s="3"/>
      <c r="I16" s="3">
        <f t="shared" si="0"/>
        <v>0</v>
      </c>
    </row>
    <row r="17" spans="1:9" ht="30" customHeight="1">
      <c r="A17" s="2">
        <v>15</v>
      </c>
      <c r="B17" s="3"/>
      <c r="C17" s="3"/>
      <c r="D17" s="3"/>
      <c r="E17" s="3"/>
      <c r="F17" s="3"/>
      <c r="G17" s="3"/>
      <c r="H17" s="3"/>
      <c r="I17" s="3">
        <f t="shared" si="0"/>
        <v>0</v>
      </c>
    </row>
    <row r="18" spans="1:9" ht="30" customHeight="1">
      <c r="A18" s="2">
        <v>16</v>
      </c>
      <c r="B18" s="3"/>
      <c r="C18" s="3"/>
      <c r="D18" s="3"/>
      <c r="E18" s="3"/>
      <c r="F18" s="3"/>
      <c r="G18" s="3"/>
      <c r="H18" s="3"/>
      <c r="I18" s="3">
        <f t="shared" si="0"/>
        <v>0</v>
      </c>
    </row>
    <row r="19" spans="1:9" ht="30" customHeight="1">
      <c r="A19" s="2">
        <v>17</v>
      </c>
      <c r="B19" s="3"/>
      <c r="C19" s="3"/>
      <c r="D19" s="3"/>
      <c r="E19" s="3"/>
      <c r="F19" s="3"/>
      <c r="G19" s="3"/>
      <c r="H19" s="3"/>
      <c r="I19" s="3">
        <f t="shared" si="0"/>
        <v>0</v>
      </c>
    </row>
    <row r="20" spans="1:9" ht="30" customHeight="1">
      <c r="A20" s="2">
        <v>18</v>
      </c>
      <c r="B20" s="3"/>
      <c r="C20" s="3"/>
      <c r="D20" s="3"/>
      <c r="E20" s="3"/>
      <c r="F20" s="3"/>
      <c r="G20" s="3"/>
      <c r="H20" s="3"/>
      <c r="I20" s="3">
        <f t="shared" si="0"/>
        <v>0</v>
      </c>
    </row>
    <row r="21" spans="1:9" ht="30" customHeight="1">
      <c r="A21" s="2">
        <v>19</v>
      </c>
      <c r="B21" s="3"/>
      <c r="C21" s="3"/>
      <c r="D21" s="3"/>
      <c r="E21" s="3"/>
      <c r="F21" s="3"/>
      <c r="G21" s="3"/>
      <c r="H21" s="3"/>
      <c r="I21" s="3">
        <f t="shared" si="0"/>
        <v>0</v>
      </c>
    </row>
    <row r="22" spans="1:9" ht="30" customHeight="1">
      <c r="A22" s="2">
        <v>20</v>
      </c>
      <c r="B22" s="3"/>
      <c r="C22" s="3"/>
      <c r="D22" s="3"/>
      <c r="E22" s="3"/>
      <c r="F22" s="3"/>
      <c r="G22" s="3"/>
      <c r="H22" s="3"/>
      <c r="I22" s="3">
        <f t="shared" si="0"/>
        <v>0</v>
      </c>
    </row>
    <row r="23" spans="1:9" ht="30" customHeight="1">
      <c r="A23" s="2">
        <v>21</v>
      </c>
      <c r="B23" s="3"/>
      <c r="C23" s="3"/>
      <c r="D23" s="3"/>
      <c r="E23" s="3"/>
      <c r="F23" s="3"/>
      <c r="G23" s="3"/>
      <c r="H23" s="3"/>
      <c r="I23" s="3">
        <f t="shared" si="0"/>
        <v>0</v>
      </c>
    </row>
    <row r="24" spans="1:9" ht="30" customHeight="1">
      <c r="A24" s="2">
        <v>22</v>
      </c>
      <c r="B24" s="3"/>
      <c r="C24" s="3"/>
      <c r="D24" s="3"/>
      <c r="E24" s="3"/>
      <c r="F24" s="3"/>
      <c r="G24" s="3"/>
      <c r="H24" s="3"/>
      <c r="I24" s="3">
        <f t="shared" si="0"/>
        <v>0</v>
      </c>
    </row>
    <row r="25" spans="1:9" ht="30" customHeight="1">
      <c r="A25" s="2">
        <v>23</v>
      </c>
      <c r="B25" s="3"/>
      <c r="C25" s="3"/>
      <c r="D25" s="3"/>
      <c r="E25" s="3"/>
      <c r="F25" s="3"/>
      <c r="G25" s="3"/>
      <c r="H25" s="3"/>
      <c r="I25" s="3">
        <f t="shared" si="0"/>
        <v>0</v>
      </c>
    </row>
    <row r="26" spans="1:9" ht="30" customHeight="1">
      <c r="A26" s="2">
        <v>24</v>
      </c>
      <c r="B26" s="3"/>
      <c r="C26" s="3"/>
      <c r="D26" s="3"/>
      <c r="E26" s="3"/>
      <c r="F26" s="3"/>
      <c r="G26" s="3"/>
      <c r="H26" s="3"/>
      <c r="I26" s="3">
        <f t="shared" si="0"/>
        <v>0</v>
      </c>
    </row>
    <row r="27" spans="1:9" ht="30" customHeight="1">
      <c r="A27" s="2">
        <v>25</v>
      </c>
      <c r="B27" s="3"/>
      <c r="C27" s="3"/>
      <c r="D27" s="3"/>
      <c r="E27" s="3"/>
      <c r="F27" s="3"/>
      <c r="G27" s="3"/>
      <c r="H27" s="3"/>
      <c r="I27" s="3">
        <f t="shared" si="0"/>
        <v>0</v>
      </c>
    </row>
    <row r="28" spans="1:9" ht="30" customHeight="1">
      <c r="A28" s="2">
        <v>26</v>
      </c>
      <c r="B28" s="3"/>
      <c r="C28" s="3"/>
      <c r="D28" s="3"/>
      <c r="E28" s="3"/>
      <c r="F28" s="3"/>
      <c r="G28" s="3"/>
      <c r="H28" s="3"/>
      <c r="I28" s="3">
        <f t="shared" si="0"/>
        <v>0</v>
      </c>
    </row>
    <row r="29" spans="1:9" ht="30" customHeight="1">
      <c r="A29" s="2">
        <v>27</v>
      </c>
      <c r="B29" s="3"/>
      <c r="C29" s="3"/>
      <c r="D29" s="3"/>
      <c r="E29" s="3"/>
      <c r="F29" s="3"/>
      <c r="G29" s="3"/>
      <c r="H29" s="3"/>
      <c r="I29" s="3">
        <f t="shared" si="0"/>
        <v>0</v>
      </c>
    </row>
    <row r="30" spans="1:9" ht="30" customHeight="1">
      <c r="A30" s="2">
        <v>28</v>
      </c>
      <c r="B30" s="3"/>
      <c r="C30" s="3"/>
      <c r="D30" s="3"/>
      <c r="E30" s="3"/>
      <c r="F30" s="3"/>
      <c r="G30" s="3"/>
      <c r="H30" s="3"/>
      <c r="I30" s="3">
        <f t="shared" si="0"/>
        <v>0</v>
      </c>
    </row>
    <row r="31" spans="1:9" ht="30" customHeight="1">
      <c r="A31" s="2">
        <v>29</v>
      </c>
      <c r="B31" s="3"/>
      <c r="C31" s="3"/>
      <c r="D31" s="3"/>
      <c r="E31" s="3"/>
      <c r="F31" s="3"/>
      <c r="G31" s="3"/>
      <c r="H31" s="3"/>
      <c r="I31" s="3">
        <f t="shared" si="0"/>
        <v>0</v>
      </c>
    </row>
    <row r="32" spans="1:9" ht="30" customHeight="1">
      <c r="A32" s="2">
        <v>30</v>
      </c>
      <c r="B32" s="3"/>
      <c r="C32" s="3"/>
      <c r="D32" s="3"/>
      <c r="E32" s="3"/>
      <c r="F32" s="3"/>
      <c r="G32" s="3"/>
      <c r="H32" s="3"/>
      <c r="I32" s="3">
        <f t="shared" si="0"/>
        <v>0</v>
      </c>
    </row>
    <row r="33" spans="1:9" ht="30" customHeight="1">
      <c r="A33" s="2">
        <v>31</v>
      </c>
      <c r="B33" s="3"/>
      <c r="C33" s="3"/>
      <c r="D33" s="3"/>
      <c r="E33" s="3"/>
      <c r="F33" s="3"/>
      <c r="G33" s="3"/>
      <c r="H33" s="3"/>
      <c r="I33" s="3">
        <f t="shared" si="0"/>
        <v>0</v>
      </c>
    </row>
    <row r="34" spans="1:9" ht="30" customHeight="1">
      <c r="A34" s="2">
        <v>32</v>
      </c>
      <c r="B34" s="3"/>
      <c r="C34" s="3"/>
      <c r="D34" s="3"/>
      <c r="E34" s="3"/>
      <c r="F34" s="3"/>
      <c r="G34" s="3"/>
      <c r="H34" s="3"/>
      <c r="I34" s="3">
        <f t="shared" si="0"/>
        <v>0</v>
      </c>
    </row>
    <row r="35" spans="1:9" ht="30" customHeight="1"/>
    <row r="36" spans="1:9" ht="30" customHeight="1">
      <c r="E36" t="s">
        <v>2</v>
      </c>
    </row>
  </sheetData>
  <mergeCells count="1">
    <mergeCell ref="A1:I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7"/>
  <sheetViews>
    <sheetView showGridLines="0" tabSelected="1" workbookViewId="0">
      <pane ySplit="2" topLeftCell="A3" activePane="bottomLeft" state="frozen"/>
      <selection pane="bottomLeft" activeCell="L6" sqref="L6"/>
    </sheetView>
  </sheetViews>
  <sheetFormatPr defaultColWidth="8.85546875" defaultRowHeight="15"/>
  <cols>
    <col min="1" max="1" width="8.85546875" style="7"/>
    <col min="2" max="2" width="19.140625" style="7" customWidth="1"/>
    <col min="3" max="3" width="17.140625" style="7" customWidth="1"/>
    <col min="4" max="4" width="16.7109375" style="7" customWidth="1"/>
    <col min="5" max="5" width="16.42578125" style="7" customWidth="1"/>
    <col min="6" max="7" width="16.5703125" style="7" customWidth="1"/>
    <col min="8" max="8" width="17" style="7" customWidth="1"/>
    <col min="9" max="9" width="8.85546875" style="7" customWidth="1"/>
    <col min="10" max="10" width="13.140625" style="7" customWidth="1"/>
    <col min="11" max="16384" width="8.85546875" style="7"/>
  </cols>
  <sheetData>
    <row r="1" spans="1:10" ht="42" customHeight="1">
      <c r="A1" s="26" t="s">
        <v>56</v>
      </c>
      <c r="B1" s="25"/>
      <c r="C1" s="25"/>
      <c r="D1" s="25"/>
      <c r="E1" s="25"/>
      <c r="F1" s="25"/>
      <c r="G1" s="25"/>
      <c r="H1" s="25"/>
    </row>
    <row r="2" spans="1:10" ht="30" customHeight="1">
      <c r="A2" s="2" t="s">
        <v>0</v>
      </c>
      <c r="B2" s="12" t="s">
        <v>33</v>
      </c>
      <c r="C2" s="2" t="s">
        <v>35</v>
      </c>
      <c r="D2" s="2" t="s">
        <v>37</v>
      </c>
      <c r="E2" s="2" t="s">
        <v>38</v>
      </c>
      <c r="F2" s="2" t="s">
        <v>39</v>
      </c>
      <c r="G2" s="12" t="s">
        <v>55</v>
      </c>
      <c r="H2" s="33" t="s">
        <v>54</v>
      </c>
      <c r="I2" s="40" t="s">
        <v>100</v>
      </c>
      <c r="J2" s="36"/>
    </row>
    <row r="3" spans="1:10" ht="30" customHeight="1">
      <c r="A3" s="2">
        <v>1</v>
      </c>
      <c r="B3" s="2" t="s">
        <v>74</v>
      </c>
      <c r="C3" s="2" t="s">
        <v>75</v>
      </c>
      <c r="D3" s="2">
        <v>722.5</v>
      </c>
      <c r="E3" s="2">
        <v>1</v>
      </c>
      <c r="F3" s="2"/>
      <c r="G3" s="2">
        <v>31.8</v>
      </c>
      <c r="H3" s="34">
        <f>+D3-E3*G3</f>
        <v>690.7</v>
      </c>
      <c r="I3" s="34"/>
      <c r="J3" s="37"/>
    </row>
    <row r="4" spans="1:10" ht="30" customHeight="1">
      <c r="A4" s="2">
        <v>2</v>
      </c>
      <c r="B4" s="2" t="s">
        <v>76</v>
      </c>
      <c r="C4" s="2" t="s">
        <v>75</v>
      </c>
      <c r="D4" s="2">
        <f>79+262</f>
        <v>341</v>
      </c>
      <c r="E4" s="2">
        <v>2</v>
      </c>
      <c r="F4" s="2"/>
      <c r="G4" s="2">
        <f>37</f>
        <v>37</v>
      </c>
      <c r="H4" s="34">
        <f t="shared" ref="H4:H35" si="0">+D4-E4*G4</f>
        <v>267</v>
      </c>
      <c r="I4" s="34"/>
      <c r="J4" s="37"/>
    </row>
    <row r="5" spans="1:10" ht="30" customHeight="1">
      <c r="A5" s="2">
        <v>3</v>
      </c>
      <c r="B5" s="2" t="s">
        <v>77</v>
      </c>
      <c r="C5" s="2" t="s">
        <v>75</v>
      </c>
      <c r="D5" s="2">
        <v>57</v>
      </c>
      <c r="E5" s="2">
        <v>1</v>
      </c>
      <c r="F5" s="2"/>
      <c r="G5" s="2">
        <v>37</v>
      </c>
      <c r="H5" s="34">
        <f t="shared" si="0"/>
        <v>20</v>
      </c>
      <c r="I5" s="34"/>
      <c r="J5" s="37"/>
    </row>
    <row r="6" spans="1:10" ht="30" customHeight="1">
      <c r="A6" s="2">
        <v>4</v>
      </c>
      <c r="B6" s="2" t="s">
        <v>78</v>
      </c>
      <c r="C6" s="2" t="s">
        <v>75</v>
      </c>
      <c r="D6" s="2">
        <f>107+161.5</f>
        <v>268.5</v>
      </c>
      <c r="E6" s="2">
        <v>2</v>
      </c>
      <c r="F6" s="2"/>
      <c r="G6" s="2">
        <v>37</v>
      </c>
      <c r="H6" s="34">
        <f t="shared" si="0"/>
        <v>194.5</v>
      </c>
      <c r="I6" s="34"/>
      <c r="J6" s="37"/>
    </row>
    <row r="7" spans="1:10" ht="30" customHeight="1">
      <c r="A7" s="2">
        <v>5</v>
      </c>
      <c r="B7" s="38">
        <v>0.08</v>
      </c>
      <c r="C7" s="2" t="s">
        <v>80</v>
      </c>
      <c r="D7" s="2">
        <v>661</v>
      </c>
      <c r="E7" s="2">
        <v>21</v>
      </c>
      <c r="F7" s="2"/>
      <c r="G7" s="2">
        <v>22.88</v>
      </c>
      <c r="H7" s="34">
        <f>+D7-(E7*G7)-I7</f>
        <v>164.52000000000004</v>
      </c>
      <c r="I7" s="34">
        <v>16</v>
      </c>
      <c r="J7" s="37" t="s">
        <v>79</v>
      </c>
    </row>
    <row r="8" spans="1:10" ht="30" customHeight="1">
      <c r="A8" s="2">
        <v>6</v>
      </c>
      <c r="B8" s="38">
        <v>0.08</v>
      </c>
      <c r="C8" s="2" t="s">
        <v>80</v>
      </c>
      <c r="D8" s="2">
        <v>630.5</v>
      </c>
      <c r="E8" s="2">
        <v>21</v>
      </c>
      <c r="F8" s="2"/>
      <c r="G8" s="2">
        <v>20.04</v>
      </c>
      <c r="H8" s="34">
        <f>+D8-(E8*G8)-I8</f>
        <v>193.66000000000003</v>
      </c>
      <c r="I8" s="34">
        <v>16</v>
      </c>
      <c r="J8" s="37" t="s">
        <v>79</v>
      </c>
    </row>
    <row r="9" spans="1:10" ht="30" customHeight="1">
      <c r="A9" s="2">
        <v>7</v>
      </c>
      <c r="B9" s="38">
        <v>0.08</v>
      </c>
      <c r="C9" s="2" t="s">
        <v>80</v>
      </c>
      <c r="D9" s="2">
        <v>263.5</v>
      </c>
      <c r="E9" s="2">
        <v>7</v>
      </c>
      <c r="F9" s="2"/>
      <c r="G9" s="2">
        <v>14.92</v>
      </c>
      <c r="H9" s="34">
        <f>+D9-(E9*G9)-I9</f>
        <v>143.56</v>
      </c>
      <c r="I9" s="34">
        <v>15.5</v>
      </c>
      <c r="J9" s="37" t="s">
        <v>81</v>
      </c>
    </row>
    <row r="10" spans="1:10" ht="30" customHeight="1">
      <c r="A10" s="2">
        <v>8</v>
      </c>
      <c r="B10" s="38">
        <v>0.1</v>
      </c>
      <c r="C10" s="2" t="s">
        <v>80</v>
      </c>
      <c r="D10" s="2">
        <v>87.5</v>
      </c>
      <c r="E10" s="2">
        <v>3</v>
      </c>
      <c r="F10" s="2"/>
      <c r="G10" s="2">
        <v>20.04</v>
      </c>
      <c r="H10" s="34">
        <f>+D10-(E10*G10)-I10</f>
        <v>11.380000000000003</v>
      </c>
      <c r="I10" s="34">
        <v>16</v>
      </c>
      <c r="J10" s="37" t="s">
        <v>79</v>
      </c>
    </row>
    <row r="11" spans="1:10" ht="30" customHeight="1">
      <c r="A11" s="2">
        <v>9</v>
      </c>
      <c r="B11" s="38">
        <v>0.254</v>
      </c>
      <c r="C11" s="2" t="s">
        <v>80</v>
      </c>
      <c r="D11" s="2">
        <v>193</v>
      </c>
      <c r="E11" s="2">
        <v>4</v>
      </c>
      <c r="F11" s="2"/>
      <c r="G11" s="2">
        <v>22.88</v>
      </c>
      <c r="H11" s="34">
        <f t="shared" si="0"/>
        <v>101.48</v>
      </c>
      <c r="I11" s="34"/>
      <c r="J11" s="37"/>
    </row>
    <row r="12" spans="1:10" ht="30" customHeight="1">
      <c r="A12" s="2">
        <v>10</v>
      </c>
      <c r="B12" s="2">
        <v>0.127</v>
      </c>
      <c r="C12" s="2" t="s">
        <v>80</v>
      </c>
      <c r="D12" s="2">
        <v>25.5</v>
      </c>
      <c r="E12" s="2">
        <v>1</v>
      </c>
      <c r="F12" s="2"/>
      <c r="G12" s="2">
        <v>20.04</v>
      </c>
      <c r="H12" s="34">
        <f t="shared" si="0"/>
        <v>5.4600000000000009</v>
      </c>
      <c r="I12" s="34"/>
      <c r="J12" s="37"/>
    </row>
    <row r="13" spans="1:10" ht="30" customHeight="1">
      <c r="A13" s="2">
        <v>11</v>
      </c>
      <c r="B13" s="2" t="s">
        <v>85</v>
      </c>
      <c r="C13" s="2" t="s">
        <v>83</v>
      </c>
      <c r="D13" s="2">
        <v>215.64</v>
      </c>
      <c r="E13" s="2">
        <v>66</v>
      </c>
      <c r="F13" s="2"/>
      <c r="G13" s="2">
        <v>0.14000000000000001</v>
      </c>
      <c r="H13" s="34">
        <f t="shared" si="0"/>
        <v>206.39999999999998</v>
      </c>
      <c r="I13" s="34"/>
      <c r="J13" s="37"/>
    </row>
    <row r="14" spans="1:10" ht="30" customHeight="1">
      <c r="A14" s="2">
        <v>12</v>
      </c>
      <c r="B14" s="2" t="s">
        <v>86</v>
      </c>
      <c r="C14" s="2" t="s">
        <v>83</v>
      </c>
      <c r="D14" s="2">
        <v>15.44</v>
      </c>
      <c r="E14" s="2">
        <v>2</v>
      </c>
      <c r="F14" s="2"/>
      <c r="G14" s="2">
        <v>0.5</v>
      </c>
      <c r="H14" s="34">
        <f t="shared" si="0"/>
        <v>14.44</v>
      </c>
      <c r="I14" s="34"/>
      <c r="J14" s="37"/>
    </row>
    <row r="15" spans="1:10" ht="30" customHeight="1">
      <c r="A15" s="2">
        <v>13</v>
      </c>
      <c r="B15" s="2" t="s">
        <v>87</v>
      </c>
      <c r="C15" s="2" t="s">
        <v>83</v>
      </c>
      <c r="D15" s="2">
        <v>215.92</v>
      </c>
      <c r="E15" s="2">
        <v>28</v>
      </c>
      <c r="F15" s="2"/>
      <c r="G15" s="2">
        <v>0.5</v>
      </c>
      <c r="H15" s="34">
        <f t="shared" si="0"/>
        <v>201.92</v>
      </c>
      <c r="I15" s="34"/>
      <c r="J15" s="37"/>
    </row>
    <row r="16" spans="1:10" ht="30" customHeight="1">
      <c r="A16" s="2">
        <v>14</v>
      </c>
      <c r="B16" s="2" t="s">
        <v>88</v>
      </c>
      <c r="C16" s="2" t="s">
        <v>83</v>
      </c>
      <c r="D16" s="2">
        <v>342.02</v>
      </c>
      <c r="E16" s="2">
        <v>51</v>
      </c>
      <c r="F16" s="2"/>
      <c r="G16" s="2">
        <v>0.5</v>
      </c>
      <c r="H16" s="34">
        <f t="shared" si="0"/>
        <v>316.52</v>
      </c>
      <c r="I16" s="34"/>
      <c r="J16" s="37"/>
    </row>
    <row r="17" spans="1:10" ht="30" customHeight="1">
      <c r="A17" s="2">
        <v>15</v>
      </c>
      <c r="B17" s="2" t="s">
        <v>92</v>
      </c>
      <c r="C17" s="2" t="s">
        <v>83</v>
      </c>
      <c r="D17" s="2">
        <v>3.28</v>
      </c>
      <c r="E17" s="2">
        <v>4</v>
      </c>
      <c r="F17" s="2"/>
      <c r="G17" s="2">
        <v>0.5</v>
      </c>
      <c r="H17" s="34">
        <f t="shared" si="0"/>
        <v>1.2799999999999998</v>
      </c>
      <c r="I17" s="34"/>
      <c r="J17" s="37"/>
    </row>
    <row r="18" spans="1:10" ht="30" customHeight="1">
      <c r="A18" s="2">
        <v>16</v>
      </c>
      <c r="B18" s="2" t="s">
        <v>89</v>
      </c>
      <c r="C18" s="2" t="s">
        <v>90</v>
      </c>
      <c r="D18" s="2">
        <v>48.14</v>
      </c>
      <c r="E18" s="2">
        <v>18</v>
      </c>
      <c r="F18" s="2"/>
      <c r="G18" s="2">
        <v>0.14000000000000001</v>
      </c>
      <c r="H18" s="34">
        <f t="shared" si="0"/>
        <v>45.62</v>
      </c>
      <c r="I18" s="34"/>
      <c r="J18" s="37"/>
    </row>
    <row r="19" spans="1:10" ht="30" customHeight="1">
      <c r="A19" s="2">
        <v>17</v>
      </c>
      <c r="B19" s="2" t="s">
        <v>91</v>
      </c>
      <c r="C19" s="2" t="s">
        <v>90</v>
      </c>
      <c r="D19" s="2">
        <v>8.08</v>
      </c>
      <c r="E19" s="2">
        <v>13</v>
      </c>
      <c r="F19" s="2"/>
      <c r="G19" s="2">
        <v>0.14000000000000001</v>
      </c>
      <c r="H19" s="34">
        <f t="shared" si="0"/>
        <v>6.26</v>
      </c>
      <c r="I19" s="34"/>
      <c r="J19" s="37"/>
    </row>
    <row r="20" spans="1:10" ht="30" customHeight="1">
      <c r="A20" s="2">
        <v>18</v>
      </c>
      <c r="B20" s="2" t="s">
        <v>82</v>
      </c>
      <c r="C20" s="2" t="s">
        <v>84</v>
      </c>
      <c r="D20" s="2">
        <v>67.040000000000006</v>
      </c>
      <c r="E20" s="2">
        <v>28</v>
      </c>
      <c r="F20" s="2"/>
      <c r="G20" s="2">
        <v>0.14000000000000001</v>
      </c>
      <c r="H20" s="34">
        <f>+D20-(E20*G20)-I20</f>
        <v>47.620000000000005</v>
      </c>
      <c r="I20" s="34">
        <v>15.5</v>
      </c>
      <c r="J20" s="37" t="s">
        <v>81</v>
      </c>
    </row>
    <row r="21" spans="1:10" ht="30" customHeight="1">
      <c r="A21" s="2">
        <v>19</v>
      </c>
      <c r="B21" s="2" t="s">
        <v>93</v>
      </c>
      <c r="C21" s="2" t="s">
        <v>90</v>
      </c>
      <c r="D21" s="2">
        <v>65</v>
      </c>
      <c r="E21" s="2">
        <v>30</v>
      </c>
      <c r="F21" s="2"/>
      <c r="G21" s="2">
        <v>11.04</v>
      </c>
      <c r="H21" s="34">
        <f>D21-G21-I21</f>
        <v>38.46</v>
      </c>
      <c r="I21" s="34">
        <v>15.5</v>
      </c>
      <c r="J21" s="37" t="s">
        <v>81</v>
      </c>
    </row>
    <row r="22" spans="1:10" ht="30" customHeight="1">
      <c r="A22" s="2">
        <v>20</v>
      </c>
      <c r="B22" s="2" t="s">
        <v>94</v>
      </c>
      <c r="C22" s="2" t="s">
        <v>83</v>
      </c>
      <c r="D22" s="2">
        <v>94.5</v>
      </c>
      <c r="E22" s="2">
        <v>23</v>
      </c>
      <c r="F22" s="2"/>
      <c r="G22" s="2">
        <v>5.0199999999999996</v>
      </c>
      <c r="H22" s="34">
        <f>D22-G22-I22</f>
        <v>73.98</v>
      </c>
      <c r="I22" s="34">
        <v>15.5</v>
      </c>
      <c r="J22" s="37" t="s">
        <v>81</v>
      </c>
    </row>
    <row r="23" spans="1:10" ht="30" customHeight="1">
      <c r="A23" s="2">
        <v>21</v>
      </c>
      <c r="B23" s="2" t="s">
        <v>95</v>
      </c>
      <c r="C23" s="2" t="s">
        <v>90</v>
      </c>
      <c r="D23" s="2">
        <v>16.5</v>
      </c>
      <c r="E23" s="2">
        <v>9</v>
      </c>
      <c r="F23" s="2"/>
      <c r="G23" s="2">
        <f>(5*0.5)+(4*0.14)</f>
        <v>3.06</v>
      </c>
      <c r="H23" s="34">
        <f>D23-G23-I23</f>
        <v>13.44</v>
      </c>
      <c r="I23" s="34"/>
      <c r="J23" s="37"/>
    </row>
    <row r="24" spans="1:10" ht="30" customHeight="1">
      <c r="A24" s="2">
        <v>22</v>
      </c>
      <c r="B24" s="2" t="s">
        <v>96</v>
      </c>
      <c r="C24" s="2" t="s">
        <v>90</v>
      </c>
      <c r="D24" s="2">
        <v>34.5</v>
      </c>
      <c r="E24" s="2">
        <v>6</v>
      </c>
      <c r="F24" s="2"/>
      <c r="G24" s="2">
        <f>(4*0.5)+(2*0.14)</f>
        <v>2.2800000000000002</v>
      </c>
      <c r="H24" s="34">
        <f>D24-G24-I24</f>
        <v>32.22</v>
      </c>
      <c r="I24" s="34"/>
      <c r="J24" s="37"/>
    </row>
    <row r="25" spans="1:10" ht="30" customHeight="1">
      <c r="A25" s="2">
        <v>23</v>
      </c>
      <c r="B25" s="2" t="s">
        <v>89</v>
      </c>
      <c r="C25" s="2" t="s">
        <v>90</v>
      </c>
      <c r="D25" s="2">
        <v>7</v>
      </c>
      <c r="E25" s="2">
        <v>4</v>
      </c>
      <c r="F25" s="2"/>
      <c r="G25" s="2">
        <v>0.14000000000000001</v>
      </c>
      <c r="H25" s="34">
        <f t="shared" si="0"/>
        <v>6.4399999999999995</v>
      </c>
      <c r="I25" s="34"/>
      <c r="J25" s="37"/>
    </row>
    <row r="26" spans="1:10" ht="30" customHeight="1">
      <c r="A26" s="2">
        <v>24</v>
      </c>
      <c r="B26" s="2" t="s">
        <v>97</v>
      </c>
      <c r="C26" s="2" t="s">
        <v>90</v>
      </c>
      <c r="D26" s="2">
        <v>24</v>
      </c>
      <c r="E26" s="2">
        <v>10</v>
      </c>
      <c r="F26" s="2"/>
      <c r="G26" s="2">
        <f>(5*0.5)+(5*0.14)</f>
        <v>3.2</v>
      </c>
      <c r="H26" s="34">
        <f>D26-G26-I26</f>
        <v>20.8</v>
      </c>
      <c r="I26" s="34"/>
      <c r="J26" s="37"/>
    </row>
    <row r="27" spans="1:10" ht="30" customHeight="1">
      <c r="A27" s="2">
        <v>25</v>
      </c>
      <c r="B27" s="2" t="s">
        <v>91</v>
      </c>
      <c r="C27" s="2" t="s">
        <v>90</v>
      </c>
      <c r="D27" s="2">
        <v>3</v>
      </c>
      <c r="E27" s="2">
        <v>1</v>
      </c>
      <c r="F27" s="2"/>
      <c r="G27" s="2">
        <v>0.14000000000000001</v>
      </c>
      <c r="H27" s="34">
        <f t="shared" si="0"/>
        <v>2.86</v>
      </c>
      <c r="I27" s="34"/>
      <c r="J27" s="37"/>
    </row>
    <row r="28" spans="1:10" ht="30" customHeight="1">
      <c r="A28" s="2">
        <v>26</v>
      </c>
      <c r="B28" s="2" t="s">
        <v>86</v>
      </c>
      <c r="C28" s="2" t="s">
        <v>83</v>
      </c>
      <c r="D28" s="2">
        <v>1.5</v>
      </c>
      <c r="E28" s="2">
        <v>1</v>
      </c>
      <c r="F28" s="2"/>
      <c r="G28" s="2">
        <v>0.5</v>
      </c>
      <c r="H28" s="34">
        <f t="shared" si="0"/>
        <v>1</v>
      </c>
      <c r="I28" s="34"/>
      <c r="J28" s="37"/>
    </row>
    <row r="29" spans="1:10" ht="30" customHeight="1">
      <c r="A29" s="2">
        <v>27</v>
      </c>
      <c r="B29" s="2" t="s">
        <v>98</v>
      </c>
      <c r="C29" s="2" t="s">
        <v>90</v>
      </c>
      <c r="D29" s="2">
        <v>2.5</v>
      </c>
      <c r="E29" s="2">
        <v>1</v>
      </c>
      <c r="F29" s="2"/>
      <c r="G29" s="2">
        <v>0.5</v>
      </c>
      <c r="H29" s="34">
        <f t="shared" si="0"/>
        <v>2</v>
      </c>
      <c r="I29" s="34"/>
      <c r="J29" s="37"/>
    </row>
    <row r="30" spans="1:10" ht="30" customHeight="1">
      <c r="A30" s="2">
        <v>28</v>
      </c>
      <c r="B30" s="35" t="s">
        <v>99</v>
      </c>
      <c r="C30" s="36"/>
      <c r="D30" s="2">
        <v>142</v>
      </c>
      <c r="E30" s="39">
        <v>8</v>
      </c>
      <c r="F30" s="2"/>
      <c r="G30" s="2">
        <v>0.125</v>
      </c>
      <c r="H30" s="34">
        <f t="shared" si="0"/>
        <v>141</v>
      </c>
      <c r="I30" s="34"/>
      <c r="J30" s="37"/>
    </row>
    <row r="31" spans="1:10" ht="30" customHeight="1">
      <c r="A31" s="2">
        <v>29</v>
      </c>
      <c r="B31" s="2"/>
      <c r="C31" s="2"/>
      <c r="D31" s="2"/>
      <c r="E31" s="2"/>
      <c r="F31" s="2"/>
      <c r="G31" s="2"/>
      <c r="H31" s="34">
        <f t="shared" si="0"/>
        <v>0</v>
      </c>
      <c r="I31" s="34"/>
      <c r="J31" s="37"/>
    </row>
    <row r="32" spans="1:10" ht="30" customHeight="1">
      <c r="A32" s="2">
        <v>30</v>
      </c>
      <c r="B32" s="2"/>
      <c r="C32" s="2"/>
      <c r="D32" s="2"/>
      <c r="E32" s="2"/>
      <c r="F32" s="2"/>
      <c r="G32" s="2"/>
      <c r="H32" s="34">
        <f t="shared" si="0"/>
        <v>0</v>
      </c>
      <c r="I32" s="34"/>
      <c r="J32" s="37"/>
    </row>
    <row r="33" spans="1:10" ht="30" customHeight="1">
      <c r="A33" s="2">
        <v>31</v>
      </c>
      <c r="B33" s="2"/>
      <c r="C33" s="2"/>
      <c r="D33" s="2"/>
      <c r="E33" s="2"/>
      <c r="F33" s="2"/>
      <c r="G33" s="2"/>
      <c r="H33" s="34">
        <f t="shared" si="0"/>
        <v>0</v>
      </c>
      <c r="I33" s="34"/>
      <c r="J33" s="37"/>
    </row>
    <row r="34" spans="1:10" ht="30" customHeight="1">
      <c r="A34" s="2">
        <v>32</v>
      </c>
      <c r="B34" s="2"/>
      <c r="C34" s="2"/>
      <c r="D34" s="2"/>
      <c r="E34" s="2"/>
      <c r="F34" s="2"/>
      <c r="G34" s="2"/>
      <c r="H34" s="34">
        <f t="shared" si="0"/>
        <v>0</v>
      </c>
      <c r="I34" s="34"/>
      <c r="J34" s="37"/>
    </row>
    <row r="35" spans="1:10" ht="30" customHeight="1">
      <c r="A35" s="2">
        <v>33</v>
      </c>
      <c r="B35" s="2"/>
      <c r="C35" s="2"/>
      <c r="D35" s="2"/>
      <c r="E35" s="2"/>
      <c r="F35" s="2"/>
      <c r="G35" s="2"/>
      <c r="H35" s="34">
        <f t="shared" si="0"/>
        <v>0</v>
      </c>
      <c r="I35" s="34"/>
      <c r="J35" s="37"/>
    </row>
    <row r="36" spans="1:10" ht="30" customHeight="1"/>
    <row r="37" spans="1:10" ht="30" customHeight="1">
      <c r="E37" s="7" t="s">
        <v>2</v>
      </c>
    </row>
  </sheetData>
  <mergeCells count="3">
    <mergeCell ref="A1:H1"/>
    <mergeCell ref="I2:J2"/>
    <mergeCell ref="B30:C30"/>
  </mergeCells>
  <pageMargins left="0.75" right="0.75" top="1" bottom="1" header="0.5" footer="0.5"/>
  <pageSetup paperSize="9"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C4" sqref="C4"/>
    </sheetView>
  </sheetViews>
  <sheetFormatPr defaultColWidth="8.85546875" defaultRowHeight="15"/>
  <cols>
    <col min="2" max="3" width="16.140625" customWidth="1"/>
    <col min="4" max="4" width="16.85546875" customWidth="1"/>
    <col min="5" max="5" width="22.7109375" customWidth="1"/>
    <col min="6" max="6" width="18.85546875" customWidth="1"/>
  </cols>
  <sheetData>
    <row r="1" spans="1:6" ht="33" customHeight="1">
      <c r="A1" s="30" t="s">
        <v>57</v>
      </c>
      <c r="B1" s="25"/>
      <c r="C1" s="25"/>
      <c r="D1" s="25"/>
      <c r="E1" s="25"/>
      <c r="F1" s="25"/>
    </row>
    <row r="2" spans="1:6" ht="18" customHeight="1"/>
    <row r="3" spans="1:6" s="1" customFormat="1" ht="68.25" customHeight="1">
      <c r="A3" s="2" t="s">
        <v>0</v>
      </c>
      <c r="B3" s="9" t="s">
        <v>58</v>
      </c>
      <c r="C3" s="8" t="s">
        <v>59</v>
      </c>
      <c r="D3" s="8" t="s">
        <v>60</v>
      </c>
      <c r="E3" s="8" t="s">
        <v>61</v>
      </c>
      <c r="F3" s="8" t="s">
        <v>62</v>
      </c>
    </row>
    <row r="4" spans="1:6" ht="33" customHeight="1">
      <c r="A4" s="3">
        <v>1</v>
      </c>
      <c r="B4" s="3"/>
      <c r="C4" s="3"/>
      <c r="D4" s="3"/>
      <c r="E4" s="3"/>
      <c r="F4" s="3">
        <f>+D4-E4</f>
        <v>0</v>
      </c>
    </row>
    <row r="5" spans="1:6" ht="33" customHeight="1">
      <c r="A5" s="3">
        <v>2</v>
      </c>
      <c r="B5" s="3"/>
      <c r="C5" s="3"/>
      <c r="D5" s="3"/>
      <c r="E5" s="3"/>
      <c r="F5" s="3">
        <f t="shared" ref="F5:F13" si="0">+D5-E5</f>
        <v>0</v>
      </c>
    </row>
    <row r="6" spans="1:6" ht="33" customHeight="1">
      <c r="A6" s="3">
        <v>3</v>
      </c>
      <c r="B6" s="3"/>
      <c r="C6" s="3"/>
      <c r="D6" s="3"/>
      <c r="E6" s="3"/>
      <c r="F6" s="3">
        <f t="shared" si="0"/>
        <v>0</v>
      </c>
    </row>
    <row r="7" spans="1:6" ht="33" customHeight="1">
      <c r="A7" s="3">
        <v>4</v>
      </c>
      <c r="B7" s="3"/>
      <c r="C7" s="3"/>
      <c r="D7" s="3"/>
      <c r="E7" s="3"/>
      <c r="F7" s="3">
        <f t="shared" si="0"/>
        <v>0</v>
      </c>
    </row>
    <row r="8" spans="1:6" ht="33" customHeight="1">
      <c r="A8" s="3">
        <v>5</v>
      </c>
      <c r="B8" s="3"/>
      <c r="C8" s="3"/>
      <c r="D8" s="3"/>
      <c r="E8" s="3"/>
      <c r="F8" s="3">
        <f t="shared" si="0"/>
        <v>0</v>
      </c>
    </row>
    <row r="9" spans="1:6" ht="33" customHeight="1">
      <c r="A9" s="3">
        <v>6</v>
      </c>
      <c r="B9" s="3"/>
      <c r="C9" s="3"/>
      <c r="D9" s="3"/>
      <c r="E9" s="3"/>
      <c r="F9" s="3">
        <f t="shared" si="0"/>
        <v>0</v>
      </c>
    </row>
    <row r="10" spans="1:6" ht="33" customHeight="1">
      <c r="A10" s="3">
        <v>7</v>
      </c>
      <c r="B10" s="3"/>
      <c r="C10" s="3"/>
      <c r="D10" s="3"/>
      <c r="E10" s="3"/>
      <c r="F10" s="3">
        <f t="shared" si="0"/>
        <v>0</v>
      </c>
    </row>
    <row r="11" spans="1:6" ht="33" customHeight="1">
      <c r="A11" s="3">
        <v>8</v>
      </c>
      <c r="B11" s="3"/>
      <c r="C11" s="3"/>
      <c r="D11" s="3"/>
      <c r="E11" s="3"/>
      <c r="F11" s="3">
        <f t="shared" si="0"/>
        <v>0</v>
      </c>
    </row>
    <row r="12" spans="1:6" ht="33" customHeight="1">
      <c r="A12" s="3">
        <v>9</v>
      </c>
      <c r="B12" s="3"/>
      <c r="C12" s="3"/>
      <c r="D12" s="3"/>
      <c r="E12" s="3"/>
      <c r="F12" s="3">
        <f t="shared" si="0"/>
        <v>0</v>
      </c>
    </row>
    <row r="13" spans="1:6" ht="33" customHeight="1">
      <c r="A13" s="3">
        <v>10</v>
      </c>
      <c r="B13" s="3"/>
      <c r="C13" s="3"/>
      <c r="D13" s="3"/>
      <c r="E13" s="3"/>
      <c r="F13" s="3">
        <f t="shared" si="0"/>
        <v>0</v>
      </c>
    </row>
    <row r="14" spans="1:6" ht="33" customHeight="1">
      <c r="A14" s="3" t="s">
        <v>3</v>
      </c>
      <c r="B14" s="3">
        <f>SUM(B4:B13)</f>
        <v>0</v>
      </c>
      <c r="C14" s="3"/>
      <c r="D14" s="3">
        <f>SUM(D4:D13)</f>
        <v>0</v>
      </c>
      <c r="E14" s="3">
        <f>SUM(E4:E13)</f>
        <v>0</v>
      </c>
      <c r="F14" s="3">
        <f>SUM(F4:F13)</f>
        <v>0</v>
      </c>
    </row>
    <row r="15" spans="1:6" ht="33" customHeight="1">
      <c r="A15" t="s">
        <v>4</v>
      </c>
    </row>
  </sheetData>
  <mergeCells count="1">
    <mergeCell ref="A1:F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K11" sqref="K11"/>
    </sheetView>
  </sheetViews>
  <sheetFormatPr defaultColWidth="8.85546875" defaultRowHeight="15"/>
  <cols>
    <col min="1" max="1" width="9.5703125" customWidth="1"/>
    <col min="2" max="2" width="17.28515625" customWidth="1"/>
    <col min="3" max="3" width="18.7109375" customWidth="1"/>
    <col min="4" max="4" width="22.5703125" customWidth="1"/>
    <col min="5" max="5" width="20.42578125" customWidth="1"/>
    <col min="6" max="7" width="22.28515625" customWidth="1"/>
    <col min="8" max="8" width="18.140625" customWidth="1"/>
  </cols>
  <sheetData>
    <row r="1" spans="1:8" ht="33" customHeight="1">
      <c r="A1" s="30" t="s">
        <v>63</v>
      </c>
      <c r="B1" s="25"/>
      <c r="C1" s="25"/>
      <c r="D1" s="25"/>
      <c r="E1" s="25"/>
      <c r="F1" s="25"/>
      <c r="G1" s="25"/>
      <c r="H1" s="25"/>
    </row>
    <row r="2" spans="1:8" ht="60" customHeight="1">
      <c r="A2" s="2" t="s">
        <v>0</v>
      </c>
      <c r="B2" s="9" t="s">
        <v>58</v>
      </c>
      <c r="C2" s="8" t="s">
        <v>59</v>
      </c>
      <c r="D2" s="8" t="s">
        <v>60</v>
      </c>
      <c r="E2" s="8" t="s">
        <v>61</v>
      </c>
      <c r="F2" s="8" t="s">
        <v>62</v>
      </c>
      <c r="G2" s="14" t="s">
        <v>5</v>
      </c>
      <c r="H2" s="15" t="s">
        <v>6</v>
      </c>
    </row>
    <row r="3" spans="1:8" ht="33" customHeight="1">
      <c r="A3" s="3">
        <v>1</v>
      </c>
      <c r="B3" s="3"/>
      <c r="C3" s="3"/>
      <c r="D3" s="3"/>
      <c r="E3" s="3"/>
      <c r="F3" s="3">
        <f t="shared" ref="F3:F12" si="0">+D3-E3</f>
        <v>0</v>
      </c>
      <c r="G3" s="3"/>
      <c r="H3" s="3">
        <f>+G3*F3</f>
        <v>0</v>
      </c>
    </row>
    <row r="4" spans="1:8" ht="33" customHeight="1">
      <c r="A4" s="3">
        <v>2</v>
      </c>
      <c r="B4" s="3"/>
      <c r="C4" s="3"/>
      <c r="D4" s="3"/>
      <c r="E4" s="3"/>
      <c r="F4" s="3">
        <f t="shared" si="0"/>
        <v>0</v>
      </c>
      <c r="G4" s="3"/>
      <c r="H4" s="3">
        <f t="shared" ref="H4:H12" si="1">+G4*F4</f>
        <v>0</v>
      </c>
    </row>
    <row r="5" spans="1:8" ht="33" customHeight="1">
      <c r="A5" s="3">
        <v>3</v>
      </c>
      <c r="B5" s="3"/>
      <c r="C5" s="3"/>
      <c r="D5" s="3"/>
      <c r="E5" s="3"/>
      <c r="F5" s="3">
        <f t="shared" si="0"/>
        <v>0</v>
      </c>
      <c r="G5" s="3"/>
      <c r="H5" s="3">
        <f t="shared" si="1"/>
        <v>0</v>
      </c>
    </row>
    <row r="6" spans="1:8" ht="33" customHeight="1">
      <c r="A6" s="3">
        <v>4</v>
      </c>
      <c r="B6" s="3"/>
      <c r="C6" s="3"/>
      <c r="D6" s="3"/>
      <c r="E6" s="3"/>
      <c r="F6" s="3">
        <f t="shared" si="0"/>
        <v>0</v>
      </c>
      <c r="G6" s="3"/>
      <c r="H6" s="3">
        <f t="shared" si="1"/>
        <v>0</v>
      </c>
    </row>
    <row r="7" spans="1:8" ht="33" customHeight="1">
      <c r="A7" s="3">
        <v>5</v>
      </c>
      <c r="B7" s="3"/>
      <c r="C7" s="3"/>
      <c r="D7" s="3"/>
      <c r="E7" s="3"/>
      <c r="F7" s="3">
        <f t="shared" si="0"/>
        <v>0</v>
      </c>
      <c r="G7" s="3"/>
      <c r="H7" s="3">
        <f t="shared" si="1"/>
        <v>0</v>
      </c>
    </row>
    <row r="8" spans="1:8" ht="33" customHeight="1">
      <c r="A8" s="3">
        <v>6</v>
      </c>
      <c r="B8" s="3"/>
      <c r="C8" s="3"/>
      <c r="D8" s="3"/>
      <c r="E8" s="3"/>
      <c r="F8" s="3">
        <f t="shared" si="0"/>
        <v>0</v>
      </c>
      <c r="G8" s="3"/>
      <c r="H8" s="3">
        <f t="shared" si="1"/>
        <v>0</v>
      </c>
    </row>
    <row r="9" spans="1:8" ht="33" customHeight="1">
      <c r="A9" s="3">
        <v>7</v>
      </c>
      <c r="B9" s="3"/>
      <c r="C9" s="3"/>
      <c r="D9" s="3"/>
      <c r="E9" s="3"/>
      <c r="F9" s="3">
        <f t="shared" si="0"/>
        <v>0</v>
      </c>
      <c r="G9" s="3"/>
      <c r="H9" s="3">
        <f t="shared" si="1"/>
        <v>0</v>
      </c>
    </row>
    <row r="10" spans="1:8" ht="33" customHeight="1">
      <c r="A10" s="3">
        <v>8</v>
      </c>
      <c r="B10" s="3"/>
      <c r="C10" s="3"/>
      <c r="D10" s="3"/>
      <c r="E10" s="3"/>
      <c r="F10" s="3">
        <f t="shared" si="0"/>
        <v>0</v>
      </c>
      <c r="G10" s="3"/>
      <c r="H10" s="3">
        <f t="shared" si="1"/>
        <v>0</v>
      </c>
    </row>
    <row r="11" spans="1:8" ht="33" customHeight="1">
      <c r="A11" s="3">
        <v>9</v>
      </c>
      <c r="B11" s="3"/>
      <c r="C11" s="3"/>
      <c r="D11" s="3"/>
      <c r="E11" s="3"/>
      <c r="F11" s="3">
        <f t="shared" si="0"/>
        <v>0</v>
      </c>
      <c r="G11" s="3"/>
      <c r="H11" s="3">
        <f t="shared" si="1"/>
        <v>0</v>
      </c>
    </row>
    <row r="12" spans="1:8" ht="33" customHeight="1">
      <c r="A12" s="3">
        <v>10</v>
      </c>
      <c r="B12" s="3"/>
      <c r="C12" s="3"/>
      <c r="D12" s="3"/>
      <c r="E12" s="3"/>
      <c r="F12" s="3">
        <f t="shared" si="0"/>
        <v>0</v>
      </c>
      <c r="G12" s="3"/>
      <c r="H12" s="3">
        <f t="shared" si="1"/>
        <v>0</v>
      </c>
    </row>
    <row r="13" spans="1:8" ht="33" customHeight="1">
      <c r="A13" s="3" t="s">
        <v>3</v>
      </c>
      <c r="B13" s="3"/>
      <c r="C13" s="3"/>
      <c r="D13" s="3">
        <f>SUM(D3:D12)</f>
        <v>0</v>
      </c>
      <c r="E13" s="3">
        <f>SUM(E3:E12)</f>
        <v>0</v>
      </c>
      <c r="F13" s="3">
        <f>SUM(F3:F12)</f>
        <v>0</v>
      </c>
      <c r="G13" s="3"/>
      <c r="H13" s="3">
        <f>SUM(H3:H12)</f>
        <v>0</v>
      </c>
    </row>
    <row r="14" spans="1:8" ht="33" customHeight="1"/>
  </sheetData>
  <mergeCells count="1">
    <mergeCell ref="A1:H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L22" sqref="L22"/>
    </sheetView>
  </sheetViews>
  <sheetFormatPr defaultColWidth="8.85546875" defaultRowHeight="15"/>
  <cols>
    <col min="1" max="1" width="26.5703125" customWidth="1"/>
    <col min="2" max="2" width="19.42578125" customWidth="1"/>
    <col min="3" max="3" width="24.5703125" customWidth="1"/>
    <col min="4" max="4" width="17.140625" customWidth="1"/>
  </cols>
  <sheetData>
    <row r="1" spans="1:4" ht="36" customHeight="1">
      <c r="A1" s="30" t="s">
        <v>64</v>
      </c>
      <c r="B1" s="25"/>
      <c r="C1" s="25"/>
      <c r="D1" s="25"/>
    </row>
    <row r="3" spans="1:4" s="1" customFormat="1" ht="27" customHeight="1">
      <c r="A3" s="9" t="s">
        <v>65</v>
      </c>
      <c r="B3" s="2" t="s">
        <v>7</v>
      </c>
      <c r="C3" s="8" t="s">
        <v>68</v>
      </c>
      <c r="D3" s="9" t="s">
        <v>69</v>
      </c>
    </row>
    <row r="4" spans="1:4" ht="27" customHeight="1">
      <c r="A4" s="16" t="s">
        <v>66</v>
      </c>
      <c r="B4" s="3"/>
      <c r="C4" s="3"/>
      <c r="D4" s="3">
        <f>+B4-C4</f>
        <v>0</v>
      </c>
    </row>
    <row r="5" spans="1:4" ht="27" customHeight="1">
      <c r="A5" s="16" t="s">
        <v>67</v>
      </c>
      <c r="B5" s="3"/>
      <c r="C5" s="3"/>
      <c r="D5" s="3">
        <f>+B5-C5</f>
        <v>0</v>
      </c>
    </row>
    <row r="6" spans="1:4" ht="27" customHeight="1">
      <c r="A6" s="3" t="s">
        <v>3</v>
      </c>
      <c r="B6" s="3">
        <f>SUM(B4:B5)</f>
        <v>0</v>
      </c>
      <c r="C6" s="3">
        <f>SUM(C4:C5)</f>
        <v>0</v>
      </c>
      <c r="D6" s="3">
        <f>SUM(D4:D5)</f>
        <v>0</v>
      </c>
    </row>
  </sheetData>
  <mergeCells count="1">
    <mergeCell ref="A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2" sqref="A2"/>
    </sheetView>
  </sheetViews>
  <sheetFormatPr defaultColWidth="8.85546875" defaultRowHeight="15"/>
  <cols>
    <col min="1" max="1" width="10.7109375" style="1" customWidth="1"/>
    <col min="2" max="2" width="25.28515625" customWidth="1"/>
    <col min="3" max="3" width="13.7109375" customWidth="1"/>
    <col min="4" max="4" width="22.7109375" customWidth="1"/>
  </cols>
  <sheetData>
    <row r="1" spans="1:4" ht="36.950000000000003" customHeight="1">
      <c r="A1" s="31" t="s">
        <v>73</v>
      </c>
      <c r="B1" s="32"/>
      <c r="C1" s="32"/>
      <c r="D1" s="32"/>
    </row>
    <row r="2" spans="1:4" s="1" customFormat="1" ht="36.950000000000003" customHeight="1">
      <c r="A2" s="2" t="s">
        <v>0</v>
      </c>
      <c r="B2" s="9" t="s">
        <v>70</v>
      </c>
      <c r="C2" s="9" t="s">
        <v>72</v>
      </c>
      <c r="D2" s="9" t="s">
        <v>71</v>
      </c>
    </row>
    <row r="3" spans="1:4" ht="57.95" customHeight="1">
      <c r="A3" s="2">
        <v>1</v>
      </c>
      <c r="B3" s="3"/>
      <c r="C3" s="3"/>
      <c r="D3" s="3"/>
    </row>
    <row r="4" spans="1:4" ht="57.95" customHeight="1">
      <c r="A4" s="2">
        <v>2</v>
      </c>
      <c r="B4" s="3"/>
      <c r="C4" s="3"/>
      <c r="D4" s="3"/>
    </row>
    <row r="5" spans="1:4" ht="57.95" customHeight="1">
      <c r="A5" s="2">
        <v>3</v>
      </c>
      <c r="B5" s="3"/>
      <c r="C5" s="3"/>
      <c r="D5" s="3"/>
    </row>
    <row r="6" spans="1:4" ht="57.95" customHeight="1">
      <c r="A6" s="2">
        <v>4</v>
      </c>
      <c r="B6" s="3"/>
      <c r="C6" s="3"/>
      <c r="D6" s="3"/>
    </row>
    <row r="7" spans="1:4" ht="57.95" customHeight="1">
      <c r="A7" s="2">
        <v>5</v>
      </c>
      <c r="B7" s="3"/>
      <c r="C7" s="3"/>
      <c r="D7" s="3"/>
    </row>
    <row r="8" spans="1:4" ht="57.95" customHeight="1">
      <c r="A8" s="2">
        <v>6</v>
      </c>
      <c r="B8" s="3"/>
      <c r="C8" s="3"/>
      <c r="D8" s="3"/>
    </row>
    <row r="9" spans="1:4" ht="57.95" customHeight="1">
      <c r="A9" s="2">
        <v>7</v>
      </c>
      <c r="B9" s="3"/>
      <c r="C9" s="3"/>
      <c r="D9" s="3"/>
    </row>
    <row r="10" spans="1:4" ht="57.95" customHeight="1">
      <c r="A10" s="2">
        <v>8</v>
      </c>
      <c r="B10" s="3"/>
      <c r="C10" s="3"/>
      <c r="D10" s="3"/>
    </row>
    <row r="11" spans="1:4" ht="57.95" customHeight="1">
      <c r="A11" s="2">
        <v>9</v>
      </c>
      <c r="B11" s="3"/>
      <c r="C11" s="3"/>
      <c r="D11" s="3"/>
    </row>
    <row r="12" spans="1:4" ht="57.95" customHeight="1">
      <c r="A12" s="2">
        <v>10</v>
      </c>
      <c r="B12" s="3"/>
      <c r="C12" s="3"/>
      <c r="D12" s="3"/>
    </row>
    <row r="13" spans="1:4" ht="57.95" customHeight="1">
      <c r="A13" s="2">
        <v>11</v>
      </c>
      <c r="B13" s="3"/>
      <c r="C13" s="3"/>
      <c r="D13" s="3"/>
    </row>
    <row r="14" spans="1:4" ht="57.95" customHeight="1">
      <c r="A14" s="2">
        <v>12</v>
      </c>
      <c r="B14" s="3"/>
      <c r="C14" s="3"/>
      <c r="D14" s="3"/>
    </row>
    <row r="15" spans="1:4" ht="57.95" customHeight="1">
      <c r="A15" s="2">
        <v>13</v>
      </c>
      <c r="B15" s="3"/>
      <c r="C15" s="3"/>
      <c r="D15" s="3"/>
    </row>
    <row r="16" spans="1:4" ht="57.95" customHeight="1">
      <c r="A16" s="2">
        <v>14</v>
      </c>
      <c r="B16" s="3"/>
      <c r="C16" s="3"/>
      <c r="D16" s="3"/>
    </row>
    <row r="17" spans="1:4" ht="57.95" customHeight="1">
      <c r="A17" s="2">
        <v>15</v>
      </c>
      <c r="B17" s="3"/>
      <c r="C17" s="3"/>
      <c r="D17" s="3"/>
    </row>
    <row r="18" spans="1:4" ht="57.95" customHeight="1">
      <c r="A18" s="2">
        <v>16</v>
      </c>
      <c r="B18" s="3"/>
      <c r="C18" s="3"/>
      <c r="D18" s="3"/>
    </row>
    <row r="19" spans="1:4" ht="57.95" customHeight="1">
      <c r="A19" s="2">
        <v>17</v>
      </c>
      <c r="B19" s="3"/>
      <c r="C19" s="3"/>
      <c r="D19" s="3"/>
    </row>
    <row r="20" spans="1:4" ht="57.95" customHeight="1">
      <c r="A20" s="2">
        <v>18</v>
      </c>
      <c r="B20" s="3"/>
      <c r="C20" s="3"/>
      <c r="D20" s="3"/>
    </row>
    <row r="21" spans="1:4" ht="57.95" customHeight="1">
      <c r="A21" s="2">
        <v>19</v>
      </c>
      <c r="B21" s="3"/>
      <c r="C21" s="3"/>
      <c r="D21" s="3"/>
    </row>
    <row r="22" spans="1:4" ht="57.95" customHeight="1">
      <c r="A22" s="2">
        <v>20</v>
      </c>
      <c r="B22" s="3"/>
      <c r="C22" s="3"/>
      <c r="D22" s="3"/>
    </row>
  </sheetData>
  <mergeCells count="1">
    <mergeCell ref="A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计划表-plan</vt:lpstr>
      <vt:lpstr>伸线盘点单-wire drawing</vt:lpstr>
      <vt:lpstr>押出绞线盘点单-ekstrusi</vt:lpstr>
      <vt:lpstr>押出绞线盘点清册-Tabel Ekstrusi</vt:lpstr>
      <vt:lpstr>伸线盘点清册-Tabel Wire Drawing </vt:lpstr>
      <vt:lpstr>资材未完工还原材料表（伸线）JO belum selesai</vt:lpstr>
      <vt:lpstr>资材未完工还原材料表（押出绞线）</vt:lpstr>
      <vt:lpstr>财务盘点盈亏分析表</vt:lpstr>
      <vt:lpstr>电线部轴清单单重表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ADM-B1</cp:lastModifiedBy>
  <dcterms:created xsi:type="dcterms:W3CDTF">2024-03-28T02:48:00Z</dcterms:created>
  <dcterms:modified xsi:type="dcterms:W3CDTF">2024-04-01T08:25:23Z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86B426E0EAFD42E0B5690847FDCD298A_11</vt:lpwstr>
  </property>
  <property fmtid="{D5CDD505-2E9C-101B-9397-08002B2CF9AE}" pid="3" name="KSOProductBuildVer">
    <vt:lpwstr>2052-12.1.0.16388</vt:lpwstr>
  </property>
</Properties>
</file>