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tencias" sheetId="1" r:id="rId4"/>
    <sheet state="visible" name="codebook" sheetId="2" r:id="rId5"/>
    <sheet state="visible" name="Cantidad Sentencias" sheetId="3" r:id="rId6"/>
    <sheet state="visible" name="Anexo leyes nacionales" sheetId="4" r:id="rId7"/>
    <sheet state="visible" name="Protocolos Región" sheetId="5" r:id="rId8"/>
    <sheet state="visible" name="Protocolos Subnacional" sheetId="6" r:id="rId9"/>
  </sheets>
  <definedNames>
    <definedName hidden="1" localSheetId="0" name="_xlnm._FilterDatabase">Sentencias!$A$1:$BH$922</definedName>
    <definedName hidden="1" localSheetId="4" name="_xlnm._FilterDatabase">'Protocolos Región'!$A$1:$E$13</definedName>
    <definedName hidden="1" localSheetId="0" name="Z_A930478C_59D7_48B6_AAF8_DBACC12E344D_.wvu.FilterData">Sentencias!$A$1:$AP$924</definedName>
    <definedName hidden="1" localSheetId="0" name="Z_EA79C9D7_B011_4FC7_B1CB_E78F39F3B6D3_.wvu.FilterData">Sentencias!$A$1:$BH$924</definedName>
    <definedName hidden="1" localSheetId="0" name="Z_8BAB93C2_4194_4B99_8309_658B5856DCF1_.wvu.FilterData">Sentencias!$A$1:$BH$924</definedName>
    <definedName hidden="1" localSheetId="0" name="Z_01C8BC83_6ECE_4037_9DCA_7EE333CB41FC_.wvu.FilterData">Sentencias!$A$1:$AP$924</definedName>
  </definedNames>
  <calcPr/>
  <customWorkbookViews>
    <customWorkbookView activeSheetId="0" maximized="1" windowHeight="0" windowWidth="0" guid="{EA79C9D7-B011-4FC7-B1CB-E78F39F3B6D3}" name="Filtro 4"/>
    <customWorkbookView activeSheetId="0" maximized="1" windowHeight="0" windowWidth="0" guid="{A930478C-59D7-48B6-AAF8-DBACC12E344D}" name="Filtro 1"/>
    <customWorkbookView activeSheetId="0" maximized="1" windowHeight="0" windowWidth="0" guid="{8BAB93C2-4194-4B99-8309-658B5856DCF1}" name="Filtro 2"/>
    <customWorkbookView activeSheetId="0" maximized="1" windowHeight="0" windowWidth="0" guid="{01C8BC83-6ECE-4037-9DCA-7EE333CB41FC}" name="Filtro 3"/>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A2">
      <text>
        <t xml:space="preserve">Fue Presidente de la Cámara Segunda de Apelación en lo Civil y Comercial del Departamento Judicial de La Plata, pero no encuentro año de ingreso</t>
      </text>
    </comment>
    <comment authorId="0" ref="AA9">
      <text>
        <t xml:space="preserve">Fue Presidente de la Cámara Segunda de Apelación en lo Civil y Comercial del Departamento Judicial de La Plata, pero no encuentro año de ingreso</t>
      </text>
    </comment>
    <comment authorId="0" ref="AA15">
      <text>
        <t xml:space="preserve">Fue Presidente de la Cámara Segunda de Apelación en lo Civil y Comercial del Departamento Judicial de La Plata, pero no encuentro año de ingreso</t>
      </text>
    </comment>
    <comment authorId="0" ref="AA18">
      <text>
        <t xml:space="preserve">Fue Secretario Letrado de la CSJN un año en 1965</t>
      </text>
    </comment>
    <comment authorId="0" ref="AA29">
      <text>
        <t xml:space="preserve">Fue Secretario Letrado de la CSJN un año en 1965</t>
      </text>
    </comment>
    <comment authorId="0" ref="AA32">
      <text>
        <t xml:space="preserve">Fue Presidente de la Cámara Segunda de Apelación en lo Civil y Comercial del Departamento Judicial de La Plata, pero no encuentro año de ingreso</t>
      </text>
    </comment>
    <comment authorId="0" ref="AA36">
      <text>
        <t xml:space="preserve">Fue Secretario Letrado de la CSJN un año en 1965</t>
      </text>
    </comment>
    <comment authorId="0" ref="AA38">
      <text>
        <t xml:space="preserve">Fue Presidente de la Cámara Segunda de Apelación en lo Civil y Comercial del Departamento Judicial de La Plata, pero no encuentro año de ingreso</t>
      </text>
    </comment>
    <comment authorId="0" ref="AA44">
      <text>
        <t xml:space="preserve">Fue Presidente de la Cámara Segunda de Apelación en lo Civil y Comercial del Departamento Judicial de La Plata, pero no encuentro año de ingreso</t>
      </text>
    </comment>
    <comment authorId="0" ref="AA48">
      <text>
        <t xml:space="preserve">Fue Secretario Letrado de la CSJN un año en 1965</t>
      </text>
    </comment>
    <comment authorId="0" ref="AA51">
      <text>
        <t xml:space="preserve">Fue Secretario Letrado de la CSJN un año en 1965</t>
      </text>
    </comment>
    <comment authorId="0" ref="AA55">
      <text>
        <t xml:space="preserve">Fue Presidente de la Cámara Segunda de Apelación en lo Civil y Comercial del Departamento Judicial de La Plata, pero no encuentro año de ingreso</t>
      </text>
    </comment>
    <comment authorId="0" ref="AA59">
      <text>
        <t xml:space="preserve">Fue Presidente de la Cámara Segunda de Apelación en lo Civil y Comercial del Departamento Judicial de La Plata, pero no encuentro año de ingreso</t>
      </text>
    </comment>
    <comment authorId="0" ref="AA63">
      <text>
        <t xml:space="preserve">Fue Presidente de la Cámara Segunda de Apelación en lo Civil y Comercial del Departamento Judicial de La Plata, pero no encuentro año de ingreso</t>
      </text>
    </comment>
    <comment authorId="0" ref="AA70">
      <text>
        <t xml:space="preserve">Fue Presidente de la Cámara Segunda de Apelación en lo Civil y Comercial del Departamento Judicial de La Plata, pero no encuentro año de ingreso</t>
      </text>
    </comment>
    <comment authorId="0" ref="AA71">
      <text>
        <t xml:space="preserve">Fue Secretario Letrado de la CSJN un año en 1965</t>
      </text>
    </comment>
    <comment authorId="0" ref="AA72">
      <text>
        <t xml:space="preserve">Fue Presidente de la Cámara Segunda de Apelación en lo Civil y Comercial del Departamento Judicial de La Plata, pero no encuentro año de ingreso</t>
      </text>
    </comment>
    <comment authorId="0" ref="AA79">
      <text>
        <t xml:space="preserve">Fue Presidente de la Cámara Segunda de Apelación en lo Civil y Comercial del Departamento Judicial de La Plata, pero no encuentro año de ingreso</t>
      </text>
    </comment>
    <comment authorId="0" ref="AA88">
      <text>
        <t xml:space="preserve">Fue Presidente de la Cámara Segunda de Apelación en lo Civil y Comercial del Departamento Judicial de La Plata, pero no encuentro año de ingreso</t>
      </text>
    </comment>
    <comment authorId="0" ref="AA91">
      <text>
        <t xml:space="preserve">Fue Secretario Letrado de la CSJN un año en 1965</t>
      </text>
    </comment>
    <comment authorId="0" ref="AA94">
      <text>
        <t xml:space="preserve">Fue Secretario Letrado de la CSJN un año en 1965</t>
      </text>
    </comment>
    <comment authorId="0" ref="AA96">
      <text>
        <t xml:space="preserve">Fue Presidente de la Cámara Segunda de Apelación en lo Civil y Comercial del Departamento Judicial de La Plata, pero no encuentro año de ingreso</t>
      </text>
    </comment>
    <comment authorId="0" ref="AK416">
      <text>
        <t xml:space="preserve">En los recursos de casación podriamos tener un 0.5 acá? que opinas? @cpistara@gmail.com
	-Florencia Gayraud</t>
      </text>
    </comment>
    <comment authorId="0" ref="A1">
      <text>
        <t xml:space="preserve">Ver en que se diferencia con la anterior
	-Florencia Gayraud</t>
      </text>
    </comment>
    <comment authorId="0" ref="W241">
      <text>
        <t xml:space="preserve">No son miembros del TSJ - se conformó un tribunal especial
	-Florencia Gayraud</t>
      </text>
    </comment>
    <comment authorId="0" ref="BF1">
      <text>
        <t xml:space="preserve">para profundizar que tipo. Ej. compensación económica?
	-Florencia Gayraud
----
Individual, colectivo o estructural. 
Esto quiere decir si la medida/resolución que se aplica apunta a una persona, a un grupo o a la formación de una pppp (ek. mandar al legislativo que haga algo, cambiar las reglas...)
	-Florencia Gayraud
----
si la corte dicta un remedio o rechaza
	-Florencia Gayraud
https://revistas.up.edu.pe/index.php/forseti/article/view/1170/1349
	-Florencia Gayraud
Ver si un remedio puede estar asociado a la inconstitucionalidad de una norma
	-Florencia Gayraud
reparaciones?
	-Florencia Gayraud
----
Ver si la corte pide que vayan expertos a exponer para ese caso
	-Florencia Gayraud</t>
      </text>
    </comment>
  </commentList>
</comments>
</file>

<file path=xl/sharedStrings.xml><?xml version="1.0" encoding="utf-8"?>
<sst xmlns="http://schemas.openxmlformats.org/spreadsheetml/2006/main" count="12282" uniqueCount="2646">
  <si>
    <t>Jurisdicción</t>
  </si>
  <si>
    <t>Fecha_Sentencia</t>
  </si>
  <si>
    <t>Año_Sentencia</t>
  </si>
  <si>
    <t>Estado_Sentencia</t>
  </si>
  <si>
    <t>Derecho_1</t>
  </si>
  <si>
    <t>Derecho_2</t>
  </si>
  <si>
    <t>Derecho_3</t>
  </si>
  <si>
    <t>Derecho_4</t>
  </si>
  <si>
    <t>Derecho_5</t>
  </si>
  <si>
    <t>Derecho_6</t>
  </si>
  <si>
    <t>Derecho_7</t>
  </si>
  <si>
    <t>Derecho_8</t>
  </si>
  <si>
    <t>Derecho_9</t>
  </si>
  <si>
    <t>Derecho_10</t>
  </si>
  <si>
    <t>Materia</t>
  </si>
  <si>
    <t>Autos</t>
  </si>
  <si>
    <t>Quien_Presenta</t>
  </si>
  <si>
    <t>Colectivo o Individual</t>
  </si>
  <si>
    <t>Contra</t>
  </si>
  <si>
    <t>Reseña</t>
  </si>
  <si>
    <t>Unanimidad</t>
  </si>
  <si>
    <t>Voto</t>
  </si>
  <si>
    <t>Nombre_Juez</t>
  </si>
  <si>
    <t>Sexo</t>
  </si>
  <si>
    <t>Año_Nacimiento</t>
  </si>
  <si>
    <t>Edad</t>
  </si>
  <si>
    <t>Año_Ingreso_cj</t>
  </si>
  <si>
    <t>Antigüedad_cj</t>
  </si>
  <si>
    <t>Año_Ingreso_cargo</t>
  </si>
  <si>
    <t>Antigüedad_cargo</t>
  </si>
  <si>
    <t>Paso_1</t>
  </si>
  <si>
    <t>Aclaratoria_1</t>
  </si>
  <si>
    <t>Paso_2</t>
  </si>
  <si>
    <t>Aclaratoria_2</t>
  </si>
  <si>
    <t>Paso_3</t>
  </si>
  <si>
    <t>Aclaratoria_3</t>
  </si>
  <si>
    <t>Paso_4</t>
  </si>
  <si>
    <t>Aclaratoria_4</t>
  </si>
  <si>
    <t>Paso_5</t>
  </si>
  <si>
    <t>Aclaratoria_5</t>
  </si>
  <si>
    <t>Link_Sentencia</t>
  </si>
  <si>
    <t>Link_Bio</t>
  </si>
  <si>
    <t>Excluída</t>
  </si>
  <si>
    <t>Buenos Aires</t>
  </si>
  <si>
    <t>Firme</t>
  </si>
  <si>
    <t>Civil</t>
  </si>
  <si>
    <t>B., D. CONTRA S., M. R. DISOLUCIÓN Y LIQUIDACIÓN DE SOCIEDAD</t>
  </si>
  <si>
    <t>Persona</t>
  </si>
  <si>
    <t>Individual</t>
  </si>
  <si>
    <t>Una mujer inició demanda contra quien fuera su concubino solicitando la disolución y liquidación de una sociedad de hecho que, sostiene, ambos compartían, dado que ella realizaba tareas en el comercio con comunidad de aportes, pérdidas y ganancias. La Cámara de Apelación revocó el fallo de primera instancia que había hecho lugar a la demanda. La Corte Suprema de Justicia confirmó la sentencia de primera instancia.</t>
  </si>
  <si>
    <t>Eduardo de Lázzarri</t>
  </si>
  <si>
    <t>No se requerían</t>
  </si>
  <si>
    <r>
      <rPr>
        <rFont val="Arial"/>
        <color theme="1"/>
      </rPr>
      <t xml:space="preserve">En el sub lite </t>
    </r>
    <r>
      <rPr>
        <rFont val="Arial"/>
        <b/>
        <color theme="1"/>
      </rPr>
      <t xml:space="preserve">la recurrente se agravia </t>
    </r>
    <r>
      <rPr>
        <rFont val="Arial"/>
        <color theme="1"/>
      </rPr>
      <t>respecto al modo en que se ha apreciado la prueba rendida en autos, alegando que se han quebrado las reglas de la sana crítica al prescindir de elementos de prueba esenciales: prueba documental (cartas misivas), prueba confesional del demandado, prueba informativa (informes bancarios), 1398/1402). prueba testimonial y presunciones</t>
    </r>
  </si>
  <si>
    <t>No se hace uso de normativa internacional que enmarque a la desigualdad económica estructural de las mujeres</t>
  </si>
  <si>
    <r>
      <rPr>
        <rFont val="Arial"/>
        <color theme="1"/>
      </rPr>
      <t xml:space="preserve">Si bien el juez es soberano en la apreciación de la prueba y en considerar unas y descartar otras: en la especie surge a todas luces absurdo que, a la par que se admite la existencia de una relación personal y sentimental de casi 30 años mediante la cual tuvieron hijos en común y, por ende, un proyecto de vida; y además se admite que la actora tuvo una presencia activa en la empresa que redundó en beneficio no sólo del grupo familiar sino por experiencia y lógica consecuencia de la misma empresa comercial, por otro lado se sostenga que no se logra advertir que tales tareas no sean un aporte industrial -obligación de hacer- a la sociedad de hecho.
(...) Teniendo en cuenta lo expresado hasta aquí y por las razones expuestas, el absurdo se ha patentizado en la sentencia en crisis. Conforme a ello entiendo que </t>
    </r>
    <r>
      <rPr>
        <rFont val="Arial"/>
        <b/>
        <color theme="1"/>
      </rPr>
      <t>resulta superfluo el tratamiento de los demás agravios</t>
    </r>
    <r>
      <rPr>
        <rFont val="Arial"/>
        <color theme="1"/>
      </rPr>
      <t xml:space="preserve">, proponiendo entonces que el fallo impugnado sea revocado, confirmándose lo resuelto por la primera instancia; costas a la parte vencida </t>
    </r>
  </si>
  <si>
    <t>Satisfacción: reparación respecto de la medida tomada por la Cámara</t>
  </si>
  <si>
    <t>https://om.csjn.gov.ar/JurisprudenciaOM/consultaOM/verSentenciaExterna.html?idJurisprudencia=1151</t>
  </si>
  <si>
    <t>https://www.infobae.com/sociedad/2021/04/19/murio-eduardo-de-lazzari-ex-juez-de-la-corte-suprema-bonaerense-tras-contagiarse-de-coronavirus/
http://servicios.infoleg.gob.ar/infolegInternet/verNorma.do;jsessionid=8E49E21C3505B6D0C08EACE8CD1D0B14?id=6752</t>
  </si>
  <si>
    <t>Juan Carlos Hitters</t>
  </si>
  <si>
    <r>
      <rPr>
        <rFont val="Arial"/>
        <color theme="1"/>
      </rPr>
      <t xml:space="preserve">En el sub lite </t>
    </r>
    <r>
      <rPr>
        <rFont val="Arial"/>
        <b/>
        <color theme="1"/>
      </rPr>
      <t xml:space="preserve">la recurrente se agravia </t>
    </r>
    <r>
      <rPr>
        <rFont val="Arial"/>
        <color theme="1"/>
      </rPr>
      <t>respecto al modo en que se ha apreciado la prueba rendida en autos, alegando que se han quebrado las reglas de la sana crítica al prescindir de elementos de prueba esenciales: prueba documental (cartas misivas), prueba confesional del demandado, prueba informativa (informes bancarios), 1398/1402). prueba testimonial y presunciones</t>
    </r>
  </si>
  <si>
    <t xml:space="preserve">Si bien el juez es soberano en la apreciación de la prueba y en considerar unas y descartar otras: en la especie surge a todas luces absurdo que, a la par que se admite la existencia de una relación personal y sentimental de casi 30 años mediante la cual tuvieron hijos en común y, por ende, un proyecto de vida; y además se admite que la actora tuvo una presencia activa en la empresa que redundó en beneficio no sólo del grupo familiar sino por experiencia y lógica consecuencia de la misma empresa comercial, por otro lado se sostenga que no se logra advertir que tales tareas no sean un aporte industrial -obligación de hacer- a la sociedad de hecho.
(...) Teniendo en cuenta lo expresado hasta aquí y por las razones expuestas, el absurdo se ha patentizado en la sentencia en crisis. Conforme a ello entiendo que resulta superfluo el tratamiento de los demás agravios, proponiendo entonces que el fallo impugnado sea revocado, confirmándose lo resuelto por la primera instancia; costas a la parte vencida </t>
  </si>
  <si>
    <t>https://www.scba.gov.ar/institucional/nota.asp?expre=El%20Ministro%20Dr.%20Juan%20Carlos%20Hitters%20asume%20la%20Presidencia%20de%20la%20Suprema%20Corte%20de%20la%20Provincia%20de%20Buenos%20Aires 
https://www.eldia.com/nota/2016-8-31-se-jubila-el-ministro-de-la-corte-bonaerense-juan-carlos-hitters</t>
  </si>
  <si>
    <t>Héctor Negri</t>
  </si>
  <si>
    <r>
      <rPr>
        <rFont val="Arial"/>
        <color theme="1"/>
      </rPr>
      <t xml:space="preserve">En el sub lite </t>
    </r>
    <r>
      <rPr>
        <rFont val="Arial"/>
        <b/>
        <color theme="1"/>
      </rPr>
      <t xml:space="preserve">la recurrente se agravia </t>
    </r>
    <r>
      <rPr>
        <rFont val="Arial"/>
        <color theme="1"/>
      </rPr>
      <t>respecto al modo en que se ha apreciado la prueba rendida en autos, alegando que se han quebrado las reglas de la sana crítica al prescindir de elementos de prueba esenciales: prueba documental (cartas misivas), prueba confesional del demandado, prueba informativa (informes bancarios), 1398/1402). prueba testimonial y presunciones</t>
    </r>
  </si>
  <si>
    <t>https://www.pagina12.com.ar/242282-fallecio-hector-negri-juez-de-la-suprema-corte</t>
  </si>
  <si>
    <t>Eduardo Pettigiani</t>
  </si>
  <si>
    <r>
      <rPr>
        <rFont val="Arial"/>
        <color theme="1"/>
      </rPr>
      <t xml:space="preserve">En el sub lite </t>
    </r>
    <r>
      <rPr>
        <rFont val="Arial"/>
        <b/>
        <color theme="1"/>
      </rPr>
      <t xml:space="preserve">la recurrente se agravia </t>
    </r>
    <r>
      <rPr>
        <rFont val="Arial"/>
        <color theme="1"/>
      </rPr>
      <t>respecto al modo en que se ha apreciado la prueba rendida en autos, alegando que se han quebrado las reglas de la sana crítica al prescindir de elementos de prueba esenciales: prueba documental (cartas misivas), prueba confesional del demandado, prueba informativa (informes bancarios), 1398/1402). prueba testimonial y presunciones</t>
    </r>
  </si>
  <si>
    <r>
      <rPr/>
      <t xml:space="preserve">https://www.pagina12.com.ar/363615-renuncio-eduardo-pettigiani-ministro-de-la-corte-suprema-bon https://www.letrap.com.ar/nota/2021-3-3-14-0-0-crisis-oportunidad-kicillof-y-el-desafio-de-reconstruir-la-corte#:~:text=El%20cuerpo%20qued%C3%B3%20integrado%20por,para%20acceder%20a%20una%20jubilaci%C3%B3n. 
</t>
    </r>
    <r>
      <rPr>
        <color rgb="FF1155CC"/>
        <u/>
      </rPr>
      <t>https://www.scba.gov.ar/institucional/nota.asp?expre=El%20Dr.%20Eduardo%20Julio%20Pettigiani%20asume%20la%20Presidencia%20de%20la%20Suprema%20Corte%20de%20Justicia</t>
    </r>
  </si>
  <si>
    <t>Laboral</t>
  </si>
  <si>
    <t>A,C.D.L. c/ F.,J.B. s/ DESPIDO</t>
  </si>
  <si>
    <t>Se interpuso recurso extraordinario de inaplicabilidad de ley contra la sentencia que rechazó la demanda impetrada por una mujer por cobro de indemnización por antigüedad y sustitutiva de preaviso, integración del mes de despido, sueldo anual complementario, vacaciones, asignaciones familiares, diferencias salariales e indemnización especial por despido por embarazo (conf. art. 178 de la LCT). La Suprema Corte hizo lugar parcialmente al recurso y revocó la sentencia impugnada.</t>
  </si>
  <si>
    <t>Estas ostensibles evidencias conducen a sostener válidamente, en conclusión despojada de ritualismos e ignorancias puramente fictas, que el principal hubo de encontrarse en su oportunidad en conocimiento de la gravidez de su dependiente, dada la inocultable notoriedad inherente a un estado de embarazo avanzado. Luego, debió inferir por lógica y natural consecuencia cuanto menos, que el alumbramiento se había producido, aunque ignorase con certeza su resultado. Por ello, he de concluir que el principal sabía de tales acontecimientos. Desde esta óptica, siendo que la télesis de los preceptos en juego la constituye la protección de la maternidad</t>
  </si>
  <si>
    <r>
      <rPr>
        <rFont val="Arial"/>
        <color theme="1"/>
      </rPr>
      <t xml:space="preserve">Armoniza con lo sostenido, lo declarado por esta Corte en el sentido que la comunicación prevista por el art. 178 de la Ley de Contrato de Trabajo no implica otra cosa que el fehaciente conocimiento por el empleador del estado de embarazo de la mujer trabajadora para evitar, precisamente, que durante el período legalmente previsto adopte medidas que puedan involucrar la rescisión del contrato de trabajo , lo que justifica el recaudo de acreditar dicho embarazo, o bien la facultad de la mujer empleada de solicitar la revisión por el médico patronal (conf. causas L. 37.329, sent. del 9VI1987; L. 70.606, sent. del 22XI2000). Bajo este prisma, el alcance y se ntido hermenéutico que propugno en atención a las particularidades del caso se engarza cómodamente con el fin primordial que tuvo en miras el legislador al imponer el recaudo de la notificación auténtica: el cabal conocimiento por parte del empleador del e mbarazo y del nacimiento. Lo dicho se ve substancialmente fortalecido en la especie bajo el influjo de las normas de jerarquía constitucional que amparan a la </t>
    </r>
    <r>
      <rPr>
        <rFont val="Arial"/>
        <b/>
        <color theme="1"/>
      </rPr>
      <t>maternidad como bien jurídico tutelable</t>
    </r>
    <r>
      <rPr>
        <rFont val="Arial"/>
        <color theme="1"/>
      </rPr>
      <t xml:space="preserve"> (arts. 36, Constitución provincial; 14 bis y 75 inc. 22, Constitución nacional); </t>
    </r>
    <r>
      <rPr>
        <rFont val="Arial"/>
        <b/>
        <color theme="1"/>
      </rPr>
      <t>Declaración Universal de Derechos Humanos</t>
    </r>
    <r>
      <rPr>
        <rFont val="Arial"/>
        <color theme="1"/>
      </rPr>
      <t xml:space="preserve"> (art. 25.2); </t>
    </r>
    <r>
      <rPr>
        <rFont val="Arial"/>
        <b/>
        <color theme="1"/>
      </rPr>
      <t>Declaración Americana de los Derechos y Deberes del Hombre (art. VII); Convención sobre la Eliminación de todas las formas de discriminación contra la mujer</t>
    </r>
    <r>
      <rPr>
        <rFont val="Arial"/>
        <color theme="1"/>
      </rPr>
      <t xml:space="preserve"> (art. 11.2)</t>
    </r>
  </si>
  <si>
    <r>
      <rPr>
        <rFont val="Arial"/>
        <color theme="1"/>
      </rPr>
      <t xml:space="preserve">En estas condiciones, le asiste razón al recurrente cuanto invoca la violación del precepto en cuestión, desde que justificado el </t>
    </r>
    <r>
      <rPr>
        <rFont val="Arial"/>
        <b/>
        <color theme="1"/>
      </rPr>
      <t>despido indirecto de la mujer trabajadora en estado de maternidad</t>
    </r>
    <r>
      <rPr>
        <rFont val="Arial"/>
        <color theme="1"/>
      </rPr>
      <t xml:space="preserve">, vigente el plazo de ley y encontrándose acreditado los demás recaudos que exige la norma referida tal y como acontece en la especie debe interpretarse, por expreso mandato del legislador, que la extinción del contrato también obedece a causa de la maternidad </t>
    </r>
  </si>
  <si>
    <r>
      <rPr>
        <rFont val="Arial"/>
        <color theme="1"/>
      </rPr>
      <t xml:space="preserve">Indemnización: Por lo expuesto en el acuerdo que antecede, se hace lugar parcialmente al recurso extraordinario de inaplicabilidad de ley traído y se revoca la sentencia impugnada en cuanto rechazó la demanda promovida por C. d. L. A. contra J. B. F. en concepto de diferencias salariales, indemnizaciones por antigüedad y omisión de preaviso, integración del mes de despido, sanciones previstas por los arts. 8 y 15 de la ley 24.013 e indemnización especial del art. 182 de la Ley de Contrato de Trabajo (t.o.) reclamos cuya procedencia se declara. </t>
    </r>
    <r>
      <rPr>
        <rFont val="Arial"/>
        <b/>
        <color theme="1"/>
      </rPr>
      <t>Vuelvan los autos al tribunal de origen para que éste practique la pertinente liquidación. Costas de ambas instancias a la demandada</t>
    </r>
  </si>
  <si>
    <t>https://om.csjn.gov.ar/JurisprudenciaOM/consultaOM/verDoc.html?idJuri=774</t>
  </si>
  <si>
    <t>Hilda Kogan</t>
  </si>
  <si>
    <r>
      <rPr>
        <rFont val="Arial"/>
        <color theme="1"/>
      </rPr>
      <t xml:space="preserve">Armoniza con lo sostenido, lo declarado por esta Corte en el sentido que la comunicación prevista por el art. 178 de la Ley de Contrato de Trabajo no implica otra cosa que el fehaciente conocimiento por el empleador del estado de embarazo de la mujer trabajadora para evitar, precisamente, que durante el período legalmente previsto adopte medidas que puedan involucrar la rescisión del contrato de trabajo , lo que justifica el recaudo de acreditar dicho embarazo, o bien la facultad de la mujer empleada de solicitar la revisión por el médico patronal (conf. causas L. 37.329, sent. del 9VI1987; L. 70.606, sent. del 22XI2000). Bajo este prisma, el alcance y se ntido hermenéutico que propugno en atención a las particularidades del caso se engarza cómodamente con el fin primordial que tuvo en miras el legislador al imponer el recaudo de la notificación auténtica: el cabal conocimiento por parte del empleador del e mbarazo y del nacimiento. Lo dicho se ve substancialmente fortalecido en la especie bajo el influjo de las normas de jerarquía constitucional que amparan a la </t>
    </r>
    <r>
      <rPr>
        <rFont val="Arial"/>
        <b/>
        <color theme="1"/>
      </rPr>
      <t>maternidad como bien jurídico tutelable</t>
    </r>
    <r>
      <rPr>
        <rFont val="Arial"/>
        <color theme="1"/>
      </rPr>
      <t xml:space="preserve"> (arts. 36, Constitución provincial; 14 bis y 75 inc. 22, Constitución nacional); </t>
    </r>
    <r>
      <rPr>
        <rFont val="Arial"/>
        <b/>
        <color theme="1"/>
      </rPr>
      <t>Declaración Universal de Derechos Humanos</t>
    </r>
    <r>
      <rPr>
        <rFont val="Arial"/>
        <color theme="1"/>
      </rPr>
      <t xml:space="preserve"> (art. 25.2); </t>
    </r>
    <r>
      <rPr>
        <rFont val="Arial"/>
        <b/>
        <color theme="1"/>
      </rPr>
      <t>Declaración Americana de los Derechos y Deberes del Hombre (art. VII); Convención sobre la Eliminación de todas las formas de discriminación contra la mujer</t>
    </r>
    <r>
      <rPr>
        <rFont val="Arial"/>
        <color theme="1"/>
      </rPr>
      <t xml:space="preserve"> (art. 11.2)</t>
    </r>
  </si>
  <si>
    <r>
      <rPr>
        <rFont val="Arial"/>
        <color theme="1"/>
      </rPr>
      <t xml:space="preserve">En estas condiciones, le asiste razón al recurrente cuanto invoca la violación del precepto en cuestión, desde que justificado el </t>
    </r>
    <r>
      <rPr>
        <rFont val="Arial"/>
        <b/>
        <color theme="1"/>
      </rPr>
      <t>despido indirecto de la mujer trabajadora en estado de maternidad</t>
    </r>
    <r>
      <rPr>
        <rFont val="Arial"/>
        <color theme="1"/>
      </rPr>
      <t xml:space="preserve">, vigente el plazo de ley y encontrándose acreditado los demás recaudos que exige la norma referida tal y como acontece en la especie debe interpretarse, por expreso mandato del legislador, que la extinción del contrato también obedece a causa de la maternidad </t>
    </r>
  </si>
  <si>
    <r>
      <rPr>
        <rFont val="Arial"/>
        <color theme="1"/>
      </rPr>
      <t xml:space="preserve">Indemnización: Por lo expuesto en el acuerdo que antecede, se hace lugar parcialmente al recurso extraordinario de inaplicabilidad de ley traído y se revoca la sentencia impugnada en cuanto rechazó la demanda promovida por C. d. L. A. contra J. B. F. en concepto de diferencias salariales, indemnizaciones por antigüedad y omisión de preaviso, integración del mes de despido, sanciones previstas por los arts. 8 y 15 de la ley 24.013 e indemnización especial del art. 182 de la Ley de Contrato de Trabajo (t.o.) reclamos cuya procedencia se declara. </t>
    </r>
    <r>
      <rPr>
        <rFont val="Arial"/>
        <b/>
        <color theme="1"/>
      </rPr>
      <t>Vuelvan los autos al tribunal de origen para que éste practique la pertinente liquidación. Costas de ambas instancias a la demandada</t>
    </r>
  </si>
  <si>
    <t>https://www.fundacionkonex.org/b5015-hilda-kogan</t>
  </si>
  <si>
    <t>Luis Esteban Genoud</t>
  </si>
  <si>
    <r>
      <rPr>
        <rFont val="Arial"/>
        <color theme="1"/>
      </rPr>
      <t xml:space="preserve">Armoniza con lo sostenido, lo declarado por esta Corte en el sentido que la comunicación prevista por el art. 178 de la Ley de Contrato de Trabajo no implica otra cosa que el fehaciente conocimiento por el empleador del estado de embarazo de la mujer trabajadora para evitar, precisamente, que durante el período legalmente previsto adopte medidas que puedan involucrar la rescisión del contrato de trabajo , lo que justifica el recaudo de acreditar dicho embarazo, o bien la facultad de la mujer empleada de solicitar la revisión por el médico patronal (conf. causas L. 37.329, sent. del 9VI1987; L. 70.606, sent. del 22XI2000). Bajo este prisma, el alcance y se ntido hermenéutico que propugno en atención a las particularidades del caso se engarza cómodamente con el fin primordial que tuvo en miras el legislador al imponer el recaudo de la notificación auténtica: el cabal conocimiento por parte del empleador del e mbarazo y del nacimiento. Lo dicho se ve substancialmente fortalecido en la especie bajo el influjo de las normas de jerarquía constitucional que amparan a la </t>
    </r>
    <r>
      <rPr>
        <rFont val="Arial"/>
        <b/>
        <color theme="1"/>
      </rPr>
      <t>maternidad como bien jurídico tutelable</t>
    </r>
    <r>
      <rPr>
        <rFont val="Arial"/>
        <color theme="1"/>
      </rPr>
      <t xml:space="preserve"> (arts. 36, Constitución provincial; 14 bis y 75 inc. 22, Constitución nacional); </t>
    </r>
    <r>
      <rPr>
        <rFont val="Arial"/>
        <b/>
        <color theme="1"/>
      </rPr>
      <t>Declaración Universal de Derechos Humanos</t>
    </r>
    <r>
      <rPr>
        <rFont val="Arial"/>
        <color theme="1"/>
      </rPr>
      <t xml:space="preserve"> (art. 25.2); </t>
    </r>
    <r>
      <rPr>
        <rFont val="Arial"/>
        <b/>
        <color theme="1"/>
      </rPr>
      <t>Declaración Americana de los Derechos y Deberes del Hombre (art. VII); Convención sobre la Eliminación de todas las formas de discriminación contra la mujer</t>
    </r>
    <r>
      <rPr>
        <rFont val="Arial"/>
        <color theme="1"/>
      </rPr>
      <t xml:space="preserve"> (art. 11.2)</t>
    </r>
  </si>
  <si>
    <r>
      <rPr>
        <rFont val="Arial"/>
        <color theme="1"/>
      </rPr>
      <t xml:space="preserve">En estas condiciones, le asiste razón al recurrente cuanto invoca la violación del precepto en cuestión, desde que justificado el </t>
    </r>
    <r>
      <rPr>
        <rFont val="Arial"/>
        <b/>
        <color theme="1"/>
      </rPr>
      <t>despido indirecto de la mujer trabajadora en estado de maternidad</t>
    </r>
    <r>
      <rPr>
        <rFont val="Arial"/>
        <color theme="1"/>
      </rPr>
      <t xml:space="preserve">, vigente el plazo de ley y encontrándose acreditado los demás recaudos que exige la norma referida tal y como acontece en la especie debe interpretarse, por expreso mandato del legislador, que la extinción del contrato también obedece a causa de la maternidad </t>
    </r>
  </si>
  <si>
    <r>
      <rPr>
        <rFont val="Arial"/>
        <color theme="1"/>
      </rPr>
      <t xml:space="preserve">Indemnización: Por lo expuesto en el acuerdo que antecede, se hace lugar parcialmente al recurso extraordinario de inaplicabilidad de ley traído y se revoca la sentencia impugnada en cuanto rechazó la demanda promovida por C. d. L. A. contra J. B. F. en concepto de diferencias salariales, indemnizaciones por antigüedad y omisión de preaviso, integración del mes de despido, sanciones previstas por los arts. 8 y 15 de la ley 24.013 e indemnización especial del art. 182 de la Ley de Contrato de Trabajo (t.o.) reclamos cuya procedencia se declara. </t>
    </r>
    <r>
      <rPr>
        <rFont val="Arial"/>
        <b/>
        <color theme="1"/>
      </rPr>
      <t>Vuelvan los autos al tribunal de origen para que éste practique la pertinente liquidación. Costas de ambas instancias a la demandada</t>
    </r>
  </si>
  <si>
    <r>
      <rPr/>
      <t xml:space="preserve">https://www.scba.gov.ar/paginas.asp?id=42676
</t>
    </r>
    <r>
      <rPr>
        <color rgb="FF1155CC"/>
        <u/>
      </rPr>
      <t>https://www.elcohetealaluna.com/un-supremo-represor/</t>
    </r>
  </si>
  <si>
    <t>Eduardo de Lázzari</t>
  </si>
  <si>
    <r>
      <rPr>
        <rFont val="Arial"/>
        <color theme="1"/>
      </rPr>
      <t xml:space="preserve">Armoniza con lo sostenido, lo declarado por esta Corte en el sentido que la comunicación prevista por el art. 178 de la Ley de Contrato de Trabajo no implica otra cosa que el fehaciente conocimiento por el empleador del estado de embarazo de la mujer trabajadora para evitar, precisamente, que durante el período legalmente previsto adopte medidas que puedan involucrar la rescisión del contrato de trabajo , lo que justifica el recaudo de acreditar dicho embarazo, o bien la facultad de la mujer empleada de solicitar la revisión por el médico patronal (conf. causas L. 37.329, sent. del 9VI1987; L. 70.606, sent. del 22XI2000). Bajo este prisma, el alcance y se ntido hermenéutico que propugno en atención a las particularidades del caso se engarza cómodamente con el fin primordial que tuvo en miras el legislador al imponer el recaudo de la notificación auténtica: el cabal conocimiento por parte del empleador del e mbarazo y del nacimiento. Lo dicho se ve substancialmente fortalecido en la especie bajo el influjo de las normas de jerarquía constitucional que amparan a la </t>
    </r>
    <r>
      <rPr>
        <rFont val="Arial"/>
        <b/>
        <color theme="1"/>
      </rPr>
      <t>maternidad como bien jurídico tutelable</t>
    </r>
    <r>
      <rPr>
        <rFont val="Arial"/>
        <color theme="1"/>
      </rPr>
      <t xml:space="preserve"> (arts. 36, Constitución provincial; 14 bis y 75 inc. 22, Constitución nacional); </t>
    </r>
    <r>
      <rPr>
        <rFont val="Arial"/>
        <b/>
        <color theme="1"/>
      </rPr>
      <t>Declaración Universal de Derechos Humanos</t>
    </r>
    <r>
      <rPr>
        <rFont val="Arial"/>
        <color theme="1"/>
      </rPr>
      <t xml:space="preserve"> (art. 25.2); </t>
    </r>
    <r>
      <rPr>
        <rFont val="Arial"/>
        <b/>
        <color theme="1"/>
      </rPr>
      <t>Declaración Americana de los Derechos y Deberes del Hombre (art. VII); Convención sobre la Eliminación de todas las formas de discriminación contra la mujer</t>
    </r>
    <r>
      <rPr>
        <rFont val="Arial"/>
        <color theme="1"/>
      </rPr>
      <t xml:space="preserve"> (art. 11.2)</t>
    </r>
  </si>
  <si>
    <r>
      <rPr>
        <rFont val="Arial"/>
        <color theme="1"/>
      </rPr>
      <t xml:space="preserve">En estas condiciones, le asiste razón al recurrente cuanto invoca la violación del precepto en cuestión, desde que justificado el </t>
    </r>
    <r>
      <rPr>
        <rFont val="Arial"/>
        <b/>
        <color theme="1"/>
      </rPr>
      <t>despido indirecto de la mujer trabajadora en estado de maternidad</t>
    </r>
    <r>
      <rPr>
        <rFont val="Arial"/>
        <color theme="1"/>
      </rPr>
      <t xml:space="preserve">, vigente el plazo de ley y encontrándose acreditado los demás recaudos que exige la norma referida tal y como acontece en la especie debe interpretarse, por expreso mandato del legislador, que la extinción del contrato también obedece a causa de la maternidad </t>
    </r>
  </si>
  <si>
    <r>
      <rPr>
        <rFont val="Arial"/>
        <color theme="1"/>
      </rPr>
      <t xml:space="preserve">Indemnización: Por lo expuesto en el acuerdo que antecede, se hace lugar parcialmente al recurso extraordinario de inaplicabilidad de ley traído y se revoca la sentencia impugnada en cuanto rechazó la demanda promovida por C. d. L. A. contra J. B. F. en concepto de diferencias salariales, indemnizaciones por antigüedad y omisión de preaviso, integración del mes de despido, sanciones previstas por los arts. 8 y 15 de la ley 24.013 e indemnización especial del art. 182 de la Ley de Contrato de Trabajo (t.o.) reclamos cuya procedencia se declara. </t>
    </r>
    <r>
      <rPr>
        <rFont val="Arial"/>
        <b/>
        <color theme="1"/>
      </rPr>
      <t>Vuelvan los autos al tribunal de origen para que éste practique la pertinente liquidación. Costas de ambas instancias a la demandada</t>
    </r>
  </si>
  <si>
    <t>Medidas protectivas</t>
  </si>
  <si>
    <t>O., N. L. PROTECCION CONTRA LA VIOLENCIA FAMILIAR (LEY 12.569)</t>
  </si>
  <si>
    <t>Una adolescente, junto con la Asesora de Incapaces, solicitó la exclusión del hogar de su padre en los términos de la ley de violencia familiar 12.569, la que le fue rechazada por entender el juez de trámite -entre otras cosas- que la menor representada no se encontraba facultada para requerir la tutela pretendida, así como que la peticionante debería ocurrir ante el fuero pertinente. La Suprema Corte ordenó reenviar la causa a la instancia de origen para que en el plazo de 48 horas, arbitre los medios necesarios para el urgente dictado de una nueva decisión que aborde los puntos centrales en debate.</t>
  </si>
  <si>
    <r>
      <rPr>
        <rFont val="Arial"/>
        <color theme="1"/>
      </rPr>
      <t xml:space="preserve">yerro en la valoración de las circunstancias necesarias para </t>
    </r>
    <r>
      <rPr>
        <rFont val="Arial"/>
        <b/>
        <color theme="1"/>
      </rPr>
      <t>el dictado de medidas precautorias como la se requiriera en el sub lite, destinadas a la protección de una conflictividad sensible en la que prima la eficacia</t>
    </r>
    <r>
      <rPr>
        <rFont val="Arial"/>
        <color theme="1"/>
      </rPr>
      <t xml:space="preserve"> (...) Por lo expuesto en el acuerdo que antecede se anula de oficio la sentencia de fs. 22 y se reenvía la causa a la instancia de origen para que, integrada como corresponda y en el plazo de 48 horas, arbitre los medios necesarios para el urgente dictado de una nueva decisión que aborde los puntos centrales en debate. A estos fines se habilitan días y horas inhábiles </t>
    </r>
  </si>
  <si>
    <t>el Tribunal de Familia incurrió en notables falencias argumentales que impiden dar adecuada solución a la problemática traída a estos estrados.La acción que diera origen a estos obrados fue promovida por la Asesoría de Incapaces, tendiente a proteger a la menor N. L. O. y a su grupo familiar (compuesto además por cuatro hermanos, tres de ellos también menores de edad), respecto de las conductas de violencia psíquica y física que imputa al padre de la joven.</t>
  </si>
  <si>
    <t>solo cita la normativa provincial de violancia familiar</t>
  </si>
  <si>
    <t xml:space="preserve">Acá no se si incluso no es un no aplica porque es derecho del NNyA más que de las mujeres </t>
  </si>
  <si>
    <t>Rehabilitación: reenvío para dictar medidas protectivas solicitadas por la menor</t>
  </si>
  <si>
    <t>https://om.csjn.gov.ar/JurisprudenciaOM/consultaOM/verDoc.html?idJuri=735</t>
  </si>
  <si>
    <r>
      <rPr>
        <rFont val="Arial"/>
        <color theme="1"/>
      </rPr>
      <t xml:space="preserve">Por lo expuesto en el acuerdo que antecede se anula de oficio la sentencia de fs. 22 y se reenvía la causa a la instancia de origen para que, integrada como corresponda y en el plazo de 48 horas, arbitre los medios necesarios para </t>
    </r>
    <r>
      <rPr>
        <rFont val="Arial"/>
        <b/>
        <color theme="1"/>
      </rPr>
      <t>el urgente dictado de una nueva decisión que aborde los puntos centrales en debate</t>
    </r>
    <r>
      <rPr>
        <rFont val="Arial"/>
        <color theme="1"/>
      </rPr>
      <t xml:space="preserve">. A estos fines se habilitan días y horas inhábiles </t>
    </r>
  </si>
  <si>
    <t xml:space="preserve">En virtud de lo expresado, considero que el a quo no brindó un contexto resguardador de los derechos de las personas que se encuentran en circunstancias desfavorables de especial vulnerabilidad, por hallarse afectados por cuestiones de violencia familiar. En tales condiciones se privó al denunciante y a su grupo familiar del acceso a la tutela judicial efectiva </t>
  </si>
  <si>
    <r>
      <rPr>
        <rFont val="Arial"/>
        <color theme="1"/>
      </rPr>
      <t xml:space="preserve">Por lo demás, tampoco se cumplió con el mandato constitucional de garantizar el acceso a la jurisdicción, en condiciones de igualdad; garantía que ha sido objeto de compromisos asumidos por el Estado nacional mediante la suscripción de diversos tratados internacionales sobre derechos humanos (arts. 75 inc. 22 de la Constitución nacional, 18 y 24 de la Declaración Americana de los Derechos y Deberes del Hombre; 8 y 10 de la Declaración Universal de Derechos del Hombre; 3 y 12 de la Convención de los Derechos del Niño; 8.1, 24, 25.1 Convención Americana sobre Derechos Humanos, 14.1 y 26 del Pacto Internacional de Derechos Civiles y Políticos; 2, 5, 15 y 16 de </t>
    </r>
    <r>
      <rPr>
        <rFont val="Arial"/>
        <b/>
        <color theme="1"/>
      </rPr>
      <t>la Convención Americana para Prevenir, Sancionar y Erradicar la Violencia contra la Mujer</t>
    </r>
    <r>
      <rPr>
        <rFont val="Arial"/>
        <color theme="1"/>
      </rPr>
      <t xml:space="preserve">) </t>
    </r>
  </si>
  <si>
    <r>
      <rPr>
        <rFont val="Arial"/>
        <color theme="1"/>
      </rPr>
      <t xml:space="preserve">con habilitación de horas inhábiles debe reenviarse la presente causa al tribunal a quo para que, integrado con nuevos jueces hábiles, en un plazo que no exceda de 48 hs. (conf. doct. art. 7, anteúltimo párrafo, de la ley 12.569) lleve a cabo las medidas probatorias conducentes, escuche a los menores involucrados en la conflictiva familiar denunciada y </t>
    </r>
    <r>
      <rPr>
        <rFont val="Arial"/>
        <b/>
        <color theme="1"/>
      </rPr>
      <t>adopte las medidas que correspondan en derecho</t>
    </r>
    <r>
      <rPr>
        <rFont val="Arial"/>
        <color theme="1"/>
      </rPr>
      <t xml:space="preserve">. (...) Por lo expuesto en el acuerdo que antecede se anula de oficio la sentencia de fs. 22 y se reenvía la causa a la instancia de origen para que, integrada como corresponda y en el plazo de 48 horas, arbitre los medios necesarios para </t>
    </r>
    <r>
      <rPr>
        <rFont val="Arial"/>
        <b/>
        <color theme="1"/>
      </rPr>
      <t>el urgente dictado de una nueva decisión que aborde los puntos centrales en debate</t>
    </r>
    <r>
      <rPr>
        <rFont val="Arial"/>
        <color theme="1"/>
      </rPr>
      <t xml:space="preserve">. A estos fines se habilitan días y horas inhábiles </t>
    </r>
  </si>
  <si>
    <r>
      <rPr>
        <rFont val="Arial"/>
        <color theme="1"/>
      </rPr>
      <t xml:space="preserve">Escuchar a los menores no implica que deba atenderse necesariamente a sus preferencias expresadas, si de los elementos obrantes en poder del juez, en particular los provenientes de una objetiva valoración de su medio -para lo cual cabe contar con el aporte inestimable de asistentes sociales, psicólogos, psiquiatras-, surge que satisfacerlas no es conducente al logro de su superior interés, en cuyo caso se torna necesario equilibrar esa posible frustración mediante adecuados auxilios terapéuticos y fundamentalmente orientándolo a la comprensión de la decisión y sus motivos. (...) </t>
    </r>
    <r>
      <rPr>
        <rFont val="Arial"/>
        <b/>
        <color theme="1"/>
      </rPr>
      <t>Cabe garantizar a los menores y niños la expresión libre de su opinión, dándoles oportunidad de ser escuchados.</t>
    </r>
    <r>
      <rPr>
        <rFont val="Arial"/>
        <color theme="1"/>
      </rPr>
      <t xml:space="preserve"> Y en ello, dada la especialísima naturaleza de los asuntos sometidos a conocimiento jurisdiccional, los magistrados intervinientes deben estar auxiliados -como ha quedado dicho- por profesionales psicólogos, psiquiatras y asistentes sociales. </t>
    </r>
  </si>
  <si>
    <t>solo cita normativa internacional para hacer referencia a los derechos de los y las niños/as</t>
  </si>
  <si>
    <r>
      <rPr>
        <rFont val="Arial"/>
        <color theme="1"/>
      </rPr>
      <t xml:space="preserve">Por lo expuesto en el acuerdo que antecede se anula de oficio la sentencia de fs. 22 y se reenvía la causa a la instancia de origen para que, integrada como corresponda y en el plazo de 48 horas, arbitre los medios necesarios para </t>
    </r>
    <r>
      <rPr>
        <rFont val="Arial"/>
        <b/>
        <color theme="1"/>
      </rPr>
      <t>el urgente dictado de una nueva decisión que aborde los puntos centrales en debate</t>
    </r>
    <r>
      <rPr>
        <rFont val="Arial"/>
        <color theme="1"/>
      </rPr>
      <t xml:space="preserve">. A estos fines se habilitan días y horas inhábiles </t>
    </r>
  </si>
  <si>
    <t xml:space="preserve">el decidir sin haberlos escuchado viola la garantía constitucional de los niños y adolescentes a ser oídos, art. 12 Convención sobre los Derechos del Niño (...) La finalidad de la ley 12.569 es tomar medidas rápidas tendientes a hacer cesar la violencia. Es incompatible con la función jurisdiccional en un tema tan delicado, dilatar la toma de decisiones con argumentos tales como falta de competencia o legitimación, desconociendo las directivas que ha regulado la ley especial. </t>
  </si>
  <si>
    <r>
      <rPr>
        <rFont val="Arial"/>
        <color theme="1"/>
      </rPr>
      <t xml:space="preserve">Por lo expuesto en el acuerdo que antecede se anula de oficio la sentencia de fs. 22 y se reenvía la causa a la instancia de origen para que, integrada como corresponda y en el plazo de 48 horas, arbitre los medios necesarios para </t>
    </r>
    <r>
      <rPr>
        <rFont val="Arial"/>
        <b/>
        <color theme="1"/>
      </rPr>
      <t>el urgente dictado de una nueva decisión que aborde los puntos centrales en debate</t>
    </r>
    <r>
      <rPr>
        <rFont val="Arial"/>
        <color theme="1"/>
      </rPr>
      <t xml:space="preserve">. A estos fines se habilitan días y horas inhábiles </t>
    </r>
  </si>
  <si>
    <r>
      <rPr>
        <rFont val="Arial"/>
        <color theme="1"/>
      </rPr>
      <t xml:space="preserve">Más allá de la liviandad con que el tribunal trató el tema referido a la legitimación de la peticionante, coincido con el colega que me precede en que durante el trámite impreso a la causa se cuestionó la aptitud de la menor para pretender una medida como la solicitada, en franca contradicción con la letra de la ley de violencia familiar 12.569  (...) </t>
    </r>
    <r>
      <rPr>
        <rFont val="Arial"/>
        <b/>
        <color theme="1"/>
      </rPr>
      <t>Una somera lectura de los antecedentes de la causa me convencen de que tal cometido no fue satisfecho por el tribunal actuante.</t>
    </r>
  </si>
  <si>
    <t>Penal</t>
  </si>
  <si>
    <t>D., A.E. Recurso extraordinario de inaplicabilidad de ley en causa XXXXX del tribunal de Casación Penal, Sala III", y su acumulada P. XXXXXX, "A., C.A. - Fiscal - Recurso Extraordinario de inaplicabilidad de ley de causa XXXXX del Tribunal de Casación Penal, Sala III, seguida a D., A. E.</t>
  </si>
  <si>
    <t>La Sala Tercera del Tribunal de Casación Penal resolvió -por mayoría- casar parcialmente la sentencia del Tribunal en lo Criminal Nº1 de La Matanza que había condenado al imputado a la pena de veintitrés años de prisión, por resultar autor responsable del delito de homicidio simple. En consecuencia, dejó sin efecto el gravísimo daño psicológico causado al hijo y readecuó la sanción impuesta en trece años de prisión. La defensa particular del procesado y el Fiscal ante el Tribunal intermedio, interpusieron sendos recursos extraordinarios de inaplicabilidad de ley, los cuales fueron declarados admisibles. La Corte Suprema de Justicia rechazó el recurso interpuesto por la defensa e hizo lugar al recurso extraordinario deducido por el Fiscal que reprochara la falta de consideración de la agravante de la pena causada por la afectación que reciben los hijos dentro de contextos de violencia familiar.</t>
  </si>
  <si>
    <t>https://om.csjn.gov.ar/JurisprudenciaOM/consultaOM/verDoc.html?idJuri=4472</t>
  </si>
  <si>
    <t>Daniel Fernando Soria</t>
  </si>
  <si>
    <t>https://www.dateas.com/es/persona/daniel-fernando-soria-20125302840</t>
  </si>
  <si>
    <t>Contencioso Administrativo</t>
  </si>
  <si>
    <t>P., V.B. c/ Municipalidad de La Plata s/ pretensión de restablecimiento o reconocimiento de derechos</t>
  </si>
  <si>
    <t>Colectivo</t>
  </si>
  <si>
    <t>P.,V.B. c/Municipalidad de La Plata s/pretensión de restablecimiento o reconocimiento de derechos", sent. 8 de mayo de 2019. Frente al planteo del recurso de inaplicabilidad de ley que cuestionara la decisión de la Cámara de Apelación en lo Contencioso Administrativo con asiento en La Plata -con mayoría de fundamentos- donde se revocara la medida cautelar que ordenaba reinstalar a la parte actora como personal temporario mensualizado en el marco de la ley 14.783 -ley de cupo para personas travestis, transexuales y transgénero-, la Suprema Corte de Justicia de la Provincia de Buenos Aires consideró que en la especie los requisitos exigidos para esta medida, en atención a la finalidad del instituto -peligro en la demora y verosimilitud del derecho- y la naturaleza alimentaria del salario conforme las normas denunciadas en el escrito en análisis, correspondía que se conceda la medida cautelar solicitada.</t>
  </si>
  <si>
    <t>NA</t>
  </si>
  <si>
    <t>Recurso de inaplicabilidad de la ley - no aplica</t>
  </si>
  <si>
    <t>N/D</t>
  </si>
  <si>
    <t>No relata hechos</t>
  </si>
  <si>
    <t>No cita normativa</t>
  </si>
  <si>
    <t xml:space="preserve">Tales premisas han sido soslayadas por el a quo quien omitió evaluar el pedimento cautelar a la luz de la delicada situación de la accionante, de sus sucesivas designaciones como personal temporario en la Municipalidad de La Plata y la naturaleza alimentaria del salario y desplazó, de ese modo, las normas denunciadas en el escrito en análisis. A ello cabe agregar lo decidido por esta Suprema Corte en la resolución de fs. 312/314, en orden a que la sentencia de la Cámara actuante resulta equiparable a definitiva, en cuanto podría incidir también en el derecho a la salud de la peticionaria al privarla de la cobertura de la obra social. Asimismo, y dado el tiempo que previsiblemente insumiría arribar al pronunciamiento definitivo, cabía presumir que la privación de aquel ingreso podría ocasionarle a la recurrente un gravamen de muy difícil reparación ulterior. </t>
  </si>
  <si>
    <t>Satisfacción: repara la decisión tomada por la Cámara</t>
  </si>
  <si>
    <t>https://om.csjn.gov.ar/JurisprudenciaOM/consultaOM/verDoc.html?idJuri=4470</t>
  </si>
  <si>
    <t>Encuentro debidamente controvertidos los soportes fundamentales de la sentencia de Cámara. Ello así en tanto en el recurso se hace mérito de una concreta situación presuntamente discriminatoria, con estricta apoyatura en la legislación nacional y provincial pertinente con más la remisión al ámbito constitucional y supranacional aplicables. (...) Remito aquí a las consideraciones del voto al que adhiero. Agrego que durante el desenvolvimiento de la relación la actora censuró expresiones públicas del Intendente y lo denunció ante el INaDi. Su contrato fue rescindido antes de tiempo. Ha requerido y fundamentado su reclamo en la ley provincial que asegura un cupo para las personas transexuales. Todas estas circunstancias constituyen elementos de juicio que razonablemente autorizan a inducir que han sido la causa del anticipado distracto</t>
  </si>
  <si>
    <r>
      <rPr>
        <rFont val="Arial"/>
        <color theme="1"/>
      </rPr>
      <t>El soporte de mi posición radica en los arts. 14 bis, 16 y 75 (incs. 19 y 23) de la Constitución nacional, en tanto consagran los principios de igualdad y prohibición de toda forma de discriminación (principios de ius cogens para el derecho internacional) y, desde luego, los otros mandatos que -con forma de declaración- emergen del Preámbulo de la Carta Magna. Inmediatamente, las leyes 23.551 y 23.592, en un mismo renglón que los arts. 17, 81, 172 y 187 de la ley 20.744. Luego, ya entre las normas que, desde 1994, tienen jerarquía constitucional (art. 75, inc. 22, segundo párrafo, Const. nac.): Declaración Americana de los Derechos y Deberes del Hombre (art. II); Declaración Universal de Derechos Humanos (arts. 2 y 7); Pacto Internacional de Derechos Civiles y Políticos (arts. 2.1 y 26); Pacto Internacional de Derechos Económicos, Sociales y Culturales (arts. 2 y 3) y Convención Americana sobre Derechos Humanos (arts. 1.1 y 24). Por fin, en una asentada jurisprudencia de la Corte Suprema de la Nación fundamentalmente a partir de los casos "S." (Fallos: 337:611; sent. de 20-V-2014), "P." (Fallos: 334:1387; sent. de 15-XI-2011) y "Á." (Fallos: 333:2306; sent. de 7-XII-2010)-, que ha tenido su réplica en nuestro Tribunal en precedentes tales como las causas L. 97.804, "V.", sent. de 22XII-2010; L. 104.378, "S.", sent. de 8-VIII-2012; L. 113.329, "A.", sent. de 20-VIII-2014; y L. 117.804, "H.", sent. de 25-III-2015; etc. De todo ese plexo de reglas y pronunciamientos puede derivarse que se halla proscripta en nuestro ordenamiento jurídico toda forma de discriminación (sea fundada en el sexo, nacionalidad, religión, raza, ideología, opinión política, actividad gremial, caracteres físicos, etc.) y que, quien arbitrariamente impida, obstruya, restrinja o de algún modo menoscabe el pleno ejercicio sobre bases igualitarias de los derechos y garantías fundamentales reconocidos en la Constitución nacional, será obligado, a pedido del damnificado, a dejar sin efecto el acto discriminatorio o cesar en su realización y a reparar el daño moral y material ocasionados (art. 1, ley 23.592), sin importar que tal acción discriminatoria provenga de un particular o de un órgano del estado (...) Es necesario señalar que en el principio n° 13 de Yogyarkarta (2014) se reconoce ese condicionamiento junto a la necesidad de protección contra el desempleo. En definitiva, en el recordado principio se concluye también en que el Estado tiene la responsabilidad de garantizar la inclusión laboral para este colectivo (Principios de Yogyakarta, P</t>
    </r>
    <r>
      <rPr>
        <rFont val="Arial"/>
        <b/>
        <color theme="1"/>
      </rPr>
      <t>rincipios sobre la Aplicación de la Legislación Internacional de los Derechos Humanos en relación con la Orientación Sexual y la Identidad de Género</t>
    </r>
    <r>
      <rPr>
        <rFont val="Arial"/>
        <color theme="1"/>
      </rPr>
      <t xml:space="preserve">) </t>
    </r>
  </si>
  <si>
    <r>
      <rPr>
        <rFont val="Arial"/>
        <color theme="1"/>
      </rPr>
      <t>Los conflictos por discriminación afectan a las personas vulnerables. Son aquellos grupos de personas o sectores de la población que por razones inherentes a su identidad o condición y por acción u omisión de los organismos del Estado, se ven disminuidos en el pleno goce y ejercicio de sus derechos fundamentales y de la atención y satisfacción de sus necesidades específicas. Exhiben objetivamente características de desventaja, por distintas razones: edad, sexo, orientación sexual, nivel educativo, origen étnico, situación o condición física y/o mental, condición económica, posición social, política, ideológica e institucional. Son vulnerables todos aquellos que ven menguados sus derechos humanos, tomando como punto de comparación la capacidad de que gozan al respecto otras personas que no presentan tales dificultades. Las Reglas de Brasilia sobre acceso a la justicia de las personas en condición de vulnerabilidad consideran en esa condición a aquellas personas que, por razón de su edad, género, estado físico o mental, o por circunstancias sociales, económicas, étnicas y/o culturales, encuentran especiales dificultades para ejercitar con plenitud ante el sistema de justicia los derechos reconocidos por el ordenamiento jurídico. Aluden así a menores y ancianos, personas afectadas de alguna discapacidad grave, migrantes y desplazados internos, pobreza, mujeres afectadas por violencia y discriminación, minorías nacional o étnica, religiosa y lingüística, personas privadas de su libertad. El derecho pregona que todos los hombres son libres e iguales, pero es necesario darse cuenta que existen diferencias efectivas y que no puede mantenerse la libertad y la igualdad en un plano simplemente formal. Entonces, hay que equilibrar las desigualdades atendiendo al plexo de valores contenidos en las normas fundamentales. Hay que escuchar el lamento de los desheredados, de los victimados, de los desprotegidos, de los pobres, de los niños, de los ancianos, de los migrantes, de los discapacitados, de los vulnerables en fin, prestando atención no solo a lo teórico del derecho sino también al sentido de la justicia. Y entonces, si los protagonistas de los conflictos en que está en juego una situación de discriminación son los vulnerables, es necesario equilibrar la desventaja que ab initio los caracteriza. Esta es la muy sencilla explicación del mecanismo de aligeramiento probatorio que estamos considerando. (...) Precisamente, la ley 14.783 toma en cuenta las dificultades que transitan las personas trans para alcanzar el ingreso al mercado laboral y a esos fines, como política para garantizar la inclusión, dispuso la efectivización de la medida de acción positiva del establecimiento de un cupo (arts. 1 y 2); a su vez se incluye como parte de la no discriminación por motivos de su identidad de género al derecho a la protección contra el desempleo Aún más, en los fundamentos se señala que "...la comunidad travesti, transexual y transgénero de Argentina se encuentra entre una de las poblaciones más vulneradas históricamente del país. La realidad de este colectivo está atravesada por un contexto de persecución, exclusión y marginación, teniendo grandes dificultades para el acceso a la igualdad de oportunidades y de trato. La mayoría de ellos vive en extrema pobreza, privados de los derechos económicos, políticos, sociales y culturales. Siendo expulsados desde niños de sus hogares y del ámbito escolar, quedando como única alternativa de subsistencia el ejercicio de la prostitución". A ello agrego, como evidencia de lo que se está señalando, los resultados obtenidos en la Primera Encuesta sobre Población Trans realizada por el Instituto Nacional de Estadísticas y Censos (INDEC) y el Instituto Nacional contra la Discriminación, la Xenofobia y el Racismo (INaDi), los que han permitido mostrar una situación laboral de elevada precariedad, relevándose un 80% de informalidad laboral en el marco de actividades vinculadas a la prostitución y otras actividades de frágil estabilidad y de trabajo no formal, consignándose además- que siete de cada diez personas trans buscan otra fuente de ingreso y ocho de cada diez declaran que su identidad les dificulta esa búsqueda (Primera Encuesta sobre población trans 2012: Travestis, transexuales, transgéneros y hombres trans; Informe técnico de la prueba piloto Municipio de La Matanza, 2012, pág. 12 y sig.). Asimismo, me permito recordar que "...preocupa al Comité de Derechos Económicos, Sociales y Culturales la falta de conocimiento alrededor del derecho a lo discriminación en los representantes de los poderes del Estado. Finalmente, el Comité lamenta el incumplimiento de la cuota de empleados transexuales en el sector público de la provincia de Buenos Aires (art. 2, párrafo 2)" y "...recomienda reglamentar la Ley 14.783, aprobada en septiembre de 2015 en la provincia de Buenos Aires, que establece que el sector público de la provincia de Buenos Aires, debe ocupar, en una proporción no inferior al 1% de la totalidad de su personal, a personas travestis, transexuales y transgénero que reúnan las condiciones de idoneidad para el cargo" (Observaciones Finales sobre el Cuarto Informe periódico de la Argentina, E/C.12/ARG/CO/4, p. 24 y 25 inc. "d"). Por otra parte, también encuentro acreditado el peligro en la demora en función del carácter alimentario de los haberes dejados de percibir, situación que resulta agravada por las particularidades del caso (v. fs. 63),</t>
    </r>
    <r>
      <rPr>
        <rFont val="Arial"/>
        <b/>
        <color theme="1"/>
      </rPr>
      <t xml:space="preserve"> resultando manifiesta la desigualdad de oportunidades y de trato a la que son sometidas las personas trans por su condición de tal, y lo desestabilizante que resulta el cese intempestivo a personas mayormente vulnerables como en este caso. </t>
    </r>
  </si>
  <si>
    <t>Adhiere voto Negri</t>
  </si>
  <si>
    <t>Adhiere voto Soria</t>
  </si>
  <si>
    <t>G. M. A. contra Poder Ejecutivo s/ pretensión indemnizatoria. Recurso Extraordinario de Inaplicabilidad de Ley</t>
  </si>
  <si>
    <t>La denunciante, que era víctima de violencia por parte de su marido así como su hermana y los hijos de la pareja, realizó reiteradas denuncias sobre golpes, maltratos, destrozos y abuso sexual. La víctima demandó al Estado provincial una indemnización por su responsabilidad en la muerte de sus dos hijos a manos de su marido (traducida en la falta de debida diligencia de todos los agentes que intervinieron durante todo el recorrido en el cuál ella buscó asistencia estatal). El Superior Tribunal, por mayoría, resolvió la procedencia de la demanda contra el Estado, fundándose en que, de haber respondido de forma idónea los operadores estatales en cada momento de la búsqueda de asistencia, y de no haber mediado los estereotipos de género que abundan en el expediente, la muerte de los niños podría haberse evitado.</t>
  </si>
  <si>
    <r>
      <rPr>
        <rFont val="Arial"/>
        <i/>
        <color theme="1"/>
      </rPr>
      <t xml:space="preserve">Indemnización: </t>
    </r>
    <r>
      <rPr>
        <rFont val="Arial"/>
        <color theme="1"/>
      </rPr>
      <t>"Por todo lo expuesto, considero que corresponde hacer lugar al recurso extraordinario de inaplicabilidad de ley deducido, debiendo volver los autos a la instancia de grado a fin de determinar la cuantificación del reclamo indemnizatorio incoado."</t>
    </r>
  </si>
  <si>
    <t>https://om.csjn.gov.ar/JurisprudenciaOM/consultaOM/verDoc.html?idJuri=4305</t>
  </si>
  <si>
    <r>
      <rPr>
        <rFont val="Arial"/>
        <color theme="1"/>
      </rPr>
      <t>es dable señalar que estas razones se fundamentaron en ambas sentencias a través de estereotipos de género, prejuicios y barreras institucionales de acceso a la justicia, que no permitieron orientar el verdadero alcance de los hechos motivo de investigación, y de este modo imposibilitaron considerar la necesidad de acudir a otras medidas de protección para evitar el riesgo, en esa definición que es indispensable evaluar para conocer cómo obró el Estado frente a un deber de seguridad que se potencia al tornar previsible el daño. (...) Otro de los estereotipos presentes en la fundamentación de la sentencia se revela en el reproche hacia la madre en el cumplimiento del rol de cuidado partiendo del estereotipo de la víctima ideal.  (...) En definitiva,</t>
    </r>
    <r>
      <rPr>
        <rFont val="Arial"/>
        <b/>
        <color theme="1"/>
      </rPr>
      <t xml:space="preserve"> esta estereotipación judicial llevo a eximir de responsabilidad a los accionados en función de trasladar a la señora M.A.G. la carga de protegerse por sí sola cuando ella misma era víctima junto con sus hijos </t>
    </r>
  </si>
  <si>
    <r>
      <rPr>
        <rFont val="Arial"/>
        <color theme="1"/>
      </rPr>
      <t xml:space="preserve">A ello agrego que para liberar de responsabilidad en su actuación, la sentencia en crisis se basa en ideas estereotipadas acerca de lo que es la violencia doméstica, que no permitieron reconocer la distinción del contexto de violencia para determinar las medidas que correspondía adoptar, y como derivación de esa mirada limitada de los hechos, no toma en cuenta el derecho aplicable que obligaba al Estado a dar otra respuesta. Me refiero a la Convención Americana sobre Derechos Humanos (arts. 8 y 25); la </t>
    </r>
    <r>
      <rPr>
        <rFont val="Arial"/>
        <b/>
        <color theme="1"/>
      </rPr>
      <t>Convención sobre la Eliminación de Todas las Formas de Discriminación contra la Mujer</t>
    </r>
    <r>
      <rPr>
        <rFont val="Arial"/>
        <color theme="1"/>
      </rPr>
      <t xml:space="preserve"> (arts. 1, 2, 5, 15.1 y 16); la Convención de Belém do Pará (arts. 1, 2, 3, 6, 7, 8 inc. "b") y la Convención sobre los Derechos del Niño (art. 19.1); Pacto Internacional de Derechos Civiles y Políticos (art. 14), junto al art. 83 del Código Procesal Penal (en especial incs. 1 y 6): todas ellas normas vigentes en el momento en que ocurrieron los hechos (arts. 75 incs. 22 y 23, Const. nac.; 15 y 36 incs. 1, 2 y 4, Const. prov.). Precisamente en la Recomendación General n° 19 de la CEDAW (1992), el Comité </t>
    </r>
    <r>
      <rPr>
        <rFont val="Arial"/>
        <b/>
        <color theme="1"/>
      </rPr>
      <t xml:space="preserve">CEDAW </t>
    </r>
    <r>
      <rPr>
        <rFont val="Arial"/>
        <color theme="1"/>
      </rPr>
      <t xml:space="preserve">amplió la prohibición general de discriminación por motivo de sexo, de manera de incluir como una de sus expresiones a la violencia dirigida contra la mujer por ser mujer o que la afectan en forma desproporcionada, para garantizar que goce de derechos y libertades en pie de igualdad con el hombre.  En el referido documento, se precisa que "...la violencia contra la mujer, que menoscaba o anula el goce de sus derechos humanos y sus libertades fundamentales en virtud del derecho internacional o de los diversos convenios de derechos humanos, constituye discriminación, como lo define el artículo 1 de la Convención. Esta discriminación no se limita a los actos cometidos por los gobiernos o en su nombre. Así, por ejemplo, en virtud del inciso e) del artículo 2 de la Convención, los Estados partes se comprometen a tomar todas las medidas apropiadas para eliminar la discriminación contra la mujer practicada por cualquier persona, organizaciones o empresas. Sobre esta base el comité considera que los Estados también pueden ser responsables de actos de personas privadas si no actúan con la diligencia debida para impedir la violación de los derechos o para investigar y castigar los actos de violencia e indemnizar a las víctimas" (párrs. 6 y 7). </t>
    </r>
  </si>
  <si>
    <r>
      <rPr>
        <rFont val="Arial"/>
        <color theme="1"/>
      </rPr>
      <t xml:space="preserve">Luego de este recorrido y como conclusión, estimo que </t>
    </r>
    <r>
      <rPr>
        <rFont val="Arial"/>
        <b/>
        <color theme="1"/>
      </rPr>
      <t xml:space="preserve">con el conocimiento sobre los derechos de la mujer y de los niños, y frente a la previsibilidad del riesgo basado en género que surgía de una serie de indicios sobre prácticas de agresión del señor B., que eran graves precisos y concordantes, en donde el referido riesgo no era meramente hipotético o eventual, o remoto, sino que tenía la posibilidad cierta de materializarse de inmediato, siendo que además el Estado estaba anoticiado de todo ello, la solución propiciada de falta de servicio de seguridad está inscripta en el incumplimiento de un deber de protección reforzado que la debida diligencia imponía para prevenir, investigar y sancionar la violencia contra la señora García y sus hijos </t>
    </r>
    <r>
      <rPr>
        <rFont val="Arial"/>
        <color theme="1"/>
      </rPr>
      <t xml:space="preserve">(arts. 7 inc. "b", Convención de Belém do Pará; 19.1 de la Convención sobre los Derechos del Niño; 1.074 y 1.112, Cód. Civ.; 384, CPCC; Cámara Nacional de Apelaciones en lo Contencioso Administrativo Federal, "A.R.H. y Otra c/E.N. Seguridad -P.F.A. y Otros s/daños y perjuicios", expte. n° 50.029/2011, sent. del mes de julio de 2017, voto de la doctora María Claudia Caputi). (...) Evidentemente, las circunstancias del caso, tal como han sido reseñadas, requerían de un abordaje que ampliara el contexto y tuviera en cuenta los condicionamientos de género y las obligaciones especiales de protección a los niños (Observación General n° 13, Comité sobre los Derechos del Niño punto 5) para evaluar la gravedad del riesgo a la luz del referido principio de debida diligencia, en pos de garantizar a la mujer el derecho a vivir libre de violencia y a los niños el derecho a no ser objeto de ninguna forma de violencia y que también estos últimos estuvieran alcanzados por el principio del interés superior. En definitiva, </t>
    </r>
    <r>
      <rPr>
        <rFont val="Arial"/>
        <b/>
        <color theme="1"/>
      </rPr>
      <t>la actuación estatal fue deficiente en función de la obligación específica de actuar que las circunstancias imponían.</t>
    </r>
  </si>
  <si>
    <r>
      <rPr>
        <rFont val="Arial"/>
        <i/>
        <color theme="1"/>
      </rPr>
      <t xml:space="preserve">Indemnización: </t>
    </r>
    <r>
      <rPr>
        <rFont val="Arial"/>
        <color theme="1"/>
      </rPr>
      <t>"Por todo lo expuesto, considero que corresponde hacer lugar al recurso extraordinario de inaplicabilidad de ley deducido, debiendo volver los autos a la instancia de grado a fin de determinar la cuantificación del reclamo indemnizatorio incoado."</t>
    </r>
  </si>
  <si>
    <r>
      <rPr>
        <rFont val="Arial"/>
        <color theme="1"/>
      </rPr>
      <t xml:space="preserve">El episodio denunciado con fecha 15 de junio de 2000 fue el primero sobre el cual se formalizó una denuncia, y determinó la tardía actuación de la Policía de la Provincia de Buenos Aires (tal como surge de la sentencia penal, precedentemente solo se habían tomado exposiciones civiles y éstas fueron puestas en conocimiento del Ministerio Público). (...) En la primera de las denuncias se expuso una situación de violencia familiar, en el que fuera golpeada la accionante y sus dos hijos por parte de A. R. B.. En esa oportunidad se dejó asentado que era costumbre del marido de la señora M. A. G. ingresar a la vivienda de la denunciante, pegarle y romper cosas. (...) En relación al accionar de la Policía de la Provincia de Buenos Aires observo que no tomó debidamente las declaraciones que fueran efectuadas por la señora Mabel Adriana García de manera precedente a la denuncia formulada el 15 de junio de 2000, impidiendo al titular de la acción pública conocer en las mismas. (...) La debida evaluación de la situación podría haber razonablemente evitado lo sucedido. El dictado de una medida de restricción de acercamiento, impedimento de contacto, cese de actos de perturbación, realización de evaluación y/o tratamiento psicoterapéutico o psiquiátrico, son algunas de las diligencias que pudieron adoptarse y que fueron soslayadas. Esas medidas, ya sea en su faz preventiva, represiva, asistencial, etcétera, debieron adoptarse sin la necesidad de esperar un pedido concreto por parte de la -aquí- actora, los intereses comprometidos así lo imponían (...) Las circunstancias fácticas previas al homicidio, que se hayan reflejadas en las copias del expediente que tramitó ante la Unidad Fiscal de Instrucción n° 4 (IPP n° XXXXXX), y en la causa del Tribunal de Menores n° 1 (expte. n° XXXXXX); así como también las restantes constancias producidas en estos actuados prueban que en el caso no se arbitraron los medios necesarios para procurar el cese de la violencia, ni siquiera evitar su acrecentamiento.  El accionar resultó deficiente.  Y esas deficiencias cobran gran entidad en el contexto general de violencia familiar en que se encontraban sumergidos tanto las víctimas como el victimario. Los hechos oportunamente denunciados debieron ser debidamente investigados, evaluados: evidenciaban una situación de riesgo, una peligrosidad ostensible. </t>
    </r>
    <r>
      <rPr>
        <rFont val="Arial"/>
        <b/>
        <color theme="1"/>
      </rPr>
      <t xml:space="preserve">Si efectivamente se hubiera procurado salvaguardar la integridad psicofísica de las víctimas, el fatal desenlace -como ya he dicho- podría no haber sucedido. </t>
    </r>
  </si>
  <si>
    <t xml:space="preserve">En el caso no se garantizó la seguridad ni se otorgó asistencia integral al grupo familiar que padecía violencia, quienes requerían protección urgente y la adopción de medidas preventivas (conf. arts. 75 inc. 22, Const. nac.; Convención sobre la Eliminación de Todas las Formas de Discriminación contra la Mujer; 1.074 y 1.112, Cód. Civ. -por entonces vigente y aplicable al caso-). (...) En segundo lugar, estas referencias también son constatables como estereotipos que llevan a cuestionar la credibilidad del testimonio de las mujeres víctimas de violencia doméstica (arts. 5 y 2, CEDAW) y la invisibilidad de los dichos de los propios niños (art. 12, Convención sobre los Derechos del Niño). </t>
  </si>
  <si>
    <r>
      <rPr>
        <rFont val="Arial"/>
        <color theme="1"/>
      </rPr>
      <t xml:space="preserve">Con todo lo expuesto resulta evidente que ante la búsqueda de seguridad y justicia efectuada por la señora M.A.G., los órganos del Estado incurrieron en una falta de servicio, en una actuación deficiente. Hubo dilación en la toma de medidas, indiferencia ante los distintos indicadores que oportunamente fueran puestos en conocimiento.  El escenario de violencia creciente imponía la necesidad de tratamiento urgente y, la omisión en el accionar estatal resultó apta para ocasionar el daño.  </t>
    </r>
    <r>
      <rPr>
        <rFont val="Arial"/>
        <b/>
        <color theme="1"/>
      </rPr>
      <t xml:space="preserve">Entiendo que existe responsabilidad jurídica del Estado por esa omisión. </t>
    </r>
    <r>
      <rPr>
        <rFont val="Arial"/>
        <color theme="1"/>
      </rPr>
      <t xml:space="preserve">En conclusión, existe un grado razonable de certeza en cuanto a la posibilidad que tuvo el Estado de evitar la muerte de los hijos de la actora, quienes vivían en un difícil entorno, ya que su madre fue crónica y gravemente maltratada por su esposo, tal como tuvo por acreditado el tribunal criminal. (...) . Por todo lo expuesto, considero que corresponde hacer lugar al recurso extraordinario de inaplicabilidad de ley deducido, debiendo volver los autos a la instancia de grado a fin de determinar la cuantificación del reclamo indemnizatorio incoado. </t>
    </r>
  </si>
  <si>
    <r>
      <rPr>
        <rFont val="Arial"/>
        <i/>
        <color theme="1"/>
      </rPr>
      <t xml:space="preserve">Indemnización: </t>
    </r>
    <r>
      <rPr>
        <rFont val="Arial"/>
        <color theme="1"/>
      </rPr>
      <t>"Por todo lo expuesto, considero que corresponde hacer lugar al recurso extraordinario de inaplicabilidad de ley deducido, debiendo volver los autos a la instancia de grado a fin de determinar la cuantificación del reclamo indemnizatorio incoado."</t>
    </r>
  </si>
  <si>
    <t xml:space="preserve">En tal contexto, sin dejar de apreciar la drástica situación bajo juzgamiento, entiendo que las motivaciones del pronunciamiento en crisis no han sido objeto de una crítica eficaz que logren desvirtuarlas, en tanto traducen una discrepancia subjetiva en orden a la valoración del material probatorio, método que no resulta apto para revertir la solución en crisis. A mérito de tal situación, y dado que el recurso no se basta a sí mismo para lograr su cometido impugnatorio, corresponde disponer su rechazo </t>
  </si>
  <si>
    <t>No repara la pérdida de la víctima</t>
  </si>
  <si>
    <t>Adhiere voto de Lázzari</t>
  </si>
  <si>
    <r>
      <rPr>
        <rFont val="Arial"/>
        <i/>
        <color theme="1"/>
      </rPr>
      <t xml:space="preserve">Indemnización: </t>
    </r>
    <r>
      <rPr>
        <rFont val="Arial"/>
        <color theme="1"/>
      </rPr>
      <t>"Por todo lo expuesto, considero que corresponde hacer lugar al recurso extraordinario de inaplicabilidad de ley deducido, debiendo volver los autos a la instancia de grado a fin de determinar la cuantificación del reclamo indemnizatorio incoado."</t>
    </r>
  </si>
  <si>
    <t>-</t>
  </si>
  <si>
    <t>G. , A. M. S/ INSANIA Y CURATELA</t>
  </si>
  <si>
    <t>La señora G. interpone recurso extraordinario de inaplicabilidad de ley, agraviándose como progenitora de la resolución que declarara la adoptabilidad de sus hijos.</t>
  </si>
  <si>
    <t>https://om.csjn.gov.ar/JurisprudenciaOM/consultaOM/verDoc.html?idJuri=2643</t>
  </si>
  <si>
    <t>Mario Eduardo Kohan</t>
  </si>
  <si>
    <t>https://www.letrap.com.ar/nota/2017-7-23-12-18-0-la-meteorica-carrera-del-presidente-de-la-casacion-bonaerensee
https://normas.gba.gob.ar/documentos/0Qrgbh4x.html</t>
  </si>
  <si>
    <t>L., L. L.C/ B. G.F. S/ MATERIA A CATEGORIZAR</t>
  </si>
  <si>
    <t>Frente a la denuncia de una mujer por ser víctima de continuos maltratos de parte de su empleador, llega a la Suprema Corte una contienda de competencia entre el Tribunal de Familia N° 2 de Morón y el Tribunal de Trabajo N°1 de esa jurisdicción, siendo que ambos órganos se habían considerado incompetentes por considerar que de los hechos alegados no surgía, respectivamente, para el primero la existencia de violencia doméstica en los términos de la ley 12.569 y para el segundo no estaba prevista esta materia dentro de las previsiones de la ley 20.744, aunque el primero de ellos había concedido algunas de las medidas solicitadas para hacer cesar los hostigamientos psicológicos para con ella. la Corte Suprema declara la competencia Tribunal del Trabajo</t>
  </si>
  <si>
    <t>https://om.csjn.gov.ar/JurisprudenciaOM/consultaOM/verDoc.html?idJuri=2495</t>
  </si>
  <si>
    <t>S. , A. I. CONTRA P. ,J. . ALIMENTOS</t>
  </si>
  <si>
    <t>El Tribunal de Familia Nº2 del Departamento Judicial de Mar del Plata fijó al progenitor de una niña menor de edad una cuota alimentaria mensual equivalente a $1.500 y el aporte en especie de la Obra Social. La progenitora de la niña se agravia al considerar que la sentencia dogmáticamente rechaza, dentro del contenido de la cuota alimentaria, el rubro vivienda, sin que existan argumentos o fundamentos para efectuar semejante discriminación; a la vez, que remarca que este modo de razonamiento sentencial produce una ganancia para el padre que pasaría de este modo a arreglar sus obligaciones alimentarias con muchísimo menos dinero, o al menos con muchísimo menos esfuerzo económico del que venía haciendo. Ello en tanto el accionado prestaba una parte de los alimentos en especie (a través del inmueble donde la menor habita) y de buenas a primera logra irreversiblemente recuperar ese bien con el que prestaba parte de los alimentos, y lo que es peor, pretende hacerlo sin ninguna compensación. En consecuencia la Suprema Corte, de conformidad con lo dictaminado por el señor Subprocurador General, por mayoría, hizo lugar al recurso extraordinario de inaplicabilidad de ley y, en consecuencia, revocó la sentencia apelada.</t>
  </si>
  <si>
    <r>
      <rPr>
        <rFont val="Arial"/>
        <i/>
        <color theme="1"/>
      </rPr>
      <t xml:space="preserve">Satisfacción: reparación respecto de la medida tomada por la cámara </t>
    </r>
    <r>
      <rPr>
        <rFont val="Arial"/>
        <color theme="1"/>
      </rPr>
      <t>"se hace lugar al recurso extraordinario de inaplicabilidad de ley y, en consecuencia, se revoca la sentencia apelada."</t>
    </r>
  </si>
  <si>
    <t>https://om.csjn.gov.ar/JurisprudenciaOM/consultaOM/verDoc.html?idJuri=2032</t>
  </si>
  <si>
    <t>El Tribunal de Familia Nº2 del Departamento Judicial de Mar del Plata fijó al progenitor de una niña menor de edad una cuota alimentaria mensual equivalente a $1.500 y el aporte en especie de la Obra Social. La progenitora de la niña se agravia al considerar que la sentencia dogmáticamente rechaza, dentro del contenido de la cuota alimentaria, el rubro vivienda, sin que existan argumentos o fundamentos para efectuar semejante discriminación; a la vez, que remarca que este modo de razonamiento sentencial produce una ganancia para el padre que pasaría de este modo a arreglar sus obligaciones alimentarias con muchísimo menos dinero, o al menos con muchísimo menos esfuerzo económico del que venía haciendo. Ello en tanto el accionado prestaba una parte de los alimentos en especie (a través del inmueble donde la menor habita) y de buenas a primera logra irreversiblemente recuperar ese bien con el que prestaba parte de los alimentos, y lo que es peor, pretende hacerlo sin ninguna compensación. En consecuencia la Suprema Corte, de conformidad con lo dictaminado por el señor Subprocurador General, por mayoría, hizo lugar al recurso extraordinario de inaplicabilidad de ley y, en consecuencia, revocó la sentencia apelada.|</t>
  </si>
  <si>
    <r>
      <rPr>
        <rFont val="Arial"/>
        <color theme="1"/>
      </rPr>
      <t xml:space="preserve">Lo que no advierte la quejosa es que la sentencia basa su decisión en las constancias obrantes en la causa. En ese contexto, se hizo lugar al monto exacto peticionado por la accionante más la obra social y se desestimó el rubro vivienda porque </t>
    </r>
    <r>
      <rPr>
        <rFont val="Arial"/>
        <b/>
        <color theme="1"/>
      </rPr>
      <t>se consideró que la actora podía satisfacerlo dado su calidad de propietaria de un inmueble afectado al régimen de bien de familia</t>
    </r>
    <r>
      <rPr>
        <rFont val="Arial"/>
        <color theme="1"/>
      </rPr>
      <t>. (...) Ahora bien, ello no significa que si a su vez posee -como en el caso- u</t>
    </r>
    <r>
      <rPr>
        <rFont val="Arial"/>
        <b/>
        <color theme="1"/>
      </rPr>
      <t>na buena posición económica no coadyuve con su aporte a la manutención de su hija.</t>
    </r>
    <r>
      <rPr>
        <rFont val="Arial"/>
        <color theme="1"/>
      </rPr>
      <t xml:space="preserve"> (...)  Siguiendo el sentido expuesto, se ha argumentado que no "resulta ocioso recordar que en el caso, el deber alimentario corresponde también a la madre (conf. art. 264, inc. 1, 265 y 267, Cód. Civil). A este respecto, si bien es cierto que la jurisprudencia ha entendido que dicha obligación se compensa en gran medida con la tenencia del menor debida a los gastos cotidianos que esta irroga, ello no releva a la accionante totalmente de su aporte, más aún cuando posee un ingreso suficiente proveniente de su trabajo y también tiene un título profesional terciario" (...) En el expediente traído a esta Corte, es la madre quien goza de la convivencia con su hija, y si bien este dato es relevante a la hora de fijar una prestación a cargo del progenitor que no tiene el cuidado personal de la niña, </t>
    </r>
    <r>
      <rPr>
        <rFont val="Arial"/>
        <b/>
        <color theme="1"/>
      </rPr>
      <t>ello no implica que la progenitora que también tiene medios económicos, es profesional y posee un inmueble</t>
    </r>
    <r>
      <rPr>
        <rFont val="Arial"/>
        <color theme="1"/>
      </rPr>
      <t xml:space="preserve">, se vea separada de tal responsabilidad, cuando como en el caso puede coadyuvar a su manutención. La mejor situación económica de ambos padres, redundará -sin ninguna duda- en un superior bienestar para la hija de ambos. </t>
    </r>
  </si>
  <si>
    <r>
      <rPr>
        <rFont val="Arial"/>
        <color theme="1"/>
      </rPr>
      <t>Fácil es deducir, en la línea que se viene desarrollando, que la solución a la que arriba el tribunal de familia lejos está de configurar el absurdo que se propugna, pues el eje no es desfavorecer la situación económica de la madre sino por el contrario centrarse en el alimentado que tiene derecho -cuando sus dos padres tienen medios económicos- a que ambos colaboren en su manutención.</t>
    </r>
    <r>
      <rPr>
        <rFont val="Arial"/>
        <b/>
        <color theme="1"/>
      </rPr>
      <t xml:space="preserve"> Ello no implica desconocer la labor cotidiana de la mujer</t>
    </r>
    <r>
      <rPr>
        <rFont val="Arial"/>
        <color theme="1"/>
      </rPr>
      <t xml:space="preserve">, por ello se le ha concedido la totalidad de lo que solicitó como cuota en dinero más la obra social. </t>
    </r>
  </si>
  <si>
    <t>No repara daño de la víctima</t>
  </si>
  <si>
    <t xml:space="preserve"> La actora pone especial énfasis en que en el escrito postulatorio reclamó para su hija M. P. la suma de $ 1.500 en concepto de cuota alimentaria en efectivo con más el aporte de la vivienda ubicada en la avenida xxxxxx -piso …- depto. … de Mar del Plata, y la obra social Galeno plan Oro 300. Agrega que el demandado, en oportunidad de contestar la demanda, no desconoce la pertinencia del rubro sino que sólo la considera excesiva ofreciendo la locación de una vivienda más modesta o la parte proporcional a la menor . Considero que le asiste razón a la actora en cuanto afirma que existió absurdo en la valoración de la prueba por parte del tribunal de origen; pues como ha dicho esta Corte, se incurre en absurdo cuando se sienta una conclusión contradictoria con las constancias de la causa (conf. C. 85.537, sent. del 29-IX-2004) y esto es lo que se observa que sucedió en la presente sentencia. Ello así, en virtud de que el tribunal al fallar omitió especificar cómo se compone la prestación alimentaria, qué rubros la integran y si el monto fijado guarda relación con las circunstancias de hecho invocadas y con la prueba que consta en la causa. </t>
  </si>
  <si>
    <t xml:space="preserve">Todas estas circunstancias hacen notar que entra en contradicción el tribunal al desechar la pretensión de la actora del rubro "vivienda" y al mismo tiempo establecer la suma de $ 1.500 sin expresar si la necesidad habitacional de la niña está cubierta o no con este monto.      A partir de lo expuesto, encuentro que la sentencia del tribunal adolece del vicio de absurdo, y por ello considero que debe hacerse lugar al recurso extraordinario de inaplicabilidad de ley, debe revocarse el fallo y devolver los autos a la instancia de origen para que debidamente integrado dicte nueva sentencia, teniendo en consideración las constancias señaladas en concordancia con las probanzas que obran en el expediente a la luz de los principios que informan la tutela de alimentos y la responsabilidad familiar, con costas al demandado recurrido </t>
  </si>
  <si>
    <r>
      <rPr>
        <rFont val="Arial"/>
        <i/>
        <color theme="1"/>
      </rPr>
      <t xml:space="preserve">Satisfacción: reparación respecto de la medida tomada por la cámara </t>
    </r>
    <r>
      <rPr>
        <rFont val="Arial"/>
        <color theme="1"/>
      </rPr>
      <t>"se hace lugar al recurso extraordinario de inaplicabilidad de ley y, en consecuencia, se revoca la sentencia apelada."</t>
    </r>
  </si>
  <si>
    <t>Adhiere voto Kogan</t>
  </si>
  <si>
    <r>
      <rPr>
        <rFont val="Arial"/>
        <i/>
        <color theme="1"/>
      </rPr>
      <t xml:space="preserve">Satisfacción: reparación respecto de la medida tomada por la cámara </t>
    </r>
    <r>
      <rPr>
        <rFont val="Arial"/>
        <color theme="1"/>
      </rPr>
      <t>"se hace lugar al recurso extraordinario de inaplicabilidad de ley y, en consecuencia, se revoca la sentencia apelada."</t>
    </r>
  </si>
  <si>
    <r>
      <rPr>
        <rFont val="Arial"/>
        <color theme="1"/>
      </rPr>
      <t xml:space="preserve">la sentencia omite explicitar de qué modo la suma de pesos mil quinientos ($1500) permite satisfacer la totalidad de los rubros alimentarios reclamados para satisfacer las necesidades de M. incluida la vivienda de conformidad con el nivel económico de los progenitores. Es decir, omite puntualizar en concreto de qué modo los ejes sobre los que se estructura la determinación de la cuota alimentaria de los hijos menores de edad -es decir, las necesidades de la niña- y su equivalente en dinero, por un lado, y los ingresos aproximados del progenitor no conviviente, o, en su defecto, una referencia concreta del nivel de vida, por el otro, justifican el quantum establecido" . También coincido con el citado representante del Ministerio Público en que "... tampoco surge de la sentencia criticada de qué modo la cuota alimentaria fijada en dinero comprensiva de todos los rubros, incluso el de vivienda-, resulta acorde con el nivel económico del accionado y respeta el principio que establece el mayor aporte en cabeza del progenitor no conviviente, al prescindir -como vengo señalando- de la valoración en concreto de los parámetros esenciales para que la determinación de una cuota alimentaria no resulte arbitraria: las necesidades particulares de la niña y la adecuada valoración de las pruebas sobre las posibilidades económicas del alimentante". La sentencia en examen incursiona en aspectos relativos a la atribución del inmueble en donde convivían las partes, </t>
    </r>
    <r>
      <rPr>
        <rFont val="Arial"/>
        <b/>
        <color theme="1"/>
      </rPr>
      <t xml:space="preserve">abordando cuestiones ajenas estrictamente a la materia litigiosa. </t>
    </r>
    <r>
      <rPr>
        <rFont val="Arial"/>
        <color theme="1"/>
      </rPr>
      <t>También</t>
    </r>
    <r>
      <rPr>
        <rFont val="Arial"/>
        <b/>
        <color theme="1"/>
      </rPr>
      <t xml:space="preserve"> formula una suerte de equiparación de las respectivas conductas, señalando que el progenitor de la menor aspira a obtener la restitución del inmueble en el que habita su hija,</t>
    </r>
    <r>
      <rPr>
        <rFont val="Arial"/>
        <color theme="1"/>
      </rPr>
      <t xml:space="preserve"> en tanto la madre ha dado en locación otro bien de su propiedad, de lo que infiere que "cada uno ha tomado decisiones que comprometen su obligación personal emergente de la responsabilidad parental para la provisión de la vivienda" </t>
    </r>
  </si>
  <si>
    <r>
      <rPr>
        <rFont val="Arial"/>
        <color theme="1"/>
      </rPr>
      <t xml:space="preserve">La igualdad de derechos entre hombre y mujer prevista en el art. 16 inc. "d" de la </t>
    </r>
    <r>
      <rPr>
        <rFont val="Arial"/>
        <b/>
        <color theme="1"/>
      </rPr>
      <t>Convención sobre la Eliminación de todas las Formas de Discriminación contra la Mujer</t>
    </r>
    <r>
      <rPr>
        <rFont val="Arial"/>
        <color theme="1"/>
      </rPr>
      <t xml:space="preserve">, que ha tenido repercusión en las relaciones entre padre e hijos después de la incorporación del bloque constitucional a través de los tratados de Derechos Humanos y en especial con la aplicación de la Convención sobre los Derechos del Niño -arts. 3, 4, 6, 9, 18 y 27; 75 incs. 22 y 23 de la Constitución nacional- no solo se ha preocupado por mantener el vínculo del hijo con ambos padres tras la ruptura, sino que ha puesto especial interés en la obligación alimentaria como deberes a cargo de los progenitores y que también incluye en esa obligación a la madre (arts. 265 y 271 del Código Civil). Sin embargo, es necesario verificar si está presente la vulneración de algún derecho de la mujer en la responsabilidad compartida con el padre en la manutención de M. . En nuestro caso, se evidencia que por tener un inmueble la progenitora, tampoco cabe que sea ella quien pase mayores restricciones a las del padre para procurar las satisfacciones básicas de la hija en común, pues de convalidar esa carga en el contenido habitacional en forma exclusiva no hay un trato igualitario para brindarle los recursos para su supervivencia, máxime cuando se parte en las circunstancias fácticas de la causa en que ella no tiene mayores bienes (v. fs. 201/211, 355/358, 363/365), ni tiene ingresos superiores a los del progenitor (fs. 397, 379/487 y 791/826), a la vez que cumple con tareas de cuidado de lo que deriva en un valor económico adicional a ser computado. </t>
    </r>
  </si>
  <si>
    <r>
      <rPr>
        <rFont val="Arial"/>
        <color theme="1"/>
      </rPr>
      <t>Desde un enfoque de género, en el análisis específico de los hechos y las pruebas recolectadas -ver fs. 966 a 968 y 1075 a 1084-,</t>
    </r>
    <r>
      <rPr>
        <rFont val="Arial"/>
        <b/>
        <color theme="1"/>
      </rPr>
      <t xml:space="preserve"> se aprecia una clara ventaja al progenitor ya que restituido el bien quedará la necesidad habitacional sólo en cabeza de la madre, pues los $ 1.500 fijados en concepto de cuota alimentaria son manifiestamente insuficiente a ese respecto.</t>
    </r>
    <r>
      <rPr>
        <rFont val="Arial"/>
        <color theme="1"/>
      </rPr>
      <t>(...) Por lo brevemente expuesto, propicio -en concordancia con lo aconsejado por el señor Subprocurador General- que se haga lugar al recurso extraordinario de inaplicabilidad de ley por resultar acreditado el absurdo invocado (art. 384, C.P.C.C.), que se revoque la sentencia y se devuelvan los autos a la instancia de origen para que la Cámara departamental -en atención a la disolución de los tribunales de instancia única del fuero de familia y puesta en funcionamiento de los juzgados unipersonales (conf. ley 13.634 y resols. S.C.B.A. 3705/12, 534/13 y 2652/07)- dicte nuevo fallo, teniendo en consideración las pautas señaladas, en concordancia con los elementos de juicio obrantes, a la luz de los principios que rigen la cuestión alimentaria y el derecho de la mujer a que se le garantice la igualdad en las relaciones familiares.</t>
    </r>
  </si>
  <si>
    <r>
      <rPr>
        <rFont val="Arial"/>
        <i/>
        <color theme="1"/>
      </rPr>
      <t xml:space="preserve">Satisfacción: reparación respecto de la medida tomada por la cámara </t>
    </r>
    <r>
      <rPr>
        <rFont val="Arial"/>
        <color theme="1"/>
      </rPr>
      <t>"se hace lugar al recurso extraordinario de inaplicabilidad de ley y, en consecuencia, se revoca la sentencia apelada."</t>
    </r>
  </si>
  <si>
    <t>A., F. D. RECURSO DE CASACIÓN</t>
  </si>
  <si>
    <t>Un hombre es condenado a 18 años de prisión por resultar autor del delito de abuso sexual con acceso carnal agravado por ser ministro de un culto (4 hechos) en concurso ideal con el delito de corrupción de menor de edad calificado por intimidación (2 hechos), todos en concurso real entre si. El Tribunal de Casación Penal casó parcialmente el fallo al absolver al imputado respecto de los delitos de corrupción de menor de edad calificado por intimidación y readecuó la pena en 9 años y 6 meses de prisión. La Suprema Corte de Justicia resolvió hacer lugar al recurso extraordinario de inaplicabilidad interpuesto y, en consecuencia, revocar la sentencia recurrida.</t>
  </si>
  <si>
    <t>https://om.csjn.gov.ar/JurisprudenciaOM/consultaOM/verDoc.html?idJuri=1678</t>
  </si>
  <si>
    <t>G. S., I. S. CONTRA B. A. O. PROTECCION CONTRA LA VIOLENCIA FAMILIAR (LEY 12.569)</t>
  </si>
  <si>
    <t>En el marco de una cuestión de competencia suscitada entre la Cámara de Apelación en lo Civil y Comercial de Junín y el Tribunal de Casación Penal (Sala V de Feria) se debatió la existencia de dos pronunciamientos sobre la misma cuestión, con distintos alcances, vinculados a una conflictiva de violencia familiar. En el caso, la sentencia del fuero de familia donde se le habían concedido a la victima tres de las medidas previstas en el art. 7, incs. a y b de la Ley 12.569 y en el fuero penal donde en el marco de un habeas corpus se resolvió morigerar la prohibición de acercamiento con perímetro dispuestas por la jueza de familia. La Suprema de Corte de Justicia de Buenos Aires declaró la nulidad de lo actuado por la Sala V del Tribunal de Casación Penal</t>
  </si>
  <si>
    <t>https://om.csjn.gov.ar/JurisprudenciaOM/consultaOM/verDoc.html?idJuri=1296</t>
  </si>
  <si>
    <t>G.,M.E. RECURSO EXTRAORDINARIO DE NULIDAD E INAPLICABILIDAD DE LEY Y SU ACUMULADA A., C. A. RECURSO EXTRAORDINARIO DE INAPLICABILIDAD DE LEY</t>
  </si>
  <si>
    <t>El Fiscal ante el Tribunal de Casación Penal interpuso recurso extraordinario de inaplicabilidad de ley contra la sentencia dictada por la Sala I de ese Tribunal por la que casó parcialmente el rubro atenuantes de la sentencia por la que se condenó a un hombre a la pena de diecisiete años de prisión por ser el autor del delito de homicidio simple de su compañera, en consecuencia fijó la pena para el imputado en diez años y tres meses de prisión. La Suprema Corte de Justicia decidió acoger parcialmente el recurso extraordinario y excluir la atenuante de pena basada en el "especial estado emocional sufrido por el encartado en función de los factores gravitantes antes consignados".</t>
  </si>
  <si>
    <t>https://om.csjn.gov.ar/JurisprudenciaOM/consultaOM/verDoc.html?idJuri=1199</t>
  </si>
  <si>
    <t>Amparo</t>
  </si>
  <si>
    <t>B., A. F. CONTRA PROVINCIA DE BUENOS AIRES. AMPARO.R.I.L.</t>
  </si>
  <si>
    <t>Una mujer, madre de cinco niñas/os, interpuso un recurso de amparo solicitando al Municipio y a la Provincia de Buenos Aires la provisión de una vivienda digna y una renta básica por cada hijo/a. La Suprema Corte de Justicia de Buenos Aires resolvió hacer lugar a la acción de amparo interpuesta y condenó a la Provincia de Buenos Aires y a la Municipalidad de La Plata a que, coordinada y solidariamente, provean en un plazo que no exceda de los 60 días una vivienda adecuada a la familia. Asimismo, ordenan que incluyan a la actora y su grupo familiar en un régimen de subsidios mensual que garantice un equivalente al monto móvil del salario mínimo y vital, para satisfacer las necesidades de supervivencia de su familia.</t>
  </si>
  <si>
    <r>
      <rPr>
        <rFont val="Arial"/>
        <color theme="1"/>
      </rPr>
      <t xml:space="preserve">Tal como lo expresara precedentemente, la señora B. y sus hijos conforman un </t>
    </r>
    <r>
      <rPr>
        <rFont val="Arial"/>
        <b/>
        <color theme="1"/>
      </rPr>
      <t>grupo en situación de vulnerabilidad</t>
    </r>
    <r>
      <rPr>
        <rFont val="Arial"/>
        <color theme="1"/>
      </rPr>
      <t xml:space="preserve"> </t>
    </r>
    <r>
      <rPr>
        <rFont val="Arial"/>
        <b/>
        <color theme="1"/>
      </rPr>
      <t xml:space="preserve">social </t>
    </r>
    <r>
      <rPr>
        <rFont val="Arial"/>
        <color theme="1"/>
      </rPr>
      <t>por varios motivos: su condición de mujer desempleada, sin presencia permanente del cónyuge en el hogar; la ausencia de familia ampliada a quien recurrir; la necesidad de cuidar, alimentar, educar y ayudar a crecer a 5 niños menores de edad, sin trabajo ni bienes de propiedad y la carencia de una vivienda digna (con inminente fin del comodato hasta ahora vigente). El estado de los causantes presenta un cuadro en el que la madre no puede proveer, en forma autónoma para sí ni para sus hijos, los medios ordinarios de subsistencia; ni cuenta con la apoyatura del otro progenitor, quien, a su vez, se encuentra en idénticas circunstancias, sin ingresos fijos ni previsibles.  A ello debe adunarse que</t>
    </r>
    <r>
      <rPr>
        <rFont val="Arial"/>
        <b/>
        <color theme="1"/>
      </rPr>
      <t xml:space="preserve"> han recurrido ante el poder público</t>
    </r>
    <r>
      <rPr>
        <rFont val="Arial"/>
        <color theme="1"/>
      </rPr>
      <t xml:space="preserve"> (directamente, y a través de su intervención en el presente pleito) </t>
    </r>
    <r>
      <rPr>
        <rFont val="Arial"/>
        <b/>
        <color theme="1"/>
      </rPr>
      <t>sin que se les brindara ningún tipo de resolución a su problemática.</t>
    </r>
  </si>
  <si>
    <r>
      <rPr>
        <rFont val="Arial"/>
        <color theme="1"/>
      </rPr>
      <t>En ese orden, destaco que la Constitución nacional, la provincial y los tratados internacionales aplicables contienen cláusulas específicas que</t>
    </r>
    <r>
      <rPr>
        <rFont val="Arial"/>
        <b/>
        <color theme="1"/>
      </rPr>
      <t xml:space="preserve"> resguardan un nivel adecuado de vida</t>
    </r>
    <r>
      <rPr>
        <rFont val="Arial"/>
        <color theme="1"/>
      </rPr>
      <t xml:space="preserve">, tendiente a asegurar la salud, la alimentación, la vivienda y el cuidado de los niños, ello según surge de los arts. VII y XI de la Declaración Americana de los Derechos y Deberes del Hombre; 25 de la Declaración Universal de los Derechos del Hombre; 4 inc. 1 y 19 de la Convención Americana sobre Derechos Humanos (Pacto de San José de Costa Rica); 24 inc. 1 del Pacto Internacional de Derechos Civiles y Políticos; 10, 11 y 12 del Pacto Internacional de Derechos Económicos, Sociales y Culturales; y 23 y 24 de la Convención sobre los Derechos del Niño. </t>
    </r>
  </si>
  <si>
    <r>
      <rPr>
        <rFont val="Arial"/>
        <color theme="1"/>
      </rPr>
      <t xml:space="preserve">La gravedad del caso exige la adopción de medidas positivas para superar las dificultades antes referidas. (...) En tales condiciones, </t>
    </r>
    <r>
      <rPr>
        <rFont val="Arial"/>
        <b/>
        <color theme="1"/>
      </rPr>
      <t>ante el pedido concreto de la provisión de una vivienda digna donde constituir un vínculo familiar autónomo y de cobertura de las necesidades básicas insatisfechas, y por entrar en juego los derechos vinculados con la protección de la familia</t>
    </r>
    <r>
      <rPr>
        <rFont val="Arial"/>
        <color theme="1"/>
      </rPr>
      <t xml:space="preserve">; y </t>
    </r>
    <r>
      <rPr>
        <rFont val="Arial"/>
        <b/>
        <color theme="1"/>
      </rPr>
      <t>la realización de los derechos de los niños integrantes de la misma</t>
    </r>
    <r>
      <rPr>
        <rFont val="Arial"/>
        <color theme="1"/>
      </rPr>
      <t xml:space="preserve">, juzgo necesario determinar una específica conducta a desarrollar en lo inmediato por el Poder Administrador, a fin de revertir cuanto antes la insostenible situación descripta, concretar la consecución de la igualdad y el cumplimiento del mandato ético ínsito en todo derecho de asegurar y promover el respeto a la persona humana. </t>
    </r>
  </si>
  <si>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</si>
  <si>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t>https://om.csjn.gov.ar/JurisprudenciaOM/consultaOM/verDoc.html?idJuri=1152</t>
  </si>
  <si>
    <r>
      <rPr>
        <rFont val="Arial"/>
        <color theme="1"/>
      </rPr>
      <t xml:space="preserve">La señora B. acudió a la jurisdicción a fin de que se respeten sus derechos y los de sus hijos a una sana y debida alimentación, a la salud, a la educación y a tener una vivienda digna, derechos que deben ser atendidos -a su entender- por las autoridades provinciales y municipales. De los elementos relevantes que informan el caso, se destaca que la amparista no es beneficiaria de ningún plan social instrumentado por el municipio como también el dictamen de la Asistente Social en el que se indica al núcleo familiar en un estado social bajo inferior y debajo de la línea de indigencia, no cubriendo la canasta básica alimentaria. Asimismo se encuentra acreditado que la accionante es desocupada, con formación escolar de nivel primario y que convive junto a sus cinco hijos menores de edad en una minúscula vivienda prefabricada de madera que se erige sobre un terreno cedido a préstamo. Sin provisión de agua como tampoco de gas. Tiene una habitación con dos camas en las que duermen los siete integrantes. Debe añadirse que los únicos ingresos con los que cuentan son los provenientes de su pareja quien realiza trabajos ocasionales.  </t>
    </r>
    <r>
      <rPr>
        <rFont val="Arial"/>
        <b/>
        <color theme="1"/>
      </rPr>
      <t>Atento a la breve descripción del marco social que rodea a la señora B. y su núcleo familiar, es válido traducir una situación de desamparo que impone su urgente tratamiento y de allí ingresar directamente en el asunto a fin de no demorar la protección de las necesidades vitales de la amparista.</t>
    </r>
  </si>
  <si>
    <r>
      <rPr>
        <rFont val="Arial"/>
        <color theme="1"/>
      </rPr>
      <t xml:space="preserve">En virtud de todo ello corresponde ordenar a las demandadas a proveer a la peticionaria y a sus hijos menores de edad -de manera coordinada y a través de sus dependencias pertinentes- la </t>
    </r>
    <r>
      <rPr>
        <rFont val="Arial"/>
        <b/>
        <color theme="1"/>
      </rPr>
      <t>cobertura básica de necesidades en las áreas de alimentación y salud, dentro de las disponibilidades operativas y presupuestarias vigentes; a otorgar a la señora B. la ayuda económica</t>
    </r>
    <r>
      <rPr>
        <rFont val="Arial"/>
        <color theme="1"/>
      </rPr>
      <t xml:space="preserve"> prevista en el decreto 467/2007 en caso de corresponder y se cumplieren los requisitos preestablecidos, incorporándola de conformidad con las normas que lo establezcan -sujeto a los requisitos y prioridades reglamentarias- en los programas de vivienda implementados actualmente.</t>
    </r>
  </si>
  <si>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</si>
  <si>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r>
      <rPr>
        <rFont val="Arial"/>
        <color theme="1"/>
      </rPr>
      <t xml:space="preserve">En esta litis está acreditada la gravedad de la situación individual de los reclamantes (v. informe de investigación social obrante a fs. 41/44 y 47/48 del incidente de beneficio de litigar sin gastos; y demás circunstancias reseñadas en el punto IV.3 ap. a] y b] del voto del doctor Negri). También lo está que las administraciones demandadas persistieron en una actitud negativa. Ellas se opusieron a la pretensión articulada (v. fs. 20/29 y 122/126, 179/181 y 240/244), </t>
    </r>
    <r>
      <rPr>
        <rFont val="Arial"/>
        <b/>
        <color theme="1"/>
      </rPr>
      <t xml:space="preserve">sin explicitar motivos valederos para denegar el acceso de las reclamantes a los programas y recursos disponibles. </t>
    </r>
  </si>
  <si>
    <r>
      <rPr>
        <rFont val="Arial"/>
        <color theme="1"/>
      </rPr>
      <t xml:space="preserve">Ante las circunstancias referidas, los elementos puestos de relieve en la causa bastan para revisar lo decidido en la sentencia recurrida, </t>
    </r>
    <r>
      <rPr>
        <rFont val="Arial"/>
        <b/>
        <color theme="1"/>
      </rPr>
      <t>acoger el recurso interpuesto y hacer lugar a la acción de amparo</t>
    </r>
    <r>
      <rPr>
        <rFont val="Arial"/>
        <color theme="1"/>
      </rPr>
      <t xml:space="preserve">, condenando a la Provincia de Buenos Aires y a la Municipalidad de La Plata a que, coordinada y solidariamente, adopten las medidas establecidas en el voto del ponente. </t>
    </r>
  </si>
  <si>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</si>
  <si>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r>
      <rPr>
        <rFont val="Arial"/>
        <color theme="1"/>
      </rPr>
      <t xml:space="preserve">El Fisco y la Municipalidad de La Plata tuvieron conocimiento de la situación de extrema vulnerabilidad del grupo familiar, así como de la eventual incapacidad de la reclamante de solucionar de modo autónomo la concreción de los derechos de los niños a alcanzar un nivel de vida adecuado. (...) veamos si las condiciones de acceso a la vivienda previstas en los programas existentes contemplan este </t>
    </r>
    <r>
      <rPr>
        <rFont val="Arial"/>
        <b/>
        <color theme="1"/>
      </rPr>
      <t>trato preferencial</t>
    </r>
    <r>
      <rPr>
        <rFont val="Arial"/>
        <color theme="1"/>
      </rPr>
      <t xml:space="preserve"> en perspectiva de derechos (...) Posicionados en que el reclamo es de un grupo con necesidades específicas que requiere de la intervención del Estado, a través de medidas de política pública, para acceder a una solución de vivienda, </t>
    </r>
    <r>
      <rPr>
        <rFont val="Arial"/>
        <b/>
        <color theme="1"/>
      </rPr>
      <t>los requisitos dispuestos son de imposible realización</t>
    </r>
    <r>
      <rPr>
        <rFont val="Arial"/>
        <color theme="1"/>
      </rPr>
      <t>; se necesita la tenencia de un lote con alguna de las siguientes variables de documentación: a) fotocopia de escritura o boleto de compraventa, adjuntando comprobante de pago total del terreno. El boleto de compraventa debe ser del año 1996 en adelante, con las firmas certificadas del comprador y vendedor, ante escribano público o juez de paz; b) donación o cesión de una fracción de terreno (deberá realizarse ante escribano público o juez de paz -se adjunta modelo de cesión de derechos-). En este caso deberá adjuntarse la documentación antecedente (escritura o boleto de compraventa); c) adjudicación de lote fiscal municipal (refrendada por el señor Intendente -fs. 77-). En la recepción de tal programa, la señora A. B. está excluida: no es libre de adquirir un terreno porque no puede hacerlo y tampoco tiene posibilidad de conseguirlo por donación o cesión. En consecuencia, nula efectividad tiene este instrumento para que aquélla participe en él, ya que no es adecuado al tipo de ayuda que requiere el grupo, demostrando de este modo que no se ha cumplido con el estándar internacional de vivienda asequible, ni se ha garantizado la prioridad de trato en función de los condicionamientos que presenta.</t>
    </r>
  </si>
  <si>
    <t>En nuestro caso, las circunstancias extensamente detalladas por el doctor Negri en su voto, habilitan que el Poder Judicial, como garante de la efectividad de los derechos, conceda este deber de prestación a cargo del Estado.</t>
  </si>
  <si>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</si>
  <si>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r>
      <rPr>
        <rFont val="Arial"/>
        <color theme="1"/>
      </rPr>
      <t xml:space="preserve">En esencia, la crítica ensayada se apontoca, a partir del </t>
    </r>
    <r>
      <rPr>
        <rFont val="Arial"/>
        <b/>
        <color theme="1"/>
      </rPr>
      <t>dramático cuadro familiar y social que padece la accionante y su grupo familiar, en que no es posible oponer reparos formales</t>
    </r>
    <r>
      <rPr>
        <rFont val="Arial"/>
        <color theme="1"/>
      </rPr>
      <t xml:space="preserve"> (reclamo administrativo previo, agotamiento de la vía, prueba de la inexistencia de procedimientos ordinarios), </t>
    </r>
    <r>
      <rPr>
        <rFont val="Arial"/>
        <b/>
        <color theme="1"/>
      </rPr>
      <t xml:space="preserve">pues la tutela de los derechos fundamentales exige remedios sencillos, rápidos y efectivos </t>
    </r>
  </si>
  <si>
    <t>En definitiva, según la Corte Interamericana de Derechos Humanos los arts. 1.1 y 2 del Pacto de San José de Costa Rica, obligan a los países no sólo a respetar los derechos y libertades reconocidos por ella, sino a garantizar su libre y pleno ejercicio14.</t>
  </si>
  <si>
    <r>
      <rPr>
        <rFont val="Arial"/>
        <color theme="1"/>
      </rPr>
      <t>De allí que, tal como lo advierte con agudeza mi distinguido colega, doctor Soria, en el punto 1 de su voto, en principio, s</t>
    </r>
    <r>
      <rPr>
        <rFont val="Arial"/>
        <b/>
        <color theme="1"/>
      </rPr>
      <t>upuestos como el aquí analizado justifican la acción inmediata y coordinada de las autoridades administrativas de la provincia y del municipio respectivo, en procura de articular medidas idóneas para revertir con celeridad el disvalioso cuadro de indigencia</t>
    </r>
    <r>
      <rPr>
        <rFont val="Arial"/>
        <color theme="1"/>
      </rPr>
      <t xml:space="preserve">, razón por la cual el pedimento primigenio -por regla, añado- debe realizarse ante los órganos competentes de las administraciones involucradas. De otro modo, podrían generarse disfunciones e interferencias en el accionar estatal conspirando, en definitiva, contra la efectividad del requerimiento de asistencia. (...) Por lo hasta aquí expuesto, acreditada la situación de grave riesgo social que padece el grupo familiar de la reclamante, atendiendo al plexo normativo nacional y supranacional reseñado y, en especial a las pautas fijadas por la Corte Interamericana y por el Comité de Derechos Económicos, Sociales y Culturales, ante la ausencia de defensas que abordando la sustancia del caso pusieran de manifiesto las políticas públicas fijadas por el legislador y/o administrador para dar satisfacción a las carencias puestas al desnudo, refiriendo concreta y precisamente cuáles son los programas, planes o acciones previstos y en ejecución y el modo en que ellos podrían alcanzar a la accionarte; no cabe sino el acogimiento de la pretensión deducida, lo que importa condenar a la Provincia de Buenos Aires y a la Municipalidad de La Plata a que, coordinada y solidariamente, provean en un plazo que no exceda los sesenta (60) días a partir de notificada la presente, por la vía y/o modalidad jurídica que corresponda y en tanto subsistan las circunstancias fácticas que al presente configuran el caso, una vivienda adecuada a la familia constituida por A. F. B. y sus cinco hijos menores de edad. En su caso y hasta tanto se dé cumplimiento a la aludida prestación, las demandadas deberán cubrir a su exclusivo costo y dentro de las siguientes 48 horas el alojamiento de los nombrados en una casa de alquiler, hotel o complejo habitacional similar que reúna las condiciones arriba explicitadas. En cuanto al subsidio mensual requerido, corresponde ordenar a las accionadas, Provincia de Buenos Aires y Municipalidad de La Plata, que incluyan a la señora B. y su grupo familiar en un régimen de subsidio mensual que garantice un equivalente al monto móvil del salario mínimo y vital para satisfacer las necesidades de supervivencia de su familia, el cual deberá hacerse efectivo a nombre de la señora A.F.B., en tanto subsistan las circunstancias fácticas que al presente configuran el caso </t>
    </r>
  </si>
  <si>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</si>
  <si>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t>Adhiere voto Genoud</t>
  </si>
  <si>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</si>
  <si>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r>
      <rPr>
        <rFont val="Arial"/>
        <i val="0"/>
        <color theme="1"/>
      </rPr>
      <t xml:space="preserve">De acuerdo a las constancias de la causa, </t>
    </r>
    <r>
      <rPr>
        <rFont val="Arial"/>
        <b/>
        <i val="0"/>
        <color theme="1"/>
      </rPr>
      <t>resulta debidamente acreditado</t>
    </r>
    <r>
      <rPr>
        <rFont val="Arial"/>
        <i val="0"/>
        <color theme="1"/>
      </rPr>
      <t xml:space="preserve">, de un lado, el estado de extrema de necesidad y urgencia en que se encuentra la accionante y su grupo familiar producto de las carencias económicas, habitacionales, alimentarias y sanitarias que padecen.  Así, la amparista, quien no realiza actividades laborales y no es beneficiaria de ningún plan social administrado por el municipio demandado (conf. fs. 35), convive con sus cinco hijos menores de edad y el progenitor de éstos, quien realiza tareas de albañilería con una frecuencia de dos o tres días a la semana por las que recibe, aproximadamente, sumas de $ 20 ó $ 30 diarios. Los menores concurren a establecimientos escolares y "concurren al comedor institucional" (informe socio ambiental de fs. 41/43).  Todos habitan en una pequeña casilla de madera, instalada en la parte posterior de un terreno cuya titularidad corresponde a un tercero, y que consta de un dormitorio, "lugar usado también para cocinar", en el que hay dos camas "donde pernocta todo el núcleo familiar". El baño se encuentra afuera de la casilla y el agua es provista por un vecino, debiendo acarrearla diariamente (conf. informe cit.). Conforme la conclusión a la que arriba la perito asistente social que suscribe el mencionado informe, el núcleo familiar se ubica "en un estrato social bajo inferior y de acuerdo al nivel de ingresos debajo de la línea de indigencia, no cubriendo la C.B.A. (Canasta Básica Alimentaria) según datos del INDEC es decir que no cuentan con los requerimientos normativos kilocalóricos y proteicos imprescindibles de los integrantes a cubrir esas necesidades durante un mes". </t>
    </r>
    <r>
      <rPr>
        <rFont val="Arial"/>
        <b/>
        <i val="0"/>
        <color theme="1"/>
      </rPr>
      <t xml:space="preserve">De otro lado, también surge de los antecedentes del caso que, anoticiadas las autoridades administrativas provinciales y locales del reclamo formulado por la aquí actora, con el objeto de conjurar, de algún modo, tan apremiante y desesperante condición, aquéllas no brindaron ninguna respuesta útil que posibilitara, siquiera de manera provisional, paliar mínimamente esa situación </t>
    </r>
    <r>
      <rPr>
        <rFont val="Arial"/>
        <i val="0"/>
        <color theme="1"/>
      </rPr>
      <t xml:space="preserve">(...) </t>
    </r>
    <r>
      <rPr>
        <rFont val="Arial"/>
        <b/>
        <i val="0"/>
        <color theme="1"/>
      </rPr>
      <t xml:space="preserve">De manera que las autoridades estatales no alegaron, ni mucho menos probaron, la imposibilidad de garantizar, utilizando el máximo de los recursos disponibles, un umbral mínimo o esencial de los derechos reclamados que procure, progresivamente, su satisfacción en forma más completa. </t>
    </r>
    <r>
      <rPr>
        <rFont val="Arial"/>
        <i val="0"/>
        <color theme="1"/>
      </rPr>
      <t>(...)</t>
    </r>
    <r>
      <rPr>
        <rFont val="Arial"/>
        <i/>
        <color theme="1"/>
      </rPr>
      <t xml:space="preserve"> </t>
    </r>
    <r>
      <rPr>
        <rFont val="Arial"/>
        <i val="0"/>
        <color theme="1"/>
      </rPr>
      <t xml:space="preserve">En suma, no obstante que las demandadas tenían conocimiento, desde hace más de cinco años, de las precarias condiciones sociales en que se encontraban la accionante y su grupo familiar -las cuales persisten en la actualidad-, no sólo omitieron tomar alguna medida, en el marco de sus atribuciones, que razonablemente pudiera resultar eficaz para solucionar o mejorar aquella situación, sino que tampoco brindaron razones plausibles para intentar excusar, de alguna manera, su conducta prescindente. Por el contrario, no se observa, aún en un hipotético contexto de posibilidades presupuestarias acotadas, un esfuerzo estatal adecuado y compatible con el resguardo mínimo de los derechos fundamentales involucrados en el sub lite. </t>
    </r>
  </si>
  <si>
    <r>
      <rPr>
        <rFont val="Arial"/>
        <color theme="1"/>
      </rPr>
      <t xml:space="preserve">los tratados internacionales con rango constitucional (arts. 75 inc. 22, Const. nac. y 11, Const. prov.) prevén para los derechos cuya concreción aquí se reclama (arts. 1°, 22 y 25 de la Declaración Universal de Derechos Humanos; 2, 11 y concs. del Pacto Internacional de Derechos Económicos, Sociales y Culturales; I y XI de la Declaración Americana de los Derechos y Deberes del Hombre; 4, 5, 11 y 26 de Convención Americana sobre Derechos Humanos; 6, 7 y 17 del Pacto Internacional de Derechos Civiles y Políticos; 14, párr. 2°, ap. h) de la </t>
    </r>
    <r>
      <rPr>
        <rFont val="Arial"/>
        <b/>
        <color theme="1"/>
      </rPr>
      <t>Convención sobre la Eliminación de todas las Formas de Discriminación contra la Mujer</t>
    </r>
    <r>
      <rPr>
        <rFont val="Arial"/>
        <color theme="1"/>
      </rPr>
      <t xml:space="preserve">; 16 párr. 1° y 27 de la Convención sobre los Derechos del Niño; 5 inc. e), apart. iii de la Convención Internacional sobre la Eliminación de Todas las Formas de Discriminación Racial). </t>
    </r>
  </si>
  <si>
    <t xml:space="preserve">La situación de desamparo es clara, al igual que la obligación de prestar especial atención a las necesidades y derechos de los menores involucrados, quienes, además de los que les corresponden a todas las personas, poseen otros derivados de su especial condición de vulnerabilidad.  En ese entendimiento, siendo que la satisfacción de los derechos aquí reclamados constituyen pilares fundamentales para garantizar el disfrute de una vida digna por parte de los niños presto mi adhesión al parecer del doctor Hitters, con las salvedades y alcances aquí indicados. </t>
  </si>
  <si>
    <r>
      <rPr>
        <rFont val="Arial"/>
        <i/>
        <color theme="1"/>
      </rPr>
      <t xml:space="preserve">Compensación: </t>
    </r>
    <r>
      <rPr>
        <rFont val="Arial"/>
        <color theme="1"/>
      </rPr>
      <t xml:space="preserve">"Por lo expuesto, propongo hacer lugar al recurso extraordinario interpuesto, y condenar a la Provincia de Buenos Aires y a la Municipalidad de La Plata a que, coordinada y solidariamente, </t>
    </r>
    <r>
      <rPr>
        <rFont val="Arial"/>
        <b/>
        <color theme="1"/>
      </rPr>
      <t xml:space="preserve">provean en un plazo que no exceda de los 60 días a partir de notificada la presente, por la vía y/o modalidad jurídica que corresponda, una vivienda adecuada a la familia constituida por A. F. B. y sus cinco hijos menores de edad. </t>
    </r>
    <r>
      <rPr>
        <rFont val="Arial"/>
        <color theme="1"/>
      </rPr>
      <t xml:space="preserve">Corresponde asimismo ordenar a las accionadas, Provincia de Buenos Aires y Municipalidad de La Plata que incluyan a la señora B. y su grupo familiar, en un </t>
    </r>
    <r>
      <rPr>
        <rFont val="Arial"/>
        <b/>
        <color theme="1"/>
      </rPr>
      <t xml:space="preserve">régimen de subsidios mensual que garantice un equivalente al monto móvil del salario mínimo y vital, para satisfacer las necesidades de supervivencia de su familia, el cual deberá hacerse efectivo a nombre de la señora A.F.B. , mientras no varíen las circunstancias fácticas del caso </t>
    </r>
    <r>
      <rPr>
        <rFont val="Arial"/>
        <color theme="1"/>
      </rPr>
      <t>"</t>
    </r>
  </si>
  <si>
    <t>C.,G.L. CONTRA L., A. EXCLUSIÓN DEL HOGAR</t>
  </si>
  <si>
    <t>Se planteó un conflicto de competencia en el marco de un proceso de violencia familiar entre un Tribunal de Familia de Morón, ubicado en la cabecera departamental, y un Juzgado de Paz. Se citó un pronunciamiento anterior de la Suprema Corte de la Provincia de Buenos Aires en el que se expresó "que la inmediación o proximidad entre las personas afectadas por los conflictos que caen bajo la órbita de la ley 12.569 de Violencia Familiar y el órgano llamado a resolverlos constituye un principio esencial a tener en cuenta al tiempo de resolver los planteos de competencia que se suscitan entre distintos tipos de Juzgados". En este sentido, se declaró competente al Juzgado de Paz de Merlo, del Departamento Judicial de Morón, para entender en las actuaciones. Además se resolvió que el expediente podía ser llevado adelante -en el plano de las medidas precautorias- aún por juez incompetente. Se exhortó al Tribunal de Familia a que en lo sucesivo proceda a dar respuesta a tales pretensiones en forma previa a todo planteo relativo a su competencia.</t>
  </si>
  <si>
    <t>Se requerían y deocaró competente al juzgado que las dictó</t>
  </si>
  <si>
    <r>
      <rPr>
        <rFont val="Arial"/>
        <color theme="1"/>
      </rPr>
      <t xml:space="preserve">Al respecto, se ha sostenido que tratándose de determinar la competencia territorial, resulta apto el juez del domicilio de la víctima para entender en las denuncias sobre protección contra la violencia familiar (art. 6, ley 12.569; conf. Ac. 104.170, 23-VII-2008; C. 116.794, resol. del 9-V-2012; C. 116.952, resol. del 4-VII-2012). A la par, </t>
    </r>
    <r>
      <rPr>
        <rFont val="Arial"/>
        <b/>
        <color theme="1"/>
      </rPr>
      <t>debe tenerse en cuenta que este Tribunal resolvió que en la materia regida por la ley 12.569 de Violencia Familiar serán competentes tanto el Juzgado de Paz como el de Familia del domicilio de la víctima, de acuerdo con la regla de prevención</t>
    </r>
    <r>
      <rPr>
        <rFont val="Arial"/>
        <color theme="1"/>
      </rPr>
      <t xml:space="preserve"> (arts. 6, ley 12.569 y 827 inc. "u", C.P.C.C.; art. 1° res. 238/2012; C. 116.794 y C. 116.952, cits.). Sin embargo, corresponde destacar que en la aludida Resolución 238 del 29-II-2012, esta Suprema Corte -en la especial materia que nos convoca- ha considerado "que la inmediación o proximidad entre las personas afectadas por los conflictos que caen bajo la órbita de la ley 12.569 de Violencia Familiar y el órgano llamado a resolverlos constituye un principio esencial a tener en cuenta al tiempo de resolver los planteos de competencia que se suscitan entre distintos tipos de Juzgados". En el caso y a la luz de lo que surge del considerando de la resolución 238 transcripto, la circunstancia apuntada (localización del domicilio de la víctima en el partido de Merlo, ver el domicilio de la misma consignado en el acta de fs. 2/vta.) resulta de relevancia para definir cuál es el órgano competente para conocer en estas actuaciones correspondiendo, pues, declararlo hábil para intervenir en las mismas (conf. doct. C. 117.980, resol. del 3-VII-2013). </t>
    </r>
  </si>
  <si>
    <r>
      <rPr>
        <rFont val="Arial"/>
        <color theme="1"/>
      </rPr>
      <t xml:space="preserve">se observa que frente a la manifestación de la denunciante de donde </t>
    </r>
    <r>
      <rPr>
        <rFont val="Arial"/>
        <b/>
        <color theme="1"/>
      </rPr>
      <t xml:space="preserve">surge la necesidad de obtener una medida de corte cautelar </t>
    </r>
    <r>
      <rPr>
        <rFont val="Arial"/>
        <color theme="1"/>
      </rPr>
      <t xml:space="preserve">(exclusión del hogar del denunciado, ver fs. 2 vta.), </t>
    </r>
    <r>
      <rPr>
        <rFont val="Arial"/>
        <b/>
        <color theme="1"/>
      </rPr>
      <t>correspondía dar respuesta inmediata a tal requerimiento -aspecto de vital trascendencia en el contexto denunciado: violencia doméstica</t>
    </r>
    <r>
      <rPr>
        <rFont val="Arial"/>
        <color theme="1"/>
      </rPr>
      <t xml:space="preserve">-. Siendo que ello podía ser llevado adelante -en el plano de las medidas precautorias- aún por juez incompetente, se exhorta al Tribunal de Familia n° 2 a que en lo sucesivo proceda a dar respuesta a tales pretensiones en forma previa a todo planteo relativo a su competencia. </t>
    </r>
  </si>
  <si>
    <t>Satisfacción: al reconocer competencia del órgano que dicta las medidas precautorias necesarias</t>
  </si>
  <si>
    <t>https://om.csjn.gov.ar/JurisprudenciaOM/consultaOM/verDoc.html?idJuri=1122</t>
  </si>
  <si>
    <r>
      <rPr>
        <rFont val="Arial"/>
        <color theme="1"/>
      </rPr>
      <t xml:space="preserve">Al respecto, se ha sostenido que tratándose de determinar la competencia territorial, resulta apto el juez del domicilio de la víctima para entender en las denuncias sobre protección contra la violencia familiar (art. 6, ley 12.569; conf. Ac. 104.170, 23-VII-2008; C. 116.794, resol. del 9-V-2012; C. 116.952, resol. del 4-VII-2012). A la par, </t>
    </r>
    <r>
      <rPr>
        <rFont val="Arial"/>
        <b/>
        <color theme="1"/>
      </rPr>
      <t>debe tenerse en cuenta que este Tribunal resolvió que en la materia regida por la ley 12.569 de Violencia Familiar serán competentes tanto el Juzgado de Paz como el de Familia del domicilio de la víctima, de acuerdo con la regla de prevención</t>
    </r>
    <r>
      <rPr>
        <rFont val="Arial"/>
        <color theme="1"/>
      </rPr>
      <t xml:space="preserve"> (arts. 6, ley 12.569 y 827 inc. "u", C.P.C.C.; art. 1° res. 238/2012; C. 116.794 y C. 116.952, cits.). Sin embargo, corresponde destacar que en la aludida Resolución 238 del 29-II-2012, esta Suprema Corte -en la especial materia que nos convoca- ha considerado "que la inmediación o proximidad entre las personas afectadas por los conflictos que caen bajo la órbita de la ley 12.569 de Violencia Familiar y el órgano llamado a resolverlos constituye un principio esencial a tener en cuenta al tiempo de resolver los planteos de competencia que se suscitan entre distintos tipos de Juzgados". En el caso y a la luz de lo que surge del considerando de la resolución 238 transcripto, la circunstancia apuntada (localización del domicilio de la víctima en el partido de Merlo, ver el domicilio de la misma consignado en el acta de fs. 2/vta.) resulta de relevancia para definir cuál es el órgano competente para conocer en estas actuaciones correspondiendo, pues, declararlo hábil para intervenir en las mismas (conf. doct. C. 117.980, resol. del 3-VII-2013). </t>
    </r>
  </si>
  <si>
    <r>
      <rPr>
        <rFont val="Arial"/>
        <color theme="1"/>
      </rPr>
      <t xml:space="preserve">se observa que frente a la manifestación de la denunciante de donde </t>
    </r>
    <r>
      <rPr>
        <rFont val="Arial"/>
        <b/>
        <color theme="1"/>
      </rPr>
      <t xml:space="preserve">surge la necesidad de obtener una medida de corte cautelar </t>
    </r>
    <r>
      <rPr>
        <rFont val="Arial"/>
        <color theme="1"/>
      </rPr>
      <t xml:space="preserve">(exclusión del hogar del denunciado, ver fs. 2 vta.), </t>
    </r>
    <r>
      <rPr>
        <rFont val="Arial"/>
        <b/>
        <color theme="1"/>
      </rPr>
      <t>correspondía dar respuesta inmediata a tal requerimiento -aspecto de vital trascendencia en el contexto denunciado: violencia doméstica</t>
    </r>
    <r>
      <rPr>
        <rFont val="Arial"/>
        <color theme="1"/>
      </rPr>
      <t xml:space="preserve">-. Siendo que ello podía ser llevado adelante -en el plano de las medidas precautorias- aún por juez incompetente, se exhorta al Tribunal de Familia n° 2 a que en lo sucesivo proceda a dar respuesta a tales pretensiones en forma previa a todo planteo relativo a su competencia. </t>
    </r>
  </si>
  <si>
    <r>
      <rPr>
        <rFont val="Arial"/>
        <color theme="1"/>
      </rPr>
      <t xml:space="preserve">Al respecto, se ha sostenido que tratándose de determinar la competencia territorial, resulta apto el juez del domicilio de la víctima para entender en las denuncias sobre protección contra la violencia familiar (art. 6, ley 12.569; conf. Ac. 104.170, 23-VII-2008; C. 116.794, resol. del 9-V-2012; C. 116.952, resol. del 4-VII-2012). A la par, </t>
    </r>
    <r>
      <rPr>
        <rFont val="Arial"/>
        <b/>
        <color theme="1"/>
      </rPr>
      <t>debe tenerse en cuenta que este Tribunal resolvió que en la materia regida por la ley 12.569 de Violencia Familiar serán competentes tanto el Juzgado de Paz como el de Familia del domicilio de la víctima, de acuerdo con la regla de prevención</t>
    </r>
    <r>
      <rPr>
        <rFont val="Arial"/>
        <color theme="1"/>
      </rPr>
      <t xml:space="preserve"> (arts. 6, ley 12.569 y 827 inc. "u", C.P.C.C.; art. 1° res. 238/2012; C. 116.794 y C. 116.952, cits.). Sin embargo, corresponde destacar que en la aludida Resolución 238 del 29-II-2012, esta Suprema Corte -en la especial materia que nos convoca- ha considerado "que la inmediación o proximidad entre las personas afectadas por los conflictos que caen bajo la órbita de la ley 12.569 de Violencia Familiar y el órgano llamado a resolverlos constituye un principio esencial a tener en cuenta al tiempo de resolver los planteos de competencia que se suscitan entre distintos tipos de Juzgados". En el caso y a la luz de lo que surge del considerando de la resolución 238 transcripto, la circunstancia apuntada (localización del domicilio de la víctima en el partido de Merlo, ver el domicilio de la misma consignado en el acta de fs. 2/vta.) resulta de relevancia para definir cuál es el órgano competente para conocer en estas actuaciones correspondiendo, pues, declararlo hábil para intervenir en las mismas (conf. doct. C. 117.980, resol. del 3-VII-2013). </t>
    </r>
  </si>
  <si>
    <r>
      <rPr>
        <rFont val="Arial"/>
        <color theme="1"/>
      </rPr>
      <t xml:space="preserve">se observa que frente a la manifestación de la denunciante de donde </t>
    </r>
    <r>
      <rPr>
        <rFont val="Arial"/>
        <b/>
        <color theme="1"/>
      </rPr>
      <t xml:space="preserve">surge la necesidad de obtener una medida de corte cautelar </t>
    </r>
    <r>
      <rPr>
        <rFont val="Arial"/>
        <color theme="1"/>
      </rPr>
      <t xml:space="preserve">(exclusión del hogar del denunciado, ver fs. 2 vta.), </t>
    </r>
    <r>
      <rPr>
        <rFont val="Arial"/>
        <b/>
        <color theme="1"/>
      </rPr>
      <t>correspondía dar respuesta inmediata a tal requerimiento -aspecto de vital trascendencia en el contexto denunciado: violencia doméstica</t>
    </r>
    <r>
      <rPr>
        <rFont val="Arial"/>
        <color theme="1"/>
      </rPr>
      <t xml:space="preserve">-. Siendo que ello podía ser llevado adelante -en el plano de las medidas precautorias- aún por juez incompetente, se exhorta al Tribunal de Familia n° 2 a que en lo sucesivo proceda a dar respuesta a tales pretensiones en forma previa a todo planteo relativo a su competencia. </t>
    </r>
  </si>
  <si>
    <r>
      <rPr>
        <rFont val="Arial"/>
        <color theme="1"/>
      </rPr>
      <t xml:space="preserve">Al respecto, se ha sostenido que tratándose de determinar la competencia territorial, resulta apto el juez del domicilio de la víctima para entender en las denuncias sobre protección contra la violencia familiar (art. 6, ley 12.569; conf. Ac. 104.170, 23-VII-2008; C. 116.794, resol. del 9-V-2012; C. 116.952, resol. del 4-VII-2012). A la par, </t>
    </r>
    <r>
      <rPr>
        <rFont val="Arial"/>
        <b/>
        <color theme="1"/>
      </rPr>
      <t>debe tenerse en cuenta que este Tribunal resolvió que en la materia regida por la ley 12.569 de Violencia Familiar serán competentes tanto el Juzgado de Paz como el de Familia del domicilio de la víctima, de acuerdo con la regla de prevención</t>
    </r>
    <r>
      <rPr>
        <rFont val="Arial"/>
        <color theme="1"/>
      </rPr>
      <t xml:space="preserve"> (arts. 6, ley 12.569 y 827 inc. "u", C.P.C.C.; art. 1° res. 238/2012; C. 116.794 y C. 116.952, cits.). Sin embargo, corresponde destacar que en la aludida Resolución 238 del 29-II-2012, esta Suprema Corte -en la especial materia que nos convoca- ha considerado "que la inmediación o proximidad entre las personas afectadas por los conflictos que caen bajo la órbita de la ley 12.569 de Violencia Familiar y el órgano llamado a resolverlos constituye un principio esencial a tener en cuenta al tiempo de resolver los planteos de competencia que se suscitan entre distintos tipos de Juzgados". En el caso y a la luz de lo que surge del considerando de la resolución 238 transcripto, la circunstancia apuntada (localización del domicilio de la víctima en el partido de Merlo, ver el domicilio de la misma consignado en el acta de fs. 2/vta.) resulta de relevancia para definir cuál es el órgano competente para conocer en estas actuaciones correspondiendo, pues, declararlo hábil para intervenir en las mismas (conf. doct. C. 117.980, resol. del 3-VII-2013). </t>
    </r>
  </si>
  <si>
    <r>
      <rPr>
        <rFont val="Arial"/>
        <color theme="1"/>
      </rPr>
      <t xml:space="preserve">se observa que frente a la manifestación de la denunciante de donde </t>
    </r>
    <r>
      <rPr>
        <rFont val="Arial"/>
        <b/>
        <color theme="1"/>
      </rPr>
      <t xml:space="preserve">surge la necesidad de obtener una medida de corte cautelar </t>
    </r>
    <r>
      <rPr>
        <rFont val="Arial"/>
        <color theme="1"/>
      </rPr>
      <t xml:space="preserve">(exclusión del hogar del denunciado, ver fs. 2 vta.), </t>
    </r>
    <r>
      <rPr>
        <rFont val="Arial"/>
        <b/>
        <color theme="1"/>
      </rPr>
      <t>correspondía dar respuesta inmediata a tal requerimiento -aspecto de vital trascendencia en el contexto denunciado: violencia doméstica</t>
    </r>
    <r>
      <rPr>
        <rFont val="Arial"/>
        <color theme="1"/>
      </rPr>
      <t xml:space="preserve">-. Siendo que ello podía ser llevado adelante -en el plano de las medidas precautorias- aún por juez incompetente, se exhorta al Tribunal de Familia n° 2 a que en lo sucesivo proceda a dar respuesta a tales pretensiones en forma previa a todo planteo relativo a su competencia. </t>
    </r>
  </si>
  <si>
    <t>F. V. B. Y OTRO CONTRA LA PROVINCIA DE BUENOS AIRES. INCONSTITUCIONALIDAD ART. 19 INC. "B" DECRETO Nº 7881/84</t>
  </si>
  <si>
    <t>Una mujer promovió demanda originaria de inconstitucionalidad contra las previsiones del art.19 inc.b) del Dec.7881/84, modificatorio del Dec.415/97, reglamentario de la Ley 6982, orgánica de I, por el que se le impide a las afiliadas mujeres incorporar a sus esposos sin abonar una cuota adicional excepto que los mismos se encuentran incapacitados, carezcan de recursos o bienes de ventas.</t>
  </si>
  <si>
    <t>https://om.csjn.gov.ar/JurisprudenciaOM/consultaOM/verDoc.html?idJuri=812</t>
  </si>
  <si>
    <t>Juan Manuel Salas</t>
  </si>
  <si>
    <t>https://www.eldia.com/nota/2013-7-6-juan-manuel-salas</t>
  </si>
  <si>
    <t>Francisco Héctor Roncoroni</t>
  </si>
  <si>
    <t>https://mercedesya.com/noticias/roncoroni-asumio-como-nuevo-ministro-de-la-suprema-corte-de-justicia-bonaerense-xthnaoe
https://www.dateas.com/es/persona/francisco-hector-roncoroni-20051869371</t>
  </si>
  <si>
    <t>C., H. C. CAMBIO DE NOMBRE</t>
  </si>
  <si>
    <t>Se interpuso recurso extraordinario de inaplicabilidad de ley ante el rechazo de un pedido de cambio de nombre y sexo impetrado por una persona -con anterioridad a la sanción de la Ley 26.743- que se había sometido a una intervención quirúrgica de genitoplastía feminizante.</t>
  </si>
  <si>
    <t>https://om.csjn.gov.ar/JurisprudenciaOM/consultaOM/verDoc.html?idJuri=769</t>
  </si>
  <si>
    <t>C.P. D.P., A.K. AUTORIZACIÓN</t>
  </si>
  <si>
    <t>El Asesor de Incapaces y el tutor ad litem de una persona por nacer presentan recursos extraordinarios de nulidad e inaplicabilidad de ley contra la sentencia que _x0096_como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rechazado.El Asesor de Incapaces y el tutor ad litem de una persona por nacer presentan recursos extraordinarios de nulidad e inaplicabilidad de ley contra la sentencia que _x0096_como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t>
  </si>
  <si>
    <t>https://om.csjn.gov.ar/JurisprudenciaOM/consultaOM/verDoc.html?idJuri=768</t>
  </si>
  <si>
    <t>El Asesor de Incapaces y el tutor ad litem de una persona por nacer presentan recursos extraordinarios de nulidad e inaplicabilidad de ley contra la sentencia que -como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rechazado.El Asesor de Incapaces y el tutor ad litem de una persona por nacer presentan recursos extraordinarios de nulidad e inaplicabilidad de ley contra la sentencia que -como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t>
  </si>
  <si>
    <t>El Asesor de Incapaces y el tutor ad litem de una persona por nacer presentan recursos extraordinarios de nulidad e inaplicabilidad de ley contra la sentencia que -como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rechazado.El Asesor de Incapaces y el tutor ad litem de una persona por nacer presentan recursos extraordinarios de nulidad e inaplicabilidad de ley contra la sentencia que _x0096_como medida autosatisfactiva- declaró que los profesionales médicos se encontraban facultados para realizar la práctica pedida por una mujer -por si y en representación de sus hijos menores de edad-, para interrumpir su embarazo con motivo de padecer miocardiopatía dilatada con deterioro severo de la función ventricular con episodios de insuficiencia cardíaca descompensada y limitación de la capacidad funcional, así como endocarditis bacteriana y arritmia crónica con alto riesgo de morbilidad materno fetal. El recurso fue rechazado.</t>
  </si>
  <si>
    <t>Benjamín Sal Llargués</t>
  </si>
  <si>
    <t>https://www.dateas.com/es/persona/benjamin-ramon-sal-llargues-20103534268
https://normas.gba.gob.ar/documentos/0zDG4hXB.pdf
https://www.conmagchubut.gov.ar/archivos/3030</t>
  </si>
  <si>
    <t>Horacio Daniel Piombo</t>
  </si>
  <si>
    <t>https://normas.gba.gob.ar/ar-b/decreto/1997/4655/67276</t>
  </si>
  <si>
    <t>N.D. Z, M. V. C/ F.S.A. S. P.L. F. S/ RECLAMO CONTRA ACTOS DE PARTICULARES</t>
  </si>
  <si>
    <t>La actora -afiliada a la entidad demandada- padece ausencia de intestino con motivo de su ablación como consecuencia de una maniobra abortiva realizada por dos profesionales médicos no incluidos en la cartilla de prestadores de la sociedad demandada y en una localidad en la que no existen clínicas habilitadas. Reclamó judicialmente que la accionada le proporcione el 100% del suministro de nutrición parenteral. Primera y segunda instancia hicieron lugar a la petición, por lo que la demandada articuló recurso extraordinario de inaplicabilidad de ley ante la Corte provincial el cual fue rechazado.</t>
  </si>
  <si>
    <t xml:space="preserve">En autos se ha condenado a la demandada -en ambas instancias de grado- a proporcionar el 100% de cobertura del suministro de nutrición parenteral a la actora en forma inmediata; continuando así la prestación ordenada mediante la providencia cautelar decretada en el proceso (v. fs. 30 y 106/109).  II. La actividad que asumen las entidades de medicina prepaga presenta, en principio, rasgos mercantiles (arts. 7 y 8 inc. 5, C. Com.). Sin embargo, no cabe desatender que ellas tienden a proteger las garantías a la vida, la salud, la seguridad y la integridad de las personas, por lo que adquieren un cúmulo de compromisos que exceden o trascienden el mero plano negocial. (...) En ese contexto, como ya se relatara, a juicio de la demandada, la situación de autos tipifica un supuesto de exclusión de cobertura absurdamente interpretado por el juzgador.  Sin embargo, el recurrente no logra acreditar la configuración en autos del vicio denunciado. Por el contrario, se desentiende de la línea reflexiva del fallo y de las motivaciones que lo sustentan, limitándose a reiterar conceptos ya vertidos en el curso del proceso que fueron expresamente considerados y descartados en la sentencia. En otras palabras, construye su crítica a partir del modo como él interpreta que debieron ser analizados los hechos y pruebas rendidos en autos, desatendiendo la tarea que específicamente le atañe, si lo que pretende es desplazar la conclusión del juzgador: me refiero a la necesidad de demostrar el error en el razonamiento que condujo a la determinación de los hechos conducentes para la solución del conflicto. (...)  Pero no se hace cargo del fundamento medular de la sentencia impugnada cual es que la amparista no ha requerido ninguna de las prestaciones enumeradas en la cláusula 3.8 del capítulo V del contrato ni en la 3.15., referidas ambas a los riesgos no cubiertos. Bien por el contrario, ha reclamado normal atención y provisión de alimentación parenteral (prestación médica obligatoria que sí debe cumplir la accionada en razón de hallarse contenida en el nomenclador de la S.S.S., según la resolución 201/2002 del Ministerio de Salud de la Nación) frente al cuadro clínico de falta de intestino con privación total de absorción de nutrientes esenciales para la vida. Sin que obste a dicha conclusión el hecho de que la prestación requerida sea una consecuencia de actos médicos que la accionada no hubiese realizado por estar excluidos de la cobertura pactada. </t>
  </si>
  <si>
    <r>
      <rPr>
        <rFont val="Arial"/>
        <color theme="1"/>
      </rPr>
      <t>En ese contexto, la procedencia del amparo se justifica en las razones de urgencia que presenta el caso, teniendo en consideración las particularidades del mismo, la naturaleza del bien comprometido (protección a la salud) y el derecho que surge del carácter de afiliado a la demandada.  Y no corresponde atender el agravio expresado en torno a que la prestación que se reclama constituye un rubro del daño emergente que se encuentra en relación causal con la mala praxis médica de los profesionales que intervinieron quirúrgicamente a la actora, puesto que tal argumentación es traída a conocimiento de los jueces recién en esta instancia procesal y no puede, por ende, ser analizada. (...) n</t>
    </r>
    <r>
      <rPr>
        <rFont val="Arial"/>
        <b/>
        <color theme="1"/>
      </rPr>
      <t xml:space="preserve">o habiendo alcanzado éxito la recurrente en su cometido de demostrar el absurdo que le imputa a la decisión en virtud de la cual se dio interpretación al contrato de prestación médica disponiéndose en consecuencia la condena a proveer el 100% de cobertura del suministro de la alimentación parenteral solicitada, el recurso debe ser rechazado, con costas </t>
    </r>
  </si>
  <si>
    <r>
      <rPr>
        <rFont val="Arial"/>
        <i/>
        <color theme="1"/>
      </rPr>
      <t>Satisfacción:</t>
    </r>
    <r>
      <rPr>
        <rFont val="Arial"/>
        <i val="0"/>
        <color theme="1"/>
      </rPr>
      <t xml:space="preserve"> "Por lo expuesto en el acuerdo que antecede, se rechaza el recurso extraordinario interpuesto" -  reafirma sentencia primera instancia y cámara</t>
    </r>
  </si>
  <si>
    <t>https://om.csjn.gov.ar/JurisprudenciaOM/consultaOM/verDoc.html?idJuri=764</t>
  </si>
  <si>
    <t xml:space="preserve">Respecto de lo expresado por el sentenciante en torno a la exclusión de la cobertura en los casos de lesiones sufridas durante la comisión de un delito por parte de la afiliada que ahora solicita su tratamiento, el quejoso considera que no es necesario que la misma sea procesada en el expediente penal para arribar a dicha conclusión, puntualizando que el a quo no indagó en las razones por las cuales la señora N.  d. Z. ha permanecido ajena a toda imputación en dicha sede.  Creo que esta argumentación implica parcializar la crítica contra el modo de resolver al que se arribó en la instancia inferior, ya que el quejoso no explica cuáles serían esos motivos especiales por los que quien participa en la comisión de un delito no sería imputado en sede represiva, y que permitirían enervar la conclusión de que la ausencia de señalamiento a su respecto impide valorar su conducta como delito a los efectos civiles. </t>
  </si>
  <si>
    <r>
      <rPr>
        <rFont val="Arial"/>
        <i/>
        <color theme="1"/>
      </rPr>
      <t>Satisfacción:</t>
    </r>
    <r>
      <rPr>
        <rFont val="Arial"/>
        <i val="0"/>
        <color theme="1"/>
      </rPr>
      <t xml:space="preserve"> "Por lo expuesto en el acuerdo que antecede, se rechaza el recurso extraordinario interpuesto" -  reafirma sentencia primera instancia y cámara</t>
    </r>
  </si>
  <si>
    <r>
      <rPr>
        <rFont val="Arial"/>
        <i/>
        <color theme="1"/>
      </rPr>
      <t>Satisfacción:</t>
    </r>
    <r>
      <rPr>
        <rFont val="Arial"/>
        <i val="0"/>
        <color theme="1"/>
      </rPr>
      <t xml:space="preserve"> "Por lo expuesto en el acuerdo que antecede, se rechaza el recurso extraordinario interpuesto" -  reafirma sentencia primera instancia y cámara</t>
    </r>
  </si>
  <si>
    <r>
      <rPr>
        <rFont val="Arial"/>
        <i/>
        <color theme="1"/>
      </rPr>
      <t>Satisfacción:</t>
    </r>
    <r>
      <rPr>
        <rFont val="Arial"/>
        <i val="0"/>
        <color theme="1"/>
      </rPr>
      <t xml:space="preserve"> "Por lo expuesto en el acuerdo que antecede, se rechaza el recurso extraordinario interpuesto" -  reafirma sentencia primera instancia y cámara</t>
    </r>
  </si>
  <si>
    <r>
      <rPr>
        <rFont val="Arial"/>
        <i/>
        <color theme="1"/>
      </rPr>
      <t>Satisfacción:</t>
    </r>
    <r>
      <rPr>
        <rFont val="Arial"/>
        <i val="0"/>
        <color theme="1"/>
      </rPr>
      <t xml:space="preserve"> "Por lo expuesto en el acuerdo que antecede, se rechaza el recurso extraordinario interpuesto" -  reafirma sentencia primera instancia y cámara</t>
    </r>
  </si>
  <si>
    <t>P.,F. V. S/AMPARO</t>
  </si>
  <si>
    <t>Se plantea recurso extraordinario de inaplicabilidad de ley ante el rechazo de un pedido de autorización para realizar una inducción de parto, o eventualmente, una cesárea a una mujer que porta un embarazo de un feto anencefálico. Se hizo lugar al recurso extraordinario interpuesto, revocándose la sentencia impugnada.</t>
  </si>
  <si>
    <r>
      <rPr>
        <rFont val="Arial"/>
        <color theme="1"/>
      </rPr>
      <t>En definitiva, “el simple objetivo de prolongar la vida intrauterina del nasciturus, no puede prevalecer ante el daño psicológico de la madre que lleva en su seno un ser desprovisto de cerebro y calota craneana, con viabilidad nula en la vida extrauterina, por lo cual, para poner fin a este intenso sufrimiento, corresponde autorizar la inducción del parto prematuro, de acuerdo a las reglas de la lex artis y con el mayor respeto de la vida embrionaria” (del voto del doctor Bossert, fallo citado). (...) Manifesté, además, que era incorrecta la tesis que afirmaba que la inducción del parto no conducía a la vida del feto sino a su muerte. Porque el fallecimiento del nasciturus no sería una consecuencia de ninguna acción humana, sino de su trágica condición que, por la patología que portaba, no le permitiría subsistir con autonomía. (...) no puede perderse de vista que en el momento de emitir este voto (al igual que al tiempo de producirse el aludido informe) el embarazo de la peticionante ha superado la trigésima segunda semana, perdiendo así virtualidad la afirmación de que “No estaríamos ante un parto prematuro como sostiene la recurrente, sino frente a un parto inmaduro...”  (...) Vista la cuestión desde otra atalaya, considero que dada la rapidez con que se produce el desenlace en situaciones similares a la presente, la suerte de la pretensión de la accionante no puede encontrarse sometida a la condición de que al momento de dictarse el fallo de la instancia de grado acredite el requisito de una gestación prematura. Pues,</t>
    </r>
    <r>
      <rPr>
        <rFont val="Arial"/>
        <b/>
        <color theme="1"/>
      </rPr>
      <t xml:space="preserve"> tal actitud implicaría someter la eficacia del derecho invocado a la incertidumbre de los tiempos procesales necesarios para que se expida la jurisdicción en cada caso particular, con grave peligro de que se frustre la efectividad de la petición</t>
    </r>
    <r>
      <rPr>
        <rFont val="Arial"/>
        <color theme="1"/>
      </rPr>
      <t xml:space="preserve"> (art. 15 de la Const. pcial.). En síntesis, </t>
    </r>
    <r>
      <rPr>
        <rFont val="Arial"/>
        <b/>
        <color theme="1"/>
      </rPr>
      <t>no existía impedimento alguno para que la autorización se otorgara en un tiempo anterior</t>
    </r>
    <r>
      <rPr>
        <rFont val="Arial"/>
        <color theme="1"/>
      </rPr>
      <t xml:space="preserve"> (período de gestación inmadura) </t>
    </r>
    <r>
      <rPr>
        <rFont val="Arial"/>
        <b/>
        <color theme="1"/>
      </rPr>
      <t>para que se haga efectiva en otro posterior</t>
    </r>
    <r>
      <rPr>
        <rFont val="Arial"/>
        <color theme="1"/>
      </rPr>
      <t xml:space="preserve"> (período de gestación prematura) contemplado en la doctrina legal aplicable</t>
    </r>
  </si>
  <si>
    <t>No cita normativa (si jurisprudencia - no contemplada)</t>
  </si>
  <si>
    <t xml:space="preserve">Si mi opinión es compartida corresponde hacer lugar al recurso interpuesto (art. 289 inc. 2º del C.P.C.C.), revocar la sentencia impugnada y, consecuentemente, conceder la autorización solicitada para que sea inducido el parto de la señora F. V. P., según el criterio que determine el equipo profesional responsable, el que observará en su proceder con respeto hacia la vida embrionaria. La peticionaria deberá conocer, entender y consentir actualizadamente la intervención que se autoriza, hecho que se hará constar en la historia clínica, previo a su práctica. El Hospital doctor R. Gutiérrez, o el Instituto en donde se realice la práctica, deberá comunicar el resultado de la misma al Tribunal de Familia interviniente dentro de las 24 horas de efectuada. Todas las notificaciones se harán en forma inmediata y con habilitación de días y horas (art. 153 del C.P.C.C.). </t>
  </si>
  <si>
    <r>
      <rPr>
        <rFont val="Arial"/>
        <i/>
        <color theme="1"/>
      </rPr>
      <t xml:space="preserve">Rehabilitación: </t>
    </r>
    <r>
      <rPr>
        <rFont val="Arial"/>
        <color theme="1"/>
      </rPr>
      <t>"revocándose la sentencia impugnada y, consecuentemente, concediéndose la autorización solicitada para que sea inducido el parto de la señora F. V. P., según el criterio que determine el equipo profesional responsable, "</t>
    </r>
  </si>
  <si>
    <t>https://om.csjn.gov.ar/JurisprudenciaOM/consultaOM/verDoc.html?idJuri=740</t>
  </si>
  <si>
    <t>Adhiere voto Hitters</t>
  </si>
  <si>
    <t>No encuentro motivo actual para apartarme de lo allí decidido por lo que, habiéndose el más Alto Tribunal de la Nación expedido sobre la materia en el sentido señalado por mi colega doctor Hitters, razones de economía y celeridad procesal me inclinan a dar mi voto por la afirmativa.</t>
  </si>
  <si>
    <r>
      <rPr>
        <rFont val="Arial"/>
        <i/>
        <color theme="1"/>
      </rPr>
      <t xml:space="preserve">Rehabilitación: </t>
    </r>
    <r>
      <rPr>
        <rFont val="Arial"/>
        <color theme="1"/>
      </rPr>
      <t>"revocándose la sentencia impugnada y, consecuentemente, concediéndose la autorización solicitada para que sea inducido el parto de la señora F. V. P., según el criterio que determine el equipo profesional responsable, "</t>
    </r>
  </si>
  <si>
    <t xml:space="preserve">tratándose de la interpretación de normas de carácter federal -como acontece también en el presente-, resulta procedente en el sub lite aceptar la realizada por la Corte Suprema de la Nación, dejando a salvo la opinión en contrario de este Tribunal si ella existiere. (...) Por consiguiente, voto por la afirmativa. </t>
  </si>
  <si>
    <r>
      <rPr>
        <rFont val="Arial"/>
        <i/>
        <color theme="1"/>
      </rPr>
      <t xml:space="preserve">Rehabilitación: </t>
    </r>
    <r>
      <rPr>
        <rFont val="Arial"/>
        <color theme="1"/>
      </rPr>
      <t>"revocándose la sentencia impugnada y, consecuentemente, concediéndose la autorización solicitada para que sea inducido el parto de la señora F. V. P., según el criterio que determine el equipo profesional responsable, "</t>
    </r>
  </si>
  <si>
    <r>
      <rPr>
        <rFont val="Arial"/>
        <color theme="1"/>
      </rPr>
      <t xml:space="preserve">Sin perjuicio de lo cual y </t>
    </r>
    <r>
      <rPr>
        <rFont val="Arial"/>
        <b/>
        <color theme="1"/>
      </rPr>
      <t>encontrándose en riesgo la vida -en este caso de un niño</t>
    </r>
    <r>
      <rPr>
        <rFont val="Arial"/>
        <color theme="1"/>
      </rPr>
      <t xml:space="preserve">-, supremo valor que el derecho debe resguardar, considero que esta Corte debe entender en el caso traído a su conocimiento y expedirse sobre lo sustancial del planteo deducido por parte legitimada. (..) </t>
    </r>
    <r>
      <rPr>
        <rFont val="Arial"/>
        <b/>
        <color theme="1"/>
      </rPr>
      <t xml:space="preserve">Argumentos científicos y formulaciones egoístas y hedonistas son utilizadas para negar el derecho a vivir del ser humano concebido en ciertas situaciones, a pesar de la evidencia científica de que en el mismo existe vida humana en todos los casos. </t>
    </r>
    <r>
      <rPr>
        <rFont val="Arial"/>
        <color theme="1"/>
      </rPr>
      <t xml:space="preserve">No se niega incluso que aún el preembrión y embrión son mucho más que un mero tejido humano y que requieren por ello un status jurídico diferente.  </t>
    </r>
    <r>
      <rPr>
        <rFont val="Arial"/>
        <b/>
        <color theme="1"/>
      </rPr>
      <t>Ante estas actitudes, que importan un lamentable retroceso en la protección de los derechos humanos, sostenemos el derecho a la vida y consecuentemente a la personalidad del nasciturus desde el momento de la concepción</t>
    </r>
    <r>
      <rPr>
        <rFont val="Arial"/>
        <color theme="1"/>
      </rPr>
      <t xml:space="preserve">, invocando como ultima ratio, frente a toda situación de duda la aplicación del principio in dubio pro vida.  También, teniendo en cuenta que como antes dijimos todo acto que atente contra la vida del mismo importa un caso extremo de violencia familiar respecto del ser más indefenso, y haciendo aplicación de otro principio liminar del derecho de familia: el del superior interés del menor. (...)  En el caso concreto sometido a este Tribunal se requiere se autorice la inducción del parto o eventual cesárea en la persona de la señora F.V.P. en razón de la patología (anencefalia) que padece el feto, con el objeto de evitar a la nombrada el sufrimiento que expresa le causa a ella y su núcleo familiar dicha situación. Se colocan así en pugna </t>
    </r>
    <r>
      <rPr>
        <rFont val="Arial"/>
        <b/>
        <color theme="1"/>
      </rPr>
      <t xml:space="preserve">dos intereses, que aparecen como contrapuestos, </t>
    </r>
    <r>
      <rPr>
        <rFont val="Arial"/>
        <color theme="1"/>
      </rPr>
      <t xml:space="preserve">cuando en rigor -como lo anticipáramos al comienzo de este voto- debe procurarse ante todo su armonización. Se observa que </t>
    </r>
    <r>
      <rPr>
        <rFont val="Arial"/>
        <b/>
        <color theme="1"/>
      </rPr>
      <t xml:space="preserve">se trata de alterar un proceso natural sólo en beneficio de la madre, sin ponderar debidamente el interés superior del niño por nacer. (...) </t>
    </r>
    <r>
      <rPr>
        <rFont val="Arial"/>
        <color theme="1"/>
      </rPr>
      <t xml:space="preserve">No podemos menos que preguntarnos: ¿Se induciría en igual situación el parto de un niño sano, alegándose por la madre que la prolongación del estado de embarazo le resulta insoportable, le produce angustia y la sume en un estado de desesperación?. </t>
    </r>
  </si>
  <si>
    <t>Surge del texto transcripto la necesidad inexcusable de proteger al niño en situación de desamparo, durante todos los tramos del embarazo de la madre, y ello en el caso en función de un doble fundamento: su condición de niño por un lado y de persona con discapacidad por otro. (...) Es precisamente en esas circunstancias que cabe a un tercero habilitado para ello -en este caso el médico o a todo evento subsidiariamente el juez-, sin prescindir de la ponderación de esas humanas emociones resolver con prudencia y equidad la solución del tema.  VI. Por todo lo expuesto, y de conformidad con lo dictaminado por el señor Subprocurador General, voto por la negativa</t>
  </si>
  <si>
    <t>No repara la situación de riesgo</t>
  </si>
  <si>
    <r>
      <rPr>
        <rFont val="Arial"/>
        <color theme="1"/>
      </rPr>
      <t xml:space="preserve">En el caso, si bien al momento de resolverse su petición en la instancia de origen la recurrente se hallaba cursando la vigésima cuarta semana de gestación (cfr. fs. 80), en la actualidad se encuentra en la semana vigésimo octava o, todavía más, ingresando en la vigésimo novena, puesto que tiene prevista como fecha probable de parto el día 2-VII-2004.  De allí que carezcan de sustento los reparos que podrían eventualmente esgrimirse en detrimento de la existencia de un parto prematuro. El avanzado estado de embarazo de la recurrente, desde el punto de vista médico, autoriza a calificarlo de ese modo y no ya como «inmaduro». (...) Ciertamente, la situación bajo estudio carece de uno de los elementos objetivos esenciales de la figura de aborto, esto es, que la muerte del feto acaezca intrauterinamente o, en su caso, como consecuencia de la expulsión prematura. En cambio, en el sub lite, </t>
    </r>
    <r>
      <rPr>
        <rFont val="Arial"/>
        <b/>
        <color theme="1"/>
      </rPr>
      <t xml:space="preserve">el adelantamiento del parto -inducido o por vía de cesárea- no presupone ni tiene en miras la muerte del feto, sino simplemente anticipar el momento de vida extrauterina del «nasciturus». Los informes médicos aportados a la causa determinan claramente que el problema de la muerte del «por nacer» carece de conexión con el alumbramiento anticipado. </t>
    </r>
    <r>
      <rPr>
        <rFont val="Arial"/>
        <color theme="1"/>
      </rPr>
      <t>Aquélla se producirá de todas maneras, a poco de acaecido el nacimiento, nazca cuando nazca. La causa relevante del deceso será la anencefalia, dada la imposibilidad de la ciencia médica actual de aportar algún tipo de viabilidad a quienes padecen esa gravísima dolencia. (...) La declamación abstracta formulada por el a quo en torno a que el derecho a la vida del «nasciturus» prevalece frente al derecho a la salud de la madre, dadas las circunstancias del caso, no puede ser acompañada. (...) A su vez, el informe elaborado por los doctores G.F. (especialista en Obstetricia) y M. (especialista en Ginecología) señala que estos tipos de embarazos suponen eventualmente para la madre serios riesgos en su salud física y psíquica, con compromiso de su propia vida de llegarse a un período de gestación normal.</t>
    </r>
  </si>
  <si>
    <t xml:space="preserve">Lo hasta aquí dicho basta para receptar el planteo de la recurrente y casar la sentencia del tribunal a quo. En consecuencia, al igual que el doctor Hitters, propicio que se conceda a la señora F. V. P. la autorización solicitada para que sea inducido el parto o, en su defecto, se proceda a la intervención quirúrgica por vía de cesárea, según el criterio que determine el equipo profesional responsable, el que observará en su proceder las reglas de la «lex artis» y el debido respeto hacia la vida embrionaria. La peticionaria deberá conocer, entender y consentir actualizadamente la intervención que se autoriza, extremos que se harán constar en la historia clínica, previo a la referida práctica terapéutica. El Hospital doctor R. Gutiérrez, o el Instituto en donde se realice la práctica, deberá comunicar el resultado de la misma al Tribunal de Familia interviniente dentro de las 24 horas. </t>
  </si>
  <si>
    <r>
      <rPr>
        <rFont val="Arial"/>
        <i/>
        <color theme="1"/>
      </rPr>
      <t xml:space="preserve">Rehabilitación: </t>
    </r>
    <r>
      <rPr>
        <rFont val="Arial"/>
        <color theme="1"/>
      </rPr>
      <t>"revocándose la sentencia impugnada y, consecuentemente, concediéndose la autorización solicitada para que sea inducido el parto de la señora F. V. P., según el criterio que determine el equipo profesional responsable, "</t>
    </r>
  </si>
  <si>
    <t xml:space="preserve">La señora F. V. P., tiene 39 años de edad, cursa el décimo segundo embarazo, de los cuales 6 fueron abortos espontáneos, 5 partos (el primero de ellos falleció luego del nacimiento a las 12 hs.) y el embarazo actual, en el que se detectó una malformación fetal con diagnóstico de anencefalia, cuyas consecuencias irreversibles han quedado expuestas en la causa.  Según se desprende de los informes médicos la madre padece un cuadro de ansiedad situacional con base depresiva, provocado por la presente gestación, incrementado por el antecedente de muerte de uno de sus hijos (conf. fs. 4/5; 59/61).  Ha quedado acreditado también el estado de angustia por el que atraviesa su núcleo familiar, compuesto por tres hijos menores de edad (conf. fs. 11/13; 59/61).  Debido al abandono de su pareja la recurrente es el único sostén del hogar, siendo ella quien procura día a día el alimento de sus hijos, llegando a mendigar puerta a puerta con el fin de poder brindarles dicha manutención (fs. 4/vta.)  A su vez, en el presente caso no sólo la salud psíquica de la madre se encuentra comprometida, sino también su salud física, ya que según surge del dictamen realizado por el Comité de Bioética ad hoc, como así también del informe de los peritos médicos, en el trabajo de parto de un bebe anencefálico, el riesgo para la salud de la madre aumenta, pudiendo dejar secuelas posteriores imprevisibles </t>
  </si>
  <si>
    <t>No cita la normativa contemplada</t>
  </si>
  <si>
    <t>Es preciso señalar que si tales complicaciones se presentan el grupo familiar quedaría en una situación de abandono aun mayor al actual.  Por lo tanto considero que, ante las condiciones de vida por las que atraviesa la mentada familia, con escasez de recursos que roza con la indigencia, con una madre que actualmente presenta trastornos psicológicos debido a la gestación de un feto anencefálico, la prosecución del embarazo implicaría aumentar el dolor e intensificar el sufrimiento que los mismos ya padecen. (...) Por ello estimo que, frente a las especiales circunstancias relatadas, se decida por la protección integral de la familia, resguardando el derecho a la salud psico-física de la madre y procurando evitar la prolongación de los padecimientos antes descriptos</t>
  </si>
  <si>
    <r>
      <rPr>
        <rFont val="Arial"/>
        <i/>
        <color theme="1"/>
      </rPr>
      <t xml:space="preserve">Rehabilitación: </t>
    </r>
    <r>
      <rPr>
        <rFont val="Arial"/>
        <color theme="1"/>
      </rPr>
      <t>"revocándose la sentencia impugnada y, consecuentemente, concediéndose la autorización solicitada para que sea inducido el parto de la señora F. V. P., según el criterio que determine el equipo profesional responsable, "</t>
    </r>
  </si>
  <si>
    <t>CABA</t>
  </si>
  <si>
    <t>Ministerio Público -Defensoría General de la Ciudad Autónoma de Buenos Aires s/ queja por recurso de inconstitucionalidad denegado en Legajo de requerimiento de elevación a juicio en autos N. G., G. E. s/ inf. art. 149 bis CP</t>
  </si>
  <si>
    <t>MPF</t>
  </si>
  <si>
    <t>El Tribunal Superior de Justicia confirmó la sentencia que condenó al imputado por amenazas contra su ex pareja y rechazó los planteos de la defensa, que cuestionaron el criterio utilizado por el juez para evaluar la prueba, en tanto se basó en el testimonio de la mujer víctima de violencia. El Tribunal consideró que rige la amplitud probatoria y el sistema de la sana crítica y que en los casos de violencia doméstica o de género, como los hechos generalmente suceden en la intimidad, la circunstancia de que el testimonio de la víctima sea el elemento determinante no invalida sin más a la condena.</t>
  </si>
  <si>
    <t>Ana María Conde</t>
  </si>
  <si>
    <t>Recurso de casación - no aplica</t>
  </si>
  <si>
    <t xml:space="preserve">Sin pretender desconocer el cúmulo de planteos y argumentos que desarrolla la defensa, lo concreto es que —en realidad— la discusión puede sintetizarse del siguiente modo: no existe con relación al delito puntual por el que fue condenado el señor N. G. ninguna prueba distinta al testimonio de la denunciante —que no está desprovista de interés en el resultado del pleito— y con esa única prueba no basta para dictar un temperamento condenatorio, pues una condena así resuelta no supera el umbral mínimo de razonabilidad para su imposición. En tal sentido, aunque el recurrente invoca una multitud significativa de agravios todos ellos concretan manifestaciones o alternativas de esa misma cuestión. </t>
  </si>
  <si>
    <t>Los delitos que tienen lugar, por lo general, sin la presencia directa de otros testigos diferentes a la víctima y al agresor no se limitan a los referidos exclusivamente con esta problemática como parece sostenerlo el recurrente, ni su persecución y condena es la consecuencia inmediata de la aplicación de la “Convención de Belem do Pará” o de las pautas que de ella se derivan.</t>
  </si>
  <si>
    <r>
      <rPr>
        <rFont val="Arial"/>
        <color theme="1"/>
      </rPr>
      <t xml:space="preserve">En los procedimientos judiciales vinculados con la problemática de la “violencia doméstica” —caracterización cuya correspondencia con este caso no ha sido seriamente discutida—, la prueba de los hechos denunciados por la víctima no es una tarea simple y ello es así porque se trata de hechos que normalmente transcurren en la intimidad o en circunstancias en las que solo se encuentran presentes la víctima y el agresor. Es por ello que, en este tipo de supuestos, los testimonios de las personas directamente involucradas en el conflicto cobran mayor relevancia para analizar y confrontar las diferentes hipótesis en cuanto a las circunstancias en las que presumiblemente habría sucedido el hecho denunciado y, especialmente, reviste fundamental entidad el relato de la ofendida que tiene que ser recibido con las debidas garantías, para posibilitar su contradicción por el sujeto ofensor que es llevado a juicio. (...) En definitiva, </t>
    </r>
    <r>
      <rPr>
        <rFont val="Arial"/>
        <b/>
        <color theme="1"/>
      </rPr>
      <t>la circunstancia de que el testimonio de la víctima sea el elemento de juicio determinante de la imputación dirigida no invalida sin más a la condena, puesto que la contingencia de que el hecho haya tenido lugar en solitario, justifica suficientemente que la fuente principal de comprobación remita a esa exposición.</t>
    </r>
    <r>
      <rPr>
        <rFont val="Arial"/>
        <color theme="1"/>
      </rPr>
      <t xml:space="preserve"> </t>
    </r>
  </si>
  <si>
    <t>Satisfacción: confirmación de pena como forma de reconocer y restablecer la dignidad</t>
  </si>
  <si>
    <t>https://om.csjn.gov.ar/JurisprudenciaOM/consultaOM/verDoc.html?idJuri=4155</t>
  </si>
  <si>
    <t>https://www.lanacion.com.ar/sociedad/aprobaron-la-integracion-del-tribunal-superior-nid109484/</t>
  </si>
  <si>
    <t>Inés Mónica Weinberg de Roca</t>
  </si>
  <si>
    <r>
      <rPr>
        <rFont val="Arial"/>
        <color theme="1"/>
      </rPr>
      <t xml:space="preserve">En los procedimientos judiciales vinculados con la problemática de la “violencia doméstica” —caracterización cuya correspondencia con este caso no ha sido seriamente discutida—, la prueba de los hechos denunciados por la víctima no es una tarea simple y ello es así porque se trata de hechos que normalmente transcurren en la intimidad o en circunstancias en las que solo se encuentran presentes la víctima y el agresor. Es por ello que, en este tipo de supuestos, los testimonios de las personas directamente involucradas en el conflicto cobran mayor relevancia para analizar y confrontar las diferentes hipótesis en cuanto a las circunstancias en las que presumiblemente habría sucedido el hecho denunciado y, especialmente, reviste fundamental entidad el relato de la ofendida que tiene que ser recibido con las debidas garantías, para posibilitar su contradicción por el sujeto ofensor que es llevado a juicio. (...) En definitiva, </t>
    </r>
    <r>
      <rPr>
        <rFont val="Arial"/>
        <b/>
        <color theme="1"/>
      </rPr>
      <t xml:space="preserve">la circunstancia de que el testimonio de la víctima sea el elemento de juicio determinante de la imputación dirigida no invalida sin más a la condena, puesto que la contingencia de que el hecho haya tenido lugar en solitario, justifica suficientemente que la fuente principal de comprobación remita a esa exposición. </t>
    </r>
  </si>
  <si>
    <r>
      <rPr>
        <rFont val="arial, sans-serif"/>
        <color rgb="FF1A0DAB"/>
        <sz val="11.0"/>
        <u/>
      </rPr>
      <t xml:space="preserve">https://buenosaires.gob.ar/areas/seguridad_justicia/justicia_trabajo/CV2012WEINBERG.doc
</t>
    </r>
    <r>
      <rPr>
        <rFont val="arial, sans-serif"/>
        <color rgb="FF1155CC"/>
        <sz val="11.0"/>
        <u/>
      </rPr>
      <t>https://www.tsjbaires.gov.ar/images/cv/ines%20m%20weinberg.pdf</t>
    </r>
  </si>
  <si>
    <t>Luis Francisco Lozano</t>
  </si>
  <si>
    <t>No relatan hechos</t>
  </si>
  <si>
    <r>
      <rPr>
        <rFont val="Arial"/>
        <color theme="1"/>
      </rPr>
      <t>La recurrente presenta como cuestión susceptible de habilitar la jurisdicción del Tribunal la mitigación de garantías contenidas en la CADH por aplicación de la Convención Interamericana para Prevenir, Sancionar y Erradicar la Violencia contra la Mujer (“</t>
    </r>
    <r>
      <rPr>
        <rFont val="Arial"/>
        <b/>
        <color theme="1"/>
      </rPr>
      <t>Convención de Belem do Para</t>
    </r>
    <r>
      <rPr>
        <rFont val="Arial"/>
        <color theme="1"/>
      </rPr>
      <t>”, aprobada por la ley 24.632) y la l</t>
    </r>
    <r>
      <rPr>
        <rFont val="Arial"/>
        <b/>
        <color theme="1"/>
      </rPr>
      <t xml:space="preserve">ey de protección integral para prevenir, sancionar y erradicar la violencia contra las mujeres </t>
    </r>
    <r>
      <rPr>
        <rFont val="Arial"/>
        <color theme="1"/>
      </rPr>
      <t>en los ámbitos en que desarrollen sus relaciones interpersonales (ley 26.485) en que se apoyó la sentencia impugnada.</t>
    </r>
  </si>
  <si>
    <r>
      <rPr>
        <rFont val="Arial"/>
        <color theme="1"/>
      </rPr>
      <t xml:space="preserve">El voto conjunto de las juezas Ana María Conde e Inés M. Weinberg da cuenta ampliamente tanto del respaldo que encuentran en la ley adjetiva las conclusiones del fallo apelado como de la relación que hay entre ambas convenciones internacionales,  de ellas con la mencionada ley nacional 26.485 y finalmente del conjunto con la ley local que regula la apreciación de la prueba, ley procesal cuya validez, por lo demás, no viene cuestionada por la apelante, y dio sustento a la conclusión de que </t>
    </r>
    <r>
      <rPr>
        <rFont val="Arial"/>
        <b/>
        <color theme="1"/>
      </rPr>
      <t>no constituye razón suficiente para excluir el único testimonio brindado acerca del hecho imputado la circunstancia de que proviniese de la víctima</t>
    </r>
    <r>
      <rPr>
        <rFont val="Arial"/>
        <color theme="1"/>
      </rPr>
      <t>.</t>
    </r>
  </si>
  <si>
    <t>https://boletinoficial.buenosaires.gob.ar/normativaba/norma/54240
https://www.tsjbaires.gov.ar/images/cv/luis%20franbcisco%20lozano%202019.pdf</t>
  </si>
  <si>
    <t>José Osvaldo Casás</t>
  </si>
  <si>
    <r>
      <rPr>
        <rFont val="Arial"/>
        <color theme="1"/>
      </rPr>
      <t>La recurrente presenta como cuestión susceptible de habilitar la jurisdicción del Tribunal la mitigación de garantías contenidas en la CADH por aplicación de la Convención Interamericana para Prevenir, Sancionar y Erradicar la Violencia contra la Mujer (“</t>
    </r>
    <r>
      <rPr>
        <rFont val="Arial"/>
        <b/>
        <color theme="1"/>
      </rPr>
      <t>Convención de Belem do Para</t>
    </r>
    <r>
      <rPr>
        <rFont val="Arial"/>
        <color theme="1"/>
      </rPr>
      <t>”, aprobada por la ley 24.632) y la ley de protección integral para prevenir, sancionar y erradicar la violencia contra las mujeres en los ámbitos en que desarrollen sus relaciones interpersonales (ley 26.485) en que se apoyó la sentencia impugnada.</t>
    </r>
  </si>
  <si>
    <t>El voto conjunto de las juezas Ana María Conde e Inés M. Weinberg da cuenta ampliamente tanto del respaldo que encuentran en la ley adjetiva las conclusiones del fallo apelado como de la relación que hay entre ambas convenciones internacionales,  de ellas con la mencionada ley nacional 26.485 y finalmente del conjunto con la ley local que regula la apreciación de la prueba, ley procesal cuya validez, por lo demás, no viene cuestionada por la apelante, y dio sustento a la conclusión de que no constituye razón suficiente para excluir el único testimonio brindado acerca del hecho imputado la circunstancia de que proviniese de la víctima.</t>
  </si>
  <si>
    <t>https://www.fundacionkonex.org/b4863-jose-osvaldo-casas
https://tsjbaires.gob.ar/images/stories/actividades2018/cartas.pdf</t>
  </si>
  <si>
    <t>Alicia Enriqueta Carmen Ruiz</t>
  </si>
  <si>
    <t xml:space="preserve">El “sentido común” al que recurre la Defensa no sólo es insuficiente a efectos de fundar un reclamo en términos constitucionales, sino que además es  improponible por remitir a prejuicios y estereotipos prohibidos por los estándares internacionales vigentes en la materia. </t>
  </si>
  <si>
    <r>
      <rPr>
        <rFont val="Arial"/>
        <color theme="1"/>
      </rPr>
      <t xml:space="preserve">Ese planteo evoca la falsa dicotomía entre la esfera pública y la esfera privada según la cual, a la justicia penal no le correspondería inmiscuirse en los “asuntos de pareja”. La caracterización de la violencia como un rasgo propio de los vínculos familiares disfuncionales, desconoce la interpretación consagrada por la </t>
    </r>
    <r>
      <rPr>
        <rFont val="Arial"/>
        <b/>
        <color theme="1"/>
      </rPr>
      <t>Corte Interamericana de Derechos Humanos</t>
    </r>
    <r>
      <rPr>
        <rFont val="Arial"/>
        <color theme="1"/>
      </rPr>
      <t xml:space="preserve"> según la cual, la violencia de género constituye una violación de derechos humanos derivada de una desigualdad social de tipo estructural. (...) El amplio desarrollo que tuvo en el derecho internacional de los derechos humanos, el principio de no discriminación y el derecho de las mujeres a una vida libre de violencia, transformaron las pautas que rigen en la materia a nivel local. Un ejemplo de ello es la sanción de la </t>
    </r>
    <r>
      <rPr>
        <rFont val="Arial"/>
        <b/>
        <color theme="1"/>
      </rPr>
      <t>Ley n° 26.485</t>
    </r>
    <r>
      <rPr>
        <rFont val="Arial"/>
        <color theme="1"/>
      </rPr>
      <t>, norma de orden público, cuya constitucionalidad no fue impugnada en autos</t>
    </r>
  </si>
  <si>
    <t>Por lo tanto el valor probatorio del testimonio de la víctima en casos donde por su especial modo de comisión no puedan ser corroborados por otros medios, no puede ser soslayado o descalificado dado que ello constituiría una forma de violencia institucional revictimizante contraria a los parámetros internacionales en la materia. El valor probatorio del testimonio de la víctima de violaciones de derechos humanos, tuvo a su vez un amplio desarrollo en nuestra jurisprudencia desde que en la causa 13/84 se reconociera la figura del “testigo necesario”.</t>
  </si>
  <si>
    <t>https://www.aafder.org/CurriculumVitaeunificadoRuiz.docx</t>
  </si>
  <si>
    <t>Catamarca</t>
  </si>
  <si>
    <t>V. L. A. s/ abuso sexual y otros - Recurso de Casación.</t>
  </si>
  <si>
    <t>Defensa</t>
  </si>
  <si>
    <t>La Corte de Justicia de Catamarca, resolvió no hacer lugar al Recurso de Casación interpuesto por la defensa, confirmando la condena impugnada por delitos contra la integridad sexual en perjuicio de diferentes víctimas. Sostuvo que "el recurso no demuestra que la falta de reacción de las damnificadas, concomitante con la realización de los hechos, o que sean del interior provincial o que alguna haya quedado embarazada con posterioridad, comprometan razonablemente la fiabilidad de los categóricos relatos que ellas ofrecieron en el juicio. La pretensión en ese sentido expone, además, un criterio sobre el tema que trasluce un claro prejuicio contra las mujeres con relación a lo que debería ser interpretado como un comportamiento ´normal´, concepto que es inadmisible; en tanto incompatible con el deber estatal asumido en la Convención de Belém Do Pará, de investigar y sancionar los hechos de violencia en contra de las mujeres". Luego de fundamentar la improcedencia de las cuestiones esgrimidas como agravios, realiza un severo llamado de atención a la defensa técnica en razón de las consideraciones prejuiciosas realizadas sobre la conducta de las mujeres víctimas. Ello, con comunicación al Colegio de Abogados, recomendándole además que promueva la capacitación de profesionales de la matrícula en perspectiva de género. Se encuentra vinculada la sentencia dictada por la Cámara de Sentencia en lo Criminal de 2º Nominación.</t>
  </si>
  <si>
    <t>Carlos Miguel Figueroa Vicario</t>
  </si>
  <si>
    <r>
      <rPr>
        <rFont val="Arial"/>
        <color theme="1"/>
      </rPr>
      <t xml:space="preserve">El recurrente critica la condena como incongruente con los términos del requerimiento fiscal de elevación de la causa a juicio -la acusación- Pero </t>
    </r>
    <r>
      <rPr>
        <rFont val="Arial"/>
        <b/>
        <color theme="1"/>
      </rPr>
      <t>no demuestra la relevancia de su agravio</t>
    </r>
    <r>
      <rPr>
        <rFont val="Arial"/>
        <color theme="1"/>
      </rPr>
      <t xml:space="preserve">, considerando que lo resuelto coincide exactamente con la acusación fiscal formulada en el juicio y que la garantía del debido proceso y de la defensa en juicio resulta satisfecha con la congruencia de la sentencia con esa acusación fiscal que precedió a la condena.  Aparte, el control solicitado revela que la diferencia que agravia al recurrente, entre la sentencia y el requerimiento fiscal –la acusación-, es relativa y favorece al imputado. El Tribunal tuvo por acreditada la existencia histórica de todos los hechos (7) por los que el Fiscal de Instrucción requirió la elevación de la causa a juicio y el juzgamiento del imputado por su intervención en todos y cada uno de esos hechos (...) Por ende, con decir que en los respectivos exámenes médicos no fueron constatadas lesiones, el recurrente no demuestra el error de la sentencia por tener los hechos como efectivamente ocurridos con base en los testimonios de las damnificadas, considerando que dieron explicaciones lógicas y firmes a las múltiples y reiteradas preguntas de la defensa, según fundamentos de la sentencia que el recurrente no contradice. Por otro, cabe razonablemente admitir la ausencia de lesiones típicas considerando que el instrumento utilizado en la comisión de los hechos reprochados (transductor vaginal) se encontraba untado con gel, según surge de las declaraciones de las damnificadas (vg., G.K.C, f.889) y del imputado incorporada al juicio (f.888), tratándose del procedimiento (a modo de lubricante) indicado  para la práctica médica en cuyo marco tuvieron lugar tales hechos (ecografía transvaginal).     Abona esa conclusión el testimonio del Dr. A (médico ginecólogo) en el juicio, en tanto preguntado específicamente sobre la posibilidad de lesiones por la introducción del transductor en el ano respondió que puede o no ocasionarlas (f.871).    Aparte, el recurso no demuestra que la falta de reacción de las damnificadas, concomitante con la realización de los hechos, o que sean del interior provincial o que alguna haya quedado embarazada con posterioridad,   comprometan razonablemente la fiabilidad de los categóricos relatos que ellas ofrecieron en el juicio. </t>
    </r>
  </si>
  <si>
    <r>
      <rPr>
        <rFont val="Arial"/>
        <color theme="1"/>
      </rPr>
      <t xml:space="preserve">La pretensión en ese sentido expone, además, un criterio sobre el tema que trasluce un claro prejuicio contra las mujeres con relación a  lo que debería ser interpretado como un comportamiento “normal”, concepto que es inadmisible; en tanto incompatible con el deber estatal asumido en la </t>
    </r>
    <r>
      <rPr>
        <rFont val="Arial"/>
        <b/>
        <color theme="1"/>
      </rPr>
      <t>Convención de Belém Do Pará</t>
    </r>
    <r>
      <rPr>
        <rFont val="Arial"/>
        <color theme="1"/>
      </rPr>
      <t>, de investigar y sancionar los hechos de violencia en contra de las mujeres</t>
    </r>
  </si>
  <si>
    <r>
      <rPr>
        <rFont val="Arial"/>
        <color theme="1"/>
      </rPr>
      <t xml:space="preserve">En resumen, el recurrente no refuta los fundamentos dados en la sentencia para afirmar, categóricamente, sin duda alguna, la existencia histórica de los hechos de la condena en las circunstancias fijadas, y la intervención y responsabilidad que en ellos le fue reprochada al imputado. (...) Asimismo, considero que, </t>
    </r>
    <r>
      <rPr>
        <rFont val="Arial"/>
        <b/>
        <color theme="1"/>
      </rPr>
      <t>a los fines de evitar la repetición de conductas repugnantes como las verificadas en el caso, resultaría útil recomendar al Colegio de Abogados el promover la capacitación de sus matriculados en cuestiones de género.</t>
    </r>
    <r>
      <rPr>
        <rFont val="Arial"/>
        <color theme="1"/>
      </rPr>
      <t xml:space="preserve"> Por todo ello, considero que corresponde declarar al recurso como formalmente admisible pero improcedente; con costas, de conformidad con ese resultado; formular un severo llamado de atención al Dr. R.F.C.d.P por el  modo de su ejercicio del Ministerio de la Defensa en esta con causa; y recomendar al Colegio de Abogados de la provincia la formación de sus matriculados en cuestiones de género</t>
    </r>
  </si>
  <si>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</si>
  <si>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https://om.csjn.gov.ar/JurisprudenciaOM/consultaOM/verDoc.html?idJuri=5160</t>
  </si>
  <si>
    <t>https://www.dateas.com/es/persona/carlos-miguel-figueroa-vicario-20222194823
https://www.elancasti.com.ar/politica-economia/2016/9/10/figueroa-vicario-molina-propuestos-corte-justicia-310555.html</t>
  </si>
  <si>
    <t>Vilma Juana Molina</t>
  </si>
  <si>
    <t>Adhiere voto Figuerosa Vicario</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</si>
  <si>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</si>
  <si>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https://www.dateas.com/es/persona/vilma-juana-molina-27131419029</t>
  </si>
  <si>
    <t>José Ricardo Cáceres</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</si>
  <si>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</si>
  <si>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https://www.pagina12.com.ar/354195-se-renueva-la-corte-de-justicia-de-catamarca</t>
  </si>
  <si>
    <t>Luis Raúl Cippitelli</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</si>
  <si>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</si>
  <si>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https://www.dateas.com/es/persona/luis-raul-cippitelli-20116828651
https://www.elancasti.com.ar/politica-economia/2008/6/11/asume-cippitelli-50207.html</t>
  </si>
  <si>
    <t>Néstor Hernán Martel</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</si>
  <si>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</si>
  <si>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https://sitiosenado.catamarca.gob.ar/media/legislativo/proyecto/2020/00000172P_PkxqGCg.pdf</t>
  </si>
  <si>
    <t>Fabiana Edith Gómez</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</si>
  <si>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</si>
  <si>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https://sitiosenado.catamarca.gob.ar/media/legislativo/proyecto/2020/00000173P_aLz0eke.pdf</t>
  </si>
  <si>
    <t>María Fernanda Rosales Andreotti</t>
  </si>
  <si>
    <r>
      <rPr>
        <rFont val="Arial"/>
        <i/>
        <color theme="1"/>
      </rPr>
      <t xml:space="preserve">Satisfacción: </t>
    </r>
    <r>
      <rPr>
        <rFont val="Arial"/>
        <i val="0"/>
        <color theme="1"/>
      </rPr>
      <t xml:space="preserve">"No hacer lugar al recurso de casación interpuesto, y confirmar la resolución impugnada."
No repetición: </t>
    </r>
    <r>
      <rPr>
        <rFont val="Arial"/>
        <i/>
        <color theme="1"/>
      </rPr>
      <t>"</t>
    </r>
    <r>
      <rPr>
        <rFont val="Arial"/>
        <i val="0"/>
        <color theme="1"/>
      </rPr>
      <t>Recomendar al Colegio de Abogados el promover la capacitación de sus matriculados en cuestiones de género"</t>
    </r>
  </si>
  <si>
    <t>https://www.dateas.com/es/persona/maria-fernanda-rosales-27249113153</t>
  </si>
  <si>
    <t>P. C. A. M. s/ homicidio calificado por mediar una relación de pareja - Recurso de Casación</t>
  </si>
  <si>
    <t>La Corte de Justicia hizo lugar a la casación y absolvió a la condenada del delito de homicidio calificado por mediar una relación de pareja y atenuado por mediar circunstancias extraordinarias. Manifestó que, al momento de la condena y sin fundamento, no se tuvieron en cuenta pruebas y alegaciones de la defensa en el sentido de la justificación de su accionar en el marco de la legítima defensa en contexto de género. La inobservancia o errónea aplicación de las reglas de la sana crítica racional consistió en la falta de consideración de la normativa y estándares de derecho internacional pertinente en atención a la situación de violencia que sufría la imputada.</t>
  </si>
  <si>
    <t>https://om.csjn.gov.ar/JurisprudenciaOM/consultaOM/verDoc.html?idJuri=4914</t>
  </si>
  <si>
    <t>Patricia Raquel Olmi</t>
  </si>
  <si>
    <t>https://www.dateas.com/es/persona/raquel-herminia-olmi-patricia-27173138127</t>
  </si>
  <si>
    <t>Jorge Rolando Palacios</t>
  </si>
  <si>
    <t>https://www.dateas.com/es/persona/jorge-rolando-palacios-20175298054</t>
  </si>
  <si>
    <t>César Marcelo Soria</t>
  </si>
  <si>
    <t>https://www.dateas.com/es/persona/cesar-marcelo-soria-23172170579</t>
  </si>
  <si>
    <t>Fernando Damián Esteban</t>
  </si>
  <si>
    <t>https://www.dateas.com/es/persona/fernando-damian-esteban-20218477713</t>
  </si>
  <si>
    <t>Carlos Rodolfo Moreno</t>
  </si>
  <si>
    <t>https://www.dateas.com/es/persona/carlos-rodolfo-moreno-20131414480</t>
  </si>
  <si>
    <t>M. J. C. c/ O.S.E.P. s/ acción de amparo</t>
  </si>
  <si>
    <t>La Corte de Justicia hizo lugar a la acción de amparo interpuesta y declaró la inconstitucionalidad de las resoluciones de la obra social que negaron la cobertura del tratamiento de reproducción asistida. El tribunal manifestó que limitar el otorgamiento de la cobertura según su reglamentación interna resultó ilegal, arbitrario y prejuicioso, que violó la protección de derechos fundamentales, en este caso, la salud reproductiva de la amparista.</t>
  </si>
  <si>
    <t>Adhiere voto Gomez</t>
  </si>
  <si>
    <r>
      <rPr>
        <rFont val="Arial"/>
        <color theme="1"/>
      </rPr>
      <t>El instrumento fundante de la denegatoria de la prestación, carece de toda justificación, omite considerar las constancias médicas que la propia reclamante de la prestación acompaña y justifica en sede administrativa, se limita a aplicar una reglamentación que atenta contra el orden público investido a la</t>
    </r>
    <r>
      <rPr>
        <rFont val="Arial"/>
        <b/>
        <color theme="1"/>
      </rPr>
      <t xml:space="preserve"> Ley Nº 26862.- </t>
    </r>
  </si>
  <si>
    <t>Por eso, al carecer de debidas razones médicas que justifiquen la denegatoria, al no existir reparos a los documentos acompañados por la actora judicial, sobre la necesidad de no hacer más intentos de prácticas de baja complejidad y la urgencia por razones de edad, entiendo, los mismos deben ser reconocidos y con la entidad de certificar la necesidad de la práctica de mayor complejidad y la excepción contemplada en el artículo 8º de la reglamentación de la Ley Nº 26862. (...) Los derechos involucrados identificados en los numerales de este voto, el cumplimiento del recaudo de la ilegalidad manifiesta de la actuación de la administración, y la urgencia del caso, ameritan como lo expuse en el inicio de esta intervención, la procedencia del amparo, propuesto por la Sra. Ministra que inaugura el Acuerdo, de cumplimiento en el plazo que así lo establece, en los establecimientos que la autoridad sanitaria nacional los habilite, prestación en forma integral y con los recursos que la propia Ley Nº 26862 asigna en los términos de su artículo 9º</t>
  </si>
  <si>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</si>
  <si>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t>https://om.csjn.gov.ar/JurisprudenciaOM/consultaOM/verDoc.html?idJuri=4913</t>
  </si>
  <si>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</si>
  <si>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</si>
  <si>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</si>
  <si>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</si>
  <si>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r>
      <rPr>
        <rFont val="Arial"/>
        <color theme="1"/>
      </rPr>
      <t xml:space="preserve">Examinado el contenido de la demanda y la contestación del informe, las pruebas presentadas y conforme al derecho aplicable, corresponde hacer lugar a la acción de amparo incoada a fin de que la Obra Social demandada cubra los gastos que irrogue el tratamiento de fertilización asistida indicado a la actora. (...) En el caso en concreto, traído a decidir, la acción de amparo resulta ser la vía idónea para la dilucidación de los derechos constitucionales peticionados por M.J.C. que solicita la cobertura del tratamiento de inseminación asistida por parte de su Obra Social, pues la cuestión sometida a debate no permite que se extienda en el tiempo una larga discusión en el marco de un proceso ordinario porque además de, los derechos comprometidos, la urgencia está dada por su edad (44 años) ya que por indicación médica, el tratamiento solicitado debe ser efectuado antes de alcanzar la edad de 45 años, hecho que ocurrirá el 23/12/21, es decir un poco más de 30 días. En virtud de haber acreditado la necesidad de una protección de carácter urgente, que preserve la salud de la amparista, su proyección de vida, y estando garantizado desde el bloque de legalidad constitucional su derecho a la salud, el que se encuentra intrínsecamente relacionado con el derecho a la vida, la presente acción de amparo resulta a todas luces procedente. (...) </t>
    </r>
    <r>
      <rPr>
        <rFont val="Arial"/>
        <b/>
        <color theme="1"/>
      </rPr>
      <t>En el sub lite se observa que la actora, residente en nuestra Provincia de Catamarca, afiliada a la Obra Social de los E. p., se ve afectada y discriminada por la ilegalidad que le impide el acceso al tratamiento de fertilización in vitro, siendo para ella la única manera posible en un hogar uniparental, a lo que debe adunarse, las acreditadas dificultades y/o imposibilidades médico-físicas que presenta para la concepción.</t>
    </r>
    <r>
      <rPr>
        <rFont val="Arial"/>
        <color theme="1"/>
      </rPr>
      <t xml:space="preserve">  (...) la delegación otorgada por el legislativo al ejecutivo para la concesión de este tipo de beneficios se vincula con los avances científicos en la materia. (...) </t>
    </r>
    <r>
      <rPr>
        <rFont val="Arial"/>
        <b/>
        <color theme="1"/>
      </rPr>
      <t>Como vemos, una mujer -casada o soltera- es, para la ley argentina, acreedora de dichos tratamientos médicos en pos de embarazarse. La ley no exige, lo que pretende sostener el acto administrativo de XXXX, tales como estar casado o en pareja, ni determinada orientación sexual.</t>
    </r>
  </si>
  <si>
    <r>
      <rPr>
        <rFont val="Arial"/>
        <color theme="1"/>
      </rPr>
      <t xml:space="preserve">La urgencia planteada se aviene con el tipo de pretensión interpuesta, debido a la incorporación de derechos reproductivos en los textos constitucionales, en precedentes jurisprudenciales y en la </t>
    </r>
    <r>
      <rPr>
        <rFont val="Arial"/>
        <b/>
        <color theme="1"/>
      </rPr>
      <t>Ley Nacional 26862</t>
    </r>
    <r>
      <rPr>
        <rFont val="Arial"/>
        <color theme="1"/>
      </rPr>
      <t xml:space="preserve">, tendiente a garantizar el acceso integral a los procedimientos y técnicas médico-asistenciales de reproducción médicamente asistida. Además de los tratados internacionales de derechos humanos (así, la Declaración universal de los derechos humanos en sus arts. 25 inc. 1 y 30; la Declaración Americana de Derechos y Deberes del Hombre, en su art. 11; el Protocolo adicional de la Convención Americana sobre Derechos Humanos en materia de Derechos Económicos, Sociales y Culturales, Protocolo de San Salvador en su art. 10; el Pacto Internacional de Derechos Económicos, Sociales y Culturales en su art. 12, la </t>
    </r>
    <r>
      <rPr>
        <rFont val="Arial"/>
        <b/>
        <color theme="1"/>
      </rPr>
      <t>Convención sobre Eliminación de Todas Formas de Discriminación contra la Mujer</t>
    </r>
    <r>
      <rPr>
        <rFont val="Arial"/>
        <color theme="1"/>
      </rPr>
      <t xml:space="preserve">, art. 12) incorporados a la Constitución Nacional (cf. art. 75 inc. 22); por su parte el art. 14 bis de la CN que establece la protección integral de la familia, la Ley 25673 que crea el programa Nacional de salud sexual y procreación responsable y establece en su art. 2 que uno de los objetivos de la misma es alcanzar para la población el nivel más elevado de salud sexual y procreación responsable con el fin de que pueda adoptar decisiones libres de discriminación, coacción o violencia, reforzando con el art. 3 respecto a que la Ley está destinada a la población en general, sin discriminación alguna. (...) La Convención para la Eliminación de todas las Formas de Discriminación contra la Mujer reconoce en su artículo 16 (e), el derecho a la autonomía reproductiva por el cual las mujeres gozan del derecho "a decidir libre y responsablemente el número de sus hijos y el intervalo entre los nacimientos y a tener acceso a la información, la educación y los medios que les permitan ejercer estos derechos". Acerca de este punto, la Corte Interamericana en el fallo citado en el párrafo anterior dijo: "Este derecho es vulnerado cuando se obstaculizan los medios a través de los cuales una mujer puede ejercer el derecho a controlar su fecundidad" (...) Toda esta protección al derecho a la vida, a la salud, a la protección y asistencia integral de la maternidad, al ejercicio pleno de sus derechos, a la igualdad de oportunidades, conforme los arts. 16, 64, 65 II 1 y 3 de la Constitución Provincial, encuentran sus garantías de manera específica en Ley Nacional 26862, la cual “no realiza ningún tipo de distinción, requisitos ni limitaciones que impliquen la exclusión, debido a la orientación sexual o el estado civil de las personas a las cuales está destinada”. </t>
    </r>
    <r>
      <rPr>
        <rFont val="Arial"/>
        <b/>
        <color theme="1"/>
      </rPr>
      <t>En esa inteligencia siendo el amparo un proceso excepcional contra un acto en que la arbitrariedad o ilegalidad se perfile notoria, inequívoca, cierta, ostensible e indiscutible es que considero que en el caso los recaudos exigidos por la norma constitucional y la Ley provincial Nº 4642 para su procedencia se encuentran presentes</t>
    </r>
  </si>
  <si>
    <r>
      <rPr>
        <rFont val="Arial"/>
        <b/>
        <color theme="1"/>
      </rPr>
      <t>Actuar en contra de este dispositivo jurídico sería negar el paso importante dado con la Ley 26862 en materia de igualdad de acceso a derechos reproductivos</t>
    </r>
    <r>
      <rPr>
        <rFont val="Arial"/>
        <color theme="1"/>
      </rPr>
      <t>. Esta normativa presenta una mirada que claramente tiende hacia la comprensión de un ser humano en su integralidad, en sus valores, emociones y por sobre todo y en lo puntual, considerando sus deseos de maternidad o paternidad, que por diferentes razones puede verse postergado.(...) La obra social XXXX, basa toda su fundamentación de rechazo al tratamiento solicitado, en una enunciación de requisitos, que como expresé en todo el desarrollo, son todos contrarios a lo dispuesto por las normativas, tanto nacionales como internacionales que garantizan derechos esenciales de la mujer como el de la pretendida maternidad. No debemos olvidarnos que, el derecho a la salud reproductiva, no solo está indisolublemente unida al derecho a la salud, sino está ínsito en él; derecho básico que debe ser garantizado por el Estado mediante acciones positivas. (...) Sin desconocer la naturaleza del proceso, pero en razón de encontrarnos en una situación excepcional producto de la URGENCIA por la llegada de la edad de los 45 años de la actora, fijo como plazo para el otorgamiento de la prestación, a cargo de la Obra Social y a favor de la Amparista, en cinco días corridos, debiendo la XXXX mantener informado al Tribunal respecto del estado del trámite con motivo de los inconvenientes que pudieran surgir en ellos</t>
    </r>
  </si>
  <si>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</si>
  <si>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t>La característica de orden público de la cual goza la Ley N° 26862 encuentra su fundamento en el mandato constitucional establecido en el artículo 75° inciso 23, en cuanto resulta un deber del Congreso de la Nación legislar y promover medidas de acción positiva que garanticen la igualdad real de oportunidades y el pleno goce y ejercicio de los derechos reconocidos por la Constitución y los tratados internacionales vigentes sobre derechos humanos. En esa inteligencia, los derechos reconocidos por la Ley N° 26862 no son absolutos, sino que deben ser ejercidos conforme a la reglamentación que se dicte en consecuencia.</t>
  </si>
  <si>
    <r>
      <rPr>
        <rFont val="Arial"/>
        <color theme="1"/>
      </rPr>
      <t>en definitiva, la ley 26.862, su decreto reglamentario y el ahora Código Civil y Comercial están en total consonancia:        todas ellas permiten tanto las TRHA homólogas (con material de la propia pareja) como heterólogas (con material de un tercero), y establecen el consentimiento como un elemento central, el cual debe ser actual y se puede revocar, receptándose una postura amplia al reconocer que las TRHA constituyen una práctica médica hábil para satisfacer el derecho de toda persona a formar una familia, sea monoparental u homoparental. (...) En este sentido y en cumplimiento del marco normativo constitucional r</t>
    </r>
    <r>
      <rPr>
        <rFont val="Arial"/>
        <b/>
        <color theme="1"/>
      </rPr>
      <t>esulta necesario exhortar a la Obra Social de los E. P. a adecuar su normativa a las disposiciones y principios de la Constitución Provincial, Constitución Nacional, y los tratados internacionales a fin de que los derechos de sus afiliadas/os no se vean vulnerados.</t>
    </r>
  </si>
  <si>
    <r>
      <rPr>
        <rFont val="Arial"/>
        <i/>
        <color theme="1"/>
      </rPr>
      <t xml:space="preserve">Satisfacción: </t>
    </r>
    <r>
      <rPr>
        <rFont val="Arial"/>
        <i val="0"/>
        <color theme="1"/>
      </rPr>
      <t xml:space="preserve">"Ordenar a la Obra Social de los E. P. (XXXX) otorgar </t>
    </r>
    <r>
      <rPr>
        <rFont val="Arial"/>
        <b/>
        <i val="0"/>
        <color theme="1"/>
      </rPr>
      <t>cobertura integral</t>
    </r>
    <r>
      <rPr>
        <rFont val="Arial"/>
        <i val="0"/>
        <color theme="1"/>
      </rPr>
      <t xml:space="preserve"> (100%) a la amparista respecto a la fertilización in vitro (FIV) por aplicación de técnicas ICSI, con espermadonación, criopreservación de preembriones blastocitos verificados por un año. Asimismo, deberá cubrir el 100% del costo de la medicación y todos los gastos generales que se requiera a los fines del tratamiento, incluido la adquisición de semen en banco. La demandada deberá arbitrar en el plazo de CINCO (5) DIAS, las medidas necesarias para el        cumplimiento íntegro de lo ordenado y mantener informado al Tribunal respecto al estado del trámite y de cualquier inconveniente que pudiere surgir respecto al mismo"</t>
    </r>
  </si>
  <si>
    <t>S.P.J.P- Grooming- s/ rec. de casación c/ sent. nº XX/20 de expte. nº XXX/16</t>
  </si>
  <si>
    <t>En un caso de Grooming, la Corte no hizo lugar al recurso interpuesto por la defensa. En relación al agravio esgrimido contra la individualización de la pena, entendió el Tribunal su improcedencia en razón de un doble marco de protectorio por ser la víctima mujer y niña.</t>
  </si>
  <si>
    <t>Adhiere voto Cippitelli</t>
  </si>
  <si>
    <r>
      <rPr>
        <rFont val="Arial"/>
        <i/>
        <color theme="1"/>
      </rPr>
      <t xml:space="preserve">Satisfacción: </t>
    </r>
    <r>
      <rPr>
        <rFont val="Arial"/>
        <i val="0"/>
        <color theme="1"/>
      </rPr>
      <t xml:space="preserve">"Declarar formalmente admisible el recurso de casación interpuesto por J.P.S.P, con la asistencia técnica del Dr. R.J.Z.S" </t>
    </r>
    <r>
      <rPr>
        <rFont val="Arial"/>
        <i/>
        <color theme="1"/>
      </rPr>
      <t>en referencia al delito grooming cometido por J.P.S.P.</t>
    </r>
  </si>
  <si>
    <t>https://om.csjn.gov.ar/JurisprudenciaOM/consultaOM/verDoc.html?idJuri=4905</t>
  </si>
  <si>
    <r>
      <rPr>
        <rFont val="Arial"/>
        <i/>
        <color theme="1"/>
      </rPr>
      <t xml:space="preserve">Satisfacción: </t>
    </r>
    <r>
      <rPr>
        <rFont val="Arial"/>
        <i val="0"/>
        <color theme="1"/>
      </rPr>
      <t xml:space="preserve">"Declarar formalmente admisible el recurso de casación interpuesto por J.P.S.P, con la asistencia técnica del Dr. R.J.Z.S" </t>
    </r>
    <r>
      <rPr>
        <rFont val="Arial"/>
        <i/>
        <color theme="1"/>
      </rPr>
      <t>en referencia al delito grooming cometido por J.P.S.P.</t>
    </r>
  </si>
  <si>
    <r>
      <rPr>
        <rFont val="Arial"/>
        <i/>
        <color theme="1"/>
      </rPr>
      <t xml:space="preserve">Satisfacción: </t>
    </r>
    <r>
      <rPr>
        <rFont val="Arial"/>
        <i val="0"/>
        <color theme="1"/>
      </rPr>
      <t xml:space="preserve">"Declarar formalmente admisible el recurso de casación interpuesto por J.P.S.P, con la asistencia técnica del Dr. R.J.Z.S" </t>
    </r>
    <r>
      <rPr>
        <rFont val="Arial"/>
        <i/>
        <color theme="1"/>
      </rPr>
      <t>en referencia al delito grooming cometido por J.P.S.P.</t>
    </r>
  </si>
  <si>
    <r>
      <rPr>
        <rFont val="Arial"/>
        <color theme="1"/>
      </rPr>
      <t xml:space="preserve">En efecto, las circunstancias apuntadas acreditan la existencia de los mensajes de contenido sexual, así como, que el acusado contactó a la niña por medio de la red social Facebook y que ésta recibió los mensajes enviados. Por otra parte, observo que, la cuestionada declaración ha sido debidamente incorporada a debate con anuencia del recurrente, razón por la cual, no cabe admitir que las partes se pongan en contradicción con la postura procesal válida que asumieron previamente en la causa, y en tanto el recurrente no demuestra la concurrencia de circunstancia que justifique hacer excepción a esa regla. Consecuentemente con lo expuesto, constato, a diferencia de lo argumentado por la defensa, que </t>
    </r>
    <r>
      <rPr>
        <rFont val="Arial"/>
        <b/>
        <color theme="1"/>
      </rPr>
      <t xml:space="preserve">lo narrado por la menor constituye prueba pertinente y útil. </t>
    </r>
    <r>
      <rPr>
        <rFont val="Arial"/>
        <color theme="1"/>
      </rPr>
      <t xml:space="preserve">Así lo considero, en tanto estimo acertado el razonamiento del tribunal al ponderar lo manifestado por la niña en la etapa de investigación penal preparatoria, quien, con solo nueve años, detalló la modalidad en la que el acusado se contactó con ella y el contenido sexual de los mensajes recibidos (fs. 186/186 vta.), declaración que fue ratificada, posteriormente por ella (16 años) en audiencia de debate, siendo conteste en describir la modalidad comisiva del autor. (...) lo expuesto permite concluir que ninguna duda cabe en relación a la veracidad del relato de la menor víctima. Por ello, </t>
    </r>
    <r>
      <rPr>
        <rFont val="Arial"/>
        <b/>
        <color theme="1"/>
      </rPr>
      <t xml:space="preserve">las pretensiones del recurrente intentando descalificar las manifestaciones de la menor en relación a la existencia de la primigenia comunicación mantenida con J.P.S.P, carecen de sustento probatoria. </t>
    </r>
    <r>
      <rPr>
        <rFont val="Arial"/>
        <color theme="1"/>
      </rPr>
      <t>(...) en el caso sometido a revisión, l</t>
    </r>
    <r>
      <rPr>
        <rFont val="Arial"/>
        <b/>
        <color theme="1"/>
      </rPr>
      <t>os elementos configurativos del tipo delictivo se encuentran presentes,</t>
    </r>
    <r>
      <rPr>
        <rFont val="Arial"/>
        <color theme="1"/>
      </rPr>
      <t xml:space="preserve"> en tanto conforme lo analizado en los párrafos anteriores, la segunda solicitud de amistad enviada por el acusado a la víctima, se produce luego del primer contacto y posterior eliminación de tal conversación por parte de aquella. Por ello, las posteriores circunstancias invocadas por la defensa, quien sostiene que las imágenes de contenido sexual y el tenor de esa conversación se llevó a cabo entre dos adultos, ninguna incidencia tiene a fin de conmover las conclusiones alcanzadas por el tribunal en lo que al punto se refiere. (...) Las consideraciones expuestas, permiten además, poner de resalto que constituye un fuerte indicio de culpabilidad, el hecho de que, al ser advertido de la presencia policial en el Parque XXXXXXX –lugar acordado para encontrarse con M.Y.L.V., el acusado asumió una actitud de fuga, huyendo raudamente, a la vez que intentó en dicho recorrido desapoderarse de su móvil, arrojándolo a un descampado, lugar en el que fue secuestrado por el personal policial a cargo del operativo cerrojo y que fuera con posterioridad, peritado por el perito oficial informático. Y es que, t</t>
    </r>
    <r>
      <rPr>
        <rFont val="Arial"/>
        <b/>
        <color theme="1"/>
      </rPr>
      <t xml:space="preserve">al proceder no se compadece con el comportamiento habitual de cualquier ciudadano que, ante el requerimiento de efectivos policiales, si es que nada malo ha hecho, decida huir en su moto y luego de haberse caído, continuar la fuga corriendo e intentar deshacerse rápidamente del teléfono celular </t>
    </r>
    <r>
      <rPr>
        <rFont val="Arial"/>
        <color theme="1"/>
      </rPr>
      <t>que previamente había usado para contestar los mensajes de texto enviados – supuestamente- por MY.L.V.(...) En relación a esto último, observo que, en el caso –a diferencia de lo esgrimido por el recurrente-, la evidencia digital sí ha sido examinada por un perito oficial informático (fs. 88/127) y que sus conclusiones en modo alguno resultan deficientes. Al contrario, de las mismas se extrae que fue J.P.S.P el autor de los mensajes de contenido sexual y de las imágenes pornográficas enviadas a la menor víctima.</t>
    </r>
  </si>
  <si>
    <r>
      <rPr>
        <rFont val="Arial"/>
        <color theme="1"/>
      </rPr>
      <t xml:space="preserve">Ello, impone considerar las obligaciones asumidas por el Estado argentino en la Convención sobre los Derechos del Niño y en la </t>
    </r>
    <r>
      <rPr>
        <rFont val="Arial"/>
        <b/>
        <color theme="1"/>
      </rPr>
      <t>Convención Interamericana para prevenir, sancionar y erradicar la violencia contra la mujer</t>
    </r>
    <r>
      <rPr>
        <rFont val="Arial"/>
        <color theme="1"/>
      </rPr>
      <t xml:space="preserve">, suscripta en Belém do Pará, República Federativa del Brasil, el 9 de junio de 1994, aprobada por Ley del Congreso Nº 24.632, el 13 de marzo de 1996. Por esta razón, </t>
    </r>
    <r>
      <rPr>
        <rFont val="Arial"/>
        <b/>
        <color theme="1"/>
      </rPr>
      <t>todo hecho de violencia dirigido contra la mujer debe ser ineludiblemente considerado teniendo en cuenta las obligaciones asumidas por el Estado argentino</t>
    </r>
    <r>
      <rPr>
        <rFont val="Arial"/>
        <color theme="1"/>
      </rPr>
      <t xml:space="preserve">, bajo pena de hacer incurrir al mismo en responsabilidad internacional, no resultando necesario, que la cuestión de género se encuentre introducida en la causa, ya que tanto la Convención de Belém do Pará como la </t>
    </r>
    <r>
      <rPr>
        <rFont val="Arial"/>
        <b/>
        <color theme="1"/>
      </rPr>
      <t>Ley Nº 26.485</t>
    </r>
    <r>
      <rPr>
        <rFont val="Arial"/>
        <color theme="1"/>
      </rPr>
      <t xml:space="preserve"> y su decreto reglamentario y el art. 34 de la Convención sobre los Derechos del Niño (Adoptada por la Asamblea General de las Naciones Unidas en Nueva York el 20/11/1989 -Ley 23.849– Sancionadas 27/09/1990, promulgada el 16/10/1990, publicada B.O. 22/10/1990) imponen a los magistrados analizar la cuestión que le fuere sometida   a la luz del resguardo de la integridad física, psíquica y sexual de la víctima, no permitiendo que la violencia que ha sufrido beneficie a su agresor (art. 75 inc. 22 CN), siempre con la óptica de priorizar el interés superior del niño. </t>
    </r>
  </si>
  <si>
    <r>
      <rPr>
        <rFont val="Arial"/>
        <color theme="1"/>
      </rPr>
      <t xml:space="preserve">En efecto, el recurrente no logra desvincular a su asistido de la comisión del hecho que se le atribuye. Así lo considero en tanto quedó acreditado en el juicio y en la sentencia, que el teléfono peritado fue el mismo que le fue secuestrado al acusado, y que se contactó con la menor a través del perfil de Facebook bajo el nombre de “R.A”; es decir que existió el contacto virtual y la finalidad de cometer un delito contra la integridad sexual de la víctima. Constato así, que </t>
    </r>
    <r>
      <rPr>
        <rFont val="Arial"/>
        <b/>
        <color theme="1"/>
      </rPr>
      <t>la sentencia que condenó al imputado por el delito de grooming debe confirmarse</t>
    </r>
    <r>
      <rPr>
        <rFont val="Arial"/>
        <color theme="1"/>
      </rPr>
      <t>, pues la determinación de la materialidad ilícita objeto de juzgamiento y la autoría responsable, encontró suficiente y racional sustento en la valoración armónica y conjunta del material convictivo, que fue revelado por el Tribunal sentenciante, sin que en dicha operación se verifique la presencia de vicio o defecto que importe una vulneración de las reglas de la sana crítica racional. En este sentido, debo decir que todos los elementos de prueba valorados han brindado el grado de certeza necesaria en la decisión del juzgador, para dictar una sentencia condenatoria, teniendo en cuenta que los hechos se encuentran acreditados y demostrada, sin ninguna duda, la culpabilidad del acusado, tal como lo resalta el tribunal en la sentencia; todo lo cual se halla construido mediante el razonamiento apoyado en reglas de la lógica y de la experiencia común en la especie. En resumen, l</t>
    </r>
    <r>
      <rPr>
        <rFont val="Arial"/>
        <b/>
        <color theme="1"/>
      </rPr>
      <t>os argumentos que expone no demuestran la violación por el Tribunal de las reglas que rigen la valoración de la prueba y, con ese déficit, sin poner en evidencia error grosero alguno en el razonamiento que precede el mérito que sustenta la sentencia impugnada, sólo expresan su mera discrepancia con la condena impuesta a J.P.S.P. (...)</t>
    </r>
    <r>
      <rPr>
        <rFont val="Arial"/>
        <color theme="1"/>
      </rPr>
      <t xml:space="preserve"> Por ello, </t>
    </r>
    <r>
      <rPr>
        <rFont val="Arial"/>
        <b/>
        <color theme="1"/>
      </rPr>
      <t>considerando que es mujer y menor de edad la víctima (9 años) del hecho constitutivo de los actos de violencia de que se trata en las presentes, la resolución impugnada en lo que al punto se refiere, resulta ajustada a Derecho por expresar conformidad con la normativa penal vigente</t>
    </r>
    <r>
      <rPr>
        <rFont val="Arial"/>
        <color theme="1"/>
      </rPr>
      <t xml:space="preserve">, </t>
    </r>
    <r>
      <rPr>
        <rFont val="Arial"/>
        <b/>
        <color theme="1"/>
      </rPr>
      <t xml:space="preserve">con las obligaciones internacionales asumidas por el Estado </t>
    </r>
    <r>
      <rPr>
        <rFont val="Arial"/>
        <color theme="1"/>
      </rPr>
      <t xml:space="preserve">en la Convención sobre los Derechos del Niño -aplicable al caso dada la edad de la víctima-, </t>
    </r>
    <r>
      <rPr>
        <rFont val="Arial"/>
        <b/>
        <color theme="1"/>
      </rPr>
      <t xml:space="preserve">de arbitrar todos los medios para proteger a los niños contra toda forma de perjuicio o abuso, incluido el sexual y con la con la debida diligencia comprometida por el Estado argentino ante la comunidad internacional para la prevención, sanción y erradicación de toda forma de violencia en contra de la mujer </t>
    </r>
    <r>
      <rPr>
        <rFont val="Arial"/>
        <color theme="1"/>
      </rPr>
      <t xml:space="preserve">(Convención de Belem do Pará). Por ende, el agravio invocado debe ser rechazado, en tanto carece de la significancia que el recurrente parece atribuirle. </t>
    </r>
  </si>
  <si>
    <r>
      <rPr>
        <rFont val="Arial"/>
        <i/>
        <color theme="1"/>
      </rPr>
      <t xml:space="preserve">Satisfacción: </t>
    </r>
    <r>
      <rPr>
        <rFont val="Arial"/>
        <i val="0"/>
        <color theme="1"/>
      </rPr>
      <t xml:space="preserve">"Declarar formalmente admisible el recurso de casación interpuesto por J.P.S.P, con la asistencia técnica del Dr. R.J.Z.S" </t>
    </r>
    <r>
      <rPr>
        <rFont val="Arial"/>
        <i/>
        <color theme="1"/>
      </rPr>
      <t>en referencia al delito grooming cometido por J.P.S.P.</t>
    </r>
  </si>
  <si>
    <r>
      <rPr>
        <rFont val="Arial"/>
        <i/>
        <color theme="1"/>
      </rPr>
      <t xml:space="preserve">Satisfacción: </t>
    </r>
    <r>
      <rPr>
        <rFont val="Arial"/>
        <i val="0"/>
        <color theme="1"/>
      </rPr>
      <t xml:space="preserve">"Declarar formalmente admisible el recurso de casación interpuesto por J.P.S.P, con la asistencia técnica del Dr. R.J.Z.S" </t>
    </r>
    <r>
      <rPr>
        <rFont val="Arial"/>
        <i/>
        <color theme="1"/>
      </rPr>
      <t>en referencia al delito grooming cometido por J.P.S.P.</t>
    </r>
  </si>
  <si>
    <t>Z. M. G. s/ Recurso de Casación</t>
  </si>
  <si>
    <t>No se hizo lugar al recurso interpuesto por la defensa en un caso de Grooming contra la sentencia que condenó a un sujeto a la pena de tres años de prisión efectiva. Se rechazaron los planteos nulificantes argumentados por la defensa y se resaltó el doble estándar de protección de la víctima por ser niña y mujer.</t>
  </si>
  <si>
    <t>https://om.csjn.gov.ar/JurisprudenciaOM/consultaOM/verDoc.html?idJuri=4903</t>
  </si>
  <si>
    <t>Amelia del Valle Sesto de Leiva</t>
  </si>
  <si>
    <t>https://www.elesquiu.com/politica/2021/4/28/se-jubila-amelia-sesto-de-leiva-presento-su-renuncia-la-corte-de-justicia-395078.html</t>
  </si>
  <si>
    <t>P. H. R. s/ lesiones leves calificadas por haber mediado una relación de pareja - Recurso de Casación</t>
  </si>
  <si>
    <t>La Corte de Justicia resolvió no hacer lugar al recurso de casación interpuesto, y confirmó la resolución impugnada. Al momento de la valoración se entendió que el hecho se enmarcó en una situación de violencia intrafamiliar y que existió adecuada ponderación de la prueba en atención a las exigencias metodólogas de la perspectiva de género.</t>
  </si>
  <si>
    <t>Adhiere voto Cáceres</t>
  </si>
  <si>
    <r>
      <rPr>
        <rFont val="Arial"/>
        <i/>
        <color theme="1"/>
      </rPr>
      <t xml:space="preserve">Satisfacción: </t>
    </r>
    <r>
      <rPr>
        <rFont val="Arial"/>
        <i val="0"/>
        <color theme="1"/>
      </rPr>
      <t xml:space="preserve">"1º) Declarar formalmente admisible el recurso de casación interpuesto por H.R.P con la asistencia técnica del Dr. E. R. G.–Defensor Penal de Segunda Nominación s/l, en contra de la sentencia nº XX/20 dictada por el Juzgado Correccional de Primera Nominación. 2º) No hacer lugar al recurso de casación interpuesto, y confirmar la resolución impugnada. " </t>
    </r>
    <r>
      <rPr>
        <rFont val="Arial"/>
        <i/>
        <color theme="1"/>
      </rPr>
      <t>en referencia al delito de lesiones cometido por H.R.P.</t>
    </r>
  </si>
  <si>
    <t>https://om.csjn.gov.ar/JurisprudenciaOM/consultaOM/verDoc.html?idJuri=4902</t>
  </si>
  <si>
    <r>
      <rPr>
        <rFont val="Arial"/>
        <i/>
        <color theme="1"/>
      </rPr>
      <t xml:space="preserve">Satisfacción: </t>
    </r>
    <r>
      <rPr>
        <rFont val="Arial"/>
        <i val="0"/>
        <color theme="1"/>
      </rPr>
      <t xml:space="preserve">"1º) Declarar formalmente admisible el recurso de casación interpuesto por H.R.P con la asistencia técnica del Dr. E. R. G.–Defensor Penal de Segunda Nominación s/l, en contra de la sentencia nº XX/20 dictada por el Juzgado Correccional de Primera Nominación. 2º) No hacer lugar al recurso de casación interpuesto, y confirmar la resolución impugnada. " </t>
    </r>
    <r>
      <rPr>
        <rFont val="Arial"/>
        <i/>
        <color theme="1"/>
      </rPr>
      <t>en referencia al delito de lesiones cometido por H.R.P.</t>
    </r>
  </si>
  <si>
    <r>
      <rPr>
        <rFont val="Arial"/>
        <color theme="1"/>
      </rPr>
      <t xml:space="preserve">En lo que al punto se refiere, observo que, en el juicio quedó en evidencia el afectado estado emocional de la víctima al declarar en debate; allí se refirió a distintos episodios de violencia sufridos por parte del acusado. Así, lo consideró el tribunal al poner de resalto que D. J. S., entre llantos y con la voz entrecortada, describió las circunstancias de tiempo, modo y lugar en las que el acusado le propinó el golpe de puño en el rostro, describiendo la dinámica que antecedió al hecho y las circunstancias que motivaron la reacción violenta del acusado. Asimismo, la víctima refirió cómo ha impactado en su psiquis y en su vida el comportamiento violento del acusado hacia ella, manifestado que en otras ocasiones ya había sufrido violencia por parte de H.R.P pero que no lo denunció para no perjudicarlo laboralmente, que ésta fue la primera denuncia en su contra y que actualmente ha radicado otras, en tanto afirma que la siguió intimidando y que le tiene miedo. (...) Por otra parte, el ataque físico que sufrió por parte de quien era su ex pareja en aquél momento (H.R.P), aparece corroborado a partir de la efectiva constatación de lesiones acreditadas a través del informe del médico legista (f. 6), el que luce compatible con la mecánica de la agresión física descripta y que fuera realizado a escasas horas de producido el hecho.(...)Con relación a esto último, es decir, con los agravios vinculados en poner en tela de juicio lo prescripto en el mencionado informe técnico médico, argumentando el recurrente que solo vuelca una impresión humana sin análisis científico, tal apreciación carece de sustento, en tanto </t>
    </r>
    <r>
      <rPr>
        <rFont val="Arial"/>
        <b/>
        <color theme="1"/>
      </rPr>
      <t>el mismo fue realizado por un profesional médico con experiencia y práctica en la materia, perteneciente a la División Sanidad Policial</t>
    </r>
    <r>
      <rPr>
        <rFont val="Arial"/>
        <color theme="1"/>
      </rPr>
      <t xml:space="preserve">, el cual corroboró la lesión y determinó que se produjo por un golpe de puño. Por otra parte, dicho material probatorio ha sido incorporado a debate con anuencia de las partes, por lo que en modo alguno evidencio la invocada vulneración al derecho defensa, por no haberse citado a declarar al médico que constató las lesiones en el rostro de la víctima. Asimismo, observo que, </t>
    </r>
    <r>
      <rPr>
        <rFont val="Arial"/>
        <b/>
        <color theme="1"/>
      </rPr>
      <t xml:space="preserve">el impugnante omite explicitar cuáles son los interrogantes de los que se vio privado de formular o cuáles son las preguntas cuya falta de respuesta le causan agravio con capacidad de revertir la decisión del tribunal. </t>
    </r>
  </si>
  <si>
    <r>
      <rPr>
        <rFont val="Arial"/>
        <color theme="1"/>
      </rPr>
      <t>Previo ingresar al tratamiento de los agravios cuyo examen propone el recurrente, atento las constancias glosadas en autos y la temática de la cuestión que llega a conocimiento de este Tribunal, entiendo que a las pautas de revisión y control de la prueba que surge de la doctrina de la Corte Suprema de Justicia de la Nación en el precedente “Casal” (Fallos: 328:3399), deben sumarse los postulados derivados de las obligaciones asumidas por los Estados al suscribir la “</t>
    </r>
    <r>
      <rPr>
        <rFont val="Arial"/>
        <b/>
        <color theme="1"/>
      </rPr>
      <t>Convención Interamericana para prevenir, sancionar y erradicar la violencia contra la mujer</t>
    </r>
    <r>
      <rPr>
        <rFont val="Arial"/>
        <color theme="1"/>
      </rPr>
      <t xml:space="preserve">” (“Convención de Belém Do Pará” y aprobada por Ley 24.632); instrumento supranacional que fija el estándar de la debida diligencia para prevenir, investigar y sancionar la violencia contra la mujer (art. 7 inciso “b”), directrices que se plasmaron, a su vez, en la </t>
    </r>
    <r>
      <rPr>
        <rFont val="Arial"/>
        <b/>
        <color theme="1"/>
      </rPr>
      <t>ley 26.485</t>
    </r>
    <r>
      <rPr>
        <rFont val="Arial"/>
        <color theme="1"/>
      </rPr>
      <t xml:space="preserve"> (Ley de protección integral para prevenir, sancionar y erradicar la violencia contra las mujeres en los ámbitos en que desarrollen sus relaciones interpersonales), y que establece entre sus objetivos, promover y garantizar el derecho a la mujer a vivir una vida sin violencia (art. 2), y específicamente, a preservar su “integridad física, psicológica, sexual, económica o patrimonial” (art. 3 inc. c). Por tales motivos, teniendo en cuenta que la violencia contra la mujer constituye una violación de derechos humanos y que, en el presente, se trata de una víctima vulnerable por su condición de mujer, el examen de la cuestión impone la incorporación de la “perspectiva de género” como pauta hermenéutica constitucional y como principio rector para la solución del caso, exigiendo para ello un análisis armónico, sistémico, multidimensional, que integre la normativa nacional y supranacional vigentes (art. 75 inc. 22 CN). (...) Observo así, que </t>
    </r>
    <r>
      <rPr>
        <rFont val="Arial"/>
        <b/>
        <color theme="1"/>
      </rPr>
      <t xml:space="preserve">la conclusión del fallo resulta ajustada a Derecho por expresar conformidad con lo dispuesto en las normas nacionales e internacionales que regulan la materia </t>
    </r>
    <r>
      <rPr>
        <rFont val="Arial"/>
        <color theme="1"/>
      </rPr>
      <t>(Convención de la ONU sobre la Eliminación de Todas las Formas de Discriminación contra la Mujer (</t>
    </r>
    <r>
      <rPr>
        <rFont val="Arial"/>
        <b/>
        <color theme="1"/>
      </rPr>
      <t>CEDAW</t>
    </r>
    <r>
      <rPr>
        <rFont val="Arial"/>
        <color theme="1"/>
      </rPr>
      <t>), aprobada en 1979 por la Asamblea General de Naciones Unidas, firmada y ratificada por Argentina en 1980 y 1985, respectivamente; Convención Interamericana para Prevenir, Sancionar y Erradicar la Violencia contra la Mujer -</t>
    </r>
    <r>
      <rPr>
        <rFont val="Arial"/>
        <b/>
        <color theme="1"/>
      </rPr>
      <t>Convención de Belém do Pará</t>
    </r>
    <r>
      <rPr>
        <rFont val="Arial"/>
        <color theme="1"/>
      </rPr>
      <t xml:space="preserve">-, firmada el 9 de Junio de 1994 e incorporada al bloque constitucional mediante Ley N° 24.632, publicada con fecha 09 de abril de 1996; Ley N° 26.485 de Protección Integral para Prevenir, Sancionar y Erradicar la Violencia contra las Mujeres en los Ámbitos en que se Desarrollen sus Relaciones Interpersonales (sancionada el 11/03/09, promulgada el 01/04/09 y publicada en BO el 14/04/09; reglamentada por Decreto 1011/2010, publicado en BO el 20/07/2010), referidas a la debida diligencia comprometida por el Estado argentino ante la comunidad internacional para la prevención, sanción y erradicación de toda forma de violencia en contra de la mujer bajo pena de hacer incurrir al Estado en responsabilidad internacional. </t>
    </r>
  </si>
  <si>
    <r>
      <rPr>
        <rFont val="Arial"/>
        <color theme="1"/>
      </rPr>
      <t>Así las cosas,</t>
    </r>
    <r>
      <rPr>
        <rFont val="Arial"/>
        <b/>
        <color theme="1"/>
      </rPr>
      <t xml:space="preserve"> la sentencia impugnada muestra una conclusión fundada y razonable respecto a la prueba concerniente a la intervención y responsabilidad que le asignó a H.R.P en la comisión del hecho que en el decisorio aquí impugnado se ha tenido por acreditado</t>
    </r>
    <r>
      <rPr>
        <rFont val="Arial"/>
        <color theme="1"/>
      </rPr>
      <t xml:space="preserve">. De este modo, entiendo que el tribunal ha efectuado una adecuada valoración de la prueba rendida en el debate y la ha articulado de modo tal que, de su lectura, se puede comprender sin lugar a dudas que ha sido correcta la atribución de responsabilidad al imputado, conforme las pautas de la sana crítica racional y de certeza que requiere un pronunciamiento como el cuestionado. Por lo expuesto, en tanto, el recurrente no logra demostrar, con los argumentos que presenta, el error que predica de la valoración probatoria que sustenta la decisión que impugna ni, por ende, la errónea aplicación de la ley penal sustantiva, el recurso debe ser rechazado y la sentencia confirmada en todo lo que fue motivo de agravio. </t>
    </r>
  </si>
  <si>
    <r>
      <rPr>
        <rFont val="Arial"/>
        <i/>
        <color theme="1"/>
      </rPr>
      <t xml:space="preserve">Satisfacción: </t>
    </r>
    <r>
      <rPr>
        <rFont val="Arial"/>
        <i val="0"/>
        <color theme="1"/>
      </rPr>
      <t xml:space="preserve">"1º) Declarar formalmente admisible el recurso de casación interpuesto por H.R.P con la asistencia técnica del Dr. E. R. G.–Defensor Penal de Segunda Nominación s/l, en contra de la sentencia nº XX/20 dictada por el Juzgado Correccional de Primera Nominación. 2º) No hacer lugar al recurso de casación interpuesto, y confirmar la resolución impugnada. " </t>
    </r>
    <r>
      <rPr>
        <rFont val="Arial"/>
        <i/>
        <color theme="1"/>
      </rPr>
      <t>en referencia al delito de lesiones cometido por H.R.P.</t>
    </r>
  </si>
  <si>
    <r>
      <rPr>
        <rFont val="Arial"/>
        <i/>
        <color theme="1"/>
      </rPr>
      <t xml:space="preserve">Satisfacción: </t>
    </r>
    <r>
      <rPr>
        <rFont val="Arial"/>
        <i val="0"/>
        <color theme="1"/>
      </rPr>
      <t xml:space="preserve">"1º) Declarar formalmente admisible el recurso de casación interpuesto por H.R.P con la asistencia técnica del Dr. E. R. G.–Defensor Penal de Segunda Nominación s/l, en contra de la sentencia nº XX/20 dictada por el Juzgado Correccional de Primera Nominación. 2º) No hacer lugar al recurso de casación interpuesto, y confirmar la resolución impugnada. " </t>
    </r>
    <r>
      <rPr>
        <rFont val="Arial"/>
        <i/>
        <color theme="1"/>
      </rPr>
      <t>en referencia al delito de lesiones cometido por H.R.P.</t>
    </r>
  </si>
  <si>
    <r>
      <rPr>
        <rFont val="Arial"/>
        <i/>
        <color theme="1"/>
      </rPr>
      <t xml:space="preserve">Satisfacción: </t>
    </r>
    <r>
      <rPr>
        <rFont val="Arial"/>
        <i val="0"/>
        <color theme="1"/>
      </rPr>
      <t xml:space="preserve">"1º) Declarar formalmente admisible el recurso de casación interpuesto por H.R.P con la asistencia técnica del Dr. E. R. G.–Defensor Penal de Segunda Nominación s/l, en contra de la sentencia nº XX/20 dictada por el Juzgado Correccional de Primera Nominación. 2º) No hacer lugar al recurso de casación interpuesto, y confirmar la resolución impugnada. " </t>
    </r>
    <r>
      <rPr>
        <rFont val="Arial"/>
        <i/>
        <color theme="1"/>
      </rPr>
      <t>en referencia al delito de lesiones cometido por H.R.P.</t>
    </r>
  </si>
  <si>
    <t>https://www.pagina12.com.ar/511811-fernanda-rosales-la-presidenta-mas-joven-en-la-corte-de-just</t>
  </si>
  <si>
    <t>B. D. H. s/ abuso sexual agravado - Recurso de Casación.</t>
  </si>
  <si>
    <t>La Corte de Justicia hizo lugar al recurso de casación interpuesto por la fiscalía contra la absolución del acusado por delitos de abuso sexual agravado por la relación de convivencia y corrupción de menores agravada por la edad de las damnificadas.Para así decidir, se entendió que, la valoración de los testimonios de las víctimas y los indicios realizada por el a quo resultaba sesgada y que se prescindió de aplicar la perspectiva debida en función del contexto de género y adolescencia, exigible por las regulaciones internacionales receptadas constitucionalmente.</t>
  </si>
  <si>
    <r>
      <rPr>
        <rFont val="Arial"/>
        <i/>
        <color theme="1"/>
      </rPr>
      <t xml:space="preserve">Satisfacción: </t>
    </r>
    <r>
      <rPr>
        <rFont val="Arial"/>
        <i val="0"/>
        <color theme="1"/>
      </rPr>
      <t xml:space="preserve">"Hacer lugar al recurso de casación interpuesto y, como consecuencia, declarar la responsabilidad penal del imputado DHB, de circunstancias personales fijadas en el principal, como autor de los delitos de Abuso Sexual con acceso carnal agravado por la convivencia preexistente y Corrupción de Menores Agravada por la edad de la víctima en concurso ideal –Hecho Nominado Primero (arts. 119, tercer y cuarto párrafo inc. f), 125 segundo párrafo, 54 y 55 –a contrario sensu- del Código Penal) y Abuso Sexual Simple Agravado por la convivencia preexistente en Grado de Tentativa –Hecho Nominado Segundo- (arts. 119 primer párrafo y cuarto párrafo inc. f), 42 y 45 del Código Penal). 3º) Remitir las presentes al tribunal de origen para que, con otra integración, y previa audiencia de visu, cuantifique la pena que deberá sufrir el imputado.." </t>
    </r>
  </si>
  <si>
    <t>https://om.csjn.gov.ar/JurisprudenciaOM/consultaOM/verDoc.html?idJuri=4640</t>
  </si>
  <si>
    <r>
      <rPr>
        <rFont val="Arial"/>
        <i/>
        <color theme="1"/>
      </rPr>
      <t xml:space="preserve">Satisfacción: </t>
    </r>
    <r>
      <rPr>
        <rFont val="Arial"/>
        <i val="0"/>
        <color theme="1"/>
      </rPr>
      <t xml:space="preserve">"Hacer lugar al recurso de casación interpuesto y, como consecuencia, declarar la responsabilidad penal del imputado DHB, de circunstancias personales fijadas en el principal, como autor de los delitos de Abuso Sexual con acceso carnal agravado por la convivencia preexistente y Corrupción de Menores Agravada por la edad de la víctima en concurso ideal –Hecho Nominado Primero (arts. 119, tercer y cuarto párrafo inc. f), 125 segundo párrafo, 54 y 55 –a contrario sensu- del Código Penal) y Abuso Sexual Simple Agravado por la convivencia preexistente en Grado de Tentativa –Hecho Nominado Segundo- (arts. 119 primer párrafo y cuarto párrafo inc. f), 42 y 45 del Código Penal). 3º) Remitir las presentes al tribunal de origen para que, con otra integración, y previa audiencia de visu, cuantifique la pena que deberá sufrir el imputado.." </t>
    </r>
  </si>
  <si>
    <r>
      <rPr>
        <rFont val="Arial"/>
        <color theme="1"/>
      </rPr>
      <t xml:space="preserve">En relación al Hecho nominado primero, cabe referir que, las circunstancias apuntadas, fueron a la vez ratificadas por el testimonio brindado por M. A. V. (hermana de M. A. M.), quien sostuvo que ya sospechaba de las conductas abusivas de DHB hacia su hermana y que había visto al acusado en el dormitorio que juntas compartían, tirado en la cama sobre el cuerpo de M. A. M. En idéntica dirección, cobra relevancia lo manifestado en debate por el amigo de la víctima, FO; así como, la acreditada circunstancia de que ambas menores le contaron a su progenitora las conductas abusivas que DHB tenía hacia ellas. (...) En el caso, </t>
    </r>
    <r>
      <rPr>
        <rFont val="Arial"/>
        <b/>
        <color theme="1"/>
      </rPr>
      <t>ha quedado descartado, conforme se analizará a continuación, cualquier tipo de animosidad o de intencionalidad de perjudicar al acusado</t>
    </r>
    <r>
      <rPr>
        <rFont val="Arial"/>
        <color theme="1"/>
      </rPr>
      <t xml:space="preserve">. En tal sentido, considero aquí, que DHB era el concubino de su madre y el padre de sus hermanitos menores, persona en la cual, M. A. M. confiaba y de quien, en un primer momento manifestó estar enamorada. Por otra parte, quedó acreditado por las manifestaciones de M. A. V. que, si bien DHB nunca le cayó bien, veía que su madre lo quería mucho, aclarando que, más allá de que le gustaría que sus padres se reconciliaran, jamás inventaría un abuso para lograr ese objetivo. (...) Sentado ello, a fin de dar sustento a esta postura, valoro que M. A. M. contó y brindó detalles que describen las circunstancias de tiempo, modo y lugar en el que sucedieron los hechos de los que resultó víctima. Explicó cuándo, dónde y cómo fue la primera vez, cómo el acusado fue seduciéndola (le dijo que quería que sea su novia), cuáles fueron sus sentimientos al principio y cómo fueron cambiando con el tiempo, hasta que aquellos se convirtieron en odio, bronca y rechazo. Al referirse a la primera vez en que fue accedida, dijo que “se sintió rara, mal, que se la bancó sola”; contó que cuando DHB salió de la pieza, ella se fue a bañar y a llorar, “él me lastimó”, “me salió sangre”. Asimismo, refirió al estado de enamoramiento que al principio sintió hacia el acusado, “lo quería”. También explicó, que no se daba cuenta que aquello que hacían estaba mal, hasta que, luego de hablar con sus compañeras respecto a la virginidad, advierte que algo no estaba bien. </t>
    </r>
    <r>
      <rPr>
        <rFont val="Arial"/>
        <b/>
        <color theme="1"/>
      </rPr>
      <t xml:space="preserve">Las consideraciones expuestas me llevan a sostener que, el argumento del a quo tendiente a restar valor probatorio a los dichos de la niña, por considerar que ha invocado expresiones genéricas en su relato, carece de relevancia. </t>
    </r>
    <r>
      <rPr>
        <rFont val="Arial"/>
        <color theme="1"/>
      </rPr>
      <t xml:space="preserve">Ello, por cuanto de un análisis integral de las distintas declaraciones brindadas por M. A. M., surge con nitidez las circunstancias temporales, modales y espaciales en las que DHB cometió los delitos sexuales que se le atribuyen, que comenzaron en el 2016, que siempre fueron de noche, en su domicilio, puntualmente en la habitación que compartía con su hermana (M. A. V.) –cuando ella no estaba- y generalmente cuando el acusado estaba alcoholizado. (...) El cuadro situacional descripto, </t>
    </r>
    <r>
      <rPr>
        <rFont val="Arial"/>
        <b/>
        <color theme="1"/>
      </rPr>
      <t>indica que la actitud asumida por la menor de mantener en silencio los graves hechos que padecía, encuentran razón en el poder que ejercía el acusado sobre ella</t>
    </r>
    <r>
      <rPr>
        <rFont val="Arial"/>
        <color theme="1"/>
      </rPr>
      <t>, seduciéndola primero, amenazándola después; en el ámbito familiar en el que se desarrollaron los hechos; en la demostrada falta de contención por parte de su progenitora, circunstancias que indudablemente la llevaron a procesar en soledad lo que había vivido, a guardarlo en su fuero íntimo, hasta que no aguantó más, lo contó y se sintió aliviada, se sacó una mochila de encima – como se lo manifestó a la psicóloga-. (...) Asimismo, es de importancia destacar que</t>
    </r>
    <r>
      <rPr>
        <rFont val="Arial"/>
        <b/>
        <color theme="1"/>
      </rPr>
      <t xml:space="preserve"> la ausencia de estrés post traumático al momento de la entrevista, en modo alguno autoriza a descartar la existencia de los abusos sexuales que denuncia la víctima. </t>
    </r>
    <r>
      <rPr>
        <rFont val="Arial"/>
        <color theme="1"/>
      </rPr>
      <t xml:space="preserve">(...) En esta línea argumentativa, resulta lógico que los dichos de la menor no concuerden con los de su madre, quien sostiene que son mentiras lo que relata su hija, quien omitió contenerla y escucharla cuando ésta se lo requirió o cuando observó los cambios, que dice, en su comportamiento </t>
    </r>
  </si>
  <si>
    <r>
      <rPr>
        <rFont val="Arial"/>
        <color theme="1"/>
      </rPr>
      <t xml:space="preserve">Previo ingresar al tratamiento de los agravios cuyo examen propone la recurrente, atento a las constancias glosadas en autos y a la delicada situación que llega a conocimiento de esta Corte, entiendo que, a las pautas de revisión y control de la prueba que surge de la doctrina de la Corte Suprema de Justicia de la Nación en el precedente “Casal” (Fallos: 328:3399), deben sumarse los postulados derivados de las obligaciones asumidas por los Estados de "proteger al niño contra todas las formas de explotación y abuso sexuales" al suscribir la Convención de los Derechos del Niño (art. 34) y la “Convención Interamericana para prevenir, sancionar y erradicar la violencia contra la mujer” (“Convención de Belém Do Pará” y aprobada por Ley 24.632); instrumento supranacional que fija el estándar de la debida diligencia para prevenir, investigar y sancionar la violencia contra la mujer (art. 7 inciso “b”), directrices que se plasmaron a su vez en la ley 26.485 (Ley de protección integral para prevenir, sancionar y erradicar la violencia contra las mujeres en los ámbitos en que desarrollen sus relaciones interpersonales), que fija entre sus objetivos el promover y garantizar el derecho a la mujer a vivir una vida sin violencia (art. 2), y específicamente a preservar su “integridad física, psicológica, sexual, económica o patrimonial” (art. 3 inc. c). De este modo, teniendo en cuenta que la violencia contra la mujer constituye una violación de derechos humanos y que, en el presente se trata de víctimas de abuso sexual infantil, doblemente vulnerables, por su condición de niñas y de mujer, el examen de la cuestión impone la incorporación de la “perspectiva de género” como pauta hermenéutica constitucional y como principio rector para la solución del caso, exigiendo para ello un análisis armónico e integral de la normativa nacional y supranacional vigente, todo ello, de conformidad a la prueba introducida oportuna y legalmente a debate; cuestiones que, advierto, han sido erróneamente apreciadas por el tribunal de juicio. (...) En sintonía con lo expuesto, también se debe tener en cuenta, los casos en los que claramente se distinguen acciones, en que el varón aparece ejerciendo todo su poder en relación a una víctima mujer a la que intimida y trata con violencia. Este tipo de violencia, como se dijo, ha merecido un amparo especial, a nivel supranacional a través de la “Convención Interamericana para prevenir sancionar y erradicar la violencia contra la mujer” (más conocida como la </t>
    </r>
    <r>
      <rPr>
        <rFont val="Arial"/>
        <b/>
        <color theme="1"/>
      </rPr>
      <t>“Convención de Belém Do Pará</t>
    </r>
    <r>
      <rPr>
        <rFont val="Arial"/>
        <color theme="1"/>
      </rPr>
      <t>”, aprobada por Ley 24.632). Uno de los deberes de los Estados que establece este documento, es condenar todas las formas de violencia contra la mujer, debiendo actuar con la debida diligencia para prevenir, investigar y sancionar la violencia contra la mujer (art. 7, inc. “b”). Estas directrices internacionales, a nivel nacional, se plasman en la</t>
    </r>
    <r>
      <rPr>
        <rFont val="Arial"/>
        <b/>
        <color theme="1"/>
      </rPr>
      <t xml:space="preserve"> Ley 26.485 </t>
    </r>
    <r>
      <rPr>
        <rFont val="Arial"/>
        <color theme="1"/>
      </rPr>
      <t>(Ley de protección integral para prevenir, sancionar y erradicar la violencia contra las mujeres en los ámbitos en que desarrollen sus relaciones interpersonales), que plantea como objetivos promover y garantizar el derecho a la mujer a vivir una vida sin violencia (art. 2), y específicamente a preservar su “integridad física, psicológica, sexual, económica o patrimonial” (art. 3, inc. c). Entonces,</t>
    </r>
    <r>
      <rPr>
        <rFont val="Arial"/>
        <b/>
        <color theme="1"/>
      </rPr>
      <t xml:space="preserve"> tratándose de víctimas de abusos sexuales –menores de 18 años- y revistiendo además la condición de mujeres -cuando la violencia ejercida sobre ella lo fue en razón de su género-, se encuentran doblemente protegidas por el Estado por pertenecer al colectivo de personas que cuentan con esta doble protección especial. </t>
    </r>
    <r>
      <rPr>
        <rFont val="Arial"/>
        <color theme="1"/>
      </rPr>
      <t xml:space="preserve">Desde esta perspectiva debe ponderase su testimonio, partiendo de su credibilidad, y sustentándose en prueba que corrobore su veracidad. (...) Por otra parte, tal interpretación omite, a su vez, considerar que, enfrentados unos con otros, los derechos de los niños tienen primacía sobre los del imputado (Convención sobre los Derechos del Niño (art. 34); Convención Interamericana para Prevenir, Sancionar y Erradicar la Violencia contra la mujer (Convención de Belém do Pará)). </t>
    </r>
  </si>
  <si>
    <r>
      <rPr>
        <rFont val="Arial"/>
        <color theme="1"/>
      </rPr>
      <t xml:space="preserve">Por los fundamentos dados, estimo que </t>
    </r>
    <r>
      <rPr>
        <rFont val="Arial"/>
        <b/>
        <color theme="1"/>
      </rPr>
      <t>corresponde dejar sin efecto la sentencia absolutoria y que este Tribunal ejerza su competencia positiva</t>
    </r>
    <r>
      <rPr>
        <rFont val="Arial"/>
        <color theme="1"/>
      </rPr>
      <t xml:space="preserve"> (Art. 466 del CPP) con el </t>
    </r>
    <r>
      <rPr>
        <rFont val="Arial"/>
        <b/>
        <color theme="1"/>
      </rPr>
      <t>dictado de una nueva sentencia con arreglo a esos fundamentos, declarando penalmente responsable al imputado DHB por los hechos establecidos en la causa -que sirvieron de base a la acusación fiscal y sobre los que fue ejercida la defensa material y técnica del imputado- como autor penalmente responsable de los delitos de Abuso Sexual con acceso carnal agravado por la convivencia preexistente y Corrupción de Menores Agravada por la edad de la víctima en concurso ideal –</t>
    </r>
    <r>
      <rPr>
        <rFont val="Arial"/>
        <color theme="1"/>
      </rPr>
      <t xml:space="preserve">Hecho Nominado Primero (arts. 119, tercer y cuarto párrafo inc. f), 125 segundo párrafo, 54 y 55 –a contrario sensu- del Código Penal) </t>
    </r>
    <r>
      <rPr>
        <rFont val="Arial"/>
        <b/>
        <color theme="1"/>
      </rPr>
      <t xml:space="preserve">y Abuso Sexual Simple Agravado por la convivencia preexistente en Grado de Tentativa </t>
    </r>
    <r>
      <rPr>
        <rFont val="Arial"/>
        <color theme="1"/>
      </rPr>
      <t xml:space="preserve">–Hecho Nominado Segundo- (arts. 119 primer párrafo y cuarto párrafo inc. f), 42 y 45 del Código Penal). Opino también que, a los fines de la individualización de la respuesta punitiva adecuada, corresponde disponer el reenvío de las presentes al tribunal a quo, para salvaguardar la garantía constitucional de la doble instancia, de conformidad con lo sostenido por la Corte Suprema de Justicia de la Nación en </t>
    </r>
    <r>
      <rPr>
        <rFont val="Arial"/>
        <b/>
        <color theme="1"/>
      </rPr>
      <t xml:space="preserve">consonancia con lo previsto en los Pactos Internacionales de Derechos Humanos </t>
    </r>
    <r>
      <rPr>
        <rFont val="Arial"/>
        <color theme="1"/>
      </rPr>
      <t>(art. 75 inc. 22 CN, art. 8.2 h de la CADH y art. 14.5 del PIDCP). Sin embargo, en tanto la interpretación de la prueba que sustenta la declaración de responsabilidad penal del imputado es contraria a la manifestada por los jueces que unánimemente habían decidido su absolución, la cuantificación por ellos de la pena implicaría una</t>
    </r>
    <r>
      <rPr>
        <rFont val="Arial"/>
        <b/>
        <color theme="1"/>
      </rPr>
      <t xml:space="preserve"> situación de violencia moral que debería ser atendida</t>
    </r>
    <r>
      <rPr>
        <rFont val="Arial"/>
        <color theme="1"/>
      </rPr>
      <t xml:space="preserve">. Por ello, para superar esa situación, propongo que el tribunal a quo con </t>
    </r>
    <r>
      <rPr>
        <rFont val="Arial"/>
        <b/>
        <color theme="1"/>
      </rPr>
      <t>otra integración</t>
    </r>
    <r>
      <rPr>
        <rFont val="Arial"/>
        <color theme="1"/>
      </rPr>
      <t>, previa audiencia de visu, individualice la cantidad de pena que deberá cumplir el imputado como consecuencia de la declaración de responsabilidad penal efectuada en este acto, con arreglo a las consideraciones efectuadas y a las pautas previstas en los arts. 40 y 41 del Código Penal.</t>
    </r>
  </si>
  <si>
    <r>
      <rPr>
        <rFont val="Arial"/>
        <i/>
        <color theme="1"/>
      </rPr>
      <t xml:space="preserve">Satisfacción: </t>
    </r>
    <r>
      <rPr>
        <rFont val="Arial"/>
        <i val="0"/>
        <color theme="1"/>
      </rPr>
      <t xml:space="preserve">"Hacer lugar al recurso de casación interpuesto y, como consecuencia, declarar la responsabilidad penal del imputado DHB, de circunstancias personales fijadas en el principal, como autor de los delitos de Abuso Sexual con acceso carnal agravado por la convivencia preexistente y Corrupción de Menores Agravada por la edad de la víctima en concurso ideal –Hecho Nominado Primero (arts. 119, tercer y cuarto párrafo inc. f), 125 segundo párrafo, 54 y 55 –a contrario sensu- del Código Penal) y Abuso Sexual Simple Agravado por la convivencia preexistente en Grado de Tentativa –Hecho Nominado Segundo- (arts. 119 primer párrafo y cuarto párrafo inc. f), 42 y 45 del Código Penal). 3º) Remitir las presentes al tribunal de origen para que, con otra integración, y previa audiencia de visu, cuantifique la pena que deberá sufrir el imputado.." </t>
    </r>
  </si>
  <si>
    <r>
      <rPr>
        <rFont val="Arial"/>
        <i/>
        <color theme="1"/>
      </rPr>
      <t xml:space="preserve">Satisfacción: </t>
    </r>
    <r>
      <rPr>
        <rFont val="Arial"/>
        <i val="0"/>
        <color theme="1"/>
      </rPr>
      <t xml:space="preserve">"Hacer lugar al recurso de casación interpuesto y, como consecuencia, declarar la responsabilidad penal del imputado DHB, de circunstancias personales fijadas en el principal, como autor de los delitos de Abuso Sexual con acceso carnal agravado por la convivencia preexistente y Corrupción de Menores Agravada por la edad de la víctima en concurso ideal –Hecho Nominado Primero (arts. 119, tercer y cuarto párrafo inc. f), 125 segundo párrafo, 54 y 55 –a contrario sensu- del Código Penal) y Abuso Sexual Simple Agravado por la convivencia preexistente en Grado de Tentativa –Hecho Nominado Segundo- (arts. 119 primer párrafo y cuarto párrafo inc. f), 42 y 45 del Código Penal). 3º) Remitir las presentes al tribunal de origen para que, con otra integración, y previa audiencia de visu, cuantifique la pena que deberá sufrir el imputado.." </t>
    </r>
  </si>
  <si>
    <r>
      <rPr>
        <rFont val="Arial"/>
        <i/>
        <color theme="1"/>
      </rPr>
      <t xml:space="preserve">Satisfacción: </t>
    </r>
    <r>
      <rPr>
        <rFont val="Arial"/>
        <i val="0"/>
        <color theme="1"/>
      </rPr>
      <t xml:space="preserve">"Hacer lugar al recurso de casación interpuesto y, como consecuencia, declarar la responsabilidad penal del imputado DHB, de circunstancias personales fijadas en el principal, como autor de los delitos de Abuso Sexual con acceso carnal agravado por la convivencia preexistente y Corrupción de Menores Agravada por la edad de la víctima en concurso ideal –Hecho Nominado Primero (arts. 119, tercer y cuarto párrafo inc. f), 125 segundo párrafo, 54 y 55 –a contrario sensu- del Código Penal) y Abuso Sexual Simple Agravado por la convivencia preexistente en Grado de Tentativa –Hecho Nominado Segundo- (arts. 119 primer párrafo y cuarto párrafo inc. f), 42 y 45 del Código Penal). 3º) Remitir las presentes al tribunal de origen para que, con otra integración, y previa audiencia de visu, cuantifique la pena que deberá sufrir el imputado.." </t>
    </r>
  </si>
  <si>
    <t>J. L. B. s/ homicidio triplemente calificado, por mediar una relación de pareja, por alevosía y por femicidio y homicidio calificado por el vínculo, en concurso ideal con homicidio calificado por alevosía en grado de tentativa (dos hechos) s/recurso de casación</t>
  </si>
  <si>
    <t>La Cámara Criminal condenó al acusado a la pena de prisión perpetua por los delitos de homicidio triplemente calificado por mediar relación de pareja, alevosía y femicidio; homicidio calificado por el vínculo en concurso ideal con homicidio calificado por alevosía en grado de tentativa (dos hechos). Ello, porque quedó probado el contexto de violencia de género conformado por una secuencia de agresiones físicas, psicológicas y económicas que recrudecieron con la finalización de la relación por parte de la mujer víctima y culminaron con el femicidio, el asesinato de un hijo que tenían en común y el intento de homicidio de las otras dos hijas. La Corte de Justicia rechazó la casación de la defensa contra la sentencia condenatoria considerando adecuada la valoración del tribunal de sentencia sobre los antecedentes probatorios de la violencia de género y de los diversos indicios en atención al estándar aplicable. LA SENTENCIA DICTADA POR LA CÁMARA TERCERA EN LO CRIMINAL SE ENCUENTRA VINCULADA A LA PRESENTE, A FIN DE ACCEDER A SU TEXTO.</t>
  </si>
  <si>
    <r>
      <rPr>
        <rFont val="Arial"/>
        <i/>
        <color theme="1"/>
      </rPr>
      <t xml:space="preserve">Satisfacción: </t>
    </r>
    <r>
      <rPr>
        <rFont val="Arial"/>
        <i val="0"/>
        <color theme="1"/>
      </rPr>
      <t xml:space="preserve">"1º) Declarar formalmente admisible el recurso de casación interpuesto por el Dr. PJV, asistente técnico del imputado JLB. 2º) No hacer lugar al recurso de casación interpuesto, y confirmar la resolución impugnada." </t>
    </r>
    <r>
      <rPr>
        <rFont val="Arial"/>
        <i/>
        <color theme="1"/>
      </rPr>
      <t>en referencia al femicidio cometido por J.L.B..</t>
    </r>
  </si>
  <si>
    <t>https://om.csjn.gov.ar/JurisprudenciaOM/consultaOM/verDoc.html?idJuri=4639</t>
  </si>
  <si>
    <r>
      <rPr>
        <rFont val="Arial"/>
        <i/>
        <color theme="1"/>
      </rPr>
      <t xml:space="preserve">Satisfacción: </t>
    </r>
    <r>
      <rPr>
        <rFont val="Arial"/>
        <i val="0"/>
        <color theme="1"/>
      </rPr>
      <t xml:space="preserve">"1º) Declarar formalmente admisible el recurso de casación interpuesto por el Dr. PJV, asistente técnico del imputado JLB. 2º) No hacer lugar al recurso de casación interpuesto, y confirmar la resolución impugnada." </t>
    </r>
    <r>
      <rPr>
        <rFont val="Arial"/>
        <i/>
        <color theme="1"/>
      </rPr>
      <t>en referencia al femicidio cometido por J.L.B..</t>
    </r>
  </si>
  <si>
    <r>
      <rPr>
        <rFont val="Arial"/>
        <color theme="1"/>
      </rPr>
      <t>Del examen de los fundamentos de la condena, observo que en modo alguno el tribunal soslayó la hipótesis basada en que el incendio fue producto de un juego realizado por las menores, sino que, a diferencia de lo postulado en el recurso, descartó puntualmente esa posibilidad con argumentos que no han sido controvertidos en esta instancia. En lo que al punto se refiere, cabe considerar que las niñas fueron rescatadas por su vecino, BAL, inmediatamente de ocurrido el fatal suceso, y es justamente en esa oportunidad en la que la más pequeña de ellas, Z.J.F.S. (de 4 años de edad) sindicó a JLB como la persona que prendía papelitos y los tiraba por la ventanita. Por otra parte, el sentido común indica que resulta insostenible la postura del recurrente, quien se apoya únicamente en una de las hipótesis planteadas por el perito a fs. 527 como posible causa de inicio del fuego, pretendiendo que la menor sindicó a JLB para cubrirse de una travesura. (...) En efecto,</t>
    </r>
    <r>
      <rPr>
        <rFont val="Arial"/>
        <b/>
        <color theme="1"/>
      </rPr>
      <t xml:space="preserve"> la niña no tuvo tiempo ni de pensar, fue rápidamente rescatada entre las llamas, lo que configura la inmediatez que es demostrativa de la sinceridad de su relato, circunstancia que, además, fue confirmada con la pericia psicológica que oportunamente se le realizara. </t>
    </r>
    <r>
      <rPr>
        <rFont val="Arial"/>
        <color theme="1"/>
      </rPr>
      <t xml:space="preserve">(...) En efecto, las sospechas manifestadas sobre la credibilidad de los testimonios de Z.J.F.S. y M.T.S.C.S., carecen de fundamento; en tanto tales expresiones </t>
    </r>
    <r>
      <rPr>
        <rFont val="Arial"/>
        <b/>
        <color theme="1"/>
      </rPr>
      <t xml:space="preserve">encuentran aval en las pericias psicológicas obrantes </t>
    </r>
    <r>
      <rPr>
        <rFont val="Arial"/>
        <color theme="1"/>
      </rPr>
      <t xml:space="preserve">a fs. 625/628 vta., cuyas conclusiones descartan la existencia de fabulación o mendacidad en sus dichos, ratificando la profesional interviniente que las menores presentan un juicio crítico acorde a la realidad, con un relato claro, preciso, sin contradicciones, sostenido en el tiempo y espontáneo en cuanto al relato de los hechos investigados, concluyendo que se infiere que sus relatos son verosímiles. (...) Por otra parte, las características del lugar -una zona que JLB conocía perfectamente y el horario nocturno, fácil de ocultarse y de escapar- </t>
    </r>
    <r>
      <rPr>
        <rFont val="Arial"/>
        <b/>
        <color theme="1"/>
      </rPr>
      <t>explican razonablemente la ausencia de rastros del autor del hecho</t>
    </r>
    <r>
      <rPr>
        <rFont val="Arial"/>
        <color theme="1"/>
      </rPr>
      <t>; pero</t>
    </r>
    <r>
      <rPr>
        <rFont val="Arial"/>
        <b/>
        <color theme="1"/>
      </rPr>
      <t xml:space="preserve"> esa falta de acreditación no alcanza para neutralizar la certeza sobre la participación del acusado </t>
    </r>
    <r>
      <rPr>
        <rFont val="Arial"/>
        <color theme="1"/>
      </rPr>
      <t xml:space="preserve">establecida sobre la base de indicadores que no son contradichos válidamente en el recurso. (...) En tal sentido, </t>
    </r>
    <r>
      <rPr>
        <rFont val="Arial"/>
        <b/>
        <color theme="1"/>
      </rPr>
      <t>el juzgador ponderó numerosos testimonios que de manera coincidente acreditan y dan cuenta del constante maltrato físico, verbal y psicológico que soportó la víctima por parte del acusado,</t>
    </r>
    <r>
      <rPr>
        <rFont val="Arial"/>
        <color theme="1"/>
      </rPr>
      <t xml:space="preserve"> con quien tenía un hijo en común (G.A.B., menor de un año de edad, quien también resultó víctima del presente hecho). (...)</t>
    </r>
    <r>
      <rPr>
        <rFont val="Arial"/>
        <b/>
        <color theme="1"/>
      </rPr>
      <t xml:space="preserve"> Las circunstancias descriptas, confirman y revelan la personalidad violenta y agresiva del acusado, así como, ponen en evidencia el grado de enojo e ira que sentía aquél día, marchándose furioso a la casa de su madre. </t>
    </r>
    <r>
      <rPr>
        <rFont val="Arial"/>
        <color theme="1"/>
      </rPr>
      <t xml:space="preserve">Lo hasta aquí expuesto, evidencia que </t>
    </r>
    <r>
      <rPr>
        <rFont val="Arial"/>
        <b/>
        <color theme="1"/>
      </rPr>
      <t>los testimonios brindados ante el tribunal han sido claros, detallados, contundentes, coherentes, coincidentes y no ofrecen fisuras. Que sus versiones no fueron desvirtuadas en el recurso y ningún motivo verifico, ni es denunciado, de enemistad, resentimiento u otro, que autorice a dudar de la sinceridad de estos testigos</t>
    </r>
    <r>
      <rPr>
        <rFont val="Arial"/>
        <color theme="1"/>
      </rPr>
      <t xml:space="preserve">. Todo lo contrario, ha quedado fehacientemente demostrado que, pese a que conocían la conflictiva relación sentimental que tenían y lo violento que era el acusado con M.C.S., respetaban la voluntad de ésta última de no tomar injerencia en su relación de pareja. </t>
    </r>
  </si>
  <si>
    <t>Por las razones expuestas, en tanto el recurrente no logra demostrar, con los argumentos que presenta, el error que predica de la valoración probatoria que sustenta la decisión que impugna, ni, por ende, la errónea aplicación de la ley penal sustantiva, el recurso debe ser rechazado y la sentencia confirmada, en todo lo que fue motivo de agravio.</t>
  </si>
  <si>
    <r>
      <rPr>
        <rFont val="Arial"/>
        <i/>
        <color theme="1"/>
      </rPr>
      <t xml:space="preserve">Satisfacción: </t>
    </r>
    <r>
      <rPr>
        <rFont val="Arial"/>
        <i val="0"/>
        <color theme="1"/>
      </rPr>
      <t xml:space="preserve">"1º) Declarar formalmente admisible el recurso de casación interpuesto por el Dr. PJV, asistente técnico del imputado JLB. 2º) No hacer lugar al recurso de casación interpuesto, y confirmar la resolución impugnada." </t>
    </r>
    <r>
      <rPr>
        <rFont val="Arial"/>
        <i/>
        <color theme="1"/>
      </rPr>
      <t>en referencia al femicidio cometido por J.L.B..</t>
    </r>
  </si>
  <si>
    <r>
      <rPr>
        <rFont val="Arial"/>
        <i/>
        <color theme="1"/>
      </rPr>
      <t xml:space="preserve">Satisfacción: </t>
    </r>
    <r>
      <rPr>
        <rFont val="Arial"/>
        <i val="0"/>
        <color theme="1"/>
      </rPr>
      <t xml:space="preserve">"1º) Declarar formalmente admisible el recurso de casación interpuesto por el Dr. PJV, asistente técnico del imputado JLB. 2º) No hacer lugar al recurso de casación interpuesto, y confirmar la resolución impugnada." </t>
    </r>
    <r>
      <rPr>
        <rFont val="Arial"/>
        <i/>
        <color theme="1"/>
      </rPr>
      <t>en referencia al femicidio cometido por J.L.B..</t>
    </r>
  </si>
  <si>
    <r>
      <rPr>
        <rFont val="Arial"/>
        <i/>
        <color theme="1"/>
      </rPr>
      <t xml:space="preserve">Satisfacción: </t>
    </r>
    <r>
      <rPr>
        <rFont val="Arial"/>
        <i val="0"/>
        <color theme="1"/>
      </rPr>
      <t xml:space="preserve">"1º) Declarar formalmente admisible el recurso de casación interpuesto por el Dr. PJV, asistente técnico del imputado JLB. 2º) No hacer lugar al recurso de casación interpuesto, y confirmar la resolución impugnada." </t>
    </r>
    <r>
      <rPr>
        <rFont val="Arial"/>
        <i/>
        <color theme="1"/>
      </rPr>
      <t>en referencia al femicidio cometido por J.L.B..</t>
    </r>
  </si>
  <si>
    <t>E.D.C p.s.a. homicidio doblemente calificado c/personal que ha convivido y femicidio en conc. ideal s/ rec. de casación</t>
  </si>
  <si>
    <t>La Corte de Justicia rechazó la casación de la defensa contra la condena por femicidio que argumentó emoción violenta por no estar comprobada la comprensión de la criminalidad del acto. El a quo entendió acreditado el contexto de violencia de género y que la acción del imputado obedeció a considerar a la víctima como su pertenencia.</t>
  </si>
  <si>
    <r>
      <rPr>
        <rFont val="Arial"/>
        <color theme="1"/>
      </rPr>
      <t>De la sentencia surge que, con base en dichos de C.R.A (amiga de la víctima) y de los hijos de la víctima, el Tribunal concluyó que la víctima había decidido poner fin a la conflictiva relación  que mantenía con su pareja, el imputado E.D.C.  También, que e</t>
    </r>
    <r>
      <rPr>
        <rFont val="Arial"/>
        <b/>
        <color theme="1"/>
      </rPr>
      <t>n ocasión de los hechos de la causa, fue esa decisión de la víctima la actuó como el disparador de la acción del imputado de abandonar su trabajo como sereno para regresar al domicilio familiar, y acometer contra ella cuando dormía con sus hijos</t>
    </r>
    <r>
      <rPr>
        <rFont val="Arial"/>
        <color theme="1"/>
      </rPr>
      <t xml:space="preserve">, no obstante la presencia de ellos y sin importarle esa presencia. (...) Señaló que si bien había referido una infidelidad de vieja data, el mismo imputado había declarado no saber si actualmente su pareja le era infiel y que </t>
    </r>
    <r>
      <rPr>
        <rFont val="Arial"/>
        <b/>
        <color theme="1"/>
      </rPr>
      <t xml:space="preserve">no le constaba la real existencia de la persona de sexo masculino que le atribuye a la víctima haber nombrado en los instantes inmediatamente anteriores al hecho. </t>
    </r>
    <r>
      <rPr>
        <rFont val="Arial"/>
        <color theme="1"/>
      </rPr>
      <t>(...) Según la ponderación efectuada en la sentencia,</t>
    </r>
    <r>
      <rPr>
        <rFont val="Arial"/>
        <b/>
        <color theme="1"/>
      </rPr>
      <t xml:space="preserve"> la prueba testimonial informaba suficientemente sobre el modo de la relación del imputado con la víctima, marcada por los celos obsesivos de él, su carácter posesivo y violento, y su machismo exacerbado, y en ese marco tuvo lugar la ocurrencia del hecho, estimando que, por ello, no resulta de modo alguno justificado. </t>
    </r>
    <r>
      <rPr>
        <rFont val="Arial"/>
        <color theme="1"/>
      </rPr>
      <t xml:space="preserve">(...) Por otra parte, cabe consignar que, de las conclusiones arribadas por los profesionales intervinientes y del análisis integral de otros elementos probatorios no controvertidos en esta instancia (testimonios de C.R.A, N.R.M, S., A. y lo expuesto por los menores en Cámara Gesell –hijos de la víctima y del acusado- el informe técnico médico -fs. 40/40 vta.-, que da cuenta de las lesiones que la víctima provocó al acusado como mecanismo de defensa en sus intentos desesperados de contrarrestar la agresión fatal, lesiones que resultan compatibles con el relato de sus niños quienes fueron testigos presenciales de su muerte), el acta e informe de operación de autopsia -fs. 48/49 y 53, respectivamente-, el informe de estudio genético de ADN -fs. 328/331-); </t>
    </r>
    <r>
      <rPr>
        <rFont val="Arial"/>
        <b/>
        <color theme="1"/>
      </rPr>
      <t xml:space="preserve">el Tribunal a quo logró descartar sin atisbos de duda, la existencia de un homicidio atenuado, es decir, se desechó la hipótesis planteada por la defensa de que el acusado haya actuado en estado de emoción violenta. </t>
    </r>
    <r>
      <rPr>
        <rFont val="Arial"/>
        <color theme="1"/>
      </rPr>
      <t xml:space="preserve">(...) Por las consideraciones expuestas, estimo acertado el razonamiento del tribunal al concluir que el arrebato de ira del acusado no se encontró justificado en hechos concretos de infidelidad, ni algún motivo o causa que pueda ser entendida como origen de un ataque de celos, siendo ésta la razón -celos- por la que E.D.C agredió a su mujer hasta darle muerte sin importarle la presencia de sus pequeños tres hijos (12, 8 y 5 años; sino que la razón de la agresión se debió a su carácter violento y por su formación cultural inclinada hacia un machismo exacerbado, en virtud del cual se sentía dueño de la vida de la víctima. (...) Idéntico déficit argumentativo exhibe el agravio según el cual no se dan los elementos para calificar de femicida la conducta del imputado condenado En primer lugar, debido a que, contrariamente a lo que parece pretender el recurrente, la inexistencia de denuncias previas de violencia por parte de la víctima en modo alguno autoriza a descalificar la calificación legal asignada al hecho de la causa. Por otra parte, contra lo afirmado en el recurso (sobre que no existe material probatorio que acredite la violencia que E.D.C ejercía sobre J.C.H -su mujer y madre de sus tres hijos-), la prueba producida da cuenta de la real existencia de episodios de violencia anteriores al hecho, del imputado hacia la víctima, típicos del contexto de violencia de género tenido por acreditado en la sentencia. (...) El control de la sentencia revela  que el Tribunal ha dado razones suficientes para </t>
    </r>
    <r>
      <rPr>
        <rFont val="Arial"/>
        <b/>
        <color theme="1"/>
      </rPr>
      <t xml:space="preserve">tener por acreditada la violencia que el imputado E.D.C ejerció sobre la víctima durante la relación. </t>
    </r>
  </si>
  <si>
    <r>
      <rPr>
        <rFont val="Arial"/>
        <color theme="1"/>
      </rPr>
      <t xml:space="preserve">Asimismo, para considerar procedente la agravante prevista en el art. 80, inc. 11, del CP. Todo ello, </t>
    </r>
    <r>
      <rPr>
        <rFont val="Arial"/>
        <b/>
        <color theme="1"/>
      </rPr>
      <t>de conformidad con lo dispuesto en la Convención sobre la Eliminación de todas las formas de Discriminación contra la Mujer; la Convención Interamericana para prevenir, sancionar y erradicar la Violencia contra la Mujer</t>
    </r>
    <r>
      <rPr>
        <rFont val="Arial"/>
        <color theme="1"/>
      </rPr>
      <t xml:space="preserve"> –Conv. de Belém do Pará- (aprobada por la ley 24.632); y la</t>
    </r>
    <r>
      <rPr>
        <rFont val="Arial"/>
        <b/>
        <color theme="1"/>
      </rPr>
      <t xml:space="preserve"> Ley n° 26.485</t>
    </r>
    <r>
      <rPr>
        <rFont val="Arial"/>
        <color theme="1"/>
      </rPr>
      <t xml:space="preserve">, de ―Protección Integral de la Mujer-reglamentada mediante el decreto 1011/2010- (art. 75,  inc. 22, de CN). </t>
    </r>
  </si>
  <si>
    <t xml:space="preserve">Así las cosas, el recurso no demuestra la errónea aplicación de la ley penal sustantiva. Por ende, debe ser rechazado y la sentencia confirmada, en todo lo que fue motivo de agravio. Con costas, dado tal resultado. </t>
  </si>
  <si>
    <r>
      <rPr>
        <rFont val="Arial"/>
        <i/>
        <color theme="1"/>
      </rPr>
      <t xml:space="preserve">Satisfacción: </t>
    </r>
    <r>
      <rPr>
        <rFont val="Arial"/>
        <i val="0"/>
        <color theme="1"/>
      </rPr>
      <t xml:space="preserve">"1º) Declarar formalmente admisible el recurso de casación interpuesto por el Dr. O.del S. B., asistente técnico del imputado E.D.C.    2º) No hacer lugar al recurso de casación interpuesto, y confirmar la resolución impugnada. " </t>
    </r>
    <r>
      <rPr>
        <rFont val="Arial"/>
        <i/>
        <color theme="1"/>
      </rPr>
      <t>en referencia al femicidio cometido por E.D.C.</t>
    </r>
  </si>
  <si>
    <t>https://om.csjn.gov.ar/JurisprudenciaOM/consultaOM/verDoc.html?idJuri=4389</t>
  </si>
  <si>
    <t>Adhiere voto Molina</t>
  </si>
  <si>
    <r>
      <rPr>
        <rFont val="Arial"/>
        <i/>
        <color theme="1"/>
      </rPr>
      <t xml:space="preserve">Satisfacción: </t>
    </r>
    <r>
      <rPr>
        <rFont val="Arial"/>
        <i val="0"/>
        <color theme="1"/>
      </rPr>
      <t xml:space="preserve">"1º) Declarar formalmente admisible el recurso de casación interpuesto por el Dr. O.del S. B., asistente técnico del imputado E.D.C.    2º) No hacer lugar al recurso de casación interpuesto, y confirmar la resolución impugnada. " </t>
    </r>
    <r>
      <rPr>
        <rFont val="Arial"/>
        <i/>
        <color theme="1"/>
      </rPr>
      <t>en referencia al femicidio cometido por E.D.C.</t>
    </r>
  </si>
  <si>
    <r>
      <rPr>
        <rFont val="Arial"/>
        <i/>
        <color theme="1"/>
      </rPr>
      <t xml:space="preserve">Satisfacción: </t>
    </r>
    <r>
      <rPr>
        <rFont val="Arial"/>
        <i val="0"/>
        <color theme="1"/>
      </rPr>
      <t xml:space="preserve">"1º) Declarar formalmente admisible el recurso de casación interpuesto por el Dr. O.del S. B., asistente técnico del imputado E.D.C.    2º) No hacer lugar al recurso de casación interpuesto, y confirmar la resolución impugnada. " </t>
    </r>
    <r>
      <rPr>
        <rFont val="Arial"/>
        <i/>
        <color theme="1"/>
      </rPr>
      <t>en referencia al femicidio cometido por E.D.C.</t>
    </r>
  </si>
  <si>
    <r>
      <rPr>
        <rFont val="Arial"/>
        <i/>
        <color theme="1"/>
      </rPr>
      <t xml:space="preserve">Satisfacción: </t>
    </r>
    <r>
      <rPr>
        <rFont val="Arial"/>
        <i val="0"/>
        <color theme="1"/>
      </rPr>
      <t xml:space="preserve">"1º) Declarar formalmente admisible el recurso de casación interpuesto por el Dr. O.del S. B., asistente técnico del imputado E.D.C.    2º) No hacer lugar al recurso de casación interpuesto, y confirmar la resolución impugnada. " </t>
    </r>
    <r>
      <rPr>
        <rFont val="Arial"/>
        <i/>
        <color theme="1"/>
      </rPr>
      <t>en referencia al femicidio cometido por E.D.C.</t>
    </r>
  </si>
  <si>
    <r>
      <rPr>
        <rFont val="Arial"/>
        <i/>
        <color theme="1"/>
      </rPr>
      <t xml:space="preserve">Satisfacción: </t>
    </r>
    <r>
      <rPr>
        <rFont val="Arial"/>
        <i val="0"/>
        <color theme="1"/>
      </rPr>
      <t xml:space="preserve">"1º) Declarar formalmente admisible el recurso de casación interpuesto por el Dr. O.del S. B., asistente técnico del imputado E.D.C.    2º) No hacer lugar al recurso de casación interpuesto, y confirmar la resolución impugnada. " </t>
    </r>
    <r>
      <rPr>
        <rFont val="Arial"/>
        <i/>
        <color theme="1"/>
      </rPr>
      <t>en referencia al femicidio cometido por E.D.C.</t>
    </r>
  </si>
  <si>
    <t>R., M. A. s/ rec. de casación p.s.a. homicidio doblemente agravado por el vínculo, etc.</t>
  </si>
  <si>
    <t>La Corte de Justicia rechazó la casación de la defensa contra la condena por femicidio que argumentó emoción violenta en base a que la víctima no cumplía con sus deberes de madre. El a quo entendió acreditado el contexto de violencia de género y que la acción del imputado obedeció a considerar a la víctima como pertenencia masculina.</t>
  </si>
  <si>
    <r>
      <rPr>
        <rFont val="Arial"/>
        <i/>
        <color theme="1"/>
      </rPr>
      <t xml:space="preserve">Satisfacción: </t>
    </r>
    <r>
      <rPr>
        <rFont val="Arial"/>
        <i val="0"/>
        <color theme="1"/>
      </rPr>
      <t xml:space="preserve">"1º) Declarar formalmente admisible el recurso de casación interpuesto por el Dr. M.A.N, asistente técnico del imputado M.A.R. 2º) No hacer lugar al recurso de casación interpuesto, y confirmar la resolución impugnada" </t>
    </r>
    <r>
      <rPr>
        <rFont val="Arial"/>
        <i/>
        <color theme="1"/>
      </rPr>
      <t>en referencia al femicidio cometido por M.A.R.</t>
    </r>
  </si>
  <si>
    <t>https://om.csjn.gov.ar/JurisprudenciaOM/consultaOM/verDoc.html?idJuri=4388</t>
  </si>
  <si>
    <r>
      <rPr>
        <rFont val="Arial"/>
        <i/>
        <color theme="1"/>
      </rPr>
      <t xml:space="preserve">Satisfacción: </t>
    </r>
    <r>
      <rPr>
        <rFont val="Arial"/>
        <i val="0"/>
        <color theme="1"/>
      </rPr>
      <t xml:space="preserve">"1º) Declarar formalmente admisible el recurso de casación interpuesto por el Dr. M.A.N, asistente técnico del imputado M.A.R. 2º) No hacer lugar al recurso de casación interpuesto, y confirmar la resolución impugnada" </t>
    </r>
    <r>
      <rPr>
        <rFont val="Arial"/>
        <i/>
        <color theme="1"/>
      </rPr>
      <t>en referencia al femicidio cometido por M.A.R.</t>
    </r>
  </si>
  <si>
    <r>
      <rPr>
        <rFont val="Arial"/>
        <i/>
        <color theme="1"/>
      </rPr>
      <t xml:space="preserve">Satisfacción: </t>
    </r>
    <r>
      <rPr>
        <rFont val="Arial"/>
        <i val="0"/>
        <color theme="1"/>
      </rPr>
      <t xml:space="preserve">"1º) Declarar formalmente admisible el recurso de casación interpuesto por el Dr. M.A.N, asistente técnico del imputado M.A.R. 2º) No hacer lugar al recurso de casación interpuesto, y confirmar la resolución impugnada" </t>
    </r>
    <r>
      <rPr>
        <rFont val="Arial"/>
        <i/>
        <color theme="1"/>
      </rPr>
      <t>en referencia al femicidio cometido por M.A.R.</t>
    </r>
  </si>
  <si>
    <t xml:space="preserve">Observo además, que los argumentos que postula no condicen con lo evidenciado en la causa, en tanto el Tribunal, luego de efectuar un análisis pormenorizado e integral de las distintas probanzas debidamente incorporadas al debate y de considerar que, en el presente caso, la cuestión de género se encuentra latente, descartó con sólidos fundamentos jurídicos, doctrinarios y jurisprudenciales que el acusado haya actuado en estado de emoción violenta (art. 81 inc. 1° CP).  (...) Quedó debidamente probado, no sólo por las manifestaciones de los testigos, sino también, por los antecedentes debidamente incorporados a debate a existencia de agresiones físicas y verbales padecidas por la víctima por parte de su pareja M.A.R, y que él tenía una orden de exclusión del hogar y de restricción de acercamiento por un radio de 100 metros, medida restrictiva que fue impuesta con fecha 25/04/2017 (f. 251/251 vta.), es decir, diecinueve días antes de la comisión del suceso criminoso que se le atribuye, en oportunidad de recuperar su libertad luego de haber sido imputado por el delito de Lesiones Leves Doblemente Agravadas por mediar relación de pareja y violencia de género con amenazas en concurso real Asimismo, a diferencia de lo postulado por el recurrente, constato que quedó acreditado en la sentencia la personalidad violenta del acusado y el grado de violencia en el que C.O se encontraba inmersa. Así, lo manifestaron los testigos que comparecieron a debate, como M.A.C. de  S., quien refirió a la relación conflictiva con M.A.R, que C.O. le contó que él tenía una restricción y no la respetaba. Igual consideración merece, lo expuesto en audiencia por M.N.S, quien, en lo pertinente, manifestó que ella se llevaba mal con M.A.R porque la vivía amenazando y diciéndole que era la culpable de su separación; que C.O era buena madre, que M.A.R vivía obsesionado con ella, tenía una restricción por golpes en la vía pública, todo el tiempo la perseguía.  </t>
  </si>
  <si>
    <r>
      <rPr>
        <rFont val="Arial"/>
        <color theme="1"/>
      </rPr>
      <t>Si bien lo expuesto sobra para tener por acreditada tales circunstancias, no obstante, estimo oportuno resaltar que</t>
    </r>
    <r>
      <rPr>
        <rFont val="Arial"/>
        <b/>
        <color theme="1"/>
      </rPr>
      <t xml:space="preserve"> los argumentos recursivos sobre el punto</t>
    </r>
    <r>
      <rPr>
        <rFont val="Arial"/>
        <color theme="1"/>
      </rPr>
      <t>, no sólo contraponen los fundamentos del fallo sino que</t>
    </r>
    <r>
      <rPr>
        <rFont val="Arial"/>
        <b/>
        <color theme="1"/>
      </rPr>
      <t xml:space="preserve"> carecen de relevancia a la luz de lo dispuesto en el </t>
    </r>
    <r>
      <rPr>
        <rFont val="Arial"/>
        <color theme="1"/>
      </rPr>
      <t xml:space="preserve"> art. 16 inc. i de </t>
    </r>
    <r>
      <rPr>
        <rFont val="Arial"/>
        <b/>
        <color theme="1"/>
      </rPr>
      <t>ley N° 26.485 de Protección Integral para Prevenir, Sancionar y Erradicar la Violencia contra las Mujeres</t>
    </r>
    <r>
      <rPr>
        <rFont val="Arial"/>
        <color theme="1"/>
      </rPr>
      <t xml:space="preserve"> en los Ámbitos en que se Desarrollen sus Relaciones Interpersonales, dispositivo que, en lo pertinente, al aludir a los derechos y garantías mínimas de procedimientos judiciales y administrativos, sostiene que </t>
    </r>
    <r>
      <rPr>
        <rFont val="Arial"/>
        <b/>
        <color theme="1"/>
      </rPr>
      <t>los organismos del Estado deberán garantizar a las mujeres, en cualquier procedimiento judicial o administrativo, además de todos los derechos reconocidos en la Constitución Nacional, los Tratados Internacionales de Derechos Humanos ratificados por la Nación Argentina, la presente ley y las leyes que en consecuencia se dicten</t>
    </r>
    <r>
      <rPr>
        <rFont val="Arial"/>
        <color theme="1"/>
      </rPr>
      <t xml:space="preserve">, los siguientes derechos y garantías: “…inc. i) A la amplitud probatoria para acreditar los hechos denunciados, teniendo en cuenta las circunstancias especiales en las que se desarrollan los actos de violencia y quienes son sus naturales testigos...” (art. 16). </t>
    </r>
  </si>
  <si>
    <r>
      <rPr>
        <rFont val="Arial"/>
        <i val="0"/>
        <color theme="1"/>
      </rPr>
      <t xml:space="preserve">En el caso que nos ocupa, </t>
    </r>
    <r>
      <rPr>
        <rFont val="Arial"/>
        <b/>
        <i val="0"/>
        <color theme="1"/>
      </rPr>
      <t xml:space="preserve">los extremos típicos referidos a la violencia de género han sido fehacientemente acreditados </t>
    </r>
    <r>
      <rPr>
        <rFont val="Arial"/>
        <i val="0"/>
        <color theme="1"/>
      </rPr>
      <t xml:space="preserve">En consecuencia, lo resuelto en los parágrafos antecedentes importa al mismo tiempo el rechazo del reeditado agravio sobre las circunstancias extraordinarias de atenuación de la pena, pues a partir de la reforma operada en el año 2012, </t>
    </r>
    <r>
      <rPr>
        <rFont val="Arial"/>
        <b/>
        <i val="0"/>
        <color theme="1"/>
      </rPr>
      <t>el legislador ha excluido expresamente la potestad de reducir la escala penal aplicable cuando el imputado “anteriormente hubiera realizado actos de violencia contra la mujer víctima</t>
    </r>
    <r>
      <rPr>
        <rFont val="Arial"/>
        <i val="0"/>
        <color theme="1"/>
      </rPr>
      <t xml:space="preserve">”, en razón de las obligaciones convencionales asumidas por el Estado Nacional al suscribir la </t>
    </r>
    <r>
      <rPr>
        <rFont val="Arial"/>
        <b/>
        <i val="0"/>
        <color theme="1"/>
      </rPr>
      <t>Convención sobre la Eliminación de todas las formas de Discriminación contra la Mujer</t>
    </r>
    <r>
      <rPr>
        <rFont val="Arial"/>
        <i val="0"/>
        <color theme="1"/>
      </rPr>
      <t xml:space="preserve"> y la Convención Interamericana para prevenir, sancionar y erradicar la Violencia contra la Mujer –</t>
    </r>
    <r>
      <rPr>
        <rFont val="Arial"/>
        <b/>
        <i val="0"/>
        <color theme="1"/>
      </rPr>
      <t>Convención de Belém do Pará-</t>
    </r>
    <r>
      <rPr>
        <rFont val="Arial"/>
        <i val="0"/>
        <color theme="1"/>
      </rPr>
      <t xml:space="preserve"> (artículos 80, parte final del Código Penal).    Por las razones expuestas, en tanto el recurrente no logra demostrar, con los argumentos que presenta, el error que predica de la valoración probatoria que sustenta la decisión que impugna, ni, por ende, la errónea aplicación de la ley penal sustantiva, el recurso debe ser rechazado y la sentencia confirmada, en todo lo que fue motivo de agravio. </t>
    </r>
  </si>
  <si>
    <r>
      <rPr>
        <rFont val="Arial"/>
        <i/>
        <color theme="1"/>
      </rPr>
      <t xml:space="preserve">Satisfacción: </t>
    </r>
    <r>
      <rPr>
        <rFont val="Arial"/>
        <i val="0"/>
        <color theme="1"/>
      </rPr>
      <t xml:space="preserve">"1º) Declarar formalmente admisible el recurso de casación interpuesto por el Dr. M.A.N, asistente técnico del imputado M.A.R. 2º) No hacer lugar al recurso de casación interpuesto, y confirmar la resolución impugnada" </t>
    </r>
    <r>
      <rPr>
        <rFont val="Arial"/>
        <i/>
        <color theme="1"/>
      </rPr>
      <t>en referencia al femicidio cometido por M.A.R.</t>
    </r>
  </si>
  <si>
    <r>
      <rPr>
        <rFont val="Arial"/>
        <i/>
        <color theme="1"/>
      </rPr>
      <t xml:space="preserve">Satisfacción: </t>
    </r>
    <r>
      <rPr>
        <rFont val="Arial"/>
        <i val="0"/>
        <color theme="1"/>
      </rPr>
      <t xml:space="preserve">"1º) Declarar formalmente admisible el recurso de casación interpuesto por el Dr. M.A.N, asistente técnico del imputado M.A.R. 2º) No hacer lugar al recurso de casación interpuesto, y confirmar la resolución impugnada" </t>
    </r>
    <r>
      <rPr>
        <rFont val="Arial"/>
        <i/>
        <color theme="1"/>
      </rPr>
      <t>en referencia al femicidio cometido por M.A.R.</t>
    </r>
  </si>
  <si>
    <t>RECURSO DE CASACIÓN interpuesto por la defensa del imputado F. A. Q.</t>
  </si>
  <si>
    <t>La Corte de Justicia rechazó la casación de la defensa contra la sentencia condenatoria por el delito de femicidio. La recurrente argumentó contra la relevancia de los antecedentes de denuncias y peleas, así como la insuficiencia de la prueba indiciaria para acreditar la participación punible de su asistido. El a quo consideró adecuada la valoración del tribunal de sentencia sobre los antecedentes (para probar la violencia de género) y de los diversos indicios en atención a los caracteres del lugar del hallazgo.</t>
  </si>
  <si>
    <t>Adhiere voto Sesto de Leiva</t>
  </si>
  <si>
    <r>
      <rPr>
        <rFont val="Arial"/>
        <i/>
        <color theme="1"/>
      </rPr>
      <t xml:space="preserve">Satisfacción: </t>
    </r>
    <r>
      <rPr>
        <rFont val="Arial"/>
        <i val="0"/>
        <color theme="1"/>
      </rPr>
      <t xml:space="preserve">"1º) Declarar formalmente admisible el recurso de casación interpuesto a fs. 01/07, por el Dr. V.G., en su calidad de asistente técnico del imputado F.A.Q.. 2º) No hacer lugar al recurso de casación interpuesto." </t>
    </r>
    <r>
      <rPr>
        <rFont val="Arial"/>
        <i/>
        <color theme="1"/>
      </rPr>
      <t>en referencia al femicidio cometido por F.A.Q.</t>
    </r>
  </si>
  <si>
    <t>https://om.csjn.gov.ar/JurisprudenciaOM/consultaOM/verDoc.html?idJuri=4386</t>
  </si>
  <si>
    <r>
      <rPr>
        <rFont val="Arial"/>
        <i/>
        <color theme="1"/>
      </rPr>
      <t xml:space="preserve">Satisfacción: </t>
    </r>
    <r>
      <rPr>
        <rFont val="Arial"/>
        <i val="0"/>
        <color theme="1"/>
      </rPr>
      <t xml:space="preserve">"1º) Declarar formalmente admisible el recurso de casación interpuesto a fs. 01/07, por el Dr. V.G., en su calidad de asistente técnico del imputado F.A.Q.. 2º) No hacer lugar al recurso de casación interpuesto." </t>
    </r>
    <r>
      <rPr>
        <rFont val="Arial"/>
        <i/>
        <color theme="1"/>
      </rPr>
      <t>en referencia al femicidio cometido por F.A.Q.</t>
    </r>
  </si>
  <si>
    <r>
      <rPr>
        <rFont val="Arial"/>
        <color theme="1"/>
      </rPr>
      <t xml:space="preserve">En el examen de los fundamentos de la condena impugnada observo que con el testimonio de R.V.G -debidamente incorporado al juicio- quedó suficientemente establecida la circunstancia de haber sido la víctima vista con vida en compañía del ahora condenado F.A.Q, el día sábado 2 de marzo de 2013, aproximadamente a la hora 21:00, cuando era transportada por el nombrado en una motocicleta, oportunidad en que dieron la vuelta a la plaza 25 de Agosto, donde se bajó ella y abrazó a su hijo que hasta entonces se encontraba con los “rejilleros” (muchachos que lavan los autos en la vía pública), y luego bajó él, y la abrazó y besó (a M.R.V). Así lo considero en tanto la testigo dio razones suficientes de sus dichos. Por una parte, debido a que conocía personalmente a la víctima por cuanto, como ésta, también ella ejercía como meretriz y en esa faena compartía con ella la esquina de Salta y Güemes. Por otra parte, debido a que, justamente desde la proximidad de esa esquina de dicha plaza, la testigo observó la situación referida, la que con relación a sus protagonistas, describió como de  “muy enamorados”. Así las cosas, esas circunstancias concurren unívocamente a otorgarle crédito a la fidelidad de esa percepción y evocación por la testigo del episodio referido, sobre el que declaró el día ocho de marzo, seis días después de ocurrido el hecho de la causa, sin que existan motivos válidos para sospechar de alguna falla en su memoria, dada también la proximidad temporal entre dichos acontecimientos. Así opino también en tanto su declaración es clara, detallada, coherente y no ofrece fisuras, su versión no fue contradicha en el juicio ni es desvirtuada en el recurso y ningún motivo constato ni es denunciado, de enemistad, resentimiento u otro, que autorice a dudar de la sinceridad de la testigo. En esas condiciones, el testimonio de R.V.G basta, sin más, para tener por debidamente acreditado que, en la oportunidad indicada por ella, M.R.V se encontraba con F.A.Q. Por ello, estimo que esa información aportada por la testigo fue adecuadamente valorada en la sentencia como prueba suficiente de esa circunstancia, tratándose esa ocasión de una de las últimas en que ella fue vista con vida; puesto que M.R.V no regresó esa noche a su domicilio, como le había dicho a su madre que lo haría y como, según ésta, acostumbraba hacer después del trabajo. (...) El recurrente tampoco demuestra la relevancia que parece asignarle al destino que tomaron los protagonistas cuando se retiraron de la plaza, al lugar en que dejaron a su hijo entonces o a la intervención que respecto del hecho eventualmente pudieron haber tenido V.Q. (hija de la persona condenada) y su pareja. (...) lo relevante es que la última vez en que M.R.V fue vista con vida ocurrió aproximadamente a las 24:00 hs del día 2 de marzo de 2013, en las circunstancias referidas por la testigo A.P.N, cuya declaración -incorporada al juicio por su lectura con acuerdo de la parte ahora recurrente-:no es cuestionada en el recurso: en la motocicleta conducida por F.A.Q, desde la plaza 25 de Agosto, por Avenida Güemes, con dirección Oeste; y que, después de ese acontecimiento, el nombrado F.A.Q. terminó con la vida de M.R.V en algún lugar de la zona  mencionada en la sentencia. (...) Observo, asimismo, que a esa conclusión del fallo -sobre la autoría en el hecho reprochada en la sentencia- contribuyó el carácter conflictivo de la relación que mantenía la persona ahora condenada, F.A.Q. (cincuenta y un años de edad) con la víctima, M.R.V (diecinueve años de edad). Por una parte, porque  ese particular modo de la relación entre los protagonistas del hecho quedó debidamente establecido en el juicio. En esa dirección, la exhaustiva reseña efectuada en la sentencia da cuenta de las múltiples intervenciones policiales y judiciales requeridas por M.R.V, que determinaron el dictado, en el lapso de 14 meses, de cuatro medidas cautelares para su protección, con prohibiciones a F.A.Q. de contacto con ella, las últimas dispuestas el 7 y el 28 de febrero anterior al hecho, sin contar la restricción impartida desde el Juzgado de Familia el lunes 4 de marzo de 2013. El mismo F.A.Q admitió que golpeaba a M.R.V; de lo que se sigue que ésta había sido sincera cuando lo denunciaba por ese maltrato, al que también se refirieron la madre de M.R.V, M.A.P, R.V.G, J.C.O, A.P.N, N.P.L. También por ello, en tanto </t>
    </r>
    <r>
      <rPr>
        <rFont val="Arial"/>
        <b/>
        <color theme="1"/>
      </rPr>
      <t>el maltrato físico a otra persona revela un claro déficit del carácter de su autor</t>
    </r>
    <r>
      <rPr>
        <rFont val="Arial"/>
        <color theme="1"/>
      </rPr>
      <t xml:space="preserve">, cabe concluir que la existencia cierta y reiterada de esa ocurrencia por parte de F.A.Q. en perjuicio de M.R.V fue acertadamente valorada en la sentencia como indicio de personalidad. </t>
    </r>
  </si>
  <si>
    <r>
      <rPr>
        <rFont val="Arial"/>
        <color theme="1"/>
      </rPr>
      <t>Por las razones expuestas, en tanto el recurrente no logra demostrar, con los argumentos que presenta,</t>
    </r>
    <r>
      <rPr>
        <rFont val="Arial"/>
        <b/>
        <color theme="1"/>
      </rPr>
      <t xml:space="preserve"> el error que predica de la valoración probatoria que sustenta la decisión que impugna, ni, por ende, la errónea aplicación de la ley penal sustantiva,</t>
    </r>
    <r>
      <rPr>
        <rFont val="Arial"/>
        <color theme="1"/>
      </rPr>
      <t xml:space="preserve"> el recurso debe ser rechazado y la sentencia confirmada</t>
    </r>
  </si>
  <si>
    <r>
      <rPr>
        <rFont val="Arial"/>
        <i/>
        <color theme="1"/>
      </rPr>
      <t xml:space="preserve">Satisfacción: </t>
    </r>
    <r>
      <rPr>
        <rFont val="Arial"/>
        <i val="0"/>
        <color theme="1"/>
      </rPr>
      <t xml:space="preserve">"1º) Declarar formalmente admisible el recurso de casación interpuesto a fs. 01/07, por el Dr. V.G., en su calidad de asistente técnico del imputado F.A.Q.. 2º) No hacer lugar al recurso de casación interpuesto." </t>
    </r>
    <r>
      <rPr>
        <rFont val="Arial"/>
        <i/>
        <color theme="1"/>
      </rPr>
      <t>en referencia al femicidio cometido por F.A.Q.</t>
    </r>
  </si>
  <si>
    <t>Y.P.F s/ Rec. de casación p.s.a. homicidio calificado por alevosía</t>
  </si>
  <si>
    <t>La Corte de Justicia hizo lugar a la casación de la defensa contra la resolución del Tribunal de juicio que condenó a la acusada a prisión perpetua por el delito de homicidio calificado por alevosía, absolviéndola y ordenando su libertad. Lo dicho, con base en la calidad probada de víctima de violencia de genero de la imputada por parte del coautor y pareja, y en la diversidad de instrumentos sobre la materia ignorados por el a quo. Ello impone una perspectiva sobre el hecho (perspectiva de género) según la cual el obrar de la imputada se encontró comprendido en una causal de inculpabilidad (art. 34 inc. 2 segunda hipótesis del CP). (Con disidencia del Dr. Figueroa Vicario)</t>
  </si>
  <si>
    <r>
      <rPr>
        <rFont val="Arial"/>
        <i/>
        <color theme="1"/>
      </rPr>
      <t xml:space="preserve">Restitución: </t>
    </r>
    <r>
      <rPr>
        <rFont val="Arial"/>
        <i val="0"/>
        <color theme="1"/>
      </rPr>
      <t>"</t>
    </r>
    <r>
      <rPr>
        <rFont val="Arial"/>
        <b/>
        <i val="0"/>
        <color theme="1"/>
      </rPr>
      <t>Disponer su inmediata libertad,</t>
    </r>
    <r>
      <rPr>
        <rFont val="Arial"/>
        <i val="0"/>
        <color theme="1"/>
      </rPr>
      <t xml:space="preserve"> (artículos 18 y 75 inc. 22 de la Constitución Nacional; 1.1, 8.2.h y 25 de la Convención Americana de Derechos Humanos; 14.5 del Pacto Internacional de Derechos Civiles y Políti- cos; 1, 2 inc. a), 15 y 16 de la Convención sobre la Eliminación de Todas las Formas de Discriminación contra la Mujer; 1 y 2 de la Convención Interameri- cana para Prevenir, Sancionar y Erradicar la Violencia contra la Mujer (Con- vención de Belém do Pará); la ―Declaración de Cancún‖ y las ―Reglas de Brasi- lia sobre Acceso a la Justicia de las Personas en Condición de Vulnerabilidad‖; 3, 4, 5, 6 y 16 de la Ley 26.485; 34 inc. 2 -2° hipótesis-, 80 inc. 2 y 45 todos del Código Penal y art. 406 del C.P.P.), previo cumplimiento de los trámites de ley "</t>
    </r>
  </si>
  <si>
    <t>https://om.csjn.gov.ar/JurisprudenciaOM/consultaOM/verDoc.html?idJuri=4385</t>
  </si>
  <si>
    <r>
      <rPr>
        <rFont val="Arial"/>
        <i val="0"/>
        <color theme="1"/>
      </rPr>
      <t>Así las cosas, la violencia de género debe ser entendida como aquella que es utilizada por el varón contra la mujer cuando usa su poder y su injustificada supremacía cultural, física y/o económica y, se da no sola- mente en la pareja heterosexual de adultos, sino también en todos los grupos sociales. No sólo abarca la violencia doméstica o actos de violencia física, se- xual, psicológica, emocional, económica, dentro del ámbito familiar sino que abarca la perpetrada en la comunidad en general, y que como ya lo señalara, esa relación entre sus protagonistas (hombre - mujer), lleva ínsito un componente subjetivo, misógino, que es el que guía la conducta del autor; causar un daño por el hecho de ser mujer. De este modo, mientras la víctima convive con el agresor, se produce y mantiene un estado de sometimiento, un estado de ―cosi- ficación‖ por obra de las violencias ejercidas por el agresor. Y es que, una de las principales características de la violencia doméstica y violencia de género, es el tiempo de victimización, porque a diferencia de otros delitos, aquí la víc- tima sufre reiterados comportamientos agresivos, una violencia cada día más agravada, con mayor riesgo, caracterizada por su duración, multiplicidad y au- mento de gravedad. Dentro de este contexto no puedo dejar de puntualizar que las respuestas que el sistema judicial en su conjunto ha dado hasta el mo- mento, indican que hay factores muy diversos que explican que las mujeres vulneradas no quieran denunciar este tipo de hechos, básicamente, porque a muchas de ellas difícilmente el ámbito penal pueda protegerlas como se espera, y ello se debe a múltiples factores que van desde la incomprensión de la magni- tud de estos hechos como consecuencia de los patrones culturales patriarcales y misóginos prevalecientes en la sociedad, la excesiva burocratización de los pro- cedimientos legales, las dificultades para investigar las complejas y crueles modalidades de esta violencia, hasta la imposibilidad de establecer una caracte- rización de los responsables. Esta falta de respuesta evidencia que en muchos casos los mismos problemas que se presentan para formalizar la denuncia, tam- bién hacen difícil sostener una causa en el tiempo o, atravesar el proceso penal sin ser pasible de una victimización secundaria (o revictimización), resulta casi imposible, trayendo aparejado el hecho que cuando el Estado no responde en tiempo y forma a los compromisos internacionales asumidos en la materia, la violencia de género se convierte en violencia institucional. A esta altura, resulta claro que en este tipo de procesos es obligatoria la materialización de la ―perspectiva de género‖ como criterio de interpretación de la normativa aplicable, de los hechos y de las pruebas del ca- so, en la medida que nos sitúa en una comprensión global de lo acontecido y que dicha pauta hermenéutica ha sido concebida por un sistema normativo que extiende sus alcances a decisiones jurisdiccionales como la presente.</t>
    </r>
    <r>
      <rPr>
        <rFont val="Arial"/>
        <b/>
        <i val="0"/>
        <color theme="1"/>
      </rPr>
      <t xml:space="preserve"> El estudio de la prueba debe entonces concretarse bajo la di- rectriz de la normativa nacional e internacional antes mencionada, teniendo en cuenta así el bien jurídico protegido en estos casos, lo cual resulta relevante, a efectos de evitar un falso enfoque de una situación que puede llegar a debilitar los dichos de la mujer, que en la mayoría de los casos resulta ser la única prue- ba de cargo, teniendo en cuenta las especiales circunstancias en que se desarro- llan dichos actos de violencia. </t>
    </r>
    <r>
      <rPr>
        <rFont val="Arial"/>
        <i val="0"/>
        <color theme="1"/>
      </rPr>
      <t>(...) En efecto,</t>
    </r>
    <r>
      <rPr>
        <rFont val="Arial"/>
        <b/>
        <i val="0"/>
        <color theme="1"/>
      </rPr>
      <t xml:space="preserve"> el razonamiento con arreglo al cual se consideró que el sub judice no se encuentra comprendido en un ―contexto‖ de violencia se muestra inconsistente y se aparta injustificadamente de las circunstancias rele- vantes de la causa. Al respecto, la concepción que el tribunal afirma tener sobre la cuestión refleja una inteligencia estereotipada y estrecha sobre qué constituye violencia de género. </t>
    </r>
    <r>
      <rPr>
        <rFont val="Arial"/>
        <i val="0"/>
        <color theme="1"/>
      </rPr>
      <t xml:space="preserve">A la luz del repaso normativo anteriormente expuesto y del análisis del material probatorio obrante en la presente causa puedo concluir que Y.P.F era víctima de violencia de género, que se encontraba inmersa en un círculo de violencia del que no podía salir, pese a haberlo intentado en distintas oportunidades, conforme quedó acreditado con la denuncia formulada por la nombrada en contra de su concubino -A.A.L-, un año antes (24/08/2015) de la comisión del hecho que ahora se le atribuye. (...) Acreditada como se encuentra la conflictiva relación entre Y.P.F y A.A.L sumado a las características de la personalidad de Y.P.F, de tipo dependiente, sumisa, dominada por el temor, vulnerable, altamente influenciable, de baja autoestima e incapacidad de afrontamiento de las emociones, sumado a la preeminencia de la figura de A.A.L en la desigual relación entre ambos y las propias características de su personalidad, en particular, sus rasgos manipuladores, agresivos e impulsivos, entiendo que le asiste razón a la recurrente en cuanto sostiene que la posición exculpatoria de la acusada Y.P.F resulta coherente con el plexo probatorio introducido a debate. (...) En el marco descripto, </t>
    </r>
    <r>
      <rPr>
        <rFont val="Arial"/>
        <b/>
        <i val="0"/>
        <color theme="1"/>
      </rPr>
      <t>no encuentro razones que autoricen a pensar que Y.P.F quiera terminar con la vida de un ser querido para ella, que tanto la había ayudado</t>
    </r>
    <r>
      <rPr>
        <rFont val="Arial"/>
        <i val="0"/>
        <color theme="1"/>
      </rPr>
      <t>. Y es que, del repaso de las distintas probanzas, a la luz del contexto de violencia analizado, de la normativa nacional e internacional vigente (art. 75 inc. 22 CN), de las circunstancias y del modo en que se ejecutó el hecho, no logro constar –conforme los argumentos del Tribunal- la acredita- ción de la voluntad criminal de Y.P.F. En tal sentido, l</t>
    </r>
    <r>
      <rPr>
        <rFont val="Arial"/>
        <b/>
        <i val="0"/>
        <color theme="1"/>
      </rPr>
      <t>a coacción ejercida por A.A.L hacia su concubina se encuentra acreditada, en tanto la obligó mediante violencia física y amenazas de sufrir un mal grave e inminente para su vida, a acompañarlo en su plan delictivo,</t>
    </r>
    <r>
      <rPr>
        <rFont val="Arial"/>
        <i val="0"/>
        <color theme="1"/>
      </rPr>
      <t xml:space="preserve"> el cual Y.P.F afirmó desconocer en distintas partes de su declaración. </t>
    </r>
  </si>
  <si>
    <r>
      <rPr>
        <rFont val="Arial"/>
        <i val="0"/>
        <color theme="1"/>
      </rPr>
      <t xml:space="preserve">En tal sentido, teniendo en cuenta que la imputación deba- tida posee incidencia sobre una mujer que aduce ser víctima de violencia de género, debe incorporarse la ―perspectiva de género‖ como pauta hermenéutica constitucional y como principio rector para la solución del presente caso, a efectos de que no se ignore la complejidad de esta problemática que afecta a tantas mujeres en el ámbito de la República, exigiendo para ello un análisis ar- mónico e integral, tanto de la normativa nacional e internacional, como de la jurisprudencia sentada por la CSJN y por la Corte Interamericana de Derechos Humanos, ya que ―...como lo señala la </t>
    </r>
    <r>
      <rPr>
        <rFont val="Arial"/>
        <b/>
        <i val="0"/>
        <color theme="1"/>
      </rPr>
      <t>Convención de Belém do Pará</t>
    </r>
    <r>
      <rPr>
        <rFont val="Arial"/>
        <i val="0"/>
        <color theme="1"/>
      </rPr>
      <t>... la vio- lencia contra la mujer no solo constituye una violación de los derechos huma- nos, sino que es 'una ofensa a la dignidad humana y una manifestación de las relaciones de poder históricamente desiguales entre mujeres y hombres', que 'trasciende todos los sectores de la sociedad independientemente de su clase, raza o grupo étnico, nivel de ingresos, cultura, nivel educacional, edad o reli- gión y afecta negativamente sus propias bases...'‖ (Cfr. Corte I.D.H., Caso ―Ro- sendo Cantú y otra c. México‖, sentencia del 31 de agosto de 2010). (...) Consecuentemente con lo expuesto, cabe destacar la Conven- ción de la O.N.U. sobre la Eliminación de Todas las Formas de Discriminación contra la Mujer (</t>
    </r>
    <r>
      <rPr>
        <rFont val="Arial"/>
        <b/>
        <i val="0"/>
        <color theme="1"/>
      </rPr>
      <t>CEDAW</t>
    </r>
    <r>
      <rPr>
        <rFont val="Arial"/>
        <i val="0"/>
        <color theme="1"/>
      </rPr>
      <t xml:space="preserve">), aprobada en 1979 por la Asamblea General de Na- ciones Unidas, firmada y ratificada por nuestro país en 1980 y 1985, respectivamente. </t>
    </r>
    <r>
      <rPr>
        <rFont val="Arial"/>
        <b/>
        <i val="0"/>
        <color theme="1"/>
      </rPr>
      <t>Dicha normativa resalta que a pesar de los esfuerzos de los instrumentos internacionales por garantizar al hombre y a la mujer igualdad en el goce de todos los derechos económicos, sociales, culturales y políticos, se ha comprobado que las mujeres siguen siendo objeto de importantes discriminaciones.</t>
    </r>
    <r>
      <rPr>
        <rFont val="Arial"/>
        <i val="0"/>
        <color theme="1"/>
      </rPr>
      <t xml:space="preserve"> Asimismo, pone en evidencia que la discriminación contra la mujer viola los principios de igualdad de derechos y del respeto de la dignidad humana, que dificulta la participación de la mujer, en las mismas condiciones que el hombre, en la vida política, social, económica y cultural de su país, que constituye un obstáculo para el aumento del bienestar de la sociedad y de la familia y que en- torpece el pleno desarrollo de las posibilidades de la mujer para prestar servicio a su país y a la humanidad. La Convención define la expresión ―discriminación contra la mujer‖ como ―...toda distinción, exclusión o restricción basada en el sexo que tenga por objeto o por resultado menoscabar o anular el reconocimien- to, goce o ejercicio por la mujer, independientemente de su estado civil, sobre la base de la igualdad del hombre y la mujer, de los derechos humanos y las libertades fundamentales en las esferas política, económica, social, cultural y civil o en cualquier otra esfera...‖ (art. 1). En ese sentido, establece que los Estados partes se compro- meten a ―...Consagrar, si aún no lo han hecho, en sus constituciones nacionales y en cualquier otra legislación apropiada el principio de igualdad del hombre y de la mujer y asegurar por ley u otros medios apropiados la realización práctica de este principio...‖ (art. 2, inc. a), a reconocer ―...a la mujer la igualdad con el hombre ante la ley...‖ (art. 15) y a adoptar ―...todas las medidas adecuadas para eliminar la discriminación contra la mujer...‖ (art. 16). Por su lado, la </t>
    </r>
    <r>
      <rPr>
        <rFont val="Arial"/>
        <b/>
        <i val="0"/>
        <color theme="1"/>
      </rPr>
      <t xml:space="preserve">Convención Interamericana para Prevenir, Sancionar y Erradicar la Violencia contra la Mujer </t>
    </r>
    <r>
      <rPr>
        <rFont val="Arial"/>
        <i val="0"/>
        <color theme="1"/>
      </rPr>
      <t xml:space="preserve">(Convención de Belém do Pará) -firmada el 9 de junio de 1994 e incorporada a nuestro bloque constitu- cional mediante la sanción de la ley N° 24.632 (publicada con fecha 9 de abril de 1996)-, establece las obligaciones del Estado respecto de la erradicación de la violencia de género. Ésta afirma que la violencia contra la mujer constituye una violación de los derechos humanos y las libertades fundamentales y limita total o parcialmente a la mujer el reconocimiento, goce y ejercicio de tales de- rechos y libertades. Reconoce -como se adelantó anteriormente- que la violen- cia contra la mujer es una ofensa a la dignidad humana y la antes apuntada ma- nifestación de las relaciones de poder históricamente desiguales entre mujeres y hombres. </t>
    </r>
    <r>
      <rPr>
        <rFont val="Arial"/>
        <b/>
        <i val="0"/>
        <color theme="1"/>
      </rPr>
      <t xml:space="preserve">En esa inteligencia establece que la eliminación de la vio- lencia contra la mujer es condición indispensable para su desarrollo individual  y social, y su plena e igualitaria participación en todas las esferas de la vida. </t>
    </r>
    <r>
      <rPr>
        <rFont val="Arial"/>
        <i val="0"/>
        <color theme="1"/>
      </rPr>
      <t>Hay que poner de relieve que en su art. 1 se define a la vio- lencia contra la mujer, como cualquier acción o conducta, basada en su género, que cause muerte, daño o sufrimiento físico, sexual o psicológico a la mujer, tanto en el ámbito público como en el privado. Por otro lado, dispone que este tipo de acciones contempla la posibilidad que: a) tenga lugar dentro de la familia o unidad doméstica o en cualquier otra relación interpersonal, ya sea que el agresor comparta o haya compartido el mismo domicilio que la mujer, y que comprende, entre otros, violación, maltrato y abuso sexual; b) que se desarrolle en la comunidad y sea perpetrada por cualquier persona y que comprende, entre otros, violación, abuso sexual, tortura, trata de personas, prostitución forzada, secuestro y acoso sexual en el lugar de trabajo; así como, en instituciones educativas, establecimientos de salud o cualquier otro lugar, y c) que sea perpetrada o tolerada por el Estado o sus agentes, donde quiera que ocurra (art. 2). En consonancia con lo anterior, debe tenerse presente que la Corte Suprema de Justicia de la Nación ha suscripto -en el marco de la Cumbre Judicial Iberoamericana- la ―Declaración de Cancún‖ (2002) y las ―</t>
    </r>
    <r>
      <rPr>
        <rFont val="Arial"/>
        <b/>
        <i val="0"/>
        <color theme="1"/>
      </rPr>
      <t xml:space="preserve">Reglas de Brasilia </t>
    </r>
    <r>
      <rPr>
        <rFont val="Arial"/>
        <i val="0"/>
        <color theme="1"/>
      </rPr>
      <t xml:space="preserve">sobre acceso a la justicia de las personas en condición de vulnerabilidad‖ (2008). </t>
    </r>
    <r>
      <rPr>
        <rFont val="Arial"/>
        <b/>
        <i val="0"/>
        <color theme="1"/>
      </rPr>
      <t>La primera subrayó la necesidad de implantar una perspectiva de género en el marco general del acceso de la mujer a la justicia, mediante la adopción de una política de igualdad de género por parte de las Cortes y Superiores Tribunales, que tenga impacto en todas las áreas y en todos los niveles institucionales, tanto en su organización interna, como en el servicio brindado</t>
    </r>
    <r>
      <rPr>
        <rFont val="Arial"/>
        <i val="0"/>
        <color theme="1"/>
      </rPr>
      <t>. Por su parte, las ―Reglas de Brasilia‖ sobresaltan la importancia de la participación de funcionarios y operadores de la justicia en la labor del diseño, la divulgación y la capacitación en orden a la aplicación de las condiciones necesarias que garanticen a las personas en situación de vulnerabilidad el efectivo acceso a  la justicia. Incluso, el art. 19 de las mencionadas Reglas define lo que se consi- dera violencia contra la mujer, reiterando el concepto contenido en las otras normas internacionales antes citadas. Por último, es preciso mencionar que la aludida</t>
    </r>
    <r>
      <rPr>
        <rFont val="Arial"/>
        <b/>
        <i val="0"/>
        <color theme="1"/>
      </rPr>
      <t xml:space="preserve"> ley N° 26.485 de Protección Integral para Prevenir, Sancionar y Erradicar la Violencia contra las Mujeres en los Ámbitos en que se Desarrollen sus Relaciones Interpersonales</t>
    </r>
    <r>
      <rPr>
        <rFont val="Arial"/>
        <i val="0"/>
        <color theme="1"/>
      </rPr>
      <t xml:space="preserve">, en su art. 3 establece expresamente que se garantizan todos los de- rechos reconocidos por la Convención para la Eliminación de todas las Formas de Discriminación contra la Mujer, la Convención Interamericana para Preve- nir, Sancionar y Erradicar la Violencia contra la Mujer, entre otros y en espe- cial, los referidos a una vida sin violencia y sin discriminaciones; a la seguridad personal; a la integridad física, psicológica, sexual, garantizando también, un trato respetuoso de las mujeres que padecen violencia, evitando toda conducta, acto u omisión que produzca revictimización. Asimismo, la normativa define en su artículo 4° qué se entiende por violencia contra las mujeres. En el art. 5 esta- blece y define los distintos tipos de violencia contra la mujer, dividiéndola en física, psicológica, sexual, simbólica, económica y patrimonial. En cuanto a las formas en que se manifiestan los distintos tipos de violencia contra las mujeres en los diferentes ámbitos, el art. 6° específica a la violencia doméstica, y en idéntica dirección, deja claro que ―...Los organismos del Estado deberán garan- tizar a las mujeres, en cualquier procedimiento judicial o administrativo, ade- más de todos los derechos reconocidos en la Constitución Nacional, en los Tra- tados Internacionales de Derechos Humanos ratificados por la Nación Argenti- na, la presente ley y en las leyes que en consecuencia se dicten, los siguientes derechos y garantías:...inc. d) A que su opinión sea tenida en cuenta al momen- to de arribar a una decisión que la afecte; ...inc. i) A la amplitud probatoria para acreditar los hechos denunciados, teniendo en cuenta las circunstancias especia- les en las que se desarrollan los actos de violencia y quienes son sus naturales testigos...‖ (art. 16). Concluido el relevamiento que antecede, es posible apreciar que normativamente se ha introducido una perspectiva que pretende prevenir y erradicar la violencia contra las mujeres; lo cual depende - básicamente- de la elaboración de programas y políticas públicas destinados a tales fines, como así también del rol que responsablemente asuman los orga- nismos del Estado -entre ellos el Poder Judicial. </t>
    </r>
    <r>
      <rPr>
        <rFont val="Arial"/>
        <b/>
        <i val="0"/>
        <color theme="1"/>
      </rPr>
      <t xml:space="preserve">En todo caso, de los sistemas normativos expuestos puede colegirse que las mujeres víctimas de violencia gozan en el proceso judicial de un estándar de protección superior, tras advertir las peculiares condiciones que definen su estado de vulnerabilidad, lo que determina la necesidad de una pro- tección específica. </t>
    </r>
  </si>
  <si>
    <r>
      <rPr>
        <rFont val="Arial"/>
        <i val="0"/>
        <color theme="1"/>
      </rPr>
      <t>Que así las cosas, luego de analizada la prueba en su conjunto,</t>
    </r>
    <r>
      <rPr>
        <rFont val="Arial"/>
        <b/>
        <i val="0"/>
        <color theme="1"/>
      </rPr>
      <t xml:space="preserve"> resulta indubitable que la encausada no pudo evitar el resultado luctuoso por estar inmersa en una situación de violencia de género</t>
    </r>
    <r>
      <rPr>
        <rFont val="Arial"/>
        <i val="0"/>
        <color theme="1"/>
      </rPr>
      <t xml:space="preserve">, y que dadas las circunstancias del caso, personales y psicológicas no fue posible exigirle que se comporte de otra manera, lo que le quita responsabilidad en el hecho ilícito enrostrado. Lo dicho encuentra sustento en que en el plano de la culpabilidad en sentido estricto, no hay pena sin reprochabilidad, es decir, no hay delito cuando el autor no haya tenido en el momento de la acción un cierto margen de deci- sión o, si se prefiere, de libertad para decidir. Por ende, el principio de culpabi- lidad presupone la autodeterminación de la voluntad humana, razón por la cual cualquier concepción de lo humano sin capacidad de decisión elimina la res- ponsabilidad. (...) En definitiva, </t>
    </r>
    <r>
      <rPr>
        <rFont val="Arial"/>
        <b/>
        <i val="0"/>
        <color theme="1"/>
      </rPr>
      <t xml:space="preserve">se observa que la sentencia en crisis no arribó a una solución ajustada a derecho al omitir aplicar en la especie normativa vigente, específica y de orden público </t>
    </r>
    <r>
      <rPr>
        <rFont val="Arial"/>
        <i val="0"/>
        <color theme="1"/>
      </rPr>
      <t>(CEDAW, Convención de Belém do Pa- rá, ley N° 26.485, entre otras ut supra</t>
    </r>
    <r>
      <rPr>
        <rFont val="Arial"/>
        <b/>
        <i val="0"/>
        <color theme="1"/>
      </rPr>
      <t xml:space="preserve"> </t>
    </r>
    <r>
      <rPr>
        <rFont val="Arial"/>
        <i val="0"/>
        <color theme="1"/>
      </rPr>
      <t xml:space="preserve">mencionadas), </t>
    </r>
    <r>
      <rPr>
        <rFont val="Arial"/>
        <b/>
        <i val="0"/>
        <color theme="1"/>
      </rPr>
      <t>por no interpretar los hechos y las pruebas aportadas a la causa, parcializando y descontextualizando su análisis</t>
    </r>
    <r>
      <rPr>
        <rFont val="Arial"/>
        <i val="0"/>
        <color theme="1"/>
      </rPr>
      <t xml:space="preserve"> (como la versión expuesta por la imputada en relación a lo acontecido, las declaraciones de los distintos testigos que concurrieron a la audiencia de debate oral, quienes además ratificaron el contenido de lo expuesto por Y.P.F, las pericias psiquiátricas, el informe socio ambiental los que fueron incorporados por lectura al juicio), d</t>
    </r>
    <r>
      <rPr>
        <rFont val="Arial"/>
        <b/>
        <i val="0"/>
        <color theme="1"/>
      </rPr>
      <t xml:space="preserve">ando cuenta de la situación de la acusada, dentro de un contexto de violencia de género </t>
    </r>
    <r>
      <rPr>
        <rFont val="Arial"/>
        <i val="0"/>
        <color theme="1"/>
      </rPr>
      <t xml:space="preserve">(entendida esta como una situación de tal intensidad que impidió que la acusada Y.P.F contara con algún margen de acción distinto al efectivamente realizado, quitando todo tipo de responsabilidad en relación al hecho ventilado), </t>
    </r>
    <r>
      <rPr>
        <rFont val="Arial"/>
        <b/>
        <i val="0"/>
        <color theme="1"/>
      </rPr>
      <t xml:space="preserve">todo lo cual vulnera las garantías de defensa en juicio y debido proceso de la nombrada. </t>
    </r>
    <r>
      <rPr>
        <rFont val="Arial"/>
        <i val="0"/>
        <color theme="1"/>
      </rPr>
      <t xml:space="preserve">(...) Arribar a conclusiones como la presente de ninguna mane- ra importa construir un estándar especial para la resolución de casos de mujeres golpeadas, sino pretender que los jueces, en nuestra función cotidiana, frente a hechos visibles de ―violencia contra las mujeres‖ -tal la definición, tipos y mo- dalidades aportadas por la Ley 26.485, Arts. 4, 5, y 6- </t>
    </r>
    <r>
      <rPr>
        <rFont val="Arial"/>
        <b/>
        <i val="0"/>
        <color theme="1"/>
      </rPr>
      <t>prestemos una muy espe- cial atención en la valoración de todas las particularidades que rodean al caso, sin descartar presurosamente la concurrencia de eximentes de responsabilidad penal que permitan una resolución más equitativa a la cuestión sometida a juzgamiento</t>
    </r>
  </si>
  <si>
    <r>
      <rPr>
        <rFont val="Arial"/>
        <i/>
        <color theme="1"/>
      </rPr>
      <t xml:space="preserve">Restitución: </t>
    </r>
    <r>
      <rPr>
        <rFont val="Arial"/>
        <i val="0"/>
        <color theme="1"/>
      </rPr>
      <t>"</t>
    </r>
    <r>
      <rPr>
        <rFont val="Arial"/>
        <b/>
        <i val="0"/>
        <color theme="1"/>
      </rPr>
      <t>Disponer su inmediata libertad,</t>
    </r>
    <r>
      <rPr>
        <rFont val="Arial"/>
        <i val="0"/>
        <color theme="1"/>
      </rPr>
      <t xml:space="preserve"> (artículos 18 y 75 inc. 22 de la Constitución Nacional; 1.1, 8.2.h y 25 de la Convención Americana de Derechos Humanos; 14.5 del Pacto Internacional de Derechos Civiles y Políti- cos; 1, 2 inc. a), 15 y 16 de la Convención sobre la Eliminación de Todas las Formas de Discriminación contra la Mujer; 1 y 2 de la Convención Interameri- cana para Prevenir, Sancionar y Erradicar la Violencia contra la Mujer (Con- vención de Belém do Pará); la ―Declaración de Cancún‖ y las ―Reglas de Brasi- lia sobre Acceso a la Justicia de las Personas en Condición de Vulnerabilidad‖; 3, 4, 5, 6 y 16 de la Ley 26.485; 34 inc. 2 -2° hipótesis-, 80 inc. 2 y 45 todos del Código Penal y art. 406 del C.P.P.), previo cumplimiento de los trámites de ley "</t>
    </r>
  </si>
  <si>
    <r>
      <rPr>
        <rFont val="Arial"/>
        <color theme="1"/>
      </rPr>
      <t xml:space="preserve">Opino además, que el debate suministró a los jueces base probatoria más que suficiente para dar por plenamente probada la existencia de un preordenamiento de conductas para atentar contra la integridad de J.M.H, del que Y.P.F no fue ajena, en tanto, aún sabiendo que su pareja tenía resentimiento, que era violenta y que cada tanto se acordaba de la relación que ella había mantenido con J.M.H, le indicó a A.A.L el lugar en el que estaba anotado el número de teléfono de J.M.H; luego ella lo contactó y lo convocó al lugar con la excusa de reencontrarse; lo puso de espaldas y lo dejó a expensas de A.A.L, que ya estaba escondido y al acecho, esperando para atacarlo con el cuchillo que previamente había cargado de la cocina de su casa -y que Y.P.F había visto entre los elementos que portaba-, ataque que ocurrió casi inmediatamente antes de ingresar a la habitación del motel. (...) No desconozco que las normas internacionales cuyo reconocimiento pretende la recurrente fueron concebidas para prevenir y erradicar la violencia contra las mujeres, y que establecen que las mujeres víctimas de violencia gozan en el proceso judicial de un estándar de protección superior, por advertirse las particulares condiciones que definen su estado de vulnerabilidad; pero es que en este caso, </t>
    </r>
    <r>
      <rPr>
        <rFont val="Arial"/>
        <b/>
        <color theme="1"/>
      </rPr>
      <t xml:space="preserve">no se juzgó la consecuencia de la reacción de  una mujer víctima de violencia de género e intrafamiliar, como respuesta a la agresión de quien la sometía como víctima –es decir su pareja, A.A.L-, sino que se juzgó y condenó el ataque concertado por Y.P.F con éste último, para atacar a J.M.H -que era un tercero ajeno a la relación, quien nunca la había agredido y a quien hacía tiempo que ya no veía, pero igual convocó al lugar donde finalmente encontró la muerte. </t>
    </r>
    <r>
      <rPr>
        <rFont val="Arial"/>
        <color theme="1"/>
      </rPr>
      <t xml:space="preserve">(...) Ello me autoriza a pensar que, atento la gravedad del hecho del que A.A.L dio indicios previos de que iba a cometer esa noche en que se acordó la reunión entre Y.P.F y J.M.H- teniendo en cuenta que aquel portaba un arma blanca con suficiente poder vulnerante, guantes de látex y alcohol-, ya sea por las amenazas de atentar contra la integridad de J.M.H como de la propia  Y.P.F – de acuerdo a la amenaza que ella dice que le profirió esa misma noche-, es que </t>
    </r>
    <r>
      <rPr>
        <rFont val="Arial"/>
        <b/>
        <color theme="1"/>
      </rPr>
      <t xml:space="preserve">considero que </t>
    </r>
    <r>
      <rPr>
        <rFont val="Arial"/>
        <b/>
        <color theme="1"/>
        <u/>
      </rPr>
      <t>no le era exigida una conducta extraordinaria de sublevación o desacato a los mandatos de su pareja</t>
    </r>
    <r>
      <rPr>
        <rFont val="Arial"/>
        <b/>
        <color theme="1"/>
      </rPr>
      <t xml:space="preserve">, sino que, como en otras oportunidades, pudo haberse puesto a resguardo y evitar el destino fatal de J.M.H. </t>
    </r>
    <r>
      <rPr>
        <rFont val="Arial"/>
        <color theme="1"/>
      </rPr>
      <t>(...) Sin desconocer las circunstancias conflictivas de la pareja, ni las características de la personalidad de Y.P.F, lo cierto es que</t>
    </r>
    <r>
      <rPr>
        <rFont val="Arial"/>
        <b/>
        <color theme="1"/>
      </rPr>
      <t xml:space="preserve"> no encuentro fundamentos para neutralizar mi convencimiento de que ella pudo, conforme lo había decidido en muchas otras oportunidades, </t>
    </r>
    <r>
      <rPr>
        <rFont val="Arial"/>
        <b/>
        <color theme="1"/>
        <u/>
      </rPr>
      <t>actuar de un modo diferente y requerir de la intervención de alguna autoridad que la ponga  a salvo de la amenaza que le profería A.A.L</t>
    </r>
    <r>
      <rPr>
        <rFont val="Arial"/>
        <b/>
        <color theme="1"/>
      </rPr>
      <t xml:space="preserve">;  </t>
    </r>
    <r>
      <rPr>
        <rFont val="Arial"/>
        <color theme="1"/>
      </rPr>
      <t xml:space="preserve">y de esa forma, también preservar la integridad de J.M.H, quien tantas otras veces la había ayudado, y que nunca desconfió de ella y por eso acudió a su llamado en el que encontró la muerte. (...) La sospecha con la que ya contaba  Y.P.F de que A.A.L podía hacerle algo malo a J.M.H, debió por lógicas razones acrecentarse con grado de certeza el día del homicidio, al ver a A.A.L portando guantes de látex, una cuchilla de cabo negra, alcohol y recriminándose haber olvidado los precintos, </t>
    </r>
    <r>
      <rPr>
        <rFont val="Arial"/>
        <b/>
        <color theme="1"/>
      </rPr>
      <t>por lo que en ese encuentro debió presagiar lo que ocurrió</t>
    </r>
    <r>
      <rPr>
        <rFont val="Arial"/>
        <color theme="1"/>
      </rPr>
      <t>; a ello debe sumarse que A.A.L pidió a Y.P.F que pusiera a J.M.H de espaldas a donde él aguardaría oculto, al acecho, escondido, para atacar con sorpresa y alevosía.</t>
    </r>
  </si>
  <si>
    <t xml:space="preserve">Por las razones dadas, opino que la condena dictada en contra de  Y.P.F descansa en una correcta apreciación de los elementos de juicio invocados a ese efecto, por lo que no puede considerarse vulneradas las reglas de la sana crítica racional que rigen el mérito probatorio, y merece ser confirmada. </t>
  </si>
  <si>
    <t>No hay reparación a la víctima de violencia de género</t>
  </si>
  <si>
    <r>
      <rPr>
        <rFont val="Arial"/>
        <i/>
        <color theme="1"/>
      </rPr>
      <t xml:space="preserve">Restitución: </t>
    </r>
    <r>
      <rPr>
        <rFont val="Arial"/>
        <i val="0"/>
        <color theme="1"/>
      </rPr>
      <t>"</t>
    </r>
    <r>
      <rPr>
        <rFont val="Arial"/>
        <b/>
        <i val="0"/>
        <color theme="1"/>
      </rPr>
      <t>Disponer su inmediata libertad,</t>
    </r>
    <r>
      <rPr>
        <rFont val="Arial"/>
        <i val="0"/>
        <color theme="1"/>
      </rPr>
      <t xml:space="preserve"> (artículos 18 y 75 inc. 22 de la Constitución Nacional; 1.1, 8.2.h y 25 de la Convención Americana de Derechos Humanos; 14.5 del Pacto Internacional de Derechos Civiles y Políti- cos; 1, 2 inc. a), 15 y 16 de la Convención sobre la Eliminación de Todas las Formas de Discriminación contra la Mujer; 1 y 2 de la Convención Interameri- cana para Prevenir, Sancionar y Erradicar la Violencia contra la Mujer (Con- vención de Belém do Pará); la ―Declaración de Cancún‖ y las ―Reglas de Brasi- lia sobre Acceso a la Justicia de las Personas en Condición de Vulnerabilidad‖; 3, 4, 5, 6 y 16 de la Ley 26.485; 34 inc. 2 -2° hipótesis-, 80 inc. 2 y 45 todos del Código Penal y art. 406 del C.P.P.), previo cumplimiento de los trámites de ley "</t>
    </r>
  </si>
  <si>
    <r>
      <rPr>
        <rFont val="Arial"/>
        <i/>
        <color theme="1"/>
      </rPr>
      <t xml:space="preserve">Restitución: </t>
    </r>
    <r>
      <rPr>
        <rFont val="Arial"/>
        <i val="0"/>
        <color theme="1"/>
      </rPr>
      <t>"</t>
    </r>
    <r>
      <rPr>
        <rFont val="Arial"/>
        <b/>
        <i val="0"/>
        <color theme="1"/>
      </rPr>
      <t>Disponer su inmediata libertad,</t>
    </r>
    <r>
      <rPr>
        <rFont val="Arial"/>
        <i val="0"/>
        <color theme="1"/>
      </rPr>
      <t xml:space="preserve"> (artículos 18 y 75 inc. 22 de la Constitución Nacional; 1.1, 8.2.h y 25 de la Convención Americana de Derechos Humanos; 14.5 del Pacto Internacional de Derechos Civiles y Políti- cos; 1, 2 inc. a), 15 y 16 de la Convención sobre la Eliminación de Todas las Formas de Discriminación contra la Mujer; 1 y 2 de la Convención Interameri- cana para Prevenir, Sancionar y Erradicar la Violencia contra la Mujer (Con- vención de Belém do Pará); la ―Declaración de Cancún‖ y las ―Reglas de Brasi- lia sobre Acceso a la Justicia de las Personas en Condición de Vulnerabilidad‖; 3, 4, 5, 6 y 16 de la Ley 26.485; 34 inc. 2 -2° hipótesis-, 80 inc. 2 y 45 todos del Código Penal y art. 406 del C.P.P.), previo cumplimiento de los trámites de ley "</t>
    </r>
  </si>
  <si>
    <t>Chaco</t>
  </si>
  <si>
    <t>A. R. D. s/ Abuso sexual simple</t>
  </si>
  <si>
    <t>El Superior Tribunal de Justicia rechazó el recurso de casación interpuesto contra una sentencia condenatoria por delito de abuso sexual simple. Señaló que las evaluaciones de los relatos de las víctimas realizados por psicólogos/as son de especial relevancia para colaborar con el esclarecimiento de los hechos que afecten la integridad sexual de las infancias. Aclaró que los informes de "veracidad" analizan la estructura y el contenido del relato y que valorar la credibilidad del testigo es tarea del juzgador. Afirmó que los delitos de abuso sexual son un acto de dominio de un victimario sobre su víctima. Agregó que la violencia cometida en contextos de género implica discriminación sobre la mujer y derivada de una concepción patriarcal acerca de lo que debe ser una relación entre el hombre y la mujer, estereotipos que deben ser severamente rechazados cuando siguen perpetuándose en las decisiones judiciales ya que menoscaban un proceso judicial imparcial.</t>
  </si>
  <si>
    <t>Víctor Emilio del Río</t>
  </si>
  <si>
    <r>
      <rPr>
        <rFont val="Arial"/>
        <color theme="1"/>
      </rPr>
      <t xml:space="preserve">En este contexto, se observa en el sub examen que la magistrada ilustró a las partes los lineamientos para llevarlo a cabo y aquellos mecanismos con los que contaban para hacer efectivos los derechos de las partes, por lo que la crítica formulada no puede ser acogida de manera favorable. (...) Resulta inadmisible que el impugnante haya expuesto su disconformidad con lo actuado en tal sentido con posterioridad a su consentimiento para el acto, pues ello va a contrapelo con la doctrina de los actos propios, cuyo principio "venire contra factum proprium non valet", de acuerdo a su definición más ampliamente receptada, determina que "nadie puede ponerse en contradicción con sus propios actos ejerciendo una conducta incompatible con una anterior, deliberada y jurídicamente eficaz" (...) En suma, </t>
    </r>
    <r>
      <rPr>
        <rFont val="Arial"/>
        <b/>
        <color theme="1"/>
      </rPr>
      <t>de acuerdo con las constancias que emergen de la causa no se observa que se haya producido una prolongación del debate irrazonable, ni que fueran intempestivas las sucesivas suspensiones de la audiencia de debate</t>
    </r>
    <r>
      <rPr>
        <rFont val="Arial"/>
        <color theme="1"/>
      </rPr>
      <t xml:space="preserve">, por lo que nos permite inferir que no será acogido de manera favorable lo que al respecto fuere materia de agravio. (...) Para tener por sentado la materialidad del hecho descripto precedentemente, la sentenciante tuvo en cuenta primordialmente el testimonio de la damnificada R. M. R., dichos que fueron corroborados por el padre de la damnificada el Sr. R.(...) Conteste con estas declaraciones se encuentra lo expresado en el juicio por su madre –M. B. Z.-, siendo todos estos testimonios coincidentes con la denuncia formulada por la víctima.  (...) Debe destacarse que esta Sala sostiene que los abusos por regla son llevados a cabo fuera de la vista de terceras personas por lo cual, al no contarse con prueba directa, a los elementos convictivos reunidos debe dársele un tratamiento especial, no convencional (...) Las afirmaciones de la defensa se contraponen con la realidad que emana del pronunciamiento, donde no se encuentran atisbos de irregularidad. Por el contrario, trasluce que se encara una metódica valoración crítica de las pruebas obrantes en autos, erigiendo la sentenciante su convencimiento sobre la existencia del hecho y la autoría atribuida al condenado con base principalmente –pero no exclusivamente- en la declaración de la víctima,(...) Precisamente el análisis de esta labor realizada por los equipos interdisciplinarios, y esencialmente la evaluación de estos relatos que elaboran los psicólogos, tienen por objeto ser un elemento de especial relevancia para colaborar con el esclarecimiento de los hechos que afecten la integridad sexual de las infancias.(...) 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 Hemos de señalar la situación de vulnerabilidad de la niña, que el Estado, a través de todas sus instituciones, es quien debe garantizar que la persona encuentre el equilibrio en la protección y defensa de sus derechos y garantías. </t>
    </r>
  </si>
  <si>
    <t xml:space="preserve">En dicho sentido el art. 9 de la Convención Belém do Pará reza: "Para la adopción de las medidas a que se refiere este capítulo, los Estados Partes tendrán especialmente en cuenta la situación de vulnerabilidad a la violencia que pueda sufrir la mujer en razón, entre otras, de su raza o de su condición étnica, de emigrante, refugiada o desplazada. En igual sentido se considerará a la mujer que es objeto de violencia cuando está embarazada, es discapacitada, menor de edad, anciana, o está en situación socioeconómica desfavorable o afectada por situaciones de conflictos armados o de privación de su libertad" En razón de ello, interesa detectar aquellos criterios interpretativos jurisdiccionales, que ocultan bajo su argumentación, estereotipos discriminatorios de género, tanto en lo relativo al análisis de las circunstancias que rodearon el hecho o la postulación de las partes; siempre que sean detectados estereotipos de género discriminatorios que se configuren como forma de no respeto a su esfera de autodeterminación sexual. La normativa y dogmática actual, en los delitos contra la integridad sexual, entiende que tal especial protección será sobre la libertad sexual como manifestación del libre desarrollo de la personalidad y relacionado con los principios de dignidad, igualdad y no discriminación. Estos delitos sancionan entonces el ataque a la libertad de la persona, como imposición sexual de un acto de dominio de un victimario sobre los aspectos íntimos y personales de su víctima. Esencialmente en los delitos aquí juzgados, donde el bien jurídico protegido por nuestro código penal es la libertad o autonomía sexual de la persona </t>
  </si>
  <si>
    <r>
      <rPr>
        <rFont val="Arial"/>
        <color theme="1"/>
      </rPr>
      <t xml:space="preserve">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t>
    </r>
    <r>
      <rPr>
        <rFont val="Arial"/>
        <b/>
        <color theme="1"/>
      </rPr>
      <t>En casos de abuso sexual infantil la valoración que se debe realizar sobre los dichos de las víctimas, adquiere una especial relevancia, pues se debe delimitar aquello que en su versión ha logrado escapar del secreto u ocultamiento, bajo el cual en general se realizan estos actos sobre niñas o niños.</t>
    </r>
    <r>
      <rPr>
        <rFont val="Arial"/>
        <color theme="1"/>
      </rPr>
      <t xml:space="preserve"> (...) Hemos de señalar la situación de vulnerabilidad de la niña, que el Estado, a través de todas sus instituciones, es quien debe garantizar que la persona encuentre el equilibrio en la protección y defensa de sus derechos y garantías. (...) La normativa convencional impone una exigibilidad genérica de adopción de perspectiva de género en todas las políticas públicas y en la administración de justicia en particular. No obstante dicha perspectiva no supone resentir la presunción de inocencia en función del delito o de la clase de imputados, ya que tal análisis debe ser observado sin que acarree un menoscabo al principio de inocencia y al grado de certeza necesario que habilita una sentencia condenatoria. (...) Todo lo mencionado demuestra con suficiencia que en el fallo se exteriorizaron y valoraron los recordados medios de convicción, de los cuales </t>
    </r>
    <r>
      <rPr>
        <rFont val="Arial"/>
        <b/>
        <color theme="1"/>
      </rPr>
      <t>se puede inferir certeramente que el imputado fue el autor de los hechos por los cuales resultó condenado conforme al dispositivo sentencial.</t>
    </r>
    <r>
      <rPr>
        <rFont val="Arial"/>
        <color theme="1"/>
      </rPr>
      <t xml:space="preserve"> En las condiciones señaladas, no puede afirmarse válidamente que el pronunciamiento dictado en autos carezca de sustento, porque evidentemente las pruebas existentes, examinadas de manera conjunta, relacionadas entre sí, conducen inexorablemente a la conclusión a la que se arriba en el fallo, sin que pueda apreciarse apartamiento alguno a la regla de la sana crítica, ya que no se verifican irregularidades ni defectos de logicidad en la tarea valorativa efectuada para tener por suficientemente acreditada la autoría del acusado.(...) Por lo tanto, la disconformidad que la parte agraviada expone no basta para conmover al fallo, ya que s</t>
    </r>
    <r>
      <rPr>
        <rFont val="Arial"/>
        <b/>
        <color theme="1"/>
      </rPr>
      <t>us objeciones solo conforman una manifestación de desacuerdo con la valoración e interpretación que se hace de las pruebas incorporadas a la causa</t>
    </r>
    <r>
      <rPr>
        <rFont val="Arial"/>
        <color theme="1"/>
      </rPr>
      <t xml:space="preserve">, sin poner de relieve vicios decisivos o relevantes ni indicar una clara y elocuente situación de absurdidad o arbitrariedad en el desarrollo de la labor jurisdiccional que quebrante las formas procesales (Conf. esta Sala in re "Navarro", Sent. 137/05 y muchos otros), motivos por los cuales el planteo no puede ser receptado favorablemente en esta sede. En tales condiciones, de acuerdo a lo adelantado, el remedio procesal deducido debe ser rechazado de conformidad con lo establecido por los arts. 487 y 467, segundo párrafo, del Código Procesal Penal (Ley Nº 965-N), que impone proceder de tal manera al Tribunal de Alzada cuando fuere evidente que resulta sustancialmente improcedente, lo cual puede estar referido tanto a cuestiones de hecho como de derecho procesal o sustantivo planteadas en el recurso (Cafferata Nores - Tarditti, Código Procesal Penal, de la Provincia de Córdoba, Comentado, Tomo 2, pg. 393; esta Sala in re "Alfonzo", Res. 162/13 y otros).(...) 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 Hemos de señalar la situación de vulnerabilidad de la niña, que el Estado, a través de todas sus instituciones, es quien debe garantizar que la persona encuentre el equilibrio en la protección y defensa de sus derechos y garantías. </t>
    </r>
  </si>
  <si>
    <r>
      <rPr>
        <rFont val="Arial"/>
        <i/>
        <color theme="1"/>
      </rPr>
      <t>Satisfacción: "</t>
    </r>
    <r>
      <rPr>
        <rFont val="Arial"/>
        <i val="0"/>
        <color theme="1"/>
      </rPr>
      <t>RECHAZAR el recurso de casación incoado por los Doctores B. G. K. y A. J. M. a cargo de la defensa técnica del imputado A. R. D., con costas.</t>
    </r>
    <r>
      <rPr>
        <rFont val="Arial"/>
        <i/>
        <color theme="1"/>
      </rPr>
      <t>"  en referencia al abuso sexual cometido por A.R.D</t>
    </r>
  </si>
  <si>
    <t>https://om.csjn.gov.ar/JurisprudenciaOM/consultaOM/verDoc.html?idJuri=5140</t>
  </si>
  <si>
    <r>
      <rPr>
        <color rgb="FF1155CC"/>
        <u/>
      </rPr>
      <t>https://es.scribd.com/document/213526085/Dr-Del-Rio-Victor-Emilio-Curriculum-Vitae#</t>
    </r>
    <r>
      <rPr>
        <color rgb="FF000000"/>
      </rPr>
      <t xml:space="preserve"> </t>
    </r>
    <r>
      <rPr>
        <color rgb="FF1155CC"/>
        <u/>
      </rPr>
      <t>https://inecip.org/noticias/victor-del-rio-es-el-nuevo-juez-del-superior-tribunal-de-justicia-del-chaco/</t>
    </r>
  </si>
  <si>
    <t>Rolando Ignacio Toledo</t>
  </si>
  <si>
    <r>
      <rPr>
        <rFont val="Arial"/>
        <color theme="1"/>
      </rPr>
      <t xml:space="preserve">En este contexto, se observa en el sub examen que la magistrada ilustró a las partes los lineamientos para llevarlo a cabo y aquellos mecanismos con los que contaban para hacer efectivos los derechos de las partes, por lo que la crítica formulada no puede ser acogida de manera favorable. (...) Resulta inadmisible que el impugnante haya expuesto su disconformidad con lo actuado en tal sentido con posterioridad a su consentimiento para el acto, pues ello va a contrapelo con la doctrina de los actos propios, cuyo principio "venire contra factum proprium non valet", de acuerdo a su definición más ampliamente receptada, determina que "nadie puede ponerse en contradicción con sus propios actos ejerciendo una conducta incompatible con una anterior, deliberada y jurídicamente eficaz" (...) En suma, </t>
    </r>
    <r>
      <rPr>
        <rFont val="Arial"/>
        <b/>
        <color theme="1"/>
      </rPr>
      <t>de acuerdo con las constancias que emergen de la causa no se observa que se haya producido una prolongación del debate irrazonable, ni que fueran intempestivas las sucesivas suspensiones de la audiencia de debate</t>
    </r>
    <r>
      <rPr>
        <rFont val="Arial"/>
        <color theme="1"/>
      </rPr>
      <t xml:space="preserve">, por lo que nos permite inferir que no será acogido de manera favorable lo que al respecto fuere materia de agravio. (...) Para tener por sentado la materialidad del hecho descripto precedentemente, la sentenciante tuvo en cuenta primordialmente el testimonio de la damnificada R. M. R., dichos que fueron corroborados por el padre de la damnificada el Sr. R.(...) Conteste con estas declaraciones se encuentra lo expresado en el juicio por su madre –M. B. Z.-, siendo todos estos testimonios coincidentes con la denuncia formulada por la víctima.  (...) Debe destacarse que esta Sala sostiene que los abusos por regla son llevados a cabo fuera de la vista de terceras personas por lo cual, al no contarse con prueba directa, a los elementos convictivos reunidos debe dársele un tratamiento especial, no convencional (...) Las afirmaciones de la defensa se contraponen con la realidad que emana del pronunciamiento, donde no se encuentran atisbos de irregularidad. Por el contrario, trasluce que se encara una metódica valoración crítica de las pruebas obrantes en autos, erigiendo la sentenciante su convencimiento sobre la existencia del hecho y la autoría atribuida al condenado con base principalmente –pero no exclusivamente- en la declaración de la víctima,(...) Precisamente el análisis de esta labor realizada por los equipos interdisciplinarios, y esencialmente la evaluación de estos relatos que elaboran los psicólogos, tienen por objeto ser un elemento de especial relevancia para colaborar con el esclarecimiento de los hechos que afecten la integridad sexual de las infancias.(...) 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 Hemos de señalar la situación de vulnerabilidad de la niña, que el Estado, a través de todas sus instituciones, es quien debe garantizar que la persona encuentre el equilibrio en la protección y defensa de sus derechos y garantías. </t>
    </r>
  </si>
  <si>
    <r>
      <rPr>
        <rFont val="Arial"/>
        <color theme="1"/>
      </rPr>
      <t xml:space="preserve">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t>
    </r>
    <r>
      <rPr>
        <rFont val="Arial"/>
        <b/>
        <color theme="1"/>
      </rPr>
      <t>En casos de abuso sexual infantil la valoración que se debe realizar sobre los dichos de las víctimas, adquiere una especial relevancia, pues se debe delimitar aquello que en su versión ha logrado escapar del secreto u ocultamiento, bajo el cual en general se realizan estos actos sobre niñas o niños.</t>
    </r>
    <r>
      <rPr>
        <rFont val="Arial"/>
        <color theme="1"/>
      </rPr>
      <t xml:space="preserve"> (...) Hemos de señalar la situación de vulnerabilidad de la niña, que el Estado, a través de todas sus instituciones, es quien debe garantizar que la persona encuentre el equilibrio en la protección y defensa de sus derechos y garantías. (...) La normativa convencional impone una exigibilidad genérica de adopción de perspectiva de género en todas las políticas públicas y en la administración de justicia en particular. No obstante dicha perspectiva no supone resentir la presunción de inocencia en función del delito o de la clase de imputados, ya que tal análisis debe ser observado sin que acarree un menoscabo al principio de inocencia y al grado de certeza necesario que habilita una sentencia condenatoria. (...) Todo lo mencionado demuestra con suficiencia que en el fallo se exteriorizaron y valoraron los recordados medios de convicción, de los cuales </t>
    </r>
    <r>
      <rPr>
        <rFont val="Arial"/>
        <b/>
        <color theme="1"/>
      </rPr>
      <t>se puede inferir certeramente que el imputado fue el autor de los hechos por los cuales resultó condenado conforme al dispositivo sentencial.</t>
    </r>
    <r>
      <rPr>
        <rFont val="Arial"/>
        <color theme="1"/>
      </rPr>
      <t xml:space="preserve"> En las condiciones señaladas, no puede afirmarse válidamente que el pronunciamiento dictado en autos carezca de sustento, porque evidentemente las pruebas existentes, examinadas de manera conjunta, relacionadas entre sí, conducen inexorablemente a la conclusión a la que se arriba en el fallo, sin que pueda apreciarse apartamiento alguno a la regla de la sana crítica, ya que no se verifican irregularidades ni defectos de logicidad en la tarea valorativa efectuada para tener por suficientemente acreditada la autoría del acusado.(...) Por lo tanto, la disconformidad que la parte agraviada expone no basta para conmover al fallo, ya que s</t>
    </r>
    <r>
      <rPr>
        <rFont val="Arial"/>
        <b/>
        <color theme="1"/>
      </rPr>
      <t>us objeciones solo conforman una manifestación de desacuerdo con la valoración e interpretación que se hace de las pruebas incorporadas a la causa</t>
    </r>
    <r>
      <rPr>
        <rFont val="Arial"/>
        <color theme="1"/>
      </rPr>
      <t xml:space="preserve">, sin poner de relieve vicios decisivos o relevantes ni indicar una clara y elocuente situación de absurdidad o arbitrariedad en el desarrollo de la labor jurisdiccional que quebrante las formas procesales (Conf. esta Sala in re "Navarro", Sent. 137/05 y muchos otros), motivos por los cuales el planteo no puede ser receptado favorablemente en esta sede. En tales condiciones, de acuerdo a lo adelantado, el remedio procesal deducido debe ser rechazado de conformidad con lo establecido por los arts. 487 y 467, segundo párrafo, del Código Procesal Penal (Ley Nº 965-N), que impone proceder de tal manera al Tribunal de Alzada cuando fuere evidente que resulta sustancialmente improcedente, lo cual puede estar referido tanto a cuestiones de hecho como de derecho procesal o sustantivo planteadas en el recurso (Cafferata Nores - Tarditti, Código Procesal Penal, de la Provincia de Córdoba, Comentado, Tomo 2, pg. 393; esta Sala in re "Alfonzo", Res. 162/13 y otros).(...) En este sentido, lo sustancial del acto lo constituye el propio relato de la NNyA y no el informe que en algunos casos se efectúa a posteriori. En definitiva, se trata de un modo distinto de producir una declaración testimonial con el fin de proteger a la NNyA y evitar su revictimización y el informe al que hacen alusión las normas procesales se dirige a que la profesional realice observaciones acerca de lo percibido durante el relato de la NNyA que puedan aportar elementos que sean útiles para el proceso”. La relevancia de estos informes y labores desarrollado por los equipos interdisciplinarios del Poder Judicial, están relacionados a la problemática del menor abusado, que debe desentrañarse desde una concepción especial al momento de sopesar la prueba en este tipo de delitos. (...) Hemos de señalar la situación de vulnerabilidad de la niña, que el Estado, a través de todas sus instituciones, es quien debe garantizar que la persona encuentre el equilibrio en la protección y defensa de sus derechos y garantías. </t>
    </r>
  </si>
  <si>
    <r>
      <rPr>
        <rFont val="Arial"/>
        <i/>
        <color theme="1"/>
      </rPr>
      <t>Satisfacción: "</t>
    </r>
    <r>
      <rPr>
        <rFont val="Arial"/>
        <i val="0"/>
        <color theme="1"/>
      </rPr>
      <t>RECHAZAR el recurso de casación incoado por los Doctores B. G. K. y A. J. M. a cargo de la defensa técnica del imputado A. R. D., con costas.</t>
    </r>
    <r>
      <rPr>
        <rFont val="Arial"/>
        <i/>
        <color theme="1"/>
      </rPr>
      <t>"  en referencia al abuso sexual cometido por A.R.D</t>
    </r>
  </si>
  <si>
    <t>https://www.austral.edu.ar/derecho/wp-content/uploads/2019/03/cuaderno-13-rolando-toledo.x97392.pdf</t>
  </si>
  <si>
    <t>Juzg. de Niñez, Adolescencia y Familia Nº 1 - Pcia. Roque Saenz Peña s/ Incidente de Oposición</t>
  </si>
  <si>
    <t>En el marco de una causa sobre violencia domestica, en un conflicto negativo de competencia entre los Juzgados de Niñez, Adolescencia y Familia y Correccional, el Superior Tribunal de Justicia observó con preocupación que la denunciante ha iniciado un peregrinar judicial generado por el accionar de los jueces, sin que hasta la fecha haya obtenido efectiva respuesta. Advirtió que no existe en autos "...ningún impedimento legal, procesal o fáctico para brindar, con debida diligencia, una respuesta inmediata, pronta y eficaz a las víctimas, deviniendo, el conflicto competencial, en un inadecuado servicio de justicia". Remarcó que "...Tal situación ha colocado a las partes en un estado de indefensión, transgrediéndose principios rectores de tutela judicial efectiva y oportuna; aspectos que no pueden ser soslayados so pretexto de formalismos".</t>
  </si>
  <si>
    <t>Alberto Mario Modi</t>
  </si>
  <si>
    <t>https://om.csjn.gov.ar/JurisprudenciaOM/consultaOM/verDoc.html?idJuri=5138</t>
  </si>
  <si>
    <t>Iride Isabel María Grillo</t>
  </si>
  <si>
    <t>https://www.dateas.com/es/persona/isabel-maria-grillo-iride-27130330148</t>
  </si>
  <si>
    <t>F. F. s/ Abuso sexual con acceso carnal - 2 hechos</t>
  </si>
  <si>
    <t>La Asesora de N. N. y A interpuso recurso de casación en contra del decisorio que absolvió a un imputado por abuso sexual con acceso carnal en perjuicio de una niña. El S.T.J. declaró la nulidad de la sentencia absolutoria, y advirtió que la Fiscalía no observó los estándares internacionales en el análisis de las pruebas y que se violó el principio de inmediación en el debate. Citando a la Corte Interamericana mencionó que "...La influencia de patrones socioculturales discriminatorios puede dar como resultado una descalificación de la credibilidad de la víctima durante el proceso penal en casos de violencia y una asunción táctica de responsabilidad de ella por los hechos, ya sea por su forma de vestir, por su ocupación laboral, conducta sexual, relación o parentesco con el agresor, lo cual se traduce en inacción por parte de los fiscales, policías y jueces ante denuncias de hechos violentos. Esta influencia puede afectar en forma negativa la investigación de los casos y la valoración de la prueba subsiguiente, que puede verse marcada por nociones estereotipadas sobre cuál debe ser el comportamiento de las mujeres en sus relaciones interpersonales" (párrafo 155).</t>
  </si>
  <si>
    <t>https://om.csjn.gov.ar/JurisprudenciaOM/consultaOM/verDoc.html?idJuri=5130</t>
  </si>
  <si>
    <t>B. N. N. s/ Recurso de revisión</t>
  </si>
  <si>
    <t>El Superior Tribunal de Justicia, hizo lugar al recurso de revisión interpuesto por la Defensora General Adjunta declarando la nulidad de la sentencia de Cámara que condenó a B.N.N. a la pena de 10 años de prisión por el delito de abandono de persona seguido de muerte, agravado. Afirmó que las autoridades estatales debieron advertir la situación de vulnerabilidad y el contexto de coercibilidad y violencia en que se encontraba N. Consideró que la sentencia anulada al reproducir estereotipos y prejuicios ("buena madre" o "instinto materno"), carece de sustento racional y jurídico. Señaló que "...la jurisprudencia nacional e internacional vincula la utilización de estereotipos de género al momento de fundamentar una decisión judicial con una violación al debido proceso, a la presunción de inocencia, el deber de motivación y en consecuencia, la imparcialidad de la judicatura".</t>
  </si>
  <si>
    <t>Emilia María Valle</t>
  </si>
  <si>
    <t>Recurso de revisión</t>
  </si>
  <si>
    <r>
      <rPr>
        <rFont val="Arial"/>
        <color theme="1"/>
      </rPr>
      <t xml:space="preserve">De este modo, la intervención del Órgano de Salud Mental no implica un "hecho nuevo" en el sentido de la norma procesal. No existen aquí elementos probatorios que per se o que concatenados a los existentes posean eficacia dirimente respecto de la condena aplicada a B., en tanto al momento de su juzgamiento fueron efectuados informes psicológicos por parte del Servicio Social del Poder Judicial (fs. xxx del expediente principal) que dan cuenta de la situación de extrema vulnerabilidad en la que se hallaba la imputada al momento de los hechos. (...) Sobre este punto, resulta llamativo que pese a que el Defensor Oficial Nº 15 en su alegato mantiene la falta de tipicidad de la conducta de N., víctima de amenazas, golpes, sin que surja de los informes psicológicos realizados por los profesionales característica alguna de agresividad y en virtud de esto solicita "se tenga en cuenta que el deber de garante colisiona con el estado de necesidad justificante, recibía golpes, sumida en temores" (cfr. fs. xxx y vta. del Expte. principal Nº xxx) no recurrió la condena. </t>
    </r>
    <r>
      <rPr>
        <rFont val="Arial"/>
        <b/>
        <color theme="1"/>
      </rPr>
      <t xml:space="preserve">Dejando así trunca la única oportunidad de N. de que un tribunal superior revea su sentencia en violación a la garantía de la doble instancia, una de las manifestaciones concretas del derecho a la tutela judicial efectiva </t>
    </r>
    <r>
      <rPr>
        <rFont val="Arial"/>
        <color theme="1"/>
      </rPr>
      <t xml:space="preserve">prevista en los art. 8.2.h de la Convención Americana de Derechos Humanos y el art. 14.5 del Pacto Internacional de Derechos Civiles y Políticos, con rango supremo por el art. 75 inc. 22 de la Constitución Nacional. (...) Esta omisión llevó a dejar firme la sentencia condenatoria por abandono de personas -aún cuando durante el debate el defensor solicitó su absolución-, seguramente en la consideración de que se trataba de un logro haber obtenido diez años frente a la prisión perpetua solicitada por el fiscal por homicidio agravado por el vínculo. No obstante ello, esto no deja de traslucir una falta en la estrategia defensiva, en desconocimiento del contexto en que se dieron los hechos pese a haber reconocido previamente su aptitud absolutoria. (...)  Dicho esto, ya en respuesta a las alegaciones formuladas por la Defensora General Adjunta respecto al uso de estereotipos de género en la sentencia condenatoria, </t>
    </r>
    <r>
      <rPr>
        <rFont val="Arial"/>
        <b/>
        <color theme="1"/>
      </rPr>
      <t xml:space="preserve">luego de la lectura analítica del resolutorio que expondremos a continuación, podemos afirmar que surgen con claridad un conjunto cierto de datos que evidenciaban la situación de vulnerabilidad y consecuentemente el contexto de coercibilidad en el que se encontraba N. en tanto también era víctima de la violencia de su pareja y que debieron ser advertidos por los/as funcionarios/as estatales que tuvieron contacto con ella. </t>
    </r>
    <r>
      <rPr>
        <rFont val="Arial"/>
        <color theme="1"/>
      </rPr>
      <t xml:space="preserve">No obstante esto, nadie indagó -pese a las numerosas manifestaciones que obran en la causa en ese sentido- si N. tenía los recursos suficientes para reconocer lo que sucedía, el peligro al que estaban expuestos ambos y sobre todo, si existía posibilidad alguna de realizar algo al respecto. (...) </t>
    </r>
    <r>
      <rPr>
        <rFont val="Arial"/>
        <b/>
        <color theme="1"/>
      </rPr>
      <t xml:space="preserve">En el caso que analizamos, los estereotipos de género respecto a la crianza de un hijo, a la "buena madre" o al "instinto materno" derivaron en la omisión estatal de investigar la violencia de la que también era víctima N., lo que a su vez significó una condena en su contra que incluso no fue recurrida por el defensor oficial. No se tuvo en cuenta su estado de vulnerabilidad donde confluían interseccionalmente su edad, la situación de pobreza en la que vivía y el contexto de sometimiento en el que se encontraba inmersa, pese a encontrarse numerosos indicios de ello en la causa. </t>
    </r>
    <r>
      <rPr>
        <rFont val="Arial"/>
        <color theme="1"/>
      </rPr>
      <t xml:space="preserve">(...) Pese a estas claras manifestaciones de la violencia que sufría por parte de R., nadie indagó en los detalles ni propuso medidas conducentes para acreditar sus dichos. De hecho, la sentencia remarca a fs. xx que "[t]ampoco se acreditó que [N.] haya sido víctima de violencia por parte de su pareja" cuando en realidad era responsabilidad estatal probar tales extremos.  Por el contrario, se observa a lo largo del fallo una vasta referencia a prejuicios y estereotipos (que estuvieron presentes a lo largo del procedimiento) que han motivado la omisión por parte de las autoridades estatales de indagar los hechos alegados por N.. (...) Por supuesto que estas declaraciones son tenidas en cuenta por la jueza al momento de valorar la situación de N., a quién no sólo condena en función de aquello que se considera debe ser una "buena madre" sino que además requiere se investigue su posible participación en el delito de abuso sexual del que también fue víctima el niño (fs. xxx).   </t>
    </r>
  </si>
  <si>
    <r>
      <rPr>
        <rFont val="Arial"/>
        <color theme="1"/>
      </rPr>
      <t xml:space="preserve">Queremos decir con esto que no desconocemos aquello que sostiene el Procurador General Adjunto en su dictamen de fs. xxx en cuanto a que la jurisprudencia nacional e internacional y los principios y directrices de Naciones Unidas, de recomendaciones de Comité CEDAW, entre otros, invocados por la Defensora General Adjunta, ya se encontraban vigentes al momento de dictarse sentencia condenatoria. (...) Tal como lo venimos señalando los dichos de N. no fueron tenidos en cuenta; al respecto el Comité que supervisa la aplicación de la CEDAW en su Recomendación General N° 33 sobre el acceso de las mujeres a la justicia, indicó que la presencia de estos estereotipos en el sistema judicial impacta en los derechos humanos de las mujeres, particularmente en aquellas que son víctimas y supervivientes. En concreto, destacó que daban lugar a decisiones basadas en mitos dado que los jueces emplean normas rígidas sobre lo que consideran debería de ser un comportamiento apropiado de la mujer, castigando a aquellas que no se ajustan a esa concepción social. Estos estereotipos afectan la credibilidad de sus testimonios y argumentos y pueden hacer que los jueces interpreten erróneamente las leyes o las apliquen en forma defectuosa. (...) Además dejó expresamente sentado que "estos estereotipos de género son incompatibles con el derecho internacional de los derechos humanos" y su utilización "por parte de autoridades estatales es particularmente alarmante, y por ende, se deben tomar medidas inmediatas para erradicarlo" (párr. 145) en cumplimiento de lo dispuesto por los convenios internacionales al respecto (art. 5 inc. a de la Convención sobre la eliminación de todas las formas de discriminación contra la Mujer y art. 6 inc. b de la Convención Interamericana para Prevenir, Sancionar y Erradicar la Violencia contra la Mujer). </t>
    </r>
    <r>
      <rPr>
        <rFont val="Arial"/>
        <b/>
        <color theme="1"/>
      </rPr>
      <t xml:space="preserve"> En esa línea, la incorporación en la labor jurisdiccional de la perspectiva de género implica hacer realidad estos mandatos porque permite analizar cómo operan las representaciones sociales, los prejuicios y estereotipos en cada contexto social. Permite identificar los roles, estereotipos o prejuicios o manifestaciones sexistas que puedan surgir de la visión tanto de los/as operadores judiciales como de las intervenciones de las partes (Comisión Interamericana de Derechos Humanos caso Ivana Rosales c. Argentina, Comisión Interamericana de Derechos Humanos caso L.N.P. c. Argentina, entre otros). Y a partir de allí, examinar las pruebas bajo un esquema propio de valoración, en especial las relacionadas con la discriminación o violencia. </t>
    </r>
  </si>
  <si>
    <r>
      <rPr>
        <rFont val="Arial"/>
        <color theme="1"/>
      </rPr>
      <t xml:space="preserve">En consonancia con ello, habiendo comprobado que la sentencia contra N. N.B. </t>
    </r>
    <r>
      <rPr>
        <rFont val="Arial"/>
        <b/>
        <color theme="1"/>
      </rPr>
      <t>ha sido dictada en base a prejuicios y estereotipos de género,</t>
    </r>
    <r>
      <rPr>
        <rFont val="Arial"/>
        <color theme="1"/>
      </rPr>
      <t xml:space="preserve"> corresponde hacer lugar al recurso de revisión interpuesto en su favor a fs. xxx, en consecuencia, declarar la nulidad del punto II de la sentencia Nº xx/17 dictada en el Expte. Nº xxx/2015-1 por el que fuera condenada a la pena de diez años por el delito de abandono de persona seguido de muerte, agravado por ser ascendiente (art. 106, tercer párrafo, en función con el art. 107, ambos del C.P.). (...) En consecuencia, </t>
    </r>
    <r>
      <rPr>
        <rFont val="Arial"/>
        <b/>
        <color theme="1"/>
      </rPr>
      <t xml:space="preserve">conforme la línea argumental que desarrollamos a lo largo de la presente y juzgando la situación con perspectiva de género corresponde absolver de culpa y cargo a la Sra. N. N. B. por el delito que fuera acusada </t>
    </r>
    <r>
      <rPr>
        <rFont val="Arial"/>
        <color theme="1"/>
      </rPr>
      <t xml:space="preserve">en el Expte. Nº xxx/2015-1.     5. Corolario de todo lo expuesto, debe disponerse la libertad de N. N. B., de conformidad con lo dispuesto por el art. 493 del CPP, en virtud de la absolución de culpa y cargo dispuesta a su respecto. A tal fin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 </t>
    </r>
  </si>
  <si>
    <r>
      <rPr>
        <rFont val="Arial"/>
        <i/>
        <color theme="1"/>
      </rPr>
      <t>Restitución</t>
    </r>
    <r>
      <rPr>
        <rFont val="Arial"/>
        <i val="0"/>
        <color theme="1"/>
      </rPr>
      <t>: "DISPONER la libertad de N. N. B., de conformidad con lo dispuesto por el art. 493 del CPP, en virtud de la absolución de culpa y cargo dictada a su favor.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t>
    </r>
  </si>
  <si>
    <t>https://om.csjn.gov.ar/JurisprudenciaOM/consultaOM/verDoc.html?idJuri=5109</t>
  </si>
  <si>
    <t>https://www.jusentrerios.gov.ar/2015/11/06/juro-la-dra-emilia-valle-como-nueva-ministra-del-superior-tribunal-de-justicia-de-la-provincia-del-chaco/ https://www.dateas.com/es/persona/emilia-maria-valle-27138660651</t>
  </si>
  <si>
    <r>
      <rPr>
        <rFont val="Arial"/>
        <color theme="1"/>
      </rPr>
      <t xml:space="preserve">De este modo, la intervención del Órgano de Salud Mental no implica un "hecho nuevo" en el sentido de la norma procesal. No existen aquí elementos probatorios que per se o que concatenados a los existentes posean eficacia dirimente respecto de la condena aplicada a B., en tanto al momento de su juzgamiento fueron efectuados informes psicológicos por parte del Servicio Social del Poder Judicial (fs. xxx del expediente principal) que dan cuenta de la situación de extrema vulnerabilidad en la que se hallaba la imputada al momento de los hechos. (...) Sobre este punto, resulta llamativo que pese a que el Defensor Oficial Nº 15 en su alegato mantiene la falta de tipicidad de la conducta de N., víctima de amenazas, golpes, sin que surja de los informes psicológicos realizados por los profesionales característica alguna de agresividad y en virtud de esto solicita "se tenga en cuenta que el deber de garante colisiona con el estado de necesidad justificante, recibía golpes, sumida en temores" (cfr. fs. xxx y vta. del Expte. principal Nº xxx) no recurrió la condena. </t>
    </r>
    <r>
      <rPr>
        <rFont val="Arial"/>
        <b/>
        <color theme="1"/>
      </rPr>
      <t xml:space="preserve">Dejando así trunca la única oportunidad de N. de que un tribunal superior revea su sentencia en violación a la garantía de la doble instancia, una de las manifestaciones concretas del derecho a la tutela judicial efectiva </t>
    </r>
    <r>
      <rPr>
        <rFont val="Arial"/>
        <color theme="1"/>
      </rPr>
      <t xml:space="preserve">prevista en los art. 8.2.h de la Convención Americana de Derechos Humanos y el art. 14.5 del Pacto Internacional de Derechos Civiles y Políticos, con rango supremo por el art. 75 inc. 22 de la Constitución Nacional. (...) Esta omisión llevó a dejar firme la sentencia condenatoria por abandono de personas -aún cuando durante el debate el defensor solicitó su absolución-, seguramente en la consideración de que se trataba de un logro haber obtenido diez años frente a la prisión perpetua solicitada por el fiscal por homicidio agravado por el vínculo. No obstante ello, esto no deja de traslucir una falta en la estrategia defensiva, en desconocimiento del contexto en que se dieron los hechos pese a haber reconocido previamente su aptitud absolutoria. (...)  Dicho esto, ya en respuesta a las alegaciones formuladas por la Defensora General Adjunta respecto al uso de estereotipos de género en la sentencia condenatoria, </t>
    </r>
    <r>
      <rPr>
        <rFont val="Arial"/>
        <b/>
        <color theme="1"/>
      </rPr>
      <t xml:space="preserve">luego de la lectura analítica del resolutorio que expondremos a continuación, podemos afirmar que surgen con claridad un conjunto cierto de datos que evidenciaban la situación de vulnerabilidad y consecuentemente el contexto de coercibilidad en el que se encontraba N. en tanto también era víctima de la violencia de su pareja y que debieron ser advertidos por los/as funcionarios/as estatales que tuvieron contacto con ella. </t>
    </r>
    <r>
      <rPr>
        <rFont val="Arial"/>
        <color theme="1"/>
      </rPr>
      <t xml:space="preserve">No obstante esto, nadie indagó -pese a las numerosas manifestaciones que obran en la causa en ese sentido- si N. tenía los recursos suficientes para reconocer lo que sucedía, el peligro al que estaban expuestos ambos y sobre todo, si existía posibilidad alguna de realizar algo al respecto. (...) </t>
    </r>
    <r>
      <rPr>
        <rFont val="Arial"/>
        <b/>
        <color theme="1"/>
      </rPr>
      <t xml:space="preserve">En el caso que analizamos, los estereotipos de género respecto a la crianza de un hijo, a la "buena madre" o al "instinto materno" derivaron en la omisión estatal de investigar la violencia de la que también era víctima N., lo que a su vez significó una condena en su contra que incluso no fue recurrida por el defensor oficial. No se tuvo en cuenta su estado de vulnerabilidad donde confluían interseccionalmente su edad, la situación de pobreza en la que vivía y el contexto de sometimiento en el que se encontraba inmersa, pese a encontrarse numerosos indicios de ello en la causa. </t>
    </r>
    <r>
      <rPr>
        <rFont val="Arial"/>
        <color theme="1"/>
      </rPr>
      <t xml:space="preserve">(...) Pese a estas claras manifestaciones de la violencia que sufría por parte de R., nadie indagó en los detalles ni propuso medidas conducentes para acreditar sus dichos. De hecho, la sentencia remarca a fs. xx que "[t]ampoco se acreditó que [N.] haya sido víctima de violencia por parte de su pareja" cuando en realidad era responsabilidad estatal probar tales extremos.  Por el contrario, se observa a lo largo del fallo una vasta referencia a prejuicios y estereotipos (que estuvieron presentes a lo largo del procedimiento) que han motivado la omisión por parte de las autoridades estatales de indagar los hechos alegados por N.. (...) Por supuesto que estas declaraciones son tenidas en cuenta por la jueza al momento de valorar la situación de N., a quién no sólo condena en función de aquello que se considera debe ser una "buena madre" sino que además requiere se investigue su posible participación en el delito de abuso sexual del que también fue víctima el niño (fs. xxx).   </t>
    </r>
  </si>
  <si>
    <r>
      <rPr>
        <rFont val="Arial"/>
        <color theme="1"/>
      </rPr>
      <t xml:space="preserve">Queremos decir con esto que no desconocemos aquello que sostiene el Procurador General Adjunto en su dictamen de fs. xxx en cuanto a que la jurisprudencia nacional e internacional y los principios y directrices de Naciones Unidas, de recomendaciones de Comité CEDAW, entre otros, invocados por la Defensora General Adjunta, ya se encontraban vigentes al momento de dictarse sentencia condenatoria. (...) Tal como lo venimos señalando los dichos de N. no fueron tenidos en cuenta; al respecto el Comité que supervisa la aplicación de la CEDAW en su Recomendación General N° 33 sobre el acceso de las mujeres a la justicia, indicó que la presencia de estos estereotipos en el sistema judicial impacta en los derechos humanos de las mujeres, particularmente en aquellas que son víctimas y supervivientes. En concreto, destacó que daban lugar a decisiones basadas en mitos dado que los jueces emplean normas rígidas sobre lo que consideran debería de ser un comportamiento apropiado de la mujer, castigando a aquellas que no se ajustan a esa concepción social. Estos estereotipos afectan la credibilidad de sus testimonios y argumentos y pueden hacer que los jueces interpreten erróneamente las leyes o las apliquen en forma defectuosa. (...) Además dejó expresamente sentado que "estos estereotipos de género son incompatibles con el derecho internacional de los derechos humanos" y su utilización "por parte de autoridades estatales es particularmente alarmante, y por ende, se deben tomar medidas inmediatas para erradicarlo" (párr. 145) en cumplimiento de lo dispuesto por los convenios internacionales al respecto (art. 5 inc. a de la Convención sobre la eliminación de todas las formas de discriminación contra la Mujer y art. 6 inc. b de la Convención Interamericana para Prevenir, Sancionar y Erradicar la Violencia contra la Mujer). </t>
    </r>
    <r>
      <rPr>
        <rFont val="Arial"/>
        <b/>
        <color theme="1"/>
      </rPr>
      <t xml:space="preserve"> En esa línea, la incorporación en la labor jurisdiccional de la perspectiva de género implica hacer realidad estos mandatos porque permite analizar cómo operan las representaciones sociales, los prejuicios y estereotipos en cada contexto social. Permite identificar los roles, estereotipos o prejuicios o manifestaciones sexistas que puedan surgir de la visión tanto de los/as operadores judiciales como de las intervenciones de las partes (Comisión Interamericana de Derechos Humanos caso Ivana Rosales c. Argentina, Comisión Interamericana de Derechos Humanos caso L.N.P. c. Argentina, entre otros). Y a partir de allí, examinar las pruebas bajo un esquema propio de valoración, en especial las relacionadas con la discriminación o violencia. </t>
    </r>
  </si>
  <si>
    <r>
      <rPr>
        <rFont val="Arial"/>
        <color theme="1"/>
      </rPr>
      <t xml:space="preserve">En consonancia con ello, habiendo comprobado que la sentencia contra N. N.B. </t>
    </r>
    <r>
      <rPr>
        <rFont val="Arial"/>
        <b/>
        <color theme="1"/>
      </rPr>
      <t>ha sido dictada en base a prejuicios y estereotipos de género,</t>
    </r>
    <r>
      <rPr>
        <rFont val="Arial"/>
        <color theme="1"/>
      </rPr>
      <t xml:space="preserve"> corresponde hacer lugar al recurso de revisión interpuesto en su favor a fs. xxx, en consecuencia, declarar la nulidad del punto II de la sentencia Nº xx/17 dictada en el Expte. Nº xxx/2015-1 por el que fuera condenada a la pena de diez años por el delito de abandono de persona seguido de muerte, agravado por ser ascendiente (art. 106, tercer párrafo, en función con el art. 107, ambos del C.P.). (...) En consecuencia, </t>
    </r>
    <r>
      <rPr>
        <rFont val="Arial"/>
        <b/>
        <color theme="1"/>
      </rPr>
      <t xml:space="preserve">conforme la línea argumental que desarrollamos a lo largo de la presente y juzgando la situación con perspectiva de género corresponde absolver de culpa y cargo a la Sra. N. N. B. por el delito que fuera acusada </t>
    </r>
    <r>
      <rPr>
        <rFont val="Arial"/>
        <color theme="1"/>
      </rPr>
      <t xml:space="preserve">en el Expte. Nº xxx/2015-1.     5. Corolario de todo lo expuesto, debe disponerse la libertad de N. N. B., de conformidad con lo dispuesto por el art. 493 del CPP, en virtud de la absolución de culpa y cargo dispuesta a su respecto. A tal fin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 </t>
    </r>
  </si>
  <si>
    <r>
      <rPr>
        <rFont val="Arial"/>
        <i/>
        <color theme="1"/>
      </rPr>
      <t>Restitución</t>
    </r>
    <r>
      <rPr>
        <rFont val="Arial"/>
        <i val="0"/>
        <color theme="1"/>
      </rPr>
      <t>: "DISPONER la libertad de N. N. B., de conformidad con lo dispuesto por el art. 493 del CPP, en virtud de la absolución de culpa y cargo dictada a su favor.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t>
    </r>
  </si>
  <si>
    <r>
      <rPr>
        <rFont val="Arial"/>
        <color theme="1"/>
      </rPr>
      <t xml:space="preserve">De este modo, la intervención del Órgano de Salud Mental no implica un "hecho nuevo" en el sentido de la norma procesal. No existen aquí elementos probatorios que per se o que concatenados a los existentes posean eficacia dirimente respecto de la condena aplicada a B., en tanto al momento de su juzgamiento fueron efectuados informes psicológicos por parte del Servicio Social del Poder Judicial (fs. xxx del expediente principal) que dan cuenta de la situación de extrema vulnerabilidad en la que se hallaba la imputada al momento de los hechos. (...) Sobre este punto, resulta llamativo que pese a que el Defensor Oficial Nº 15 en su alegato mantiene la falta de tipicidad de la conducta de N., víctima de amenazas, golpes, sin que surja de los informes psicológicos realizados por los profesionales característica alguna de agresividad y en virtud de esto solicita "se tenga en cuenta que el deber de garante colisiona con el estado de necesidad justificante, recibía golpes, sumida en temores" (cfr. fs. xxx y vta. del Expte. principal Nº xxx) no recurrió la condena. </t>
    </r>
    <r>
      <rPr>
        <rFont val="Arial"/>
        <b/>
        <color theme="1"/>
      </rPr>
      <t xml:space="preserve">Dejando así trunca la única oportunidad de N. de que un tribunal superior revea su sentencia en violación a la garantía de la doble instancia, una de las manifestaciones concretas del derecho a la tutela judicial efectiva </t>
    </r>
    <r>
      <rPr>
        <rFont val="Arial"/>
        <color theme="1"/>
      </rPr>
      <t xml:space="preserve">prevista en los art. 8.2.h de la Convención Americana de Derechos Humanos y el art. 14.5 del Pacto Internacional de Derechos Civiles y Políticos, con rango supremo por el art. 75 inc. 22 de la Constitución Nacional. (...) Esta omisión llevó a dejar firme la sentencia condenatoria por abandono de personas -aún cuando durante el debate el defensor solicitó su absolución-, seguramente en la consideración de que se trataba de un logro haber obtenido diez años frente a la prisión perpetua solicitada por el fiscal por homicidio agravado por el vínculo. No obstante ello, esto no deja de traslucir una falta en la estrategia defensiva, en desconocimiento del contexto en que se dieron los hechos pese a haber reconocido previamente su aptitud absolutoria. (...)  Dicho esto, ya en respuesta a las alegaciones formuladas por la Defensora General Adjunta respecto al uso de estereotipos de género en la sentencia condenatoria, </t>
    </r>
    <r>
      <rPr>
        <rFont val="Arial"/>
        <b/>
        <color theme="1"/>
      </rPr>
      <t xml:space="preserve">luego de la lectura analítica del resolutorio que expondremos a continuación, podemos afirmar que surgen con claridad un conjunto cierto de datos que evidenciaban la situación de vulnerabilidad y consecuentemente el contexto de coercibilidad en el que se encontraba N. en tanto también era víctima de la violencia de su pareja y que debieron ser advertidos por los/as funcionarios/as estatales que tuvieron contacto con ella. </t>
    </r>
    <r>
      <rPr>
        <rFont val="Arial"/>
        <color theme="1"/>
      </rPr>
      <t xml:space="preserve">No obstante esto, nadie indagó -pese a las numerosas manifestaciones que obran en la causa en ese sentido- si N. tenía los recursos suficientes para reconocer lo que sucedía, el peligro al que estaban expuestos ambos y sobre todo, si existía posibilidad alguna de realizar algo al respecto. (...) </t>
    </r>
    <r>
      <rPr>
        <rFont val="Arial"/>
        <b/>
        <color theme="1"/>
      </rPr>
      <t xml:space="preserve">En el caso que analizamos, los estereotipos de género respecto a la crianza de un hijo, a la "buena madre" o al "instinto materno" derivaron en la omisión estatal de investigar la violencia de la que también era víctima N., lo que a su vez significó una condena en su contra que incluso no fue recurrida por el defensor oficial. No se tuvo en cuenta su estado de vulnerabilidad donde confluían interseccionalmente su edad, la situación de pobreza en la que vivía y el contexto de sometimiento en el que se encontraba inmersa, pese a encontrarse numerosos indicios de ello en la causa. </t>
    </r>
    <r>
      <rPr>
        <rFont val="Arial"/>
        <color theme="1"/>
      </rPr>
      <t xml:space="preserve">(...) Pese a estas claras manifestaciones de la violencia que sufría por parte de R., nadie indagó en los detalles ni propuso medidas conducentes para acreditar sus dichos. De hecho, la sentencia remarca a fs. xx que "[t]ampoco se acreditó que [N.] haya sido víctima de violencia por parte de su pareja" cuando en realidad era responsabilidad estatal probar tales extremos.  Por el contrario, se observa a lo largo del fallo una vasta referencia a prejuicios y estereotipos (que estuvieron presentes a lo largo del procedimiento) que han motivado la omisión por parte de las autoridades estatales de indagar los hechos alegados por N.. (...) Por supuesto que estas declaraciones son tenidas en cuenta por la jueza al momento de valorar la situación de N., a quién no sólo condena en función de aquello que se considera debe ser una "buena madre" sino que además requiere se investigue su posible participación en el delito de abuso sexual del que también fue víctima el niño (fs. xxx).   </t>
    </r>
  </si>
  <si>
    <r>
      <rPr>
        <rFont val="Arial"/>
        <color theme="1"/>
      </rPr>
      <t xml:space="preserve">Queremos decir con esto que no desconocemos aquello que sostiene el Procurador General Adjunto en su dictamen de fs. xxx en cuanto a que la jurisprudencia nacional e internacional y los principios y directrices de Naciones Unidas, de recomendaciones de Comité CEDAW, entre otros, invocados por la Defensora General Adjunta, ya se encontraban vigentes al momento de dictarse sentencia condenatoria. (...) Tal como lo venimos señalando los dichos de N. no fueron tenidos en cuenta; al respecto el Comité que supervisa la aplicación de la CEDAW en su Recomendación General N° 33 sobre el acceso de las mujeres a la justicia, indicó que la presencia de estos estereotipos en el sistema judicial impacta en los derechos humanos de las mujeres, particularmente en aquellas que son víctimas y supervivientes. En concreto, destacó que daban lugar a decisiones basadas en mitos dado que los jueces emplean normas rígidas sobre lo que consideran debería de ser un comportamiento apropiado de la mujer, castigando a aquellas que no se ajustan a esa concepción social. Estos estereotipos afectan la credibilidad de sus testimonios y argumentos y pueden hacer que los jueces interpreten erróneamente las leyes o las apliquen en forma defectuosa. (...) Además dejó expresamente sentado que "estos estereotipos de género son incompatibles con el derecho internacional de los derechos humanos" y su utilización "por parte de autoridades estatales es particularmente alarmante, y por ende, se deben tomar medidas inmediatas para erradicarlo" (párr. 145) en cumplimiento de lo dispuesto por los convenios internacionales al respecto (art. 5 inc. a de la Convención sobre la eliminación de todas las formas de discriminación contra la Mujer y art. 6 inc. b de la Convención Interamericana para Prevenir, Sancionar y Erradicar la Violencia contra la Mujer). </t>
    </r>
    <r>
      <rPr>
        <rFont val="Arial"/>
        <b/>
        <color theme="1"/>
      </rPr>
      <t xml:space="preserve"> En esa línea, la incorporación en la labor jurisdiccional de la perspectiva de género implica hacer realidad estos mandatos porque permite analizar cómo operan las representaciones sociales, los prejuicios y estereotipos en cada contexto social. Permite identificar los roles, estereotipos o prejuicios o manifestaciones sexistas que puedan surgir de la visión tanto de los/as operadores judiciales como de las intervenciones de las partes (Comisión Interamericana de Derechos Humanos caso Ivana Rosales c. Argentina, Comisión Interamericana de Derechos Humanos caso L.N.P. c. Argentina, entre otros). Y a partir de allí, examinar las pruebas bajo un esquema propio de valoración, en especial las relacionadas con la discriminación o violencia. </t>
    </r>
  </si>
  <si>
    <r>
      <rPr>
        <rFont val="Arial"/>
        <color theme="1"/>
      </rPr>
      <t xml:space="preserve">En consonancia con ello, habiendo comprobado que la sentencia contra N. N.B. </t>
    </r>
    <r>
      <rPr>
        <rFont val="Arial"/>
        <b/>
        <color theme="1"/>
      </rPr>
      <t>ha sido dictada en base a prejuicios y estereotipos de género,</t>
    </r>
    <r>
      <rPr>
        <rFont val="Arial"/>
        <color theme="1"/>
      </rPr>
      <t xml:space="preserve"> corresponde hacer lugar al recurso de revisión interpuesto en su favor a fs. xxx, en consecuencia, declarar la nulidad del punto II de la sentencia Nº xx/17 dictada en el Expte. Nº xxx/2015-1 por el que fuera condenada a la pena de diez años por el delito de abandono de persona seguido de muerte, agravado por ser ascendiente (art. 106, tercer párrafo, en función con el art. 107, ambos del C.P.). (...) En consecuencia, </t>
    </r>
    <r>
      <rPr>
        <rFont val="Arial"/>
        <b/>
        <color theme="1"/>
      </rPr>
      <t xml:space="preserve">conforme la línea argumental que desarrollamos a lo largo de la presente y juzgando la situación con perspectiva de género corresponde absolver de culpa y cargo a la Sra. N. N. B. por el delito que fuera acusada </t>
    </r>
    <r>
      <rPr>
        <rFont val="Arial"/>
        <color theme="1"/>
      </rPr>
      <t xml:space="preserve">en el Expte. Nº xxx/2015-1.     5. Corolario de todo lo expuesto, debe disponerse la libertad de N. N. B., de conformidad con lo dispuesto por el art. 493 del CPP, en virtud de la absolución de culpa y cargo dispuesta a su respecto. A tal fin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 </t>
    </r>
  </si>
  <si>
    <r>
      <rPr>
        <rFont val="Arial"/>
        <i/>
        <color theme="1"/>
      </rPr>
      <t>Restitución</t>
    </r>
    <r>
      <rPr>
        <rFont val="Arial"/>
        <i val="0"/>
        <color theme="1"/>
      </rPr>
      <t>: "DISPONER la libertad de N. N. B., de conformidad con lo dispuesto por el art. 493 del CPP, en virtud de la absolución de culpa y cargo dictada a su favor.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t>
    </r>
  </si>
  <si>
    <t>https://www.reflejar.gob.ar/wp-content/uploads/2020/09/CV-DRA.-GRILLO.pdf</t>
  </si>
  <si>
    <t>Comparto todos los argumentos vertidos por mis colegas preopinantes en cuanto a que la Sra. N. N. B. no ha sido juzgada en un contexto que considerara su situación en el marco de la perspectiva de género por el delito de abandono de persona seguido de muerte, agravado por ser ascendiente (art. 106, tercer párrafo, en función con el art. 107, ambos del C.P.).     Sin embargo, soy de opinión de que no corresponde absolver de culpa y cargo por el mencionado delito que fuera acusada en el Expte. Nº xxx/2015-1. Si bien estoy convencido de que debe hacerse lugar al recurso de revisión interpuesto a fs. xxx, estimo que, respecto a la condena impuesta en el Pto II de la Sentencia Nº xxx/17, basándome en lo sentado por la CIDH en el caso "Kimel Vs. Argentina", corresponde "...dejar sin efecto la condena penal impuesta al señor Kimel (en este caso a la Sra. N. N.B.) y todas las consecuencias que de ella se deriven..." por lo tanto, se ordena su inmediata libertad.      Además, se anula el Pto. III de la sentencia Nº xxx/17 dictada en el Expte. Nº xxx/2015, en cuanto dispone la remisión a fin de que se investigue la participación de N.N. B. en el delito de abuso sexual.</t>
  </si>
  <si>
    <t>No repara el daño a la víctima a  N. N. B.,</t>
  </si>
  <si>
    <r>
      <rPr>
        <rFont val="Arial"/>
        <color theme="1"/>
      </rPr>
      <t xml:space="preserve">De este modo, la intervención del Órgano de Salud Mental no implica un "hecho nuevo" en el sentido de la norma procesal. No existen aquí elementos probatorios que per se o que concatenados a los existentes posean eficacia dirimente respecto de la condena aplicada a B., en tanto al momento de su juzgamiento fueron efectuados informes psicológicos por parte del Servicio Social del Poder Judicial (fs. xxx del expediente principal) que dan cuenta de la situación de extrema vulnerabilidad en la que se hallaba la imputada al momento de los hechos. (...) Sobre este punto, resulta llamativo que pese a que el Defensor Oficial Nº 15 en su alegato mantiene la falta de tipicidad de la conducta de N., víctima de amenazas, golpes, sin que surja de los informes psicológicos realizados por los profesionales característica alguna de agresividad y en virtud de esto solicita "se tenga en cuenta que el deber de garante colisiona con el estado de necesidad justificante, recibía golpes, sumida en temores" (cfr. fs. xxx y vta. del Expte. principal Nº xxx) no recurrió la condena. </t>
    </r>
    <r>
      <rPr>
        <rFont val="Arial"/>
        <b/>
        <color theme="1"/>
      </rPr>
      <t xml:space="preserve">Dejando así trunca la única oportunidad de N. de que un tribunal superior revea su sentencia en violación a la garantía de la doble instancia, una de las manifestaciones concretas del derecho a la tutela judicial efectiva </t>
    </r>
    <r>
      <rPr>
        <rFont val="Arial"/>
        <color theme="1"/>
      </rPr>
      <t xml:space="preserve">prevista en los art. 8.2.h de la Convención Americana de Derechos Humanos y el art. 14.5 del Pacto Internacional de Derechos Civiles y Políticos, con rango supremo por el art. 75 inc. 22 de la Constitución Nacional. (...) Esta omisión llevó a dejar firme la sentencia condenatoria por abandono de personas -aún cuando durante el debate el defensor solicitó su absolución-, seguramente en la consideración de que se trataba de un logro haber obtenido diez años frente a la prisión perpetua solicitada por el fiscal por homicidio agravado por el vínculo. No obstante ello, esto no deja de traslucir una falta en la estrategia defensiva, en desconocimiento del contexto en que se dieron los hechos pese a haber reconocido previamente su aptitud absolutoria. (...)  Dicho esto, ya en respuesta a las alegaciones formuladas por la Defensora General Adjunta respecto al uso de estereotipos de género en la sentencia condenatoria, </t>
    </r>
    <r>
      <rPr>
        <rFont val="Arial"/>
        <b/>
        <color theme="1"/>
      </rPr>
      <t xml:space="preserve">luego de la lectura analítica del resolutorio que expondremos a continuación, podemos afirmar que surgen con claridad un conjunto cierto de datos que evidenciaban la situación de vulnerabilidad y consecuentemente el contexto de coercibilidad en el que se encontraba N. en tanto también era víctima de la violencia de su pareja y que debieron ser advertidos por los/as funcionarios/as estatales que tuvieron contacto con ella. </t>
    </r>
    <r>
      <rPr>
        <rFont val="Arial"/>
        <color theme="1"/>
      </rPr>
      <t xml:space="preserve">No obstante esto, nadie indagó -pese a las numerosas manifestaciones que obran en la causa en ese sentido- si N. tenía los recursos suficientes para reconocer lo que sucedía, el peligro al que estaban expuestos ambos y sobre todo, si existía posibilidad alguna de realizar algo al respecto. (...) </t>
    </r>
    <r>
      <rPr>
        <rFont val="Arial"/>
        <b/>
        <color theme="1"/>
      </rPr>
      <t xml:space="preserve">En el caso que analizamos, los estereotipos de género respecto a la crianza de un hijo, a la "buena madre" o al "instinto materno" derivaron en la omisión estatal de investigar la violencia de la que también era víctima N., lo que a su vez significó una condena en su contra que incluso no fue recurrida por el defensor oficial. No se tuvo en cuenta su estado de vulnerabilidad donde confluían interseccionalmente su edad, la situación de pobreza en la que vivía y el contexto de sometimiento en el que se encontraba inmersa, pese a encontrarse numerosos indicios de ello en la causa. </t>
    </r>
    <r>
      <rPr>
        <rFont val="Arial"/>
        <color theme="1"/>
      </rPr>
      <t xml:space="preserve">(...) Pese a estas claras manifestaciones de la violencia que sufría por parte de R., nadie indagó en los detalles ni propuso medidas conducentes para acreditar sus dichos. De hecho, la sentencia remarca a fs. xx que "[t]ampoco se acreditó que [N.] haya sido víctima de violencia por parte de su pareja" cuando en realidad era responsabilidad estatal probar tales extremos.  Por el contrario, se observa a lo largo del fallo una vasta referencia a prejuicios y estereotipos (que estuvieron presentes a lo largo del procedimiento) que han motivado la omisión por parte de las autoridades estatales de indagar los hechos alegados por N.. (...) Por supuesto que estas declaraciones son tenidas en cuenta por la jueza al momento de valorar la situación de N., a quién no sólo condena en función de aquello que se considera debe ser una "buena madre" sino que además requiere se investigue su posible participación en el delito de abuso sexual del que también fue víctima el niño (fs. xxx).   </t>
    </r>
  </si>
  <si>
    <r>
      <rPr>
        <rFont val="Arial"/>
        <color theme="1"/>
      </rPr>
      <t xml:space="preserve">Queremos decir con esto que no desconocemos aquello que sostiene el Procurador General Adjunto en su dictamen de fs. xxx en cuanto a que la jurisprudencia nacional e internacional y los principios y directrices de Naciones Unidas, de recomendaciones de Comité CEDAW, entre otros, invocados por la Defensora General Adjunta, ya se encontraban vigentes al momento de dictarse sentencia condenatoria. (...) Tal como lo venimos señalando los dichos de N. no fueron tenidos en cuenta; al respecto el Comité que supervisa la aplicación de la CEDAW en su Recomendación General N° 33 sobre el acceso de las mujeres a la justicia, indicó que la presencia de estos estereotipos en el sistema judicial impacta en los derechos humanos de las mujeres, particularmente en aquellas que son víctimas y supervivientes. En concreto, destacó que daban lugar a decisiones basadas en mitos dado que los jueces emplean normas rígidas sobre lo que consideran debería de ser un comportamiento apropiado de la mujer, castigando a aquellas que no se ajustan a esa concepción social. Estos estereotipos afectan la credibilidad de sus testimonios y argumentos y pueden hacer que los jueces interpreten erróneamente las leyes o las apliquen en forma defectuosa. (...) Además dejó expresamente sentado que "estos estereotipos de género son incompatibles con el derecho internacional de los derechos humanos" y su utilización "por parte de autoridades estatales es particularmente alarmante, y por ende, se deben tomar medidas inmediatas para erradicarlo" (párr. 145) en cumplimiento de lo dispuesto por los convenios internacionales al respecto (art. 5 inc. a de la Convención sobre la eliminación de todas las formas de discriminación contra la Mujer y art. 6 inc. b de la Convención Interamericana para Prevenir, Sancionar y Erradicar la Violencia contra la Mujer). </t>
    </r>
    <r>
      <rPr>
        <rFont val="Arial"/>
        <b/>
        <color theme="1"/>
      </rPr>
      <t xml:space="preserve"> En esa línea, la incorporación en la labor jurisdiccional de la perspectiva de género implica hacer realidad estos mandatos porque permite analizar cómo operan las representaciones sociales, los prejuicios y estereotipos en cada contexto social. Permite identificar los roles, estereotipos o prejuicios o manifestaciones sexistas que puedan surgir de la visión tanto de los/as operadores judiciales como de las intervenciones de las partes (Comisión Interamericana de Derechos Humanos caso Ivana Rosales c. Argentina, Comisión Interamericana de Derechos Humanos caso L.N.P. c. Argentina, entre otros). Y a partir de allí, examinar las pruebas bajo un esquema propio de valoración, en especial las relacionadas con la discriminación o violencia. </t>
    </r>
  </si>
  <si>
    <r>
      <rPr>
        <rFont val="Arial"/>
        <color theme="1"/>
      </rPr>
      <t xml:space="preserve">En consonancia con ello, habiendo comprobado que la sentencia contra N. N.B. </t>
    </r>
    <r>
      <rPr>
        <rFont val="Arial"/>
        <b/>
        <color theme="1"/>
      </rPr>
      <t>ha sido dictada en base a prejuicios y estereotipos de género,</t>
    </r>
    <r>
      <rPr>
        <rFont val="Arial"/>
        <color theme="1"/>
      </rPr>
      <t xml:space="preserve"> corresponde hacer lugar al recurso de revisión interpuesto en su favor a fs. xxx, en consecuencia, declarar la nulidad del punto II de la sentencia Nº xx/17 dictada en el Expte. Nº xxx/2015-1 por el que fuera condenada a la pena de diez años por el delito de abandono de persona seguido de muerte, agravado por ser ascendiente (art. 106, tercer párrafo, en función con el art. 107, ambos del C.P.). (...) En consecuencia, </t>
    </r>
    <r>
      <rPr>
        <rFont val="Arial"/>
        <b/>
        <color theme="1"/>
      </rPr>
      <t xml:space="preserve">conforme la línea argumental que desarrollamos a lo largo de la presente y juzgando la situación con perspectiva de género corresponde absolver de culpa y cargo a la Sra. N. N. B. por el delito que fuera acusada </t>
    </r>
    <r>
      <rPr>
        <rFont val="Arial"/>
        <color theme="1"/>
      </rPr>
      <t xml:space="preserve">en el Expte. Nº xxx/2015-1.     5. Corolario de todo lo expuesto, debe disponerse la libertad de N. N. B., de conformidad con lo dispuesto por el art. 493 del CPP, en virtud de la absolución de culpa y cargo dispuesta a su respecto. A tal fin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 </t>
    </r>
  </si>
  <si>
    <r>
      <rPr>
        <rFont val="Arial"/>
        <i/>
        <color theme="1"/>
      </rPr>
      <t>Restitución</t>
    </r>
    <r>
      <rPr>
        <rFont val="Arial"/>
        <i val="0"/>
        <color theme="1"/>
      </rPr>
      <t>: "DISPONER la libertad de N. N. B., de conformidad con lo dispuesto por el art. 493 del CPP, en virtud de la absolución de culpa y cargo dictada a su favor. Líbrese oficio mediante correo electrónico al presidente de la Cámara Primera en lo Criminal de esta ciudad a fin de que mediante orden a la Unidad Policial donde se encuentra detenida la mencionada, se efectivice su inmediata libertad; adjuntándose al referido correo copia informática de la presente para la debida registración del Tribunal."</t>
    </r>
  </si>
  <si>
    <t>D. R. E. Y D. P. I. s/ Homicidio calificado por alevosía y por el vínculo</t>
  </si>
  <si>
    <t>En una causa donde la madre de una niña fuera condenada, conjuntamente con su marido, por el delito de homicidio calificado por el vínculo y por alevosía, Jueces del Superior Tribunal dispusieron absolverla de culpa y cargo en virtud de que la sentencia de Cámara resultó arbitraria por violar la sana crítica racional, el principio in dubio pro reo y por ausencia de perspectiva de género. En relación al encartado, consideraron que las pruebas fueron solventes respecto a su autoría, manifestaron que "...La definición descontextualizada del rol de garante respecto de cualquier peligro que pueda amenazar a un niño o niña ignora que las muertes por violencia intrafamiliar suelen suceder dentro de un ámbito de violencia ejercida por el agresor y dirigida contra todos los convivientes, incluyendo a la mujer".</t>
  </si>
  <si>
    <r>
      <rPr>
        <rFont val="Arial"/>
        <color theme="1"/>
      </rPr>
      <t xml:space="preserve">Estas circunstancias objetivas dieron luz del resultado fatal y lesiones constatadas, detalladas en los documentos médicos, donde quedó acreditado que la niña murió por una acción violenta que implicó pérdida de aire por sofocación en las vías respiratorias, es decir por asfixia mecánica. (...) Las conclusiones sobre la puntual cuestión en trato, es decir, la participación en el hecho del “maquivélico” plan en común, y posterior búsqueda de impunidad mediante un supuesto intento de fuga, </t>
    </r>
    <r>
      <rPr>
        <rFont val="Arial"/>
        <b/>
        <color theme="1"/>
      </rPr>
      <t>se erige como una apreciación subjetiva de los Jueces, basada únicamente en la pericia forense, sin tener en cuenta las pruebas en su conjunto</t>
    </r>
    <r>
      <rPr>
        <rFont val="Arial"/>
        <color theme="1"/>
      </rPr>
      <t>, conforme se expondrá en los  párrafos siguientes. (...) Esta prueba fue básica y principalmente la única tenida en cuenta por el tribunal para determinar la materialidad del hecho y la coautoría en el mismo, por tanto se torna imprescindible abordar un análisis profundo y acabado sobre la cuestión, en respuesta a los agravios defensistas. (...) Las testimoniales señaladas, otorgan suficiente razones para entender que al momento de trasladar el cuerpo de la niña al Hospital (tres horas antes de la autopsia aproximadamente), todavía ni siquiera había enfriamiento, ni comenzado la rigidez, el cuerpo se hallaba “flojo”, “calentito”. Dichos fenómenos -el enfriamiento y rigidez- se manifestaron en sus primeros momentos cuando la revisa el médico del Hospital y continuó en aumento al realizarse la autopsia. (...) Todo lo expuesto, en cuanto a los fenómenos postmortem y la valoración probatoria referida, sustentan la existencia de una duda razonable y vehemente sobre la hora en que fue cometido el hecho, debido a que si el homicidio se hubiera cometido entre el horario establecido en la sentencia 00:30-1:00 am., el cuerpo de la menor al ser trasladado al hospital de la localidad de C. (8 horas luego de fallecida), debiera estar al menos frío, también manchado (con livideces), y con alto grado de rigidez, perceptible a los sentidos de los testigos que vieron, tocaron, cargaron y revisaron a la niña.  Igualmente, los profesionales de la salud que recibieron en el hospital, no mencionaron el signo de Sommer, sino solamente un comienzo de estado de rigidez, propio de las primeras horas de un cuerpo fallecido, conforme se expuso en los párrafos anteriores. (...) Afirmar una circunstancia del hecho, solamente por lo mencionado por el dictamen pericial, no es suficiente para otorgar certeza convictiva a un acontecimiento que derive en una prisión perpetua, cuando existen otras pruebas que contradicen o ponen en duda afirmaciones expuestas en dicho dictamen. (...)</t>
    </r>
    <r>
      <rPr>
        <rFont val="Arial"/>
        <b/>
        <color theme="1"/>
      </rPr>
      <t xml:space="preserve"> Por otro lado, en la causa se evidencian ciertos indicios que contradicen las conclusiones a las que arribó el Tribunal con respecto al elemento subjetivo de la coautoría (plan común). </t>
    </r>
    <r>
      <rPr>
        <rFont val="Arial"/>
        <color theme="1"/>
      </rPr>
      <t>Los sentenciantes afirman que la imputada participaba de un maquivélico plan, por lo cual utilizó la visita a la escribanía como coartada para realizar una venta y obtener dinero para fugarse con R.E.D, mientras este llevaba a la niña al Hospital. (...)</t>
    </r>
    <r>
      <rPr>
        <rFont val="Arial"/>
        <b/>
        <color theme="1"/>
      </rPr>
      <t xml:space="preserve"> De lo señalado es evidente que la actitud de la imputada, posteriormente al hecho, no demuestra o al menos es dudosa respecto a lo dicho por los sentenciantes (...) </t>
    </r>
    <r>
      <rPr>
        <rFont val="Arial"/>
        <color theme="1"/>
      </rPr>
      <t xml:space="preserve">Es decir, </t>
    </r>
    <r>
      <rPr>
        <rFont val="Arial"/>
        <b/>
        <color theme="1"/>
      </rPr>
      <t xml:space="preserve">el tribunal no explica cómo -dentro del plan común-, la imputada haya estado tranquila durante su gestión en la escribanía, inclusive al ser trasladada al Hospital, luego al llegar y enterarse de lo sucedido entre en un estado de nervios, llanto y desesperación al culpar a su esposo de lo sucedido. </t>
    </r>
    <r>
      <rPr>
        <rFont val="Arial"/>
        <color theme="1"/>
      </rPr>
      <t xml:space="preserve">(...) Las conclusiones sobre la puntual cuestión en trato, es decir, la verdadera intención que impulsó a P.I.D. a planificar con su esposo la muerte de su única hija, se sustentan en los motivos ya descriptos, que se erigen como una </t>
    </r>
    <r>
      <rPr>
        <rFont val="Arial"/>
        <b/>
        <color theme="1"/>
      </rPr>
      <t>apreciación subjetiva de las Juezas</t>
    </r>
    <r>
      <rPr>
        <rFont val="Arial"/>
        <color theme="1"/>
      </rPr>
      <t xml:space="preserve">, en tanto no explica cómo llega a ella con base en las pruebas, máxime teniendo en cuenta que el horario de la muerte, no fue correctamente validado por el informe forense, por tanto debemos atenernos a la circunstancia que la imputada no se encontraba en el lugar del suceso, dos horas antes de acaecido el homicidio. (...) En autos, la actitud posterior al suceso por parte de R.E.D, la frialdad y desinterés que percibieron los testigos ante la noticia de la muerte de la niña. Las contradicciones en cuanto a lo ocurrido, siendo que en principio mantuvo la hipótesis que no sabía porque había fallecido T., y remarcó que tenía problemas de salud. Luego, en una evidente estrategia defensista, señaló a su esposa como la autora del homicidio.  </t>
    </r>
  </si>
  <si>
    <r>
      <rPr>
        <rFont val="Arial"/>
        <color theme="1"/>
      </rPr>
      <t xml:space="preserve">Resulta </t>
    </r>
    <r>
      <rPr>
        <rFont val="Arial"/>
        <b/>
        <color theme="1"/>
      </rPr>
      <t>arbitrario el razonamiento</t>
    </r>
    <r>
      <rPr>
        <rFont val="Arial"/>
        <color theme="1"/>
      </rPr>
      <t xml:space="preserve"> desarrollado en la sentencia en revisión ya que viola tanto la regla de la sana crítica racional –al </t>
    </r>
    <r>
      <rPr>
        <rFont val="Arial"/>
        <b/>
        <color theme="1"/>
      </rPr>
      <t>construir la participación de la acusada sobre una única evidencia</t>
    </r>
    <r>
      <rPr>
        <rFont val="Arial"/>
        <color theme="1"/>
      </rPr>
      <t xml:space="preserve">- que no resultó suficientemente respaldada por las demás pruebas e indicios mencionados, por tanto el principio del in dubio pro reo que debió necesariamente aplicarse en consecuencia. (...) Otro aspecto inabordable por la ausencia de motivación es el relacionado al </t>
    </r>
    <r>
      <rPr>
        <rFont val="Arial"/>
        <b/>
        <color theme="1"/>
      </rPr>
      <t xml:space="preserve">juzgamiento con perspectiva de género, ineludible en este contexto </t>
    </r>
    <r>
      <rPr>
        <rFont val="Arial"/>
        <color theme="1"/>
      </rPr>
      <t>(...) En resumen, todos estos elementos  detentan capacidad suficiente para mantener la certeza de que el imputado cometió el hecho descripto y es penalmente responsable, sin que se adviertan vicios lógicos que puedan afectar la validez del fallo sometido a esta revisión -respecto a este tópico-, como pretende convencer el casacionista sin válidas argumentaciones, respetando el esquema de la libre convicción adoptado por nuestro sistema procesal. Por todo ello, la impugnación defensiva de R.E.D no puede ser receptada favorablemente, ya que desatiende aspectos relevantes del fallo consignados en diversos tramos del mismo que dan razón a lo decidido. Por las razones apuntadas, se impone acoger favorablemente las pretensiones de la defensa de P.I.D., lo cual conlleva a declarar la nulidad  parcial de esta sentencia y de los actos del debate en cuanto a la misma</t>
    </r>
  </si>
  <si>
    <r>
      <rPr>
        <rFont val="Arial"/>
        <i/>
        <color theme="1"/>
      </rPr>
      <t xml:space="preserve">Restitución: </t>
    </r>
    <r>
      <rPr>
        <rFont val="Arial"/>
        <i val="0"/>
        <color theme="1"/>
      </rPr>
      <t>"</t>
    </r>
    <r>
      <rPr>
        <rFont val="Arial"/>
        <b/>
        <i val="0"/>
        <color theme="1"/>
      </rPr>
      <t>DISPONER la libertad de P.I.D</t>
    </r>
    <r>
      <rPr>
        <rFont val="Arial"/>
        <i val="0"/>
        <color theme="1"/>
      </rPr>
      <t>., de conformidad con lo dispuesto por el art. 493 del CPP, en virtud de la absolución de culpa y cargo dispuesta a su respecto. A tal fin líbrese oficio mediante correo electrónico al presidente de la Cámara en lo Criminal de xxx a fin de que mediante la orden a la Unidad Policial donde se encuentra detenida la mencionada, se efectivice su inmediata libertad; adjuntándose al referido correo copia informática de la presente para la debida registración del Tribunal."</t>
    </r>
  </si>
  <si>
    <t>https://om.csjn.gov.ar/JurisprudenciaOM/consultaOM/verDoc.html?idJuri=5071</t>
  </si>
  <si>
    <r>
      <rPr>
        <rFont val="Arial"/>
        <color theme="1"/>
      </rPr>
      <t xml:space="preserve">Estas circunstancias objetivas dieron luz del resultado fatal y lesiones constatadas, detalladas en los documentos médicos, donde quedó acreditado que la niña murió por una acción violenta que implicó pérdida de aire por sofocación en las vías respiratorias, es decir por asfixia mecánica. (...) Las conclusiones sobre la puntual cuestión en trato, es decir, la participación en el hecho del “maquivélico” plan en común, y posterior búsqueda de impunidad mediante un supuesto intento de fuga, </t>
    </r>
    <r>
      <rPr>
        <rFont val="Arial"/>
        <b/>
        <color theme="1"/>
      </rPr>
      <t>se erige como una apreciación subjetiva de los Jueces, basada únicamente en la pericia forense, sin tener en cuenta las pruebas en su conjunto</t>
    </r>
    <r>
      <rPr>
        <rFont val="Arial"/>
        <color theme="1"/>
      </rPr>
      <t>, conforme se expondrá en los  párrafos siguientes. (...) Esta prueba fue básica y principalmente la única tenida en cuenta por el tribunal para determinar la materialidad del hecho y la coautoría en el mismo, por tanto se torna imprescindible abordar un análisis profundo y acabado sobre la cuestión, en respuesta a los agravios defensistas. (...) Las testimoniales señaladas, otorgan suficiente razones para entender que al momento de trasladar el cuerpo de la niña al Hospital (tres horas antes de la autopsia aproximadamente), todavía ni siquiera había enfriamiento, ni comenzado la rigidez, el cuerpo se hallaba “flojo”, “calentito”. Dichos fenómenos -el enfriamiento y rigidez- se manifestaron en sus primeros momentos cuando la revisa el médico del Hospital y continuó en aumento al realizarse la autopsia. (...) Todo lo expuesto, en cuanto a los fenómenos postmortem y la valoración probatoria referida, sustentan la existencia de una duda razonable y vehemente sobre la hora en que fue cometido el hecho, debido a que si el homicidio se hubiera cometido entre el horario establecido en la sentencia 00:30-1:00 am., el cuerpo de la menor al ser trasladado al hospital de la localidad de C. (8 horas luego de fallecida), debiera estar al menos frío, también manchado (con livideces), y con alto grado de rigidez, perceptible a los sentidos de los testigos que vieron, tocaron, cargaron y revisaron a la niña.  Igualmente, los profesionales de la salud que recibieron en el hospital, no mencionaron el signo de Sommer, sino solamente un comienzo de estado de rigidez, propio de las primeras horas de un cuerpo fallecido, conforme se expuso en los párrafos anteriores. (...) Afirmar una circunstancia del hecho, solamente por lo mencionado por el dictamen pericial, no es suficiente para otorgar certeza convictiva a un acontecimiento que derive en una prisión perpetua, cuando existen otras pruebas que contradicen o ponen en duda afirmaciones expuestas en dicho dictamen. (...)</t>
    </r>
    <r>
      <rPr>
        <rFont val="Arial"/>
        <b/>
        <color theme="1"/>
      </rPr>
      <t xml:space="preserve"> Por otro lado, en la causa se evidencian ciertos indicios que contradicen las conclusiones a las que arribó el Tribunal con respecto al elemento subjetivo de la coautoría (plan común). </t>
    </r>
    <r>
      <rPr>
        <rFont val="Arial"/>
        <color theme="1"/>
      </rPr>
      <t>Los sentenciantes afirman que la imputada participaba de un maquivélico plan, por lo cual utilizó la visita a la escribanía como coartada para realizar una venta y obtener dinero para fugarse con R.E.D, mientras este llevaba a la niña al Hospital. (...)</t>
    </r>
    <r>
      <rPr>
        <rFont val="Arial"/>
        <b/>
        <color theme="1"/>
      </rPr>
      <t xml:space="preserve"> De lo señalado es evidente que la actitud de la imputada, posteriormente al hecho, no demuestra o al menos es dudosa respecto a lo dicho por los sentenciantes (...) </t>
    </r>
    <r>
      <rPr>
        <rFont val="Arial"/>
        <color theme="1"/>
      </rPr>
      <t xml:space="preserve">Es decir, </t>
    </r>
    <r>
      <rPr>
        <rFont val="Arial"/>
        <b/>
        <color theme="1"/>
      </rPr>
      <t xml:space="preserve">el tribunal no explica cómo -dentro del plan común-, la imputada haya estado tranquila durante su gestión en la escribanía, inclusive al ser trasladada al Hospital, luego al llegar y enterarse de lo sucedido entre en un estado de nervios, llanto y desesperación al culpar a su esposo de lo sucedido. </t>
    </r>
    <r>
      <rPr>
        <rFont val="Arial"/>
        <color theme="1"/>
      </rPr>
      <t xml:space="preserve">(...) Las conclusiones sobre la puntual cuestión en trato, es decir, la verdadera intención que impulsó a P.I.D. a planificar con su esposo la muerte de su única hija, se sustentan en los motivos ya descriptos, que se erigen como una </t>
    </r>
    <r>
      <rPr>
        <rFont val="Arial"/>
        <b/>
        <color theme="1"/>
      </rPr>
      <t>apreciación subjetiva de las Juezas</t>
    </r>
    <r>
      <rPr>
        <rFont val="Arial"/>
        <color theme="1"/>
      </rPr>
      <t xml:space="preserve">, en tanto no explica cómo llega a ella con base en las pruebas, máxime teniendo en cuenta que el horario de la muerte, no fue correctamente validado por el informe forense, por tanto debemos atenernos a la circunstancia que la imputada no se encontraba en el lugar del suceso, dos horas antes de acaecido el homicidio. (...) En autos, la actitud posterior al suceso por parte de R.E.D, la frialdad y desinterés que percibieron los testigos ante la noticia de la muerte de la niña. Las contradicciones en cuanto a lo ocurrido, siendo que en principio mantuvo la hipótesis que no sabía porque había fallecido T., y remarcó que tenía problemas de salud. Luego, en una evidente estrategia defensista, señaló a su esposa como la autora del homicidio.  </t>
    </r>
  </si>
  <si>
    <r>
      <rPr>
        <rFont val="Arial"/>
        <color theme="1"/>
      </rPr>
      <t xml:space="preserve">Resulta </t>
    </r>
    <r>
      <rPr>
        <rFont val="Arial"/>
        <b/>
        <color theme="1"/>
      </rPr>
      <t>arbitrario el razonamiento</t>
    </r>
    <r>
      <rPr>
        <rFont val="Arial"/>
        <color theme="1"/>
      </rPr>
      <t xml:space="preserve"> desarrollado en la sentencia en revisión ya que viola tanto la regla de la sana crítica racional –al </t>
    </r>
    <r>
      <rPr>
        <rFont val="Arial"/>
        <b/>
        <color theme="1"/>
      </rPr>
      <t>construir la participación de la acusada sobre una única evidencia</t>
    </r>
    <r>
      <rPr>
        <rFont val="Arial"/>
        <color theme="1"/>
      </rPr>
      <t xml:space="preserve">- que no resultó suficientemente respaldada por las demás pruebas e indicios mencionados, por tanto el principio del in dubio pro reo que debió necesariamente aplicarse en consecuencia. (...) Otro aspecto inabordable por la ausencia de motivación es el relacionado al </t>
    </r>
    <r>
      <rPr>
        <rFont val="Arial"/>
        <b/>
        <color theme="1"/>
      </rPr>
      <t xml:space="preserve">juzgamiento con perspectiva de género, ineludible en este contexto </t>
    </r>
    <r>
      <rPr>
        <rFont val="Arial"/>
        <color theme="1"/>
      </rPr>
      <t>(...) En resumen, todos estos elementos  detentan capacidad suficiente para mantener la certeza de que el imputado cometió el hecho descripto y es penalmente responsable, sin que se adviertan vicios lógicos que puedan afectar la validez del fallo sometido a esta revisión -respecto a este tópico-, como pretende convencer el casacionista sin válidas argumentaciones, respetando el esquema de la libre convicción adoptado por nuestro sistema procesal. Por todo ello, la impugnación defensiva de R.E.D no puede ser receptada favorablemente, ya que desatiende aspectos relevantes del fallo consignados en diversos tramos del mismo que dan razón a lo decidido. Por las razones apuntadas, se impone acoger favorablemente las pretensiones de la defensa de P.I.D., lo cual conlleva a declarar la nulidad  parcial de esta sentencia y de los actos del debate en cuanto a la misma</t>
    </r>
  </si>
  <si>
    <r>
      <rPr>
        <rFont val="Arial"/>
        <i/>
        <color theme="1"/>
      </rPr>
      <t xml:space="preserve">Restitución: </t>
    </r>
    <r>
      <rPr>
        <rFont val="Arial"/>
        <i val="0"/>
        <color theme="1"/>
      </rPr>
      <t>"</t>
    </r>
    <r>
      <rPr>
        <rFont val="Arial"/>
        <b/>
        <i val="0"/>
        <color theme="1"/>
      </rPr>
      <t>DISPONER la libertad de P.I.D</t>
    </r>
    <r>
      <rPr>
        <rFont val="Arial"/>
        <i val="0"/>
        <color theme="1"/>
      </rPr>
      <t>., de conformidad con lo dispuesto por el art. 493 del CPP, en virtud de la absolución de culpa y cargo dispuesta a su respecto. A tal fin líbrese oficio mediante correo electrónico al presidente de la Cámara en lo Criminal de xxx a fin de que mediante la orden a la Unidad Policial donde se encuentra detenida la mencionada, se efectivice su inmediata libertad; adjuntándose al referido correo copia informática de la presente para la debida registración del Tribunal."</t>
    </r>
  </si>
  <si>
    <t>V. B. y N. S. c/ xxx. y/o V. J. y/o quien resulte responsable s/ despido, etc.</t>
  </si>
  <si>
    <t>En un caso sobre despido indirecto a una mujer embarazada, en el cual la empresa ha invocado causales distintas al embarazo, el Superior Tribunal de Justicia rechazó recurso extraordinario contra la sentencia de Cámara que sostuvo que la indemnización especial por embarazo era procedente, aún cuando se tratara de un despido indirecto, porque la desvinculación se produjo mientras la actora se encontraba dentro del plazo de tutela por su estado de gravidez. El alto cuerpo destacó que: "la tesis propiciada se centra en una especial defensa y tutela a la mujer, a la familia y a la maternidad, pues es sabido que el transcurso del embarazo, el parto y la licencia posterior ubican a la madre en un estado particular de vulnerabilidad y, por ende, constituyen factores comunes de discriminación, que corresponde a la magistratura juzgar con perspectiva de género y erradicar".</t>
  </si>
  <si>
    <t>Recurso de inconstitucionalidad</t>
  </si>
  <si>
    <r>
      <rPr>
        <rFont val="Arial"/>
        <color theme="1"/>
      </rPr>
      <t xml:space="preserve">La impugnante centra su tesis recursiva en que, dado que la desvinculación se produjo por despido indirecto de la empleada fundado en discrepancias acerca del cómputo de su antigüedad, con impacto en el plazo de licencia paga por enfermedad inculpable, y no en que se encontraba embarazada, la compensación especial no debe prosperar.  Al respecto notamos que los planteos de la recurrente se limitan a centrarse en una postura doctrinaria y jurisprudencial distinta (estricta) de la (amplia) mantenida por las señoras juezas de ambos tribunales, lo que no constituye causal de arbitrariedad que torne viable el remedio extraordinario. (...) Entonces, la postura adoptada en el caso por las camaristas, más allá que merezca o no la adhesión de la apelante, aparece como una solución posible y razonable del tópico debatido. Coincidentemente, esta Sala Primera tiene dicho que si la decisión se presenta como posible no puede ser tachada de arbitraria (conf. Sent. N° 85/16, considerando N° 9, N° 121/16 y Nº 91/18, entre muchas otras); aún cuando pueda no ser compartida. En la medida que la doctrina de la arbitrariedad de sentencia se prevé para desaciertos u omisiones de gravedad extrema. Pues no corresponde sustituir a los jueces de la causa en temas de prueba y de derecho común que son propios de éstos.  (...) A mayor abundamiento, destacamos que la tesis propiciada se centra en una especial defensa y tutela a la mujer, a la familia y a la maternidad. </t>
    </r>
    <r>
      <rPr>
        <rFont val="Arial"/>
        <b/>
        <color theme="1"/>
      </rPr>
      <t xml:space="preserve">Pues es sabido que el transcurso del embarazo, el parto y la licencia posterior ubican a la madre en un estado particular de vulnerabilidad y, por ende, constituyen factores comunes de discrimina-ción, que corresponde a la magistratura juzgar con perspectiva de género y erradicar. </t>
    </r>
  </si>
  <si>
    <r>
      <rPr>
        <rFont val="Arial"/>
        <color theme="1"/>
      </rPr>
      <t xml:space="preserve">Particularmente, la </t>
    </r>
    <r>
      <rPr>
        <rFont val="Arial"/>
        <b/>
        <color theme="1"/>
      </rPr>
      <t>ley 26.485 de protección integral para prevenir, sancionar y erradicar la violencia contra las mujeres</t>
    </r>
    <r>
      <rPr>
        <rFont val="Arial"/>
        <color theme="1"/>
      </rPr>
      <t xml:space="preserve"> en sus relaciones interpersonales, tiene entre sus objetivos garantizar la eliminación de la discriminación entre mujeres en todos los órdenes de la vida (art. 2), y aborda específicamente la violencia en el ámbito laboral, entendida como aquella que obstaculiza la estabilidad o permanencia en el empleo, e incluye el hostigamiento psicológico en forma sistemática sobre una determinada trabajadora con el fin de lograr su exclusión laboral (art. 6).  La ley 23.179, que aprobó la </t>
    </r>
    <r>
      <rPr>
        <rFont val="Arial"/>
        <b/>
        <color theme="1"/>
      </rPr>
      <t xml:space="preserve">Convención sobre la eliminación de todas las formas de discriminación contra la mujer </t>
    </r>
    <r>
      <rPr>
        <rFont val="Arial"/>
        <color theme="1"/>
      </rPr>
      <t xml:space="preserve">(CEDAW), obliga a los Estados Partes a tomar todas las medidas apropiadas para eliminar la discriminación contra la mujer practicada por cualesquiera personas, organizaciones o empresas (art. 2). Asimismo, postula que a fin de impedir la discriminación contra la mujer por razones de matrimonio o maternidad y, asegurar la efectividad de su derecho a trabajar, los Estados partes tomarán medidas adecuadas para prohibir, bajo pena de sanciones, el despido por motivo de embarazo o licencia de maternidad y la discriminación en los despidos sobre la base del estado civil (art. 11). Por su parte, la ley 24.632, que ratificó la </t>
    </r>
    <r>
      <rPr>
        <rFont val="Arial"/>
        <b/>
        <color theme="1"/>
      </rPr>
      <t xml:space="preserve">Convención Interamericana para Prevenir, Sancionar y Erradicar la Violencia contra La Mujer </t>
    </r>
    <r>
      <rPr>
        <rFont val="Arial"/>
        <color theme="1"/>
      </rPr>
      <t xml:space="preserve">(Belem do Pará), en su art. 4, refrenda el derecho de toda mujer al reconocimiento, goce, ejercicio y protección de todos los derechos humanos y a las libertades consagradas por los instrumentos regionales e internacionales sobre derechos humanos, que comprende entre otros el derecho a que se respete la dignidad inherente a su persona y que se proteja a su familia.  El Pacto Internacional de Derechos Económicos, Sociales y Culturales, en su art. 10, reconoce que se debe conceder especial protección a las madres durante un período de tiempo razonable antes y después del parto.  Específicamente, en el marco del derecho laboral, el Convenio Nº 103 de la OIT sobre la protección de la maternidad, establece que toda mujer tendrá derecho, mediante presentación de un certificado médico a un descanso de maternidad (art. 3). Cuando una mujer se ausente de su trabajo en virtud de las disposiciones del artículo 3, tendrá derecho a recibir prestaciones en dinero y prestaciones médicas (art. 4), y será ilegal que su empleador le comunique su despido durante dicha ausencia, o que se lo comunique de suerte que el plazo señalado en el aviso expire durante la mencionada ausencia (art. 6). </t>
    </r>
  </si>
  <si>
    <t xml:space="preserve">En ese orden de ideas, la impugnante no logró desvirtuar los fundamentos de la sentencia impugnada, que se fundó en una firme protección de la trabajadora hiposuficiente que cursa un embarazo, ni ha conseguido demostrar la sinrazón de la decisión. Más cuando la tarea desplegada constituye una labor de interpretación de los hechos y el derecho que hace al ejercicio privativo reconocido al órgano judicial ordinario, y que la quejosa solo exhibe una óptica valorativa diferente. Todo lo cual conduce al rechazo del recurso extraordinario incoado por la demandada.  </t>
  </si>
  <si>
    <r>
      <rPr>
        <rFont val="Arial"/>
        <i/>
        <color theme="1"/>
      </rPr>
      <t xml:space="preserve">Satisfacción: </t>
    </r>
    <r>
      <rPr>
        <rFont val="Arial"/>
        <i val="0"/>
        <color theme="1"/>
      </rPr>
      <t>"</t>
    </r>
    <r>
      <rPr>
        <rFont val="Arial"/>
        <i/>
        <color theme="1"/>
      </rPr>
      <t>RECHAZAR el recurso extraordinario de inconstitucionalidad deducido por la parte demandada a fs. xxxx., contra la sentencia dictada por la Sala Segunda de la Cámara de Apelaciones del Trabajo de esta ciudad, que obra a fs. 418/424 vta."</t>
    </r>
  </si>
  <si>
    <t>https://om.csjn.gov.ar/JurisprudenciaOM/consultaOM/verDoc.html?idJuri=5010</t>
  </si>
  <si>
    <t>https://www.dateas.com/es/persona/alberto-mario-modi-20074580425</t>
  </si>
  <si>
    <r>
      <rPr>
        <rFont val="Arial"/>
        <color theme="1"/>
      </rPr>
      <t xml:space="preserve">La impugnante centra su tesis recursiva en que, dado que la desvinculación se produjo por despido indirecto de la empleada fundado en discrepancias acerca del cómputo de su antigüedad, con impacto en el plazo de licencia paga por enfermedad inculpable, y no en que se encontraba embarazada, la compensación especial no debe prosperar.  Al respecto notamos que los planteos de la recurrente se limitan a centrarse en una postura doctrinaria y jurisprudencial distinta (estricta) de la (amplia) mantenida por las señoras juezas de ambos tribunales, lo que no constituye causal de arbitrariedad que torne viable el remedio extraordinario. (...) Entonces, la postura adoptada en el caso por las camaristas, más allá que merezca o no la adhesión de la apelante, aparece como una solución posible y razonable del tópico debatido. Coincidentemente, esta Sala Primera tiene dicho que si la decisión se presenta como posible no puede ser tachada de arbitraria (conf. Sent. N° 85/16, considerando N° 9, N° 121/16 y Nº 91/18, entre muchas otras); aún cuando pueda no ser compartida. En la medida que la doctrina de la arbitrariedad de sentencia se prevé para desaciertos u omisiones de gravedad extrema. Pues no corresponde sustituir a los jueces de la causa en temas de prueba y de derecho común que son propios de éstos.  (...) A mayor abundamiento, destacamos que la tesis propiciada se centra en una especial defensa y tutela a la mujer, a la familia y a la maternidad. </t>
    </r>
    <r>
      <rPr>
        <rFont val="Arial"/>
        <b/>
        <color theme="1"/>
      </rPr>
      <t xml:space="preserve">Pues es sabido que el transcurso del embarazo, el parto y la licencia posterior ubican a la madre en un estado particular de vulnerabilidad y, por ende, constituyen factores comunes de discrimina-ción, que corresponde a la magistratura juzgar con perspectiva de género y erradicar. </t>
    </r>
  </si>
  <si>
    <t xml:space="preserve">Particularmente, la ley 26.485 de protección integral para prevenir, sancionar y erradicar la violencia contra las mujeres en sus relaciones interpersonales, tiene entre sus objetivos garantizar la eliminación de la discriminación entre mujeres en todos los órdenes de la vida (art. 2), y aborda específicamente la violencia en el ámbito laboral, entendida como aquella que obstaculiza la estabilidad o permanencia en el empleo, e incluye el hostigamiento psicológico en forma sistemática sobre una determinada trabajadora con el fin de lograr su exclusión laboral (art. 6).  La ley 23.179, que aprobó la Convención sobre la eliminación de todas las formas de discriminación contra la mujer (CEDAW), obliga a los Estados Partes a tomar todas las medidas apropiadas para eliminar la discriminación contra la mujer practicada por cualesquiera personas, organizaciones o empresas (art. 2). Asimismo, postula que a fin de impedir la discriminación contra la mujer por razones de matrimonio o maternidad y, asegurar la efectividad de su derecho a trabajar, los Estados partes tomarán medidas adecuadas para prohibir, bajo pena de sanciones, el despido por motivo de embarazo o licencia de maternidad y la discriminación en los despidos sobre la base del estado civil (art. 11). Por su parte, la ley 24.632, que ratificó la Convención Interamericana para Prevenir, Sancionar y Erradicar la Violencia contra La Mujer (Belem do Pará), en su art. 4, refrenda el derecho de toda mujer al reconocimiento, goce, ejercicio y protección de todos los derechos humanos y a las libertades consagradas por los instrumentos regionales e internacionales sobre derechos humanos, que comprende entre otros el derecho a que se respete la dignidad inherente a su persona y que se proteja a su familia.  El Pacto Internacional de Derechos Económicos, Sociales y Culturales, en su art. 10, reconoce que se debe conceder especial protección a las madres durante un período de tiempo razonable antes y después del parto.  Específicamente, en el marco del derecho laboral, el Convenio Nº 103 de la OIT sobre la protección de la maternidad, establece que toda mujer tendrá derecho, mediante presentación de un certificado médico a un descanso de maternidad (art. 3). Cuando una mujer se ausente de su trabajo en virtud de las disposiciones del artículo 3, tendrá derecho a recibir prestaciones en dinero y prestaciones médicas (art. 4), y será ilegal que su empleador le comunique su despido durante dicha ausencia, o que se lo comunique de suerte que el plazo señalado en el aviso expire durante la mencionada ausencia (art. 6). </t>
  </si>
  <si>
    <r>
      <rPr>
        <rFont val="Arial"/>
        <i/>
        <color theme="1"/>
      </rPr>
      <t xml:space="preserve">Satisfacción: </t>
    </r>
    <r>
      <rPr>
        <rFont val="Arial"/>
        <i val="0"/>
        <color theme="1"/>
      </rPr>
      <t>"</t>
    </r>
    <r>
      <rPr>
        <rFont val="Arial"/>
        <i/>
        <color theme="1"/>
      </rPr>
      <t>RECHAZAR el recurso extraordinario de inconstitucionalidad deducido por la parte demandada a fs. xxxx., contra la sentencia dictada por la Sala Segunda de la Cámara de Apelaciones del Trabajo de esta ciudad, que obra a fs. 418/424 vta."</t>
    </r>
  </si>
  <si>
    <t>M. E. A. y M. D. s/ Lesiones leves agravadas por el vínculo, por ensañamiento y alevosía</t>
  </si>
  <si>
    <t>En una causa donde la madre de un niño fuera condenada conjuntamente con su actual pareja como coautora penalmente responsable, entre otros, del delito homicidio agravado por el vínculo y alevosía, Jueces del Superior Tribunal dispusieron la absolución de culpa y cargo de la madre del niño. Consideraron a su pareja como el único responsable de los delitos juzgados. Respecto de la madre, no encontraron que los elementos de prueba existentes basten para incriminarla en el accionar comisivo ni tampoco en la modalidad de comisión por omisión, debido al estado de vulnerabilidad de la mujer víctima de violencia. Sostuvieron que el contexto violento torna comprensible su comportamiento temeroso y que careciese de posibilidades de reaccionar. Señalaron que el juzgamiento con perspectiva de género es ineludible en este contexto y que afirmar lo contrario en este caso, implicaría caer en una aplicación automática y abstracta de la ley.</t>
  </si>
  <si>
    <t>https://om.csjn.gov.ar/JurisprudenciaOM/consultaOM/verDoc.html?idJuri=5006</t>
  </si>
  <si>
    <t>C. A. s/ abuso sexual</t>
  </si>
  <si>
    <t>La Sala Penal del Superior Tribunal de Justicia rechazó el recurso de casación deducido contra una condena por abuso sexual con acceso carnal. Consideraron que no puede prosperar, siendo que toda la plataforma defensiva se dirigió a evaluar la conducta de la víctima. Remarcaron "...no puede hablarse de consentimiento cuando la voluntad está viciada por coacción o intimidación, lo que claramente sucedió en el caso en estudio, aun existiendo una relación cercana entre ambos protagonistas, no por ello debe considerarse que dicho acto sexual haya sido consentido por la damnificada..."</t>
  </si>
  <si>
    <t>https://om.csjn.gov.ar/JurisprudenciaOM/consultaOM/verDoc.html?idJuri=4983</t>
  </si>
  <si>
    <t>N. J. N. S/ HOMICIDIO AGRAVADO POR FEMICIDIO</t>
  </si>
  <si>
    <t>Juezas de la Sala Segunda en lo Criminal y Correccional del Superior Tribunal de Justicia, rechazaron el recurso de casación deducido por la defensa contra una sentencia de condena por homicidio doblemente agravado por el vínculo y por femicidio. Entendieron que el hecho encuadra en la figura típica descripta en el artículo 80 inc. 1 y 11 CP. Consideraron que si bien no existen denuncias sobre amenazas o violencia física- resulta palmaria la presencia de asimetría en el vínculo entre víctima y victimario, característica de los contextos de violencia de género, vislumbrándose por ello patrones de violencia moral y psicológica. Tuvo en cuenta que la cuestión traída a juicio posee incidencia sobre una mujer víctima de violencia de género (menor de edad, con escaso nivel de instrucción y adicción a estupefacientes) señalando que debe incorporarse la "perspectiva de género" como pauta hermenéutica constitucional.</t>
  </si>
  <si>
    <t>https://om.csjn.gov.ar/JurisprudenciaOM/consultaOM/verDoc.html?idJuri=4831</t>
  </si>
  <si>
    <t>María Luisa Lucas</t>
  </si>
  <si>
    <t>https://www.diarionorte.com/188773-murio-la-presidenta-del-superior-tribunal-de-justicia-maria-luisa-lucas%C2%A0</t>
  </si>
  <si>
    <t>En curso</t>
  </si>
  <si>
    <t>DELLAMEA, HILDA BEATRIZ Y OTROS C/ GOBIERNO DE LA PROVINCIA DEL CHACO Y/O MINISTERIO DE SALUD PUBLICA DEL CHACO Y/O MINISTERIO DE EDUCACIÓN, CULTURA, CIENCIA Y TECNOLOGÍA DEL CHACO Y/O QUIEN RESULTE RESPONSABLE S/ MEDIDA CAUTELAR</t>
  </si>
  <si>
    <t>El Superior Tribunal de Justicia declaró abstracta la cuestión planteada por los peticionantes que obtuvieron en primera instancia medida cautelar que suspendió la aplicación de la Ley Nº 27610 (acceso a la interrupción voluntaria de embarazo). Decisión que fue luego revocada en segunda instancia. Consideró que la medida cautelar carece de un fin en sí misma por ser accesoria y que en el proceso principal se ha dictado sentencia desestimando el amparo interpuesto, la que se encuentra firme y consentida. Agregó que el recurso extraordinario deducido contra la decisión de la Alzada que revoca la cautelar se ha transformado en abstracta por sustracción de la materia justiciable</t>
  </si>
  <si>
    <t xml:space="preserve">Consecuentemente, resulta necesario determinar ante todo, la subsistencia en el caso de las exigencias que habilitan el ejercicio de la jurisdicción de este Tribunal, examen de insoslayable realización atento a que la desaparición de aquellos importa, como regla, también la extinción del poder de juzgar. Si bien la decisión fue apelada, la Sala Segunda de la Cámara de Apelaciones Civil y Comercial siguiendo la postura asumida en estas actuaciones dijo que: "De la detenida lectura de la sentencia atacada emerge que en el caso ha sido contemplado el actuar de los demandantes a título personal en calidad de meros ciudadanos, y que como tales, no revisten la condición de los sujetos habilitados por el citado 43, para entablar la acción en defensa de intereses difusos. Las razones que a ella le siguen coinciden con las que antes había brindado este Tribunal, al expedirse en la medida cautelar que accede a las presentes actuaciones (V. Sent. Nº 83, dictada el 18/03/21 en Expte. Nº 511/21-1-C). (Cf. fs. 134 vta./135). Consecuentemente, en fecha 10/06/21 se ordenó la devolución de la causa al Juzgado de origen por no haberse interpuesto recurso extraordinario, habiéndolo recibido el Juzgado Civil y Comercial Nº 13 el día 22/06/21. Es así que la sentencia que rechazó el amparo al cual accede esta medida cautelar ha quedado firme y consentida. </t>
  </si>
  <si>
    <t xml:space="preserve">Por consiguiente, siendo que la medida cautelar carece de un fin en si misma por ser accesoria y que en el proceso principal se ha dictado sentencia desestimando el amparo interpuesto, la que se encuentra firme y consentida, el recurso extraordinario deducido contra la decisión de la Alzada que revoca la cautelar oportunamente concedida se ha transformado en abstracta por sustracción de la materia justiciable y así corresponde declararlo. (...) Conforme lo expuesto, debe declararse abstracta la cuestión planteada por la parte actora a fs. 172/188 a través del recurso extraordinario de inconstitucionalidad contra la sentencia Nº 83/21 dictada por la Sala Primera de la Cámara de Apelaciones Civil y Comercial de esta ciudad, obrante a fs. 161/169.  </t>
  </si>
  <si>
    <t>No repetición: senta precedente para evitar que se utilicen medidas cautelares como bloqueo a la ley de IVE</t>
  </si>
  <si>
    <t>https://om.csjn.gov.ar/JurisprudenciaOM/consultaOM/verDoc.html?idJuri=4823</t>
  </si>
  <si>
    <t>C y M S/ ABUSO SEXUAL CON ACCESO CARNAL AGRAVADO POR LA SITUACIÓN DE CONVIVENCIA Y CORRUPCIÓN DE MENORES AGRAVADA EN CONC. REAL - FACILITACIÓN A LA CORRUPCIÓN DE MENORES AGRAVADA</t>
  </si>
  <si>
    <t>En un caso de ABUSO SEXUAL CON ACCESO CARNAL AGRAVADO POR LA SITUACIÓN DE CONVIVENCIA Y CORRUPCIÓN DE MENORES AGRAVADA EN CONC. REAL - FACILITACIÓN A LA CORRUPCIÓN DE MENORES AGRAVADA EN PERJUICIO DE UNA NIÑA QOM, el S.T.J de Chaco rechazó recurso de casación. Analizó la causa, no solo con base en los instrumentos internacionales de violencia contra la mujer, sino que también a la luz del corpus juris internacional de protección de los niños y las niñas. Señaló la obligación estatal reforzada de debida diligencia que debe regir cuando se analizan los derechos de las niñas, niños y adolescentes. Consideró válido el testigo de oídas conjuntamente con otros elementos de convicción y los testimonios de familiares directos, además de lo que también pueda relatar el o la psicóloga interviniente, en este tipo de delitos.</t>
  </si>
  <si>
    <t>https://om.csjn.gov.ar/JurisprudenciaOM/consultaOM/verDoc.html?idJuri=4820</t>
  </si>
  <si>
    <t>F. M. A. s/ abuso sexual agravado</t>
  </si>
  <si>
    <t>Ministras del Superior Tribunal de Justicia de Chaco, rechazaron el recurso de casación interpuesto contra la condena impuesta a un sujeto por abuso sexual reiterado, gravemente ultrajante, cometido en perjuicio de una niña, entre los años 1992 y 1995. Consideraron aplicable la "ley Kunath" o "de respeto a los tiempos de las víctimas", que modificó las condiciones de la prescripción de la acción penal en casos de abuso sexual cuando la víctima sea menor de edad; por lo que se rechazó el planteo defensista de que los hechos se encontraban prescriptos al entender que "...La relevancia jerárquica con la que se caracterizó a la Convención Americana de Derechos Humanos, vigente desde el año 1984 en el país, y a la Convención de los Derechos del Niño, operativa a partir del año 1990, inicialmente con carácter superior a los artículos del código penal, y desde el año 1994 con jerarquía constitucional, dan cuenta que desde esas oportunidades, el Estado se ha comprometido a que los efectos de las disposiciones de tales tratados no se vean mermados -o anulados- por la aplicación de normas nacionales contrarias a sus propósitos..." LA SENTENCIA DICTADA POR LA CÁMARA EN LO CRIMINAL, SE ENCUENTRA VINCULADA A LA PRESENTE, A FIN DE ACCEDER A SU TEXTO.</t>
  </si>
  <si>
    <t>https://om.csjn.gov.ar/JurisprudenciaOM/consultaOM/verDoc.html?idJuri=4758</t>
  </si>
  <si>
    <t>P. F. A. s/ lesiones en contexto de violencia de género</t>
  </si>
  <si>
    <t>El Superior Tribunal de Justicia hizo lugar al recurso de casación interpuesto por el Equipo Fiscal y declaró la nulidad parcial de la sentencia de la Cámara que había declarado la nulidad parcial de la imputación de los hechos atribuidos al encartado al momento de prestar declaración -en relación al delito de abuso sexual- por entender que la retractación de la mujer en situación de violencia no impide al fiscal impulsar el proceso; por lo que una vez iniciada la acción, deviene irrenunciable para los integrantes del Poder Judicial cumplir con el deber de investigar, sin perder de vista, el paradigma normativo que impone la Convención de "Belém do Pará" y la Ley Nº 26.485.</t>
  </si>
  <si>
    <t xml:space="preserve">L. M.D. radicó denuncia por lesiones y amenazas en contexto de violencia de género, posteriormente, compareció en sede judicial, amplió su relato, poniendo en conocimiento circunstancias que fueron calificadas como abuso sexual con acceso carnal agravado. Días después, se presentó espontáneamente y solicitó dejar sin efecto la denuncia, en relación al abuso sexual, diciendo que su hija se encontraba afectada por la detención de su padre y que había cosas que no debió decir. Sin perjuicio de ello, la investigación, se llevó adelante y luego de clausurar la misma, se requirió a juicio a F. A. P., por los hechos que dan cuenta la pieza acusatoria, calificándose  como Abuso Sexual con acceso carnal en concurso real -tres hechos-; en concurso real con lesiones leves, calificadas por el vínculo y el género; en concurso real con amenazas simples; todo en contexto de violencia de género en el marco de la Ley Nº 26485 (...) De igual modo solicitó medidas para su protección (botón antipánico) e incluso se sometió a un examen físico y ginecológico para el cual prestó su consentimiento. (...) Sostener el argumento que lo expresado por L., en relación al abuso, fue únicamente para "contextualizar la violencia de género" es el resultado de una mera subjetividad, de los jueces, que no encuentra apoyo en lo acontecido en el trámite. </t>
  </si>
  <si>
    <r>
      <rPr>
        <rFont val="Arial"/>
        <color theme="1"/>
      </rPr>
      <t>En preciso recordar que la interpretación y aplicación de la normativa de derecho interno, como en esta ocasión, la del art. 72 Cód. Penal, debe conjugarse armónicamente con los derechos fundamentales consagrados tanto en la Constitución Nacional, como en los Tratados Internacionales. En ese andarivel, debe tenerse en cuenta el marco normativo del derecho internacional, nacional y provincial, tendiente a salvaguardar la efectiva protección de los intereses en juego, especialmente la Convención sobre la eliminación de todas las formas de discriminación contra la mujer (</t>
    </r>
    <r>
      <rPr>
        <rFont val="Arial"/>
        <b/>
        <color theme="1"/>
      </rPr>
      <t>CEDAW</t>
    </r>
    <r>
      <rPr>
        <rFont val="Arial"/>
        <color theme="1"/>
      </rPr>
      <t>, 1979), incluida a nuestro ordenamiento a través de la Ley N°: 23.179 (1985), que fuera incorporada a la Constitución Nacional a través de la reforma de 1994; la Convención Interamericana para Prevenir, Sancionar y Erradicar la Violencia contra la Mujer (</t>
    </r>
    <r>
      <rPr>
        <rFont val="Arial"/>
        <b/>
        <color theme="1"/>
      </rPr>
      <t>Belém Do Pará</t>
    </r>
    <r>
      <rPr>
        <rFont val="Arial"/>
        <color theme="1"/>
      </rPr>
      <t xml:space="preserve">), ratificada mediante Ley N°: 24.632 del año 1996; la Cumbre Judicial Iberoamericana de </t>
    </r>
    <r>
      <rPr>
        <rFont val="Arial"/>
        <b/>
        <color theme="1"/>
      </rPr>
      <t>Brasilia</t>
    </r>
    <r>
      <rPr>
        <rFont val="Arial"/>
        <color theme="1"/>
      </rPr>
      <t xml:space="preserve">, en sus Reglas de Acceso a la Justicia de las Personas en Condición de Vulnerabilidad (2008); y la Recomendación general N° 35 de la ONU, sobre la violencia por razón de género contra la mujer, que actualiza la recomendación general N°. 19 (2017), como así también, dentro de la legislación nacional, la </t>
    </r>
    <r>
      <rPr>
        <rFont val="Arial"/>
        <b/>
        <color theme="1"/>
      </rPr>
      <t>Ley N°: 24.417</t>
    </r>
    <r>
      <rPr>
        <rFont val="Arial"/>
        <color theme="1"/>
      </rPr>
      <t xml:space="preserve"> de Protección contra la Violencia Familiar (1994); </t>
    </r>
    <r>
      <rPr>
        <rFont val="Arial"/>
        <b/>
        <color theme="1"/>
      </rPr>
      <t>la Ley Nº 26.485</t>
    </r>
    <r>
      <rPr>
        <rFont val="Arial"/>
        <color theme="1"/>
      </rPr>
      <t xml:space="preserve"> de Protección Integral para prevenir, sancionar y erradicar la violencia contra las mujeres en los ámbitos en que desarrollen sus relaciones interpersonales” (2009); y por último a nivel provincial, la Ley N°:1.368 X, -Antes Ley N°:5.492- que adhiere a la Convención Belém Do Pará, (2004); la Ley Nº 1.886 M de Protección Integral a las Mujeres, de adhesión a la Ley Nacional 26.485,(2010). (...) Bueno es mencionar que, </t>
    </r>
    <r>
      <rPr>
        <rFont val="Arial"/>
        <b/>
        <color theme="1"/>
      </rPr>
      <t>resulta indispensable practicar una escucha activa de la víctima durante todo el proceso, darle entidad a su voz, reconocer su autonomía personal, siendo adecuado indagar respecto a sus necesidades, con un abordaje que persiga una efectiva reparación, atendiendo al grado de vulnerabilidad que ella presente, en razón de la edad, género, preferencia u orientación sexual, etnia, condición de discapacidad u otras análogas, tal como lo establece la Ley 27.372</t>
    </r>
    <r>
      <rPr>
        <rFont val="Arial"/>
        <color theme="1"/>
      </rPr>
      <t xml:space="preserve"> – Ley de derechos y Garantías de las Personas Víctimas de delitos-, en sus artículos 4°, inc.; 5°, inc. l; y 6°, inc b, entre otros. </t>
    </r>
  </si>
  <si>
    <r>
      <rPr>
        <rFont val="Arial"/>
        <color theme="1"/>
      </rPr>
      <t>nos encontramos frente a la afectación de un derecho que requiere tutela judicial inmediata y efectiva, por tratarse de una situación vinculada a la violencia de género, flagelo lesivo a los DDHH en democracia. (...) En relación a la labor axiológica del tribunal, se advierte que al decir: “[…]no todo incumplimiento a la ley formal, ocasiona necesariamente la sanción de nulidad, ya que por el principio de trascendencia, cuando la irregularidad no compromete la defensa en juicio, se carece de interés pues para que progrese la articulación nulitiva, debe acreditarse la existencia de un perjuicio cierto e irreparable, lo que no se corresponde con la situación de autos[…]”, se contradicen con la conclusión arribada, constituyendo ello un</t>
    </r>
    <r>
      <rPr>
        <rFont val="Arial"/>
        <b/>
        <color theme="1"/>
      </rPr>
      <t xml:space="preserve"> vicio de logicidad</t>
    </r>
    <r>
      <rPr>
        <rFont val="Arial"/>
        <color theme="1"/>
      </rPr>
      <t>, que conduce a una defectuosa motivación por violación del principio de contradicción. Por lo tanto</t>
    </r>
    <r>
      <rPr>
        <rFont val="Arial"/>
        <b/>
        <color theme="1"/>
      </rPr>
      <t xml:space="preserve"> el fallo ha incurrido en incoherencia interna</t>
    </r>
    <r>
      <rPr>
        <rFont val="Arial"/>
        <color theme="1"/>
      </rPr>
      <t xml:space="preserve">, por cuanto la sentencia constituye un todo inescindible y debe guardar un razonamiento lógico en todas sus partes. En este contexto se advierte que </t>
    </r>
    <r>
      <rPr>
        <rFont val="Arial"/>
        <b/>
        <color theme="1"/>
      </rPr>
      <t>la decisión nulificante no constituye derivación razonada del derecho vigente, con arreglo a las circunstancias y coyuntura del caso, apartándose de los estándares internacionales,</t>
    </r>
    <r>
      <rPr>
        <rFont val="Arial"/>
        <color theme="1"/>
      </rPr>
      <t xml:space="preserve"> consecuentemente debe ser descalificada como un acto jurisdiccional válido. De tal modo, y conforme los fundamentos expuestos, el remedio articulado corresponde sea receptado en esta instancia, por lo cual me expido favorablemente en lo que fuera materia de esta cuestión.</t>
    </r>
  </si>
  <si>
    <r>
      <rPr>
        <rFont val="Arial"/>
        <i/>
        <color theme="1"/>
      </rPr>
      <t xml:space="preserve">No repetición: senta precedente para que en los casos de violencia de género el proceso debe ser atendido  </t>
    </r>
    <r>
      <rPr>
        <rFont val="Arial"/>
        <i val="0"/>
        <color theme="1"/>
      </rPr>
      <t>"HACER LUGAR al recurso de casación interpuesto -Orden SIGI Nº XXX-, declarando la nulidad del punto II de la sentencia N° XXX/19, dictada por la Cámara de Apelaciones en lo Criminal y Correccional; devolviéndose los autos al Juzgado de Garantías de la Primera Nominación de esta ciudad -con remisión de copia de la presente a dicha Cámara- a fin de que proceda en los términos del 2do. apartado del art. 366 de rito. "</t>
    </r>
  </si>
  <si>
    <t>https://om.csjn.gov.ar/JurisprudenciaOM/consultaOM/verDoc.html?idJuri=4637</t>
  </si>
  <si>
    <r>
      <rPr>
        <rFont val="Arial"/>
        <color theme="1"/>
      </rPr>
      <t>En preciso recordar que la interpretación y aplicación de la normativa de derecho interno, como en esta ocasión, la del art. 72 Cód. Penal, debe conjugarse armónicamente con los derechos fundamentales consagrados tanto en la Constitución Nacional, como en los Tratados Internacionales. En ese andarivel, debe tenerse en cuenta el marco normativo del derecho internacional, nacional y provincial, tendiente a salvaguardar la efectiva protección de los intereses en juego, especialmente la Convención sobre la eliminación de todas las formas de discriminación contra la mujer (</t>
    </r>
    <r>
      <rPr>
        <rFont val="Arial"/>
        <b/>
        <color theme="1"/>
      </rPr>
      <t>CEDAW</t>
    </r>
    <r>
      <rPr>
        <rFont val="Arial"/>
        <color theme="1"/>
      </rPr>
      <t>, 1979), incluida a nuestro ordenamiento a través de la Ley N°: 23.179 (1985), que fuera incorporada a la Constitución Nacional a través de la reforma de 1994; la Convención Interamericana para Prevenir, Sancionar y Erradicar la Violencia contra la Mujer (</t>
    </r>
    <r>
      <rPr>
        <rFont val="Arial"/>
        <b/>
        <color theme="1"/>
      </rPr>
      <t>Belém Do Pará</t>
    </r>
    <r>
      <rPr>
        <rFont val="Arial"/>
        <color theme="1"/>
      </rPr>
      <t xml:space="preserve">), ratificada mediante Ley N°: 24.632 del año 1996; la Cumbre Judicial Iberoamericana de </t>
    </r>
    <r>
      <rPr>
        <rFont val="Arial"/>
        <b/>
        <color theme="1"/>
      </rPr>
      <t>Brasilia</t>
    </r>
    <r>
      <rPr>
        <rFont val="Arial"/>
        <color theme="1"/>
      </rPr>
      <t xml:space="preserve">, en sus Reglas de Acceso a la Justicia de las Personas en Condición de Vulnerabilidad (2008); y la Recomendación general N° 35 de la ONU, sobre la violencia por razón de género contra la mujer, que actualiza la recomendación general N°. 19 (2017), como así también, dentro de la legislación nacional, la </t>
    </r>
    <r>
      <rPr>
        <rFont val="Arial"/>
        <b/>
        <color theme="1"/>
      </rPr>
      <t>Ley N°: 24.417</t>
    </r>
    <r>
      <rPr>
        <rFont val="Arial"/>
        <color theme="1"/>
      </rPr>
      <t xml:space="preserve"> de Protección contra la Violencia Familiar (1994); </t>
    </r>
    <r>
      <rPr>
        <rFont val="Arial"/>
        <b/>
        <color theme="1"/>
      </rPr>
      <t>la Ley Nº 26.485</t>
    </r>
    <r>
      <rPr>
        <rFont val="Arial"/>
        <color theme="1"/>
      </rPr>
      <t xml:space="preserve"> de Protección Integral para prevenir, sancionar y erradicar la violencia contra las mujeres en los ámbitos en que desarrollen sus relaciones interpersonales” (2009); y por último a nivel provincial, la Ley N°:1.368 X, -Antes Ley N°:5.492- que adhiere a la Convención Belém Do Pará, (2004); la Ley Nº 1.886 M de Protección Integral a las Mujeres, de adhesión a la Ley Nacional 26.485,(2010). (...) Bueno es mencionar que, </t>
    </r>
    <r>
      <rPr>
        <rFont val="Arial"/>
        <b/>
        <color theme="1"/>
      </rPr>
      <t>resulta indispensable practicar una escucha activa de la víctima durante todo el proceso, darle entidad a su voz, reconocer su autonomía personal, siendo adecuado indagar respecto a sus necesidades, con un abordaje que persiga una efectiva reparación, atendiendo al grado de vulnerabilidad que ella presente, en razón de la edad, género, preferencia u orientación sexual, etnia, condición de discapacidad u otras análogas, tal como lo establece la Ley 27.372</t>
    </r>
    <r>
      <rPr>
        <rFont val="Arial"/>
        <color theme="1"/>
      </rPr>
      <t xml:space="preserve"> – Ley de derechos y Garantías de las Personas Víctimas de delitos-, en sus artículos 4°, inc.; 5°, inc. l; y 6°, inc b, entre otros. </t>
    </r>
  </si>
  <si>
    <r>
      <rPr>
        <rFont val="Arial"/>
        <color theme="1"/>
      </rPr>
      <t xml:space="preserve">nos encontramos frente a la </t>
    </r>
    <r>
      <rPr>
        <rFont val="Arial"/>
        <b/>
        <color theme="1"/>
      </rPr>
      <t>afectación de un derecho que requiere tutela judicial inmediata y efectiva, por tratarse de una situación vinculada a la violencia de género</t>
    </r>
    <r>
      <rPr>
        <rFont val="Arial"/>
        <color theme="1"/>
      </rPr>
      <t>, flagelo lesivo a los DDHH en democracia. (...) En relación a la labor axiológica del tribunal, se advierte que al decir: “[…]no todo incumplimiento a la ley formal, ocasiona necesariamente la sanción de nulidad, ya que por el principio de trascendencia, cuando la irregularidad no compromete la defensa en juicio, se carece de interés pues para que progrese la articulación nulitiva, debe acreditarse la existencia de un perjuicio cierto e irreparable, lo que no se corresponde con la situación de autos[…]”, se contradicen con la conclusión arribada, constituyendo ello un</t>
    </r>
    <r>
      <rPr>
        <rFont val="Arial"/>
        <b/>
        <color theme="1"/>
      </rPr>
      <t xml:space="preserve"> vicio de logicidad</t>
    </r>
    <r>
      <rPr>
        <rFont val="Arial"/>
        <color theme="1"/>
      </rPr>
      <t>, que conduce a una defectuosa motivación por violación del principio de contradicción. Por lo tanto</t>
    </r>
    <r>
      <rPr>
        <rFont val="Arial"/>
        <b/>
        <color theme="1"/>
      </rPr>
      <t xml:space="preserve"> el fallo ha incurrido en incoherencia interna</t>
    </r>
    <r>
      <rPr>
        <rFont val="Arial"/>
        <color theme="1"/>
      </rPr>
      <t xml:space="preserve">, por cuanto la sentencia constituye un todo inescindible y debe guardar un razonamiento lógico en todas sus partes. En este contexto se advierte que </t>
    </r>
    <r>
      <rPr>
        <rFont val="Arial"/>
        <b/>
        <color theme="1"/>
      </rPr>
      <t>la decisión nulificante no constituye derivación razonada del derecho vigente, con arreglo a las circunstancias y coyuntura del caso, apartándose de los estándares internacionales,</t>
    </r>
    <r>
      <rPr>
        <rFont val="Arial"/>
        <color theme="1"/>
      </rPr>
      <t xml:space="preserve"> consecuentemente debe ser descalificada como un acto jurisdiccional válido. De tal modo, y conforme los fundamentos expuestos, el remedio articulado corresponde sea receptado en esta instancia, por lo cual me expido favorablemente en lo que fuera materia de esta cuestión.</t>
    </r>
  </si>
  <si>
    <r>
      <rPr>
        <rFont val="Arial"/>
        <i/>
        <color theme="1"/>
      </rPr>
      <t xml:space="preserve">No repetición: senta precedente para que en los casos de violencia de género el proceso debe ser atendido  </t>
    </r>
    <r>
      <rPr>
        <rFont val="Arial"/>
        <i val="0"/>
        <color theme="1"/>
      </rPr>
      <t>"HACER LUGAR al recurso de casación interpuesto -Orden SIGI Nº XXX-, declarando la nulidad del punto II de la sentencia N° XXX/19, dictada por la Cámara de Apelaciones en lo Criminal y Correccional; devolviéndose los autos al Juzgado de Garantías de la Primera Nominación de esta ciudad -con remisión de copia de la presente a dicha Cámara- a fin de que proceda en los términos del 2do. apartado del art. 366 de rito. "</t>
    </r>
  </si>
  <si>
    <t>G. G. V. s/ desobediencia</t>
  </si>
  <si>
    <t>Juzgado de faltas</t>
  </si>
  <si>
    <t>En una causa por conflicto de competencia el Superior Tribunal de Justicia consideró que ante la denuncia de un hecho de violencia contra las mujeres es deber del Fiscal de Investigación escuchar a la víctima, requerir informes respecto de causas anteriores y disponer las medidas de protección urgentes cuando fueran necesarias; para luego resolver en relación a la competencia material. Ello, como respuesta a la rúbrica de distintos instrumentos internacionales de derechos humanos de las mujeres por parte del Estado Argentino.-</t>
  </si>
  <si>
    <r>
      <rPr>
        <rFont val="Arial"/>
        <color theme="1"/>
      </rPr>
      <t xml:space="preserve">REMITIR las actuaciones al Equipo Fiscal Nº 4 de esta ciudad para intervenir en las presentes, conforme lo dispuesto en los Considerandos. - </t>
    </r>
    <r>
      <rPr>
        <rFont val="Arial"/>
        <i/>
        <color theme="1"/>
      </rPr>
      <t>remite a fiscalía para que dicte medidas</t>
    </r>
  </si>
  <si>
    <r>
      <rPr>
        <rFont val="Arial"/>
        <color theme="1"/>
      </rPr>
      <t xml:space="preserve">En primer lugar, la Sra. Jueza de Faltas señala que </t>
    </r>
    <r>
      <rPr>
        <rFont val="Arial"/>
        <b/>
        <color theme="1"/>
      </rPr>
      <t>en la causa no se cumplió con lo previsto en el art. 343 del CPP que impone la notificación a la denunciante del archivo dispuesto; y en segundo, que media un incumplimiento de la "Ley de Garantías de las Personas Víctimas de Delitos",</t>
    </r>
    <r>
      <rPr>
        <rFont val="Arial"/>
        <color theme="1"/>
      </rPr>
      <t xml:space="preserve"> cuyos principios rectores son una rápida intervención, el enfoque diferencial y la no revictimización. Al efecto, enfatiza en que nunca se escuchó a la denunciante, ni se requirieron informes de antecedentes sobre hechos anteriores que involucren a estas personas. Refiere a la existencia de la causa Nº xxx, en la cual este Superior Tribunal declaró la nulidad de un archivo anterior, por no mediar correspondencia entre el hecho denunciado y los fundamentos por los cuales se ordenó el archivo. Afirma que</t>
    </r>
    <r>
      <rPr>
        <rFont val="Arial"/>
        <b/>
        <color theme="1"/>
      </rPr>
      <t xml:space="preserve"> la Fiscalía </t>
    </r>
    <r>
      <rPr>
        <rFont val="Arial"/>
        <color theme="1"/>
      </rPr>
      <t xml:space="preserve">no debió, de plano, concluir que el denunciado no se hallaba notificado de la medida de prohibición de acercamiento, sino que </t>
    </r>
    <r>
      <rPr>
        <rFont val="Arial"/>
        <b/>
        <color theme="1"/>
      </rPr>
      <t>debió activar los mecanismos investigativos conducentes para obtener un conocimiento real de la cuestión.</t>
    </r>
    <r>
      <rPr>
        <rFont val="Arial"/>
        <color theme="1"/>
      </rPr>
      <t xml:space="preserve">  Menciona que </t>
    </r>
    <r>
      <rPr>
        <rFont val="Arial"/>
        <b/>
        <color theme="1"/>
      </rPr>
      <t>dicha medida y la remisión de la causa es una decisión tomada sin perspectiva de género</t>
    </r>
    <r>
      <rPr>
        <rFont val="Arial"/>
        <color theme="1"/>
      </rPr>
      <t xml:space="preserve">, decretada mediante hipótesis fácticas incompletas, acervo probatorio insuficiente y menoscabo de un análisis de contexto. Hace hincapié en el hecho de que la naturaleza de las causas por violencia de género es especial y merecen ser abordadas con mayor rigurosidad. Por último, recuerda que hace casi tres años dictó una medida de protección en favor de la Sra. G., y que el Sr. V. la </t>
    </r>
    <r>
      <rPr>
        <rFont val="Arial"/>
        <b/>
        <color theme="1"/>
      </rPr>
      <t xml:space="preserve">incumplió </t>
    </r>
    <r>
      <rPr>
        <rFont val="Arial"/>
        <color theme="1"/>
      </rPr>
      <t xml:space="preserve">al menos dos veces, por lo cual debieron existir sendas investigaciones penales. Sin embargo, existen dos archivos y dos nuevas remisiones al juzgado a su cargo.  </t>
    </r>
  </si>
  <si>
    <t xml:space="preserve">Conforme lo dispuesto por el art.  7 de la ley Nº 26.485 se debe garantizar: "..c) la asistencia en forma integral y oportuna de las mujeres que padecen cualquier tipo de violencia, asegurándoles el acceso gratuito, rápido, transparente y eficaz en servicios creados a tal fin, así como promover la sanción y reeducación de quienes ejercen violencia. Asimismo, en su inc. h) establece que deben garantizarse también todas las acciones conducentes a efectivizar los principios y derechos reconocidos por la Convención Interamericana para Prevenir, Sancionar y Erradicar la Violencia contra las Mujeres.". </t>
  </si>
  <si>
    <r>
      <rPr>
        <rFont val="Arial"/>
        <color theme="1"/>
      </rPr>
      <t>Más allá de lo expuesto, en reiteradas oportunidades hemos dicho qu</t>
    </r>
    <r>
      <rPr>
        <rFont val="Arial"/>
        <b/>
        <color theme="1"/>
      </rPr>
      <t>e la violencia de género constituye un flagelo de preocupante crecimiento, siendo responsabilidad del Ministerio Público Fiscal detectar de manera oportuna dichos hechos, escuchando las manifestaciones de quienes se presentan como víctimas. En el caso de la Sra. G., pese a presentar como prueba varias denuncias contra el Sr. V., además de contar con una resolución judicial que impide al mencionado el acceso y acercamiento, así como cualquier tipo de contacto con la misma; no se han efectuado las diligencias necesarias para investigar y sancionar -en su caso- la violencia de género</t>
    </r>
    <r>
      <rPr>
        <rFont val="Arial"/>
        <color theme="1"/>
      </rPr>
      <t xml:space="preserve">.(...) Además agrega que "....el Sr. Fiscal de Investigación recepcionada una denuncia respecto de un hecho que podría llegar a constituir violencia contra la mujeres previo expedirse sobre su competencia, </t>
    </r>
    <r>
      <rPr>
        <rFont val="Arial"/>
        <b/>
        <color theme="1"/>
      </rPr>
      <t>tiene el deber de escuchar a la víctima, requerir informes respecto de causas anteriores y disponer las medidas proteccionales urgentes, si fueran necesarias,</t>
    </r>
    <r>
      <rPr>
        <rFont val="Arial"/>
        <color theme="1"/>
      </rPr>
      <t xml:space="preserve"> para luego resolver en relación a la competencia material. Dado que es responsabilidad del Estado Argentino, a través de la rúbrica de distintos instrumentos internacionales el abordaje integral de este tema". (cfr. fs. 39/40). </t>
    </r>
  </si>
  <si>
    <t>No repetición: senta precedente sobre la urgencia de intervención en casos de violencia de género</t>
  </si>
  <si>
    <t>https://om.csjn.gov.ar/JurisprudenciaOM/consultaOM/verDoc.html?idJuri=4619</t>
  </si>
  <si>
    <r>
      <rPr>
        <rFont val="Arial"/>
        <color theme="1"/>
      </rPr>
      <t xml:space="preserve">REMITIR las actuaciones al Equipo Fiscal Nº 4 de esta ciudad para intervenir en las presentes, conforme lo dispuesto en los Considerandos. - </t>
    </r>
    <r>
      <rPr>
        <rFont val="Arial"/>
        <i/>
        <color theme="1"/>
      </rPr>
      <t>remite a fiscalía para que dicte medidas</t>
    </r>
  </si>
  <si>
    <r>
      <rPr>
        <rFont val="Arial"/>
        <color theme="1"/>
      </rPr>
      <t xml:space="preserve">En primer lugar, la Sra. Jueza de Faltas señala que </t>
    </r>
    <r>
      <rPr>
        <rFont val="Arial"/>
        <b/>
        <color theme="1"/>
      </rPr>
      <t>en la causa no se cumplió con lo previsto en el art. 343 del CPP que impone la notificación a la denunciante del archivo dispuesto; y en segundo, que media un incumplimiento de la "Ley de Garantías de las Personas Víctimas de Delitos",</t>
    </r>
    <r>
      <rPr>
        <rFont val="Arial"/>
        <color theme="1"/>
      </rPr>
      <t xml:space="preserve"> cuyos principios rectores son una rápida intervención, el enfoque diferencial y la no revictimización. Al efecto, enfatiza en que nunca se escuchó a la denunciante, ni se requirieron informes de antecedentes sobre hechos anteriores que involucren a estas personas. Refiere a la existencia de la causa Nº xxx, en la cual este Superior Tribunal declaró la nulidad de un archivo anterior, por no mediar correspondencia entre el hecho denunciado y los fundamentos por los cuales se ordenó el archivo. Afirma que</t>
    </r>
    <r>
      <rPr>
        <rFont val="Arial"/>
        <b/>
        <color theme="1"/>
      </rPr>
      <t xml:space="preserve"> la Fiscalía </t>
    </r>
    <r>
      <rPr>
        <rFont val="Arial"/>
        <color theme="1"/>
      </rPr>
      <t xml:space="preserve">no debió, de plano, concluir que el denunciado no se hallaba notificado de la medida de prohibición de acercamiento, sino que </t>
    </r>
    <r>
      <rPr>
        <rFont val="Arial"/>
        <b/>
        <color theme="1"/>
      </rPr>
      <t>debió activar los mecanismos investigativos conducentes para obtener un conocimiento real de la cuestión.</t>
    </r>
    <r>
      <rPr>
        <rFont val="Arial"/>
        <color theme="1"/>
      </rPr>
      <t xml:space="preserve">  Menciona que </t>
    </r>
    <r>
      <rPr>
        <rFont val="Arial"/>
        <b/>
        <color theme="1"/>
      </rPr>
      <t>dicha medida y la remisión de la causa es una decisión tomada sin perspectiva de género</t>
    </r>
    <r>
      <rPr>
        <rFont val="Arial"/>
        <color theme="1"/>
      </rPr>
      <t xml:space="preserve">, decretada mediante hipótesis fácticas incompletas, acervo probatorio insuficiente y menoscabo de un análisis de contexto. Hace hincapié en el hecho de que la naturaleza de las causas por violencia de género es especial y merecen ser abordadas con mayor rigurosidad. Por último, recuerda que hace casi tres años dictó una medida de protección en favor de la Sra. G., y que el Sr. V. la </t>
    </r>
    <r>
      <rPr>
        <rFont val="Arial"/>
        <b/>
        <color theme="1"/>
      </rPr>
      <t xml:space="preserve">incumplió </t>
    </r>
    <r>
      <rPr>
        <rFont val="Arial"/>
        <color theme="1"/>
      </rPr>
      <t xml:space="preserve">al menos dos veces, por lo cual debieron existir sendas investigaciones penales. Sin embargo, existen dos archivos y dos nuevas remisiones al juzgado a su cargo.  </t>
    </r>
  </si>
  <si>
    <r>
      <rPr>
        <rFont val="Arial"/>
        <color theme="1"/>
      </rPr>
      <t>Más allá de lo expuesto, en reiteradas oportunidades hemos dicho qu</t>
    </r>
    <r>
      <rPr>
        <rFont val="Arial"/>
        <b/>
        <color theme="1"/>
      </rPr>
      <t>e la violencia de género constituye un flagelo de preocupante crecimiento, siendo responsabilidad del Ministerio Público Fiscal detectar de manera oportuna dichos hechos, escuchando las manifestaciones de quienes se presentan como víctimas. En el caso de la Sra. G., pese a presentar como prueba varias denuncias contra el Sr. V., además de contar con una resolución judicial que impide al mencionado el acceso y acercamiento, así como cualquier tipo de contacto con la misma; no se han efectuado las diligencias necesarias para investigar y sancionar -en su caso- la violencia de género</t>
    </r>
    <r>
      <rPr>
        <rFont val="Arial"/>
        <color theme="1"/>
      </rPr>
      <t xml:space="preserve">.(...) Además agrega que "....el Sr. Fiscal de Investigación recepcionada una denuncia respecto de un hecho que podría llegar a constituir violencia contra la mujeres previo expedirse sobre su competencia, </t>
    </r>
    <r>
      <rPr>
        <rFont val="Arial"/>
        <b/>
        <color theme="1"/>
      </rPr>
      <t>tiene el deber de escuchar a la víctima, requerir informes respecto de causas anteriores y disponer las medidas proteccionales urgentes, si fueran necesarias,</t>
    </r>
    <r>
      <rPr>
        <rFont val="Arial"/>
        <color theme="1"/>
      </rPr>
      <t xml:space="preserve"> para luego resolver en relación a la competencia material. Dado que es responsabilidad del Estado Argentino, a través de la rúbrica de distintos instrumentos internacionales el abordaje integral de este tema". (cfr. fs. 39/40). </t>
    </r>
  </si>
  <si>
    <r>
      <rPr>
        <rFont val="Arial"/>
        <color theme="1"/>
      </rPr>
      <t xml:space="preserve">REMITIR las actuaciones al Equipo Fiscal Nº 4 de esta ciudad para intervenir en las presentes, conforme lo dispuesto en los Considerandos. - </t>
    </r>
    <r>
      <rPr>
        <rFont val="Arial"/>
        <i/>
        <color theme="1"/>
      </rPr>
      <t>remite a fiscalía para que dicte medidas</t>
    </r>
  </si>
  <si>
    <r>
      <rPr>
        <rFont val="Arial"/>
        <color theme="1"/>
      </rPr>
      <t xml:space="preserve">En primer lugar, la Sra. Jueza de Faltas señala que </t>
    </r>
    <r>
      <rPr>
        <rFont val="Arial"/>
        <b/>
        <color theme="1"/>
      </rPr>
      <t>en la causa no se cumplió con lo previsto en el art. 343 del CPP que impone la notificación a la denunciante del archivo dispuesto; y en segundo, que media un incumplimiento de la "Ley de Garantías de las Personas Víctimas de Delitos",</t>
    </r>
    <r>
      <rPr>
        <rFont val="Arial"/>
        <color theme="1"/>
      </rPr>
      <t xml:space="preserve"> cuyos principios rectores son una rápida intervención, el enfoque diferencial y la no revictimización. Al efecto, enfatiza en que nunca se escuchó a la denunciante, ni se requirieron informes de antecedentes sobre hechos anteriores que involucren a estas personas. Refiere a la existencia de la causa Nº xxx, en la cual este Superior Tribunal declaró la nulidad de un archivo anterior, por no mediar correspondencia entre el hecho denunciado y los fundamentos por los cuales se ordenó el archivo. Afirma que</t>
    </r>
    <r>
      <rPr>
        <rFont val="Arial"/>
        <b/>
        <color theme="1"/>
      </rPr>
      <t xml:space="preserve"> la Fiscalía </t>
    </r>
    <r>
      <rPr>
        <rFont val="Arial"/>
        <color theme="1"/>
      </rPr>
      <t xml:space="preserve">no debió, de plano, concluir que el denunciado no se hallaba notificado de la medida de prohibición de acercamiento, sino que </t>
    </r>
    <r>
      <rPr>
        <rFont val="Arial"/>
        <b/>
        <color theme="1"/>
      </rPr>
      <t>debió activar los mecanismos investigativos conducentes para obtener un conocimiento real de la cuestión.</t>
    </r>
    <r>
      <rPr>
        <rFont val="Arial"/>
        <color theme="1"/>
      </rPr>
      <t xml:space="preserve">  Menciona que </t>
    </r>
    <r>
      <rPr>
        <rFont val="Arial"/>
        <b/>
        <color theme="1"/>
      </rPr>
      <t>dicha medida y la remisión de la causa es una decisión tomada sin perspectiva de género</t>
    </r>
    <r>
      <rPr>
        <rFont val="Arial"/>
        <color theme="1"/>
      </rPr>
      <t xml:space="preserve">, decretada mediante hipótesis fácticas incompletas, acervo probatorio insuficiente y menoscabo de un análisis de contexto. Hace hincapié en el hecho de que la naturaleza de las causas por violencia de género es especial y merecen ser abordadas con mayor rigurosidad. Por último, recuerda que hace casi tres años dictó una medida de protección en favor de la Sra. G., y que el Sr. V. la </t>
    </r>
    <r>
      <rPr>
        <rFont val="Arial"/>
        <b/>
        <color theme="1"/>
      </rPr>
      <t xml:space="preserve">incumplió </t>
    </r>
    <r>
      <rPr>
        <rFont val="Arial"/>
        <color theme="1"/>
      </rPr>
      <t xml:space="preserve">al menos dos veces, por lo cual debieron existir sendas investigaciones penales. Sin embargo, existen dos archivos y dos nuevas remisiones al juzgado a su cargo.  </t>
    </r>
  </si>
  <si>
    <r>
      <rPr>
        <rFont val="Arial"/>
        <color theme="1"/>
      </rPr>
      <t>Más allá de lo expuesto, en reiteradas oportunidades hemos dicho qu</t>
    </r>
    <r>
      <rPr>
        <rFont val="Arial"/>
        <b/>
        <color theme="1"/>
      </rPr>
      <t>e la violencia de género constituye un flagelo de preocupante crecimiento, siendo responsabilidad del Ministerio Público Fiscal detectar de manera oportuna dichos hechos, escuchando las manifestaciones de quienes se presentan como víctimas. En el caso de la Sra. G., pese a presentar como prueba varias denuncias contra el Sr. V., además de contar con una resolución judicial que impide al mencionado el acceso y acercamiento, así como cualquier tipo de contacto con la misma; no se han efectuado las diligencias necesarias para investigar y sancionar -en su caso- la violencia de género</t>
    </r>
    <r>
      <rPr>
        <rFont val="Arial"/>
        <color theme="1"/>
      </rPr>
      <t xml:space="preserve">.(...) Además agrega que "....el Sr. Fiscal de Investigación recepcionada una denuncia respecto de un hecho que podría llegar a constituir violencia contra la mujeres previo expedirse sobre su competencia, </t>
    </r>
    <r>
      <rPr>
        <rFont val="Arial"/>
        <b/>
        <color theme="1"/>
      </rPr>
      <t>tiene el deber de escuchar a la víctima, requerir informes respecto de causas anteriores y disponer las medidas proteccionales urgentes, si fueran necesarias,</t>
    </r>
    <r>
      <rPr>
        <rFont val="Arial"/>
        <color theme="1"/>
      </rPr>
      <t xml:space="preserve"> para luego resolver en relación a la competencia material. Dado que es responsabilidad del Estado Argentino, a través de la rúbrica de distintos instrumentos internacionales el abordaje integral de este tema". (cfr. fs. 39/40). </t>
    </r>
  </si>
  <si>
    <r>
      <rPr>
        <rFont val="Arial"/>
        <color theme="1"/>
      </rPr>
      <t xml:space="preserve">REMITIR las actuaciones al Equipo Fiscal Nº 4 de esta ciudad para intervenir en las presentes, conforme lo dispuesto en los Considerandos. - </t>
    </r>
    <r>
      <rPr>
        <rFont val="Arial"/>
        <i/>
        <color theme="1"/>
      </rPr>
      <t>remite a fiscalía para que dicte medidas</t>
    </r>
  </si>
  <si>
    <r>
      <rPr>
        <rFont val="Arial"/>
        <color theme="1"/>
      </rPr>
      <t xml:space="preserve">En primer lugar, la Sra. Jueza de Faltas señala que </t>
    </r>
    <r>
      <rPr>
        <rFont val="Arial"/>
        <b/>
        <color theme="1"/>
      </rPr>
      <t>en la causa no se cumplió con lo previsto en el art. 343 del CPP que impone la notificación a la denunciante del archivo dispuesto; y en segundo, que media un incumplimiento de la "Ley de Garantías de las Personas Víctimas de Delitos",</t>
    </r>
    <r>
      <rPr>
        <rFont val="Arial"/>
        <color theme="1"/>
      </rPr>
      <t xml:space="preserve"> cuyos principios rectores son una rápida intervención, el enfoque diferencial y la no revictimización. Al efecto, enfatiza en que nunca se escuchó a la denunciante, ni se requirieron informes de antecedentes sobre hechos anteriores que involucren a estas personas. Refiere a la existencia de la causa Nº xxx, en la cual este Superior Tribunal declaró la nulidad de un archivo anterior, por no mediar correspondencia entre el hecho denunciado y los fundamentos por los cuales se ordenó el archivo. Afirma que</t>
    </r>
    <r>
      <rPr>
        <rFont val="Arial"/>
        <b/>
        <color theme="1"/>
      </rPr>
      <t xml:space="preserve"> la Fiscalía </t>
    </r>
    <r>
      <rPr>
        <rFont val="Arial"/>
        <color theme="1"/>
      </rPr>
      <t xml:space="preserve">no debió, de plano, concluir que el denunciado no se hallaba notificado de la medida de prohibición de acercamiento, sino que </t>
    </r>
    <r>
      <rPr>
        <rFont val="Arial"/>
        <b/>
        <color theme="1"/>
      </rPr>
      <t>debió activar los mecanismos investigativos conducentes para obtener un conocimiento real de la cuestión.</t>
    </r>
    <r>
      <rPr>
        <rFont val="Arial"/>
        <color theme="1"/>
      </rPr>
      <t xml:space="preserve">  Menciona que </t>
    </r>
    <r>
      <rPr>
        <rFont val="Arial"/>
        <b/>
        <color theme="1"/>
      </rPr>
      <t>dicha medida y la remisión de la causa es una decisión tomada sin perspectiva de género</t>
    </r>
    <r>
      <rPr>
        <rFont val="Arial"/>
        <color theme="1"/>
      </rPr>
      <t xml:space="preserve">, decretada mediante hipótesis fácticas incompletas, acervo probatorio insuficiente y menoscabo de un análisis de contexto. Hace hincapié en el hecho de que la naturaleza de las causas por violencia de género es especial y merecen ser abordadas con mayor rigurosidad. Por último, recuerda que hace casi tres años dictó una medida de protección en favor de la Sra. G., y que el Sr. V. la </t>
    </r>
    <r>
      <rPr>
        <rFont val="Arial"/>
        <b/>
        <color theme="1"/>
      </rPr>
      <t xml:space="preserve">incumplió </t>
    </r>
    <r>
      <rPr>
        <rFont val="Arial"/>
        <color theme="1"/>
      </rPr>
      <t xml:space="preserve">al menos dos veces, por lo cual debieron existir sendas investigaciones penales. Sin embargo, existen dos archivos y dos nuevas remisiones al juzgado a su cargo.  </t>
    </r>
  </si>
  <si>
    <r>
      <rPr>
        <rFont val="Arial"/>
        <color theme="1"/>
      </rPr>
      <t>Más allá de lo expuesto, en reiteradas oportunidades hemos dicho qu</t>
    </r>
    <r>
      <rPr>
        <rFont val="Arial"/>
        <b/>
        <color theme="1"/>
      </rPr>
      <t>e la violencia de género constituye un flagelo de preocupante crecimiento, siendo responsabilidad del Ministerio Público Fiscal detectar de manera oportuna dichos hechos, escuchando las manifestaciones de quienes se presentan como víctimas. En el caso de la Sra. G., pese a presentar como prueba varias denuncias contra el Sr. V., además de contar con una resolución judicial que impide al mencionado el acceso y acercamiento, así como cualquier tipo de contacto con la misma; no se han efectuado las diligencias necesarias para investigar y sancionar -en su caso- la violencia de género</t>
    </r>
    <r>
      <rPr>
        <rFont val="Arial"/>
        <color theme="1"/>
      </rPr>
      <t xml:space="preserve">.(...) Además agrega que "....el Sr. Fiscal de Investigación recepcionada una denuncia respecto de un hecho que podría llegar a constituir violencia contra la mujeres previo expedirse sobre su competencia, </t>
    </r>
    <r>
      <rPr>
        <rFont val="Arial"/>
        <b/>
        <color theme="1"/>
      </rPr>
      <t>tiene el deber de escuchar a la víctima, requerir informes respecto de causas anteriores y disponer las medidas proteccionales urgentes, si fueran necesarias,</t>
    </r>
    <r>
      <rPr>
        <rFont val="Arial"/>
        <color theme="1"/>
      </rPr>
      <t xml:space="preserve"> para luego resolver en relación a la competencia material. Dado que es responsabilidad del Estado Argentino, a través de la rúbrica de distintos instrumentos internacionales el abordaje integral de este tema". (cfr. fs. 39/40). </t>
    </r>
  </si>
  <si>
    <t>E. E. S/ DELITO CONTRA LA INTEGRIDAD SEXUAL</t>
  </si>
  <si>
    <t>Sala Segunda en lo Criminal y Correccional del Superior Tribunal de Justicia de Chaco, en una causa sobre delito contra la integridad sexual, rechaza recurso de casación observando que la decisión cuestionada, no se sustentó únicamente en la gravedad de la eventual pena, sino que también en concretos indicios: las características especiales del delito y de la víctima (violencia contra una mujer con discapacidad); que el encartado reside en el mismo barrio. Circunstancias que hicieron presumir que la libertad del imputado durante el proceso, configuran una hipótesis de eventual entorpecimiento de la investigación. Señaló los compromisos internacionales ya debida diligencia para prevenir, investigar y sancionar la violencia contra la mujer y los derechos de las personas con discapacidad. Citó convenciones de jerarquía constitucional</t>
  </si>
  <si>
    <t>https://om.csjn.gov.ar/JurisprudenciaOM/consultaOM/verDoc.html?idJuri=4580</t>
  </si>
  <si>
    <t>M. U. A.S/ LESIONES LEVES CALIFICADAS POR EL VÍNCULO EN CONCURSO REAL CON AMENAZAS CON ARMAS</t>
  </si>
  <si>
    <t>El Superior Tribunal de Justicia, en un proceso, por lesiones leves agravadas por el vínculo en concurso real con amenazas con armas, rechazó recurso de casación interpuesto contra una resolución del Juzgado correccional que revocó el beneficio de suspensión de juicio a prueba. Consideró que los hechos se encuadrarían en el contexto de violencia de género. Resaltó que han sido suficientes los dichos de la víctima a las asistentes sociales para revocar el beneficio. Tuvo presente que el Estado ha asumido compromisos internacionales tendientes a erradicar los factores generadores de la violencia femicida y entre ellos se encuentra la "garantía de no repetición". Cita fallo Gongora, Recomendaciones, fallos y convenciones internacionales</t>
  </si>
  <si>
    <t>https://om.csjn.gov.ar/JurisprudenciaOM/consultaOM/verDoc.html?idJuri=4572</t>
  </si>
  <si>
    <t>S. E. S/ HOMICIDIO EN GRADO DE TENTATIVA AGRAVADO POR EL VÍNCULO POR HABERSE COMETIDO EN CONTEXTO DE VIOLENCIA DE GENER.</t>
  </si>
  <si>
    <t>La Sala Segunda en lo Criminal y Correccional del S.T.J., en el marco de un proceso sobre Homicidio en grado de tentativa agravado por el vínculo por haberse cometido en contexto de violencia de género, rechazó el recurso de casación deducido por la defensa sobre la pena dictaminada al imputado. La sala señaló que la actuación judicial en estos supuestos -violencia contra la mujer- debe estar iluminada por las recomendaciones de la Corte Interamericana de Derechos Humanos, mencionadas en el Modelo de Protocolo latinoamericano de investigación de las muertes violentas de mujeres por razones de género, que considera que "la importancia de la eficacia de la actividad judicial trasciende el caso particular", entre otros tratados y normativas destacadas al rechazar el recurso de casación.</t>
  </si>
  <si>
    <t>https://om.csjn.gov.ar/JurisprudenciaOM/consultaOM/verDoc.html?idJuri=4547</t>
  </si>
  <si>
    <t>S. A. S/ LESIONES GRAVES AGRAVADAS</t>
  </si>
  <si>
    <t>En el marco de una causa de LESIONES GRAVES AGRAVADAS la Sala Penal del Superior Tribunal de Justicia de la Provincia del Chaco rechaza recurso de casación que se había fundado en la retractación de la víctima. Sostiene que la perspectiva de género para analizar los casos de violencia contra la mujer nos permite observar estas singularidades - contexto de desigualdad - que son factores condicionantes para aproximarnos a una administración de justicia que se conecte con las personas de carne y hueso y no con entelequias jurídicas. Cita doctrina, jurisprudencia y normativas internacionales y nacionales.</t>
  </si>
  <si>
    <t>https://om.csjn.gov.ar/JurisprudenciaOM/consultaOM/verDoc.html?idJuri=4544</t>
  </si>
  <si>
    <t>M. B. A. S/ HOMICIDIO EN GRADO DE TENTATIVA Y ABUSO SEXUAL EN GRADO DE TENTATIVA, EN CONCURSO REAL</t>
  </si>
  <si>
    <t>La Sala Penal del Superior Tribunal de Justicia del Chaco, en una causa en la que el imputado fue condenado por lesiones grave,resolvió casar la sentencia dictada por la Cámara Primera Criminal de Sáenz Peña. Ordenó se readecue la calificación legal a de homicidio en grado de tentativa y abuso sexual. Se resalta la obligación de juzgar con perspectiva de género Hace referencia al caso Penha Maia Fernandes por cuanto la inefectividad judicial general crea un ambiente que facilita la violencia al no existir evidencias socialmente percibidas de la voluntad y efectividad del Estado como representante de la sociedad, para sancionar esos actos.</t>
  </si>
  <si>
    <t>https://om.csjn.gov.ar/JurisprudenciaOM/consultaOM/verDoc.html?idJuri=4543</t>
  </si>
  <si>
    <t>V. J. E. S/ EJECUCIÓN DE PENA S/ INCIDENTE DE MEDIACIÓN PENAL</t>
  </si>
  <si>
    <t>En el marco de un incidente de ejecución penal de una causa por lesiones leves calificadas por el vínculo y el género -tres hechos-; amenazas con arma, amenazas simple - dos hechos-, todo en contexto de violencia de género y en concurso real; la Sala Penal del Superior de Justicia de la Provincia del Chaco, rechazó por improcedente el recurso de casación instaurado por la defensa del condenado contra una resolución del Juzgado de Ejecución penal que denegó el pedido de Mediación Penal. Se fundó en normativas Constitucionales, Convencionales y legales. Cita jurisprudencia.</t>
  </si>
  <si>
    <t>https://om.csjn.gov.ar/JurisprudenciaOM/consultaOM/verDoc.html?idJuri=4542</t>
  </si>
  <si>
    <t>K.A.D. S/FEMICIDIO</t>
  </si>
  <si>
    <t>La Sala Segunda en lo Criminal y Correccional del S.T.J., hizo lugar al recurso de casación interpuesto por el Ministerio Público Fiscal y Querellante particular de la víctima, quienes solicitaron la aplicación del tipo penal Femicidio -art. 80, inc 11-, rechazando la referencia a Homicidio y emoción violenta aplicado por el Juez sentenciante. La Sala del STJ señaló firmemente que los órganos judiciales deben construir el análisis de los casos desde una adecuada perspectiva de género para así reconocer fielmente los derechos de las víctimas mujeres y evitarles una nueva victimización en la esfera institucional, remarcando que debe incorporarse la "perspectiva de género" como pauta hermenéutica constitucional y principio rector para la solución de los derechos en pugna desde un Poder Judicial con un rol activo en la prevención y reparación que tales afectaciones acarrean.</t>
  </si>
  <si>
    <r>
      <rPr>
        <rFont val="Arial"/>
        <color theme="1"/>
      </rPr>
      <t xml:space="preserve">Liminarmente corresponde dejar sentado, que de la lectura de los memoriales postulatorios se advierte que </t>
    </r>
    <r>
      <rPr>
        <rFont val="Arial"/>
        <b/>
        <color theme="1"/>
      </rPr>
      <t xml:space="preserve">existe comunidad de agravios en las presentaciones </t>
    </r>
    <r>
      <rPr>
        <rFont val="Arial"/>
        <color theme="1"/>
      </rPr>
      <t>por lo que serán objeto de tratamiento conjunto. T</t>
    </r>
    <r>
      <rPr>
        <rFont val="Arial"/>
        <b/>
        <color theme="1"/>
      </rPr>
      <t>odos los argumentos convergen en demostrar la arbitrariedad incurrida por el sentenciante al momento de valorar las pruebas producidas durante la investigación penal preparatoria y el debate</t>
    </r>
    <r>
      <rPr>
        <rFont val="Arial"/>
        <color theme="1"/>
      </rPr>
      <t>; vicio que, conforme lo manifiestan ambos recurrentes, se proyecta en la calificación jurídica del hecho bajo juzgamiento, descartándose el estado de emoción violenta. En primer lugar, son numerosos los testimonios que dan cuenta de la relación sentimental que uniera a la víctima V. con el imputado A. K., la que si bien tuvo interrupciones, duró aproximadamente tres años, manifestando a lo largo de ese tiempo, una escalada de acoso y violencia hasta desencadenar en el resultado final. (...)</t>
    </r>
    <r>
      <rPr>
        <rFont val="Arial"/>
        <b/>
        <color theme="1"/>
      </rPr>
      <t xml:space="preserve"> Concordantemente con los dichos de los testigos referenciados, existen actuaciones agregadas a la causa que dan cuenta de la denuncia por violencia efectuada por V. A.</t>
    </r>
    <r>
      <rPr>
        <rFont val="Arial"/>
        <color theme="1"/>
      </rPr>
      <t xml:space="preserve"> (...) El plexo probatorio obrante en autos, determina la imposibilidad de encuadrar la conducta del acusado en la atenuante privilegiada del art. 81 inc. 1 del Código Penal homicidio en estado de emoción violenta-, asistiendo razón a los casacionistas en la errónea valoración de las pruebas y escasa argumentación del juez sentenciante. (...) Dichas exigencias no fueron valoradas en la resolución impugnada, el sentenciante erróneamente desestimó todos los elementos previos al momento fatal, que claramente indican una preordenación de los actos de A. K. con la finalidad de obligar a V. A. a subir con él a su camioneta, utilizando para ello amenazas de prácticamente secuestrar a su hijo pequeño, llevarla a un lugar distante -a 15 km de la ciudad- descampado, ajenos a la vista de terceros, nótese que fue en ese mismo campo “XX” donde días atrás ya había golpeado y amenazado de muerte a su ex pareja, colgándola de una soga; y una vez en el lugar bajarla por la fuerza de la camioneta, tal como queda evidenciado por el hecho de que sus zapatos quedaron en la caja del vehículo, para luego asfixiarla manualmente hasta dejarla sin vida. </t>
    </r>
    <r>
      <rPr>
        <rFont val="Arial"/>
        <b/>
        <color theme="1"/>
      </rPr>
      <t xml:space="preserve">De ello se desprende que carece de sustento la conclusión arribada por el magistrado, siendo que el resultado del hecho no ocurrió como un episodio aislado, no existió un desborde intempestivo y desenfrenado, sino que devino de una larga escalada -en continua espiral ascendente, de violencia verbal, psíquica y física desplegada por K. sobre su ex pareja, hasta que finalmente la mató.   </t>
    </r>
  </si>
  <si>
    <t>En este sentido, no podemos dejar de señalar que la actuación judicial en estos supuestos debe estar iluminada por las recomendaciones de la Corte Interamericana de Derechos Humanos, mencionadas en el Modelo de Protocolo latinoamericano de investigación de las muertes violentas de mujeres por razones de género, presentado en el año 2014 por la Organización de las Naciones Unidas que considera que “la importancia de la eficacia de la actividad judicial trasciende el caso particular” (http:// acnudh.org/wpcontent/uploads/2014/08/Modelo_de_Protocolo.pdf) . Tiene dicho la Corte que "Este Tribunal recuerda, como lo señala la Convención de Belém do Pará, que la violencia contra la mujer no sólo constituye una violación de los derechos humanos, sino que es una ofensa a la dignidad humana y una manifestación de las relaciones de poder históricamente desiguales entre mujeres y hombres, que trasciende todos los sectores de la sociedad independientemente de su clase, raza o grupo étnico, nivel de ingresos, cultura, nivel educacional, edad o religión y afecta negativamente sus propias bases” (Fallo "Rosendo y otras vs. México", Sent. 31/08/2010, párrafo 18). Cabe hacer mención al criterio ya seguido en la primer oportunidad en que se analizó el tipo penal "Femicidio" en esta Sala Segunda in re: "Bernachea" Sent. 71/16: "Sin perjuicio de lo cual, se aporta y agrega que se entiende por violencia de género, cual es el contexto de esa violencia que queda atrapado dentro del tipo penal femicidio y si en el caso concreto se dan los extremos típicos de la figura. El término género no se utilizó en el ámbito internacional hasta la década de 1980, cuando fue introducido en diferentes conferencias internacionales sobre los derechos de la mujer. La Declaración y la Plataforma de Acción adoptada por la Cuarta Conferencia Mundial sobre la Mujer en Beijing en 1995, se comprometió a lograr la igualdad de género así como la no discriminación basada en el sexo. En 2010 el Comité sobre la Eliminación de la Discriminación contra la Mujer -creada por la CEDAW- determinó: "si bien en la Convención solo se menciona la discriminación por motivos de sexo, al interpretar el artículo 1 junto con el párrafo f) del artículo 2º y el párrafo a) del artículo 5, se pone de manifiesto que la Convención abarca la discriminación contra la la mujer por motivos de género". También ese año el Comité de la CEDAW destacó que la construcción social atribuida a la diferencia biológica entre la mujer y el hombre da lugar a relaciones jerárquicas y a la distribución de facultades y derechos a favor del hombre y en detrimento de la mujer. Así el concepto de género es una herramienta para comprender las relaciones entre mujeres y hombres. El género es construido socialmente, por lo tanto, es contingente y varía en el tiempo y en el espacio. De acuerdo a la declaración de Naciones Unidas sobre la Eliminación de la Violencia contra la Mujer, constituye violencia de género "todo acto de violencia basado en la pertenencia al sexo femenino que tenga o pueda tener como resultado un daño o sufrimiento físico, sexual o psicológico para la mujer, así como las amenazas de tales actos, la coacción o la privación arbitraria de la libertad, tanto si se producen en la vida pública como en la privada". "Por su parte, la Ley 26.485 de Protección Integral para prevenir, sancionar y erradicar la violencia contra las mujeres en los ámbitos en que desarrollen sus relaciones interpersonales; reconoce -entre otros- el derecho a vivir una vida sin violencia, definiendo en forma amplia al flagelo como: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A su vez, dentro de las distintas formas de esta amplia definición caracteriza a la Violencia doméstica: como aquella provocada por un integrante del grupo familiar, entendido como tal, en sentido amplio, el originado en el parentesco, sea por consanguinidad o por afinidad, el matrimonio las uniones de hecho y las parejas o noviazgos, incluídas las relaciones vigentes o finalizadas. La ley expresamente dispone que no es un requisito la convivencia".</t>
  </si>
  <si>
    <r>
      <rPr>
        <rFont val="Arial"/>
        <color theme="1"/>
      </rPr>
      <t xml:space="preserve">Por el contrario, la conclusión arribada por el juzgador, omite considerar que la agresión debió ser analizada en el contexto de violencia de género dado en el ámbito doméstico, en el cual se observan las características históricas de desigualdad de poder entre varones y mujeres, propias del ciclo de violencia en la que se encontraba inmersa V. A. Q. hacía tiempo; por tanto debe incorporarse la “perspectiva de género” como pauta hermenéutica constitucional y principio rector para la solución de los derechos en pugna.  (...) A la luz de los conceptos transcriptos, </t>
    </r>
    <r>
      <rPr>
        <rFont val="Arial"/>
        <b/>
        <color theme="1"/>
      </rPr>
      <t>no caben dudas de que nos encontramos ante un caso en el que la violencia de género estuvo presente en todo momento en la relación desigual de poder entre K. y V. A</t>
    </r>
    <r>
      <rPr>
        <rFont val="Arial"/>
        <color theme="1"/>
      </rPr>
      <t>.; así lo demuestran las actuaciones ante el Juzgado de Familia que tuvieran como consecuencia la prohibición de acercamiento que fuera objeto de reiterada desobediencia por parte de K. También se advierte en este caso, como en tantos otros que tuvieron tratamiento en esta Sala, que la escalada de violencia aumentó a medida que la mujer ganaba independencia y se sentía empoderada para romper con ese círculo en el que estaba atrapada. (...) Así, la proyección de tales soluciones importa un mensaje a los ciudadanos sobre el camino emprendido en contra de esta clase de discriminación, adquiriendo el Poder Judicial un rol activo en la prevención y reparación que tales afectaciones acarrean. Un paso adelante en este camino será lograr prevenir comportamientos que atenten contra la igualdad de género a partir de la aplicación de reglas claras sustentadas en la idea de una sociedad libre y democrática de modo tal que todos sus integrantes logren proyectar su plan de vida y ejecutarlo. Para ello, l</t>
    </r>
    <r>
      <rPr>
        <rFont val="Arial"/>
        <b/>
        <color theme="1"/>
      </rPr>
      <t>os órganos judiciales deben construir el análisis de los casos desde una adecuada perspectiva de género para así reconocer fielmente los derechos de las víctimas mujeres y evitarles una nueva victimización en la esfera institucional.</t>
    </r>
    <r>
      <rPr>
        <rFont val="Arial"/>
        <color theme="1"/>
      </rPr>
      <t xml:space="preserve"> Conforme los fundamentos vertidos, corresponde calificar la conducta de Á. D. K., de acuerdo a lo sostenido por los recurrentes, en el tipo penal del femicidio (Art. 80 -inciso 11º- del Código Penal).</t>
    </r>
  </si>
  <si>
    <r>
      <rPr>
        <rFont val="Arial"/>
        <i/>
        <color theme="1"/>
      </rPr>
      <t xml:space="preserve">Satisfacción: </t>
    </r>
    <r>
      <rPr>
        <rFont val="Arial"/>
        <i val="0"/>
        <color theme="1"/>
      </rPr>
      <t>"HACER LUGAR al recurso interpuesto por el Ministerio Público Fiscal y la querellante particular. Consecuentemente casar parcialmente la sentencia N° XX revocando, en cuanto corresponda, los puntos IV.- de su parte dispositiva, adecuándose la nueva calificación legal para Á. D. K. como autor del delito de "FEMICIDIO" (art. 80, inc. 11º, del Código Penal); por consiguiente declarar la nulidad de la pena impuesta y reenviar al mismo Tribunal -con otra integración- para dar cumplimiento a lo dispuesto por el art. 42 2º ap. última parte del CP, aplicando la pena correspondiente conforme la calificación legal descripta. Sin costas. "</t>
    </r>
  </si>
  <si>
    <t>https://om.csjn.gov.ar/JurisprudenciaOM/consultaOM/verDoc.html?idJuri=4468</t>
  </si>
  <si>
    <r>
      <rPr>
        <rFont val="Arial"/>
        <color theme="1"/>
      </rPr>
      <t xml:space="preserve">Liminarmente corresponde dejar sentado, que de la lectura de los memoriales postulatorios se advierte que </t>
    </r>
    <r>
      <rPr>
        <rFont val="Arial"/>
        <b/>
        <color theme="1"/>
      </rPr>
      <t xml:space="preserve">existe comunidad de agravios en las presentaciones </t>
    </r>
    <r>
      <rPr>
        <rFont val="Arial"/>
        <color theme="1"/>
      </rPr>
      <t>por lo que serán objeto de tratamiento conjunto. T</t>
    </r>
    <r>
      <rPr>
        <rFont val="Arial"/>
        <b/>
        <color theme="1"/>
      </rPr>
      <t>odos los argumentos convergen en demostrar la arbitrariedad incurrida por el sentenciante al momento de valorar las pruebas producidas durante la investigación penal preparatoria y el debate</t>
    </r>
    <r>
      <rPr>
        <rFont val="Arial"/>
        <color theme="1"/>
      </rPr>
      <t>; vicio que, conforme lo manifiestan ambos recurrentes, se proyecta en la calificación jurídica del hecho bajo juzgamiento, descartándose el estado de emoción violenta. En primer lugar, son numerosos los testimonios que dan cuenta de la relación sentimental que uniera a la víctima V. con el imputado A. K., la que si bien tuvo interrupciones, duró aproximadamente tres años, manifestando a lo largo de ese tiempo, una escalada de acoso y violencia hasta desencadenar en el resultado final. (...)</t>
    </r>
    <r>
      <rPr>
        <rFont val="Arial"/>
        <b/>
        <color theme="1"/>
      </rPr>
      <t xml:space="preserve"> Concordantemente con los dichos de los testigos referenciados, existen actuaciones agregadas a la causa que dan cuenta de la denuncia por violencia efectuada por V. A.</t>
    </r>
    <r>
      <rPr>
        <rFont val="Arial"/>
        <color theme="1"/>
      </rPr>
      <t xml:space="preserve"> (...) El plexo probatorio obrante en autos, determina la imposibilidad de encuadrar la conducta del acusado en la atenuante privilegiada del art. 81 inc. 1 del Código Penal homicidio en estado de emoción violenta-, asistiendo razón a los casacionistas en la errónea valoración de las pruebas y escasa argumentación del juez sentenciante. (...) Dichas exigencias no fueron valoradas en la resolución impugnada, el sentenciante erróneamente desestimó todos los elementos previos al momento fatal, que claramente indican una preordenación de los actos de A. K. con la finalidad de obligar a V. A. a subir con él a su camioneta, utilizando para ello amenazas de prácticamente secuestrar a su hijo pequeño, llevarla a un lugar distante -a 15 km de la ciudad- descampado, ajenos a la vista de terceros, nótese que fue en ese mismo campo “XX” donde días atrás ya había golpeado y amenazado de muerte a su ex pareja, colgándola de una soga; y una vez en el lugar bajarla por la fuerza de la camioneta, tal como queda evidenciado por el hecho de que sus zapatos quedaron en la caja del vehículo, para luego asfixiarla manualmente hasta dejarla sin vida. </t>
    </r>
    <r>
      <rPr>
        <rFont val="Arial"/>
        <b/>
        <color theme="1"/>
      </rPr>
      <t xml:space="preserve">De ello se desprende que carece de sustento la conclusión arribada por el magistrado, siendo que el resultado del hecho no ocurrió como un episodio aislado, no existió un desborde intempestivo y desenfrenado, sino que devino de una larga escalada -en continua espiral ascendente, de violencia verbal, psíquica y física desplegada por K. sobre su ex pareja, hasta que finalmente la mató.   </t>
    </r>
  </si>
  <si>
    <r>
      <rPr>
        <rFont val="Arial"/>
        <color theme="1"/>
      </rPr>
      <t xml:space="preserve">Por el contrario, la conclusión arribada por el juzgador, omite considerar que la agresión debió ser analizada en el contexto de violencia de género dado en el ámbito doméstico, en el cual se observan las características históricas de desigualdad de poder entre varones y mujeres, propias del ciclo de violencia en la que se encontraba inmersa V. A. Q. hacía tiempo; por tanto debe incorporarse la “perspectiva de género” como pauta hermenéutica constitucional y principio rector para la solución de los derechos en pugna.  (...) A la luz de los conceptos transcriptos, </t>
    </r>
    <r>
      <rPr>
        <rFont val="Arial"/>
        <b/>
        <color theme="1"/>
      </rPr>
      <t>no caben dudas de que nos encontramos ante un caso en el que la violencia de género estuvo presente en todo momento en la relación desigual de poder entre K. y V. A</t>
    </r>
    <r>
      <rPr>
        <rFont val="Arial"/>
        <color theme="1"/>
      </rPr>
      <t>.; así lo demuestran las actuaciones ante el Juzgado de Familia que tuvieran como consecuencia la prohibición de acercamiento que fuera objeto de reiterada desobediencia por parte de K. También se advierte en este caso, como en tantos otros que tuvieron tratamiento en esta Sala, que la escalada de violencia aumentó a medida que la mujer ganaba independencia y se sentía empoderada para romper con ese círculo en el que estaba atrapada. (...) Así, la proyección de tales soluciones importa un mensaje a los ciudadanos sobre el camino emprendido en contra de esta clase de discriminación, adquiriendo el Poder Judicial un rol activo en la prevención y reparación que tales afectaciones acarrean. Un paso adelante en este camino será lograr prevenir comportamientos que atenten contra la igualdad de género a partir de la aplicación de reglas claras sustentadas en la idea de una sociedad libre y democrática de modo tal que todos sus integrantes logren proyectar su plan de vida y ejecutarlo. Para ello, l</t>
    </r>
    <r>
      <rPr>
        <rFont val="Arial"/>
        <b/>
        <color theme="1"/>
      </rPr>
      <t>os órganos judiciales deben construir el análisis de los casos desde una adecuada perspectiva de género para así reconocer fielmente los derechos de las víctimas mujeres y evitarles una nueva victimización en la esfera institucional.</t>
    </r>
    <r>
      <rPr>
        <rFont val="Arial"/>
        <color theme="1"/>
      </rPr>
      <t xml:space="preserve"> Conforme los fundamentos vertidos, corresponde calificar la conducta de Á. D. K., de acuerdo a lo sostenido por los recurrentes, en el tipo penal del femicidio (Art. 80 -inciso 11º- del Código Penal).</t>
    </r>
  </si>
  <si>
    <r>
      <rPr>
        <rFont val="Arial"/>
        <i/>
        <color theme="1"/>
      </rPr>
      <t xml:space="preserve">Satisfacción: </t>
    </r>
    <r>
      <rPr>
        <rFont val="Arial"/>
        <i val="0"/>
        <color theme="1"/>
      </rPr>
      <t>"HACER LUGAR al recurso interpuesto por el Ministerio Público Fiscal y la querellante particular. Consecuentemente casar parcialmente la sentencia N° XX revocando, en cuanto corresponda, los puntos IV.- de su parte dispositiva, adecuándose la nueva calificación legal para Á. D. K. como autor del delito de "FEMICIDIO" (art. 80, inc. 11º, del Código Penal); por consiguiente declarar la nulidad de la pena impuesta y reenviar al mismo Tribunal -con otra integración- para dar cumplimiento a lo dispuesto por el art. 42 2º ap. última parte del CP, aplicando la pena correspondiente conforme la calificación legal descripta. Sin costas. "</t>
    </r>
  </si>
  <si>
    <t>B. J. C. S/ ABUSO SEXUAL</t>
  </si>
  <si>
    <t>En el marco de un proceso sobre Abuso Sexual, la Sala Segunda en lo Criminal y Correccional del S.T.J, rechazó el recurso de casación planteado por la defensa. Consideró que se ha juzgado con perspectiva de género poniendo el acento en la especial vulnerabilidad de quien concurrió al consultorio de un profesional, depositando plena confianza en él, lo cual determina una clara relación desigual de poder. Se fundamentó en los compromisos internacionales asumidos por el Estado Argentino</t>
  </si>
  <si>
    <t xml:space="preserve">Analizada la documental se advierte que no encuadra en ninguno de estos supuestos, tratándose de un informe médico por lo que no resultan aplicables las normas invocadas por el quejoso para las actas judiciales. (...) En el particular, estamos en presencia de un instrumento escrito que emana de profesionales médicos que se desempeñan en el Hospital Público de la ciudad de Sáenz Peña, con lo cual los documentos confeccionados por los mismos revisten el carácter de documento público y como tal, gozan de la presunción de legitimidad, la cual solo puede ser conmovida ante la demostración fehaciente de falsedad ideológica o material. (...) La defensa se agravia igualmente y solicita la nulidad del informe psicológico de la Srta. Y.S.O. alegando que se le impidió participar y controlar la producción de la mencionada prueba debido a que se omitió la notificación de la fecha en que se llevaría a cabo. (...) Como se advierte de lo consignado precedentemente y coincidentemente con lo afirmado en la sentencia, la defensa en todo momento conoció el ofrecimiento de prueba, su aceptación por parte del Tribunal, el nombre y domicilio de la perito designada y finalmente las conclusiones arribadas; no habiendo como bien lo destaca la sentenciante, ofrecido perito de control, ni objetado las conclusiones posteriormente. (...) En cuanto a los distintos testimonios que conforman el espectro probatorio de autos, la sentenciante otorgó especial relevancia al prestado en el debate por Y.S.O. valorándolo como preciso, y circunstanciado, destacando que se mantuvo coherente con los hechos denunciados espontáneo y concordante con el de su novio, que fue uno de los testigos principales en la causa. (...) Esta declaración fue analizada por la juzgadora en contexto con las demás pruebas producidas, encontrando el relato incongruente y poco creíble dado que en base a sus propias afirmaciones, resulta ilógico que un procedimiento tan invasivo como el que describió se lleve a cabo aplicando a la paciente únicamente anestesia local. A lo cual se suma que no pudo aclarar con precisión en que consistió el tratamiento y que tampoco dejó registro de la consulta, ni el diagnóstico. </t>
  </si>
  <si>
    <t xml:space="preserve">Precisamente a ello se refieren las declaraciones de la CEDAW cuando expresa la necesidad de "...modificar los patrones socioculturales de conducta de hombres y mujeres con miras a alcanzar la eliminación de prejuicios y las prácticas consuetudinarias y de cualquier otra índole que estén basados en la idea de superioridad o inferioridad de cualquiera de los sexos, o en funciones estereotipadas de hombres y mujeres” (art. 5). En el mismo sentido la Convención de BELEM DO PARÁ (art. 6) cuando garantiza el derecho de las mujeres a ser libres de toda forma de discriminación, y su derecho a ser valoradas “libres de patrones estereotipados de comportamiento y prácticas sociales y culturales basadas en conceptos de inferioridad o subordinación". El último agravio propuesto por la defensa, se relaciona con la pena aplicada a su pupilo. Afirma que se incurrió en una doble valoración por parte de la jueza al enumerar como una de las condiciones agravantes la condición de médico del imputado, circunstancia que ya se encuentra contemplada en la pena de inhabilitación. </t>
  </si>
  <si>
    <r>
      <rPr>
        <rFont val="Arial"/>
        <color theme="1"/>
      </rPr>
      <t xml:space="preserve">Consecuentemente con lo expuesto,  corresponde sostener que </t>
    </r>
    <r>
      <rPr>
        <rFont val="Arial"/>
        <b/>
        <color theme="1"/>
      </rPr>
      <t>las críticas defensivas convocantes respecto de la autoría no contienen  suficiente aptitud para neutralizar las argumentaciones sentenciales que sustentan la condena de B.,</t>
    </r>
    <r>
      <rPr>
        <rFont val="Arial"/>
        <color theme="1"/>
      </rPr>
      <t xml:space="preserve"> extraídas al amparo de la sana crítica racional, pues en definitiva solo conforman una subjetiva apreciación casatoria, en procura de mejorar la situación procesal del nombrado, insuficientes para convencer que el fallo no constituye una derivación razonada de las normas en vigencia con aplicación a las circunstancias concretas del caso. Conclusión que también conlleva el rechazo de la pretendida aplicación del principio in dubio pro reo, toda vez que se han producido en el caso elementos suficientes de convicción que permitieron al a quo arribar a la certeza requerida para sostener el carácter de actor de J. C. B.. Se destaca que </t>
    </r>
    <r>
      <rPr>
        <rFont val="Arial"/>
        <b/>
        <color theme="1"/>
      </rPr>
      <t>se ha juzgado con "perspectiva de género"</t>
    </r>
    <r>
      <rPr>
        <rFont val="Arial"/>
        <color theme="1"/>
      </rPr>
      <t xml:space="preserve"> tal como surge de los últimos párrafos del fallo en crisis. Desde esta nueva mirada del derecho, </t>
    </r>
    <r>
      <rPr>
        <rFont val="Arial"/>
        <b/>
        <color theme="1"/>
      </rPr>
      <t>rompiendo estereotipos en la metodología de aplicar el derecho, permite que casos como el presente, encuentren adecuada respuesta,</t>
    </r>
    <r>
      <rPr>
        <rFont val="Arial"/>
        <color theme="1"/>
      </rPr>
      <t xml:space="preserve"> poniendo el acento en la especial vulnerabilidad de quien concurrió al consultorio de un profesional, depositando plena confianza en él, lo cual determina una clara relación desigual de poder entre ambos; lo que fue utilizado por el imputado desde ese lugar de dominio para abusar de la paciente del modo en que quedara expuesto. "Los  procesos  de  criminalización femenina se nutren de los colectivos de mujeres económica, social y culturalmente más fragilizadas" (Bodelon, 2009 “Feminismo y derecho: mujeres que van más allá de lo jurídico”. En Gemma Nicolás  y  Encarna Bodelón  (comps.), Género  y  dominación. Críticas  feministas  del  derecho  y  el  poder,  Barcelona, Antrhopos Editorial). La  trama  que  teje  el  hilo  de  las relaciones  de  poder  es  evidenciable  cuando se  sustituyen las materias que regula el derecho por las personas en las que  recaen  las  normas.  El  derecho  penal  se  erige  en  un mecanismo reproductor de las desigualdades naturalizadas en el  medio  social. En  tanto definidas  por  el  derecho,  las mujeres  quedan  atrapadas  en  el  plano  simbólico  de  la objetividad  que  no  es  otra  cosa  que  el  arbitrio  del legislador y del juez, en una universalidad cuyo parámetro es   masculino,   en   una   serie   de   distinciones   y jerarquizaciones que  esconden  las  diferencias  haciéndolas pasar por naturales (...) las mujeres atrapadas y tratadas en el derecho  sólo  tienen  una  posibilidad: "ser  mujeres de...". Estas circunstancias exhiben estereotipos negativos de las mujeres a las que se les asigna el lugar de  la  pasividad,  de  la  subjetividad,  de  la  emoción  o sinrazón  por  oposición  al  lugar de  los  varones  activos, objetivos, racionales y razonables. En  el  análisis  de  los  criterios  de validación   del   relato   de   las   víctimas   se   filtran estereotipos que desacreditan la voz de las víctimas frente a  la  “acreditación”  del  imputado,  titular  de  la  palabra autorizada, que se intercepta con estereotipos positivos de “clase” (prestigio socio-económicoprofesional en oposición a la precaria situación socio-económica de las víctimas)</t>
    </r>
  </si>
  <si>
    <r>
      <rPr>
        <rFont val="Arial"/>
        <i/>
        <color theme="1"/>
      </rPr>
      <t xml:space="preserve">Satisfacción: </t>
    </r>
    <r>
      <rPr>
        <rFont val="Arial"/>
        <i val="0"/>
        <color theme="1"/>
      </rPr>
      <t>"RECHAZAR el recurso de casación de fs. 1275/1298 vta.; con costas. "</t>
    </r>
  </si>
  <si>
    <t>https://om.csjn.gov.ar/JurisprudenciaOM/consultaOM/verDoc.html?idJuri=4437</t>
  </si>
  <si>
    <r>
      <rPr>
        <rFont val="Arial"/>
        <color theme="1"/>
      </rPr>
      <t xml:space="preserve">Consecuentemente con lo expuesto,  corresponde sostener que </t>
    </r>
    <r>
      <rPr>
        <rFont val="Arial"/>
        <b/>
        <color theme="1"/>
      </rPr>
      <t>las críticas defensivas convocantes respecto de la autoría no contienen  suficiente aptitud para neutralizar las argumentaciones sentenciales que sustentan la condena de B.,</t>
    </r>
    <r>
      <rPr>
        <rFont val="Arial"/>
        <color theme="1"/>
      </rPr>
      <t xml:space="preserve"> extraídas al amparo de la sana crítica racional, pues en definitiva solo conforman una subjetiva apreciación casatoria, en procura de mejorar la situación procesal del nombrado, insuficientes para convencer que el fallo no constituye una derivación razonada de las normas en vigencia con aplicación a las circunstancias concretas del caso. Conclusión que también conlleva el rechazo de la pretendida aplicación del principio in dubio pro reo, toda vez que se han producido en el caso elementos suficientes de convicción que permitieron al a quo arribar a la certeza requerida para sostener el carácter de actor de J. C. B.. Se destaca que </t>
    </r>
    <r>
      <rPr>
        <rFont val="Arial"/>
        <b/>
        <color theme="1"/>
      </rPr>
      <t>se ha juzgado con "perspectiva de género"</t>
    </r>
    <r>
      <rPr>
        <rFont val="Arial"/>
        <color theme="1"/>
      </rPr>
      <t xml:space="preserve"> tal como surge de los últimos párrafos del fallo en crisis. Desde esta nueva mirada del derecho, </t>
    </r>
    <r>
      <rPr>
        <rFont val="Arial"/>
        <b/>
        <color theme="1"/>
      </rPr>
      <t>rompiendo estereotipos en la metodología de aplicar el derecho, permite que casos como el presente, encuentren adecuada respuesta,</t>
    </r>
    <r>
      <rPr>
        <rFont val="Arial"/>
        <color theme="1"/>
      </rPr>
      <t xml:space="preserve"> poniendo el acento en la especial vulnerabilidad de quien concurrió al consultorio de un profesional, depositando plena confianza en él, lo cual determina una clara relación desigual de poder entre ambos; lo que fue utilizado por el imputado desde ese lugar de dominio para abusar de la paciente del modo en que quedara expuesto. "Los  procesos  de  criminalización femenina se nutren de los colectivos de mujeres económica, social y culturalmente más fragilizadas" (Bodelon, 2009 “Feminismo y derecho: mujeres que van más allá de lo jurídico”. En Gemma Nicolás  y  Encarna Bodelón  (comps.), Género  y  dominación. Críticas  feministas  del  derecho  y  el  poder,  Barcelona, Antrhopos Editorial). La  trama  que  teje  el  hilo  de  las relaciones  de  poder  es  evidenciable  cuando se  sustituyen las materias que regula el derecho por las personas en las que  recaen  las  normas.  El  derecho  penal  se  erige  en  un mecanismo reproductor de las desigualdades naturalizadas en el  medio  social. En  tanto definidas  por  el  derecho,  las mujeres  quedan  atrapadas  en  el  plano  simbólico  de  la objetividad  que  no  es  otra  cosa  que  el  arbitrio  del legislador y del juez, en una universalidad cuyo parámetro es   masculino,   en   una   serie   de   distinciones   y jerarquizaciones que  esconden  las  diferencias  haciéndolas pasar por naturales (...) las mujeres atrapadas y tratadas en el derecho  sólo  tienen  una  posibilidad: "ser  mujeres de...". Estas circunstancias exhiben estereotipos negativos de las mujeres a las que se les asigna el lugar de  la  pasividad,  de  la  subjetividad,  de  la  emoción  o sinrazón  por  oposición  al  lugar de  los  varones  activos, objetivos, racionales y razonables. En  el  análisis  de  los  criterios  de validación   del   relato   de   las   víctimas   se   filtran estereotipos que desacreditan la voz de las víctimas frente a  la  “acreditación”  del  imputado,  titular  de  la  palabra autorizada, que se intercepta con estereotipos positivos de “clase” (prestigio socio-económicoprofesional en oposición a la precaria situación socio-económica de las víctimas)</t>
    </r>
  </si>
  <si>
    <r>
      <rPr>
        <rFont val="Arial"/>
        <i/>
        <color theme="1"/>
      </rPr>
      <t xml:space="preserve">Satisfacción: </t>
    </r>
    <r>
      <rPr>
        <rFont val="Arial"/>
        <i val="0"/>
        <color theme="1"/>
      </rPr>
      <t>"RECHAZAR el recurso de casación de fs. 1275/1298 vta.; con costas. "</t>
    </r>
  </si>
  <si>
    <t>P. J. R. Y P. D. A. S/ ABUSO SEXUAL CON ACCESO CARNAL, HOMICIDIO CALIFICADO CON LA PARTICIPACIÓN DE DOS O MAS PERSONAS Y PARA OCULTAR OTRO DELITO EN CONCURSO REAL</t>
  </si>
  <si>
    <t>La Sala Penal del S.T.J rechazó el recurso de casación interpuesto por la defensa de los imputados contra una sentencia de Cámara que los condena por Abuso Sexual con Acceso Carnal y Femicidio cuya víctima era una adolescente en la cual confluía triple interseccionalidad -mujer, menor de 18 años, indígena-. Concluyeron en que la sentencia no presentó ninguna fisura lógica con capacidad para afectar su validez, surgiendo de su examen que la sentenciante -Jueza de la Cámara Criminal Nº 2 de la segunda Circunscripción Provincial- efectuó una selección y valoración de las pruebas ajustándose a las reglas de la sana crítica racional, sin vicios o defectos en su fundamentación y ajustada a derecho.</t>
  </si>
  <si>
    <t>https://om.csjn.gov.ar/JurisprudenciaOM/consultaOM/verDoc.html?idJuri=4367</t>
  </si>
  <si>
    <t>N. M. E. S/ ABUSO SEXUAL CON ACCESO CARNAL</t>
  </si>
  <si>
    <t>S.T.J rechazó recurso de casación interpuesto por la defensa contra el fallo definitivo y basó fundamento en ley 27.206 conocida como "Ley Kunath" o "de respeto a los tiempos de las víctimas", examinados a la luz del Corpus Juris Internacional de Protección de los niños, niñas y adolescentes, efectuando control de convencionalidad entre las normas internas que aplican en los casos concretos y la CADH.</t>
  </si>
  <si>
    <t>https://om.csjn.gov.ar/JurisprudenciaOM/consultaOM/verDoc.html?idJuri=4323</t>
  </si>
  <si>
    <t>S. D., C. J. C/ F. P., A. L. S/ VIOLENCIA FAMILIAR</t>
  </si>
  <si>
    <t>En el marco de una causa sobre violencia familiar y de género, el Superior Tribunal de Justicia, ante el simple riesgo de que se efectúen nuevos episodios de violencia, hizo lugar al recurso de inconstitucionalidad interpuesto por la víctima contra la Resolución de la Cámara de apelaciones. Confirmó la resolución de la Sra. Jueza del Menor de Edad y la Familia que había ordenado la exclusión de hogar del agresor y la prohibición de acercamiento, dispuso asimismo, el reintegro de la actora a su hogar junto a su hijo. Se fundó en los instrumentos internacionales que rigen en la materia.</t>
  </si>
  <si>
    <t>https://om.csjn.gov.ar/JurisprudenciaOM/consultaOM/verDoc.html?idJuri=4267</t>
  </si>
  <si>
    <t>Ramón Rubén Ávalos</t>
  </si>
  <si>
    <t>http://www.actualidadchaco.com/vernota.asp?id_noticia=52056</t>
  </si>
  <si>
    <t>B.C.J.N s/ homicidio doblemente agravado por el vínculo y femicidio en contexto de violencia de género en grado de tentativa</t>
  </si>
  <si>
    <t>La Sala Segunda en lo Criminal y Correccional del STJ hace lugar al recurso de casación interpuesto por la parte querellante declarando la nulidad del Acta de Acuerdo de Juicio Abreviado, en los autos con calificación legal de homicidio doblemente agravado por el vínculo y femicidio en grado de tentativa, en contexto de violencia de género (Art. 80 inc. 1º y 11º en función con el art. 42, todos del C.P).</t>
  </si>
  <si>
    <t>https://om.csjn.gov.ar/JurisprudenciaOM/consultaOM/verDoc.html?idJuri=4208</t>
  </si>
  <si>
    <t>Incidente suspensión de juicio a prueba en autos: J.N.F. s/ Lesiones leves y otros</t>
  </si>
  <si>
    <t>En el marco de los delitos de lesiones leves y otros en contexto de violencia de género hacia tres personas, dos de ellas mujeres y una en estado de embarazo, la Sala Segunda en lo Criminal y Correccional del STJ rechazó el recurso de casación interpuesto por la defensa del imputado contra la sentencia del a-quo que había denegado la Suspensión de Juicio a Prueba, afirmando las obligaciones asumidas por el Estado Argentino (Convención de Belén Do Pará y CEDAW) y citando el Fallo Góngora de la CSJN (G. 61. XLVIII del 23/4/2013).</t>
  </si>
  <si>
    <t xml:space="preserve">se advierte la falta de demostración por el recurrente del vicio de generalización que adolece la decisión del a-quo al que hace referencia en su impugnación.  Y ello por cuanto el a-quo no ha desatendido los hechos, calificados como de una violencia inusitada; ponderación que lejos está de ser irracional, arbitraria, pues tuvo en cuenta como base para rechazar la petición del beneficio, no sólo el número de lesionados, que algunas de las lesiones fueran tipificadas como graves, sino también la existencia de dos víctimas mujeres. Datos objetivos que por otra parte no fueron controvertidos por el recurrente, quien sí se ocupó de calificar al suceso como una “riña de vecinos”, sin dar razones plausibles que acrediten el cariz de intrascendencia que pregona frente a las circunstancias del evento dañoso ya apuntadas. Siendo inconsistente la postura asumida, al no desarrollar de modo claro y concreto fundamentos que demuestren las falencias que indica tanto para el dictamen como para la decisión jurisdiccional, no supera el valladar de la mera disconformidad o discrepancia. (...) Pero el Ministerio Público en su dictamen de fs. 08/10, lejos estuvo de incumplir con la obligación de motivar sus conclusiones conforme lo exige el art. 153 del CPP bajo pena de nulidad, sino que brindó las razones que a su juicio ameritan llevar el caso a la etapa del juicio plenario. Entre ellas, la violencia de los acontecimientos, la repercusión que tuvo en las propias víctimas y en la sociedad y que, además, existe violencia en contra de dos mujeres; todo lo cual fuera tomado en cuenta por el Tribunal, tal como se recordara supra. (...) Desatiende el apelante, que el Ministerio Público debe ante todo procurar la satisfacción del interés social y también velar por la correcta aplicación de la ley (art. 1º L.O. Min. Púb.), del que forman parte no sólo quienes pueden resultar imputados de un hecho delictuoso, sino también quienes resultan las víctimas del mismo.  Y ello en razón a que los poderes del Estado –y el Ministerio Público como parte integrante del mismo- también deben velar por la correcta aplicación de la Constitución, los Tratados y las leyes del Congreso, que “...son ley suprema de la Nación...” en virtud del art. 31 de la CN. En ese sentido, la Fiscalía de Cámara ha advertido en su dictamen que no estamos frente a un suceso violento más –o una mera “riña” al decir del recurrente, como si tal expresión sirviera sólo para denotar cuestiones de bagatela sin otras hipótesis fácticas-; sino que en el caso nos enfrentamos a hechos en donde la violencia se ejerció también sobre víctimas mujeres, con la particularidad no menos intrascendente, de que una de ellas se encontraba embarazada. </t>
  </si>
  <si>
    <r>
      <rPr>
        <rFont val="Arial"/>
        <color theme="1"/>
      </rPr>
      <t xml:space="preserve">Tratándose de mujeres víctimas de violencia –como en este caso, de violencia física-, no debe pasar por alto a este Poder Judicial que existen concretos compromisos internacionales asumidos por el Estado Argentino al suscribir tratados en materia de violencia y discriminación en contra de la mujer,  como ser la Convención Interamericana para Prevenir, Sancionar y Erradicar la Violencia contra las Mujeres (Convención Belem Do Pará) y la Convención para la Eliminación de Todas las Formas de Discriminación contra la Mujer (CEDAW por sus siglas en inglés), con rango constitucional en nuestro país (art. 75 inc. 22 CN y 14 CP). El primero de ellos, sobre la base del reconocimiento de que la violencia contra la mujer es una ofensa a la dignidad humana y el reconocimiento de que ella tiene derecho a una vida libre de violencia –derecho que incluye el derecho a ser libre de toda forma de discriminación-, sea tanto en el ámbito público como en el privado, dispone el compromiso de los Estados Partes en “...actuar con la debida diligencia para prevenir, investigar y sancionar la violencia contra la mujer...” (Conf. preámbulo, arts. 3º, 6º inc. “a” y 7º inc. “b”).  (...( En esa tarea, conforme las circunstancias fácticas que se describen en el dictamen de fs. 08/10, </t>
    </r>
    <r>
      <rPr>
        <rFont val="Arial"/>
        <b/>
        <color theme="1"/>
      </rPr>
      <t xml:space="preserve">estaríamos ante un supuesto de violencia física en contra de las damnificadas de autos, encuadrable en la hipótesis prevista </t>
    </r>
    <r>
      <rPr>
        <rFont val="Arial"/>
        <color theme="1"/>
      </rPr>
      <t>del art. 1º de la Convención de Belem Do Pará, que establece: “...debe entenderse por violencia contra la mujer cualquier acción o conducta, basada en su género, que cause muerte, daño o sufrimiento físico, sexual o psicológico a la mujer, tanto en el ámbito público como en el privado...”. De igual modo el suceso quedaría comprendido en el concepto de violencia contra la mujer brindado por las “100 Reglas de Brasilia” (regla 19), instrumento internacional al cual el Superior Tribunal de Justicia ha adherido mediante Acuerdo N° 3092/09; y que considera el “género” como una de las posibles causas de vulnerabilidad de las personas (Conf. regla 4). Con el mismo alcance, el caso también se subsumiría en la definición de violencia contra la mujer que nos da la “Declaración sobre la Eliminación de la Violencia Contra la Mujer” de Naciones Unidas (GA Res. 48/104/2004), donde establece en su art. 1º: “A los efectos de la presente Declaración, por “violencia contra la mujer” se entiende todo acto de violencia basado en la pertenencia al sexo femenino que tenga o pueda tener como resultado un daño o sufrimiento físico, sexual o sicológico para la mujer, así como las amenazas de tales actos..., tanto si se producen en la vida pública como en la vida privada”. Cabe hacer remisión también por idénticas razones, al concepto vertido en este sentido por la Ley Nacional Nº 26485 –art. 4º-, de Protección Integral para Prevenir, Sancionar y Erradicar la Violencia contra las Mujeres en los ámbitos en que desarrollen sus relaciones interpersonales.</t>
    </r>
  </si>
  <si>
    <r>
      <rPr>
        <rFont val="Arial"/>
        <b/>
        <color theme="1"/>
      </rPr>
      <t>La violencia en contra de la mujer muestra, los efectos de la discriminación y subordinación de la misma, por razones de género en la sociedad. El Estado, frente a estas desigualdades, puso en movimiento los mecanismos tendientes a corregir las mismas, sea a través de las normas jurídicas, sea por medio de la labor jurisprudencial.</t>
    </r>
    <r>
      <rPr>
        <rFont val="Arial"/>
        <color theme="1"/>
      </rPr>
      <t xml:space="preserve"> Desde este aspecto la postura del Ministerio Público Fiscal ha sido conteste con la normativa internacional de derechos humanos que regulan el fenómeno de la violencia sobre la mujer.  Pues al considerar necesario proseguir con la acción penal, dada la inusitada violencia que observó en los hechos y que tuvieron como protagonistas de violencia física a dos mujeres, que el caso ameritaba un debate oral y público, no hizo más que cristalizar no sólo la defensa del interés público y en particular los derechos en este caso de las mujeres víctimas (art. 9º de la L.O.M.P.); derecho al cual no puede arribarse de modo efectivo, de aplicarse el procedimiento de suspensión del proceso a prueba, dada su naturaleza jurídica. Toda vez que dicho instituto tiene un efecto inmediato, que consiste en la suspensión de la realización del debate en caso de ser concedido el beneficio; y un efecto mediato, que es la cancelación definitiva del desarrollo de dicha etapa procesal, por extinción de la acción penal, si el imputado cumple con las exigencias que impone la norma penal que lo regula durante el tiempo de suspensión fijado por el tribunal. Siendo que el juicio, conforme el sentido que se le da en nuestro ordenamiento procesal, se circunscribe a la etapa final del proceso penal; momento reservado para la determinación de la responsabilidad o no del acusado, y eventualmente, de la sanción penal correspondiente. (...) Como corolario del análisis realizado precedentemente en el sub caso, se advierte que el a quo efectivamente ha cumplimentado con la exigencia de efectuar la debida verificación del contenido de la opinión fiscal desfavorable a las pretensiones del solicitante del beneficio, habiendo concluido en relación a la misma que tiene indudable carácter vinculante y así proceder correctamente al rechazo de la petición.  </t>
    </r>
  </si>
  <si>
    <r>
      <rPr>
        <rFont val="Arial"/>
        <i/>
        <color theme="1"/>
      </rPr>
      <t xml:space="preserve">Satisfacción: </t>
    </r>
    <r>
      <rPr>
        <rFont val="Arial"/>
        <i val="0"/>
        <color theme="1"/>
      </rPr>
      <t>"Rechazar los recursos de casación interpuestos a fs. 67/75 y fs. 100/105. Con Costas."</t>
    </r>
  </si>
  <si>
    <t>https://om.csjn.gov.ar/JurisprudenciaOM/consultaOM/verDoc.html?idJuri=4207</t>
  </si>
  <si>
    <t>https://fmmanantial893.com/nota/2813/fallecio-maria-luisa-lucas-presidente-del-stj</t>
  </si>
  <si>
    <r>
      <rPr>
        <rFont val="Arial"/>
        <color theme="1"/>
      </rPr>
      <t xml:space="preserve">Tratándose de mujeres víctimas de violencia –como en este caso, de violencia física-, no debe pasar por alto a este Poder Judicial que existen concretos compromisos internacionales asumidos por el Estado Argentino al suscribir tratados en materia de violencia y discriminación en contra de la mujer,  como ser la Convención Interamericana para Prevenir, Sancionar y Erradicar la Violencia contra las Mujeres (Convención Belem Do Pará) y la Convención para la Eliminación de Todas las Formas de Discriminación contra la Mujer (CEDAW por sus siglas en inglés), con rango constitucional en nuestro país (art. 75 inc. 22 CN y 14 CP). El primero de ellos, sobre la base del reconocimiento de que la violencia contra la mujer es una ofensa a la dignidad humana y el reconocimiento de que ella tiene derecho a una vida libre de violencia –derecho que incluye el derecho a ser libre de toda forma de discriminación-, sea tanto en el ámbito público como en el privado, dispone el compromiso de los Estados Partes en “...actuar con la debida diligencia para prevenir, investigar y sancionar la violencia contra la mujer...” (Conf. preámbulo, arts. 3º, 6º inc. “a” y 7º inc. “b”).  (...( En esa tarea, conforme las circunstancias fácticas que se describen en el dictamen de fs. 08/10, </t>
    </r>
    <r>
      <rPr>
        <rFont val="Arial"/>
        <b/>
        <color theme="1"/>
      </rPr>
      <t xml:space="preserve">estaríamos ante un supuesto de violencia física en contra de las damnificadas de autos, encuadrable en la hipótesis prevista </t>
    </r>
    <r>
      <rPr>
        <rFont val="Arial"/>
        <color theme="1"/>
      </rPr>
      <t>del art. 1º de la Convención de Belem Do Pará, que establece: “...debe entenderse por violencia contra la mujer cualquier acción o conducta, basada en su género, que cause muerte, daño o sufrimiento físico, sexual o psicológico a la mujer, tanto en el ámbito público como en el privado...”. De igual modo el suceso quedaría comprendido en el concepto de violencia contra la mujer brindado por las “100 Reglas de Brasilia” (regla 19), instrumento internacional al cual el Superior Tribunal de Justicia ha adherido mediante Acuerdo N° 3092/09; y que considera el “género” como una de las posibles causas de vulnerabilidad de las personas (Conf. regla 4). Con el mismo alcance, el caso también se subsumiría en la definición de violencia contra la mujer que nos da la “Declaración sobre la Eliminación de la Violencia Contra la Mujer” de Naciones Unidas (GA Res. 48/104/2004), donde establece en su art. 1º: “A los efectos de la presente Declaración, por “violencia contra la mujer” se entiende todo acto de violencia basado en la pertenencia al sexo femenino que tenga o pueda tener como resultado un daño o sufrimiento físico, sexual o sicológico para la mujer, así como las amenazas de tales actos..., tanto si se producen en la vida pública como en la vida privada”. Cabe hacer remisión también por idénticas razones, al concepto vertido en este sentido por la Ley Nacional Nº 26485 –art. 4º-, de Protección Integral para Prevenir, Sancionar y Erradicar la Violencia contra las Mujeres en los ámbitos en que desarrollen sus relaciones interpersonales.</t>
    </r>
  </si>
  <si>
    <r>
      <rPr>
        <rFont val="Arial"/>
        <b/>
        <color theme="1"/>
      </rPr>
      <t>La violencia en contra de la mujer muestra, los efectos de la discriminación y subordinación de la misma, por razones de género en la sociedad. El Estado, frente a estas desigualdades, puso en movimiento los mecanismos tendientes a corregir las mismas, sea a través de las normas jurídicas, sea por medio de la labor jurisprudencial.</t>
    </r>
    <r>
      <rPr>
        <rFont val="Arial"/>
        <color theme="1"/>
      </rPr>
      <t xml:space="preserve"> Desde este aspecto la postura del Ministerio Público Fiscal ha sido conteste con la normativa internacional de derechos humanos que regulan el fenómeno de la violencia sobre la mujer.  Pues al considerar necesario proseguir con la acción penal, dada la inusitada violencia que observó en los hechos y que tuvieron como protagonistas de violencia física a dos mujeres, que el caso ameritaba un debate oral y público, no hizo más que cristalizar no sólo la defensa del interés público y en particular los derechos en este caso de las mujeres víctimas (art. 9º de la L.O.M.P.); derecho al cual no puede arribarse de modo efectivo, de aplicarse el procedimiento de suspensión del proceso a prueba, dada su naturaleza jurídica. Toda vez que dicho instituto tiene un efecto inmediato, que consiste en la suspensión de la realización del debate en caso de ser concedido el beneficio; y un efecto mediato, que es la cancelación definitiva del desarrollo de dicha etapa procesal, por extinción de la acción penal, si el imputado cumple con las exigencias que impone la norma penal que lo regula durante el tiempo de suspensión fijado por el tribunal. Siendo que el juicio, conforme el sentido que se le da en nuestro ordenamiento procesal, se circunscribe a la etapa final del proceso penal; momento reservado para la determinación de la responsabilidad o no del acusado, y eventualmente, de la sanción penal correspondiente. (...) Como corolario del análisis realizado precedentemente en el sub caso, se advierte que el a quo efectivamente ha cumplimentado con la exigencia de efectuar la debida verificación del contenido de la opinión fiscal desfavorable a las pretensiones del solicitante del beneficio, habiendo concluido en relación a la misma que tiene indudable carácter vinculante y así proceder correctamente al rechazo de la petición.  </t>
    </r>
  </si>
  <si>
    <r>
      <rPr>
        <rFont val="Arial"/>
        <i/>
        <color theme="1"/>
      </rPr>
      <t xml:space="preserve">Satisfacción: </t>
    </r>
    <r>
      <rPr>
        <rFont val="Arial"/>
        <i val="0"/>
        <color theme="1"/>
      </rPr>
      <t>"Rechazar los recursos de casación interpuestos a fs. 67/75 y fs. 100/105. Con Costas."</t>
    </r>
  </si>
  <si>
    <t>https://www.radiocordial.com.ar/noticia.php?noti=10557</t>
  </si>
  <si>
    <t>S.J.R S/ HOMICIDIO AGRAVADO POR EL VÍNCULO</t>
  </si>
  <si>
    <t>En el marco de un proceso sobre Homicidio triplemente agravado por el vínculo, alevosía y femicidio, la Sala Segunda en lo Criminal y Correccional del S.T.J, rechazó el recurso de casación planteado por la defensa solicitando la nulidad del fallo. Consideró que se encontraron presentes todos los requisitos para afirmar que el homicidio se produjo en contexto de violencia de género, resultando indiscutible la calificación dada por el juez de grado.</t>
  </si>
  <si>
    <t>https://om.csjn.gov.ar/JurisprudenciaOM/consultaOM/verDoc.html?idJuri=4206</t>
  </si>
  <si>
    <t>B.J.G s/ Homicidio Agravado</t>
  </si>
  <si>
    <t>La Sala Segunda en lo Criminal y Correccional del S.T.J., en el marco de un proceso sobre Homicidio agravado por la relación con la víctima y por la violencia de género "Femicidio" (Art. 80 inc. 1º y 11º del C.P), rechazó el recurso de casación interpuesto por la defensa que solicitaba se apliquen las circunstancias extraordinarias de atenuación previstas en el artículo 80 in fine por no haberse demostrado la existencia de violencia de género.</t>
  </si>
  <si>
    <t>https://om.csjn.gov.ar/JurisprudenciaOM/consultaOM/verDoc.html?idJuri=4205</t>
  </si>
  <si>
    <t>Chubut</t>
  </si>
  <si>
    <t>S., M. H. s/ Recurso de Apelación c/ Resolución N° XXXXX/18 del Instituto de Seguridad Social y Seguros</t>
  </si>
  <si>
    <t>El STJ revocó una resolución administrativa que denegó a la actora la pensión por fallecimiento del concubino y ordeno a I.S.S.Y.S el dictado de una resolución ajustada a derecho. "Así se interpretan los compromisos asumidos por el Estado Nacional al adherir a la¿ (Convención De Belem Do Pará), a la Convención Interamericana sobre la Protección de los Derechos Humanos de las Personas Mayores y a la (CEDAW) Los que imponen al órgano previsional y a este Tribunal, el deber de examinar este caso sometidos a su jurisdicción, a la luz de su preceptiva, armonizándola con la ley previsional vigente. Ello, a fin de no incurrir en prácticas administrativas o jurídicas que toleren o naturalicen la violencia contra la mujer mayor, que no atienden al principio de sustitividad y que restringen el reconocimiento del derecho a la pensión derivada del fallecimiento de quien ejerció los actos de violencia, dada la situación particular acreditada."</t>
  </si>
  <si>
    <t>Mario Luis Vivas</t>
  </si>
  <si>
    <r>
      <rPr>
        <rFont val="Arial"/>
        <color theme="1"/>
      </rPr>
      <t>En definitiva, a lo largo de un extenso procedimiento administrativo, donde se demostró la convivencia en aparente matrimonio del señor Ñ. y la señora S., habitando ambos el mismo domicilio, en la localidad de Río Pico, hasta el momento del fallecimiento de aquel, el órgano previsional prescinde, se desentiende, de la cuantiosa prueba producida. Tampoco analiza las particularidades de la situación familiar expuesta por la señora S. (...)</t>
    </r>
    <r>
      <rPr>
        <rFont val="Arial"/>
        <b/>
        <color theme="1"/>
      </rPr>
      <t xml:space="preserve"> Situaciones de vulnerabilidad como la que ha quedado expuesta</t>
    </r>
    <r>
      <rPr>
        <rFont val="Arial"/>
        <color theme="1"/>
      </rPr>
      <t>, obligan a los poderes públicos a “…abstenerse de incurrir en todo acto o práctica de discriminación contra la mujer y velar porque las autoridades e instituciones públicas actúen de conformidad con esta obligación.” (artículo 2 inciso d). Cabe adunar a lo ya dicho, que acierta la recurrente al reprochar al ISSyS que no atendió a su situación particular, al plan de vida que decidió seguir, ya que no podía especular con la posibilidad de que le fuera negado un beneficio de pensión, cuando sucedieron los hechos de violencia</t>
    </r>
  </si>
  <si>
    <r>
      <rPr>
        <rFont val="Arial"/>
        <color theme="1"/>
      </rPr>
      <t>Que al respecto, cabe atender que Argentina, como Estado Parte de la Convención sobre la eliminación de todas las formas de discriminación contra la mujer (</t>
    </r>
    <r>
      <rPr>
        <rFont val="Arial"/>
        <b/>
        <color theme="1"/>
      </rPr>
      <t>CEDAW</t>
    </r>
    <r>
      <rPr>
        <rFont val="Arial"/>
        <color theme="1"/>
      </rPr>
      <t>, aprobada por Ley N° 23.179), se ha manifestado preocupada “por el hecho de que en situaciones de pobreza la mujer tiene un acceso mínimo a la alimentación, la salud… y las oportunidades de empleo, así como a la satisfacción de otras necesidades…” (Preámbulo) “…han de considerar los problemas especiales a que hace frente la mujer rural y el importante papel que desempeña en la supervivencia económica de su familia, incluido su trabajo en los sectores no monetarios de la economía y tomarán las medidas apropiadas para asegurar la aplicación de las disposiciones” de dicha Convención. En particular, “…beneficiarse directamente de los programas de seguridad social” de la mujer rural (artículo 14 apartados 1 y 2.c) (...) En particular, con el propósito de proteger el derecho de la mujer a una vida libre de violencia, al suscribir además la Convención Interamericana para prevenir, sancionar y erradicar la violencia contra la mujer (</t>
    </r>
    <r>
      <rPr>
        <rFont val="Arial"/>
        <b/>
        <color theme="1"/>
      </rPr>
      <t>Convención de Belém do Pará</t>
    </r>
    <r>
      <rPr>
        <rFont val="Arial"/>
        <color theme="1"/>
      </rPr>
      <t>- Ley N° 24.632), Argentina, como Estado Parte entendió “…que la violencia contra la mujer constituye una violación de los derechos humanos y las libertades fundamentales y limita total o parcialmente a la mujer el reconocimiento, goce y ejercicio de tales derechos y libertades…” (Préambulo). Por ello, constituye un deber de los Estados “…establecer procedimientos legales justos y eficaces para la mujer que haya sido sometida a violencia…” (art. 7 inciso f). Asumió nuestro país este compromiso.</t>
    </r>
  </si>
  <si>
    <r>
      <rPr>
        <rFont val="Arial"/>
        <b/>
        <color theme="1"/>
      </rPr>
      <t>En razón de todo lo analizado y la cuantiosa prueba concordante, la negativa del órgano previsional no es razonable. El rigor de los razonamientos ha desnaturalizado los fines que inspiraron la protección de la concubina en la legislación previsional provincial y los derechos de la mujer mayor consagrados en aquellos Tratados Internacionales.</t>
    </r>
    <r>
      <rPr>
        <rFont val="Arial"/>
        <color theme="1"/>
      </rPr>
      <t xml:space="preserve"> El ISSyS hizo caso omiso de la vulnerabilidad económica de la señora S., de la situación de violencia padecida, en el contexto de una zona rural y que requería una tutela eficaz, a fin de no agravar sus ya precarias condiciones de vida. (...) Así se interpretan los compromisos asumidos por el Estado Nacional al adherir a la Convención Interamericana para Prevenir, Sancionar y Erradicar la Violencia contra la Mujer (Convención De Belem Do Pará), a la Convención Interamericana sobre la Protección de los Derechos Humanos de las Personas Mayores y a la Convención sobre la eliminación de todas las formas de discriminación contra la mujer (CEDAW) Los que imponen al órgano previsional y a este Tribunal, el deber de examinar este caso sometidos a su jurisdicción, a la luz de su preceptiva, armonizándola con la ley previsional vigente. Ello, a fin de </t>
    </r>
    <r>
      <rPr>
        <rFont val="Arial"/>
        <b/>
        <color theme="1"/>
      </rPr>
      <t>no incurrir en prácticas administrativas o jurídicas que toleren o naturalicen la violencia contra la mujer mayor, que no atienden al principio de sustitividad y que restringen el reconocimiento del derecho a la pensión derivada del fallecimiento de quien ejerció los actos de violencia, dada la situación particular acreditada.</t>
    </r>
  </si>
  <si>
    <t xml:space="preserve">Satisfacción: reconocer y restablecer la dignidad </t>
  </si>
  <si>
    <t>https://om.csjn.gov.ar/JurisprudenciaOM/consultaOM/verSentenciaExterna.html?idJurisprudencia=4423</t>
  </si>
  <si>
    <r>
      <rPr>
        <color rgb="FF1155CC"/>
        <u/>
      </rPr>
      <t>https://www.juschubut.gov.ar/index.php/organizacion/superior-tribunal-de-justicia/organizacion-del-superior-tribunal-de-justicia/dr-mario-luis-vivas</t>
    </r>
    <r>
      <rPr/>
      <t xml:space="preserve"> Secretario del Juzgado en lo Civil y Comercial n° 3 del Departamento Judicial de Morón </t>
    </r>
  </si>
  <si>
    <t>Alejandro Javier Panizzi</t>
  </si>
  <si>
    <r>
      <rPr>
        <rFont val="Arial"/>
        <color theme="1"/>
      </rPr>
      <t>En definitiva, a lo largo de un extenso procedimiento administrativo, donde se demostró la convivencia en aparente matrimonio del señor Ñ. y la señora S., habitando ambos el mismo domicilio, en la localidad de Río Pico, hasta el momento del fallecimiento de aquel, el órgano previsional prescinde, se desentiende, de la cuantiosa prueba producida. Tampoco analiza las particularidades de la situación familiar expuesta por la señora S. (...)</t>
    </r>
    <r>
      <rPr>
        <rFont val="Arial"/>
        <b/>
        <color theme="1"/>
      </rPr>
      <t xml:space="preserve"> Situaciones de vulnerabilidad como la que ha quedado expuesta</t>
    </r>
    <r>
      <rPr>
        <rFont val="Arial"/>
        <color theme="1"/>
      </rPr>
      <t>, obligan a los poderes públicos a “…abstenerse de incurrir en todo acto o práctica de discriminación contra la mujer y velar porque las autoridades e instituciones públicas actúen de conformidad con esta obligación.” (artículo 2 inciso d). Cabe adunar a lo ya dicho, que acierta la recurrente al reprochar al ISSyS que no atendió a su situación particular, al plan de vida que decidió seguir, ya que no podía especular con la posibilidad de que le fuera negado un beneficio de pensión, cuando sucedieron los hechos de violencia</t>
    </r>
  </si>
  <si>
    <r>
      <rPr>
        <rFont val="Arial"/>
        <color theme="1"/>
      </rPr>
      <t>Que al respecto, cabe atender que Argentina, como Estado Parte de la Convención sobre la eliminación de todas las formas de discriminación contra la mujer (</t>
    </r>
    <r>
      <rPr>
        <rFont val="Arial"/>
        <b/>
        <color theme="1"/>
      </rPr>
      <t>CEDAW</t>
    </r>
    <r>
      <rPr>
        <rFont val="Arial"/>
        <color theme="1"/>
      </rPr>
      <t>, aprobada por Ley N° 23.179), se ha manifestado preocupada “por el hecho de que en situaciones de pobreza la mujer tiene un acceso mínimo a la alimentación, la salud… y las oportunidades de empleo, así como a la satisfacción de otras necesidades…” (Preámbulo) “…han de considerar los problemas especiales a que hace frente la mujer rural y el importante papel que desempeña en la supervivencia económica de su familia, incluido su trabajo en los sectores no monetarios de la economía y tomarán las medidas apropiadas para asegurar la aplicación de las disposiciones” de dicha Convención. En particular, “…beneficiarse directamente de los programas de seguridad social” de la mujer rural (artículo 14 apartados 1 y 2.c) (...) En particular, con el propósito de proteger el derecho de la mujer a una vida libre de violencia, al suscribir además la Convención Interamericana para prevenir, sancionar y erradicar la violencia contra la mujer (</t>
    </r>
    <r>
      <rPr>
        <rFont val="Arial"/>
        <b/>
        <color theme="1"/>
      </rPr>
      <t>Convención de Belém do Pará</t>
    </r>
    <r>
      <rPr>
        <rFont val="Arial"/>
        <color theme="1"/>
      </rPr>
      <t>- Ley N° 24.632), Argentina, como Estado Parte entendió “…que la violencia contra la mujer constituye una violación de los derechos humanos y las libertades fundamentales y limita total o parcialmente a la mujer el reconocimiento, goce y ejercicio de tales derechos y libertades…” (Préambulo). Por ello, constituye un deber de los Estados “…establecer procedimientos legales justos y eficaces para la mujer que haya sido sometida a violencia…” (art. 7 inciso f). Asumió nuestro país este compromiso.</t>
    </r>
  </si>
  <si>
    <r>
      <rPr>
        <rFont val="Arial"/>
        <b/>
        <color theme="1"/>
      </rPr>
      <t>En razón de todo lo analizado y la cuantiosa prueba concordante, la negativa del órgano previsional no es razonable. El rigor de los razonamientos ha desnaturalizado los fines que inspiraron la protección de la concubina en la legislación previsional provincial y los derechos de la mujer mayor consagrados en aquellos Tratados Internacionales.</t>
    </r>
    <r>
      <rPr>
        <rFont val="Arial"/>
        <color theme="1"/>
      </rPr>
      <t xml:space="preserve"> El ISSyS hizo caso omiso de la vulnerabilidad económica de la señora S., de la situación de violencia padecida, en el contexto de una zona rural y que requería una tutela eficaz, a fin de no agravar sus ya precarias condiciones de vida. (...) Así se interpretan los compromisos asumidos por el Estado Nacional al adherir a la Convención Interamericana para Prevenir, Sancionar y Erradicar la Violencia contra la Mujer (Convención De Belem Do Pará), a la Convención Interamericana sobre la Protección de los Derechos Humanos de las Personas Mayores y a la Convención sobre la eliminación de todas las formas de discriminación contra la mujer (CEDAW) Los que imponen al órgano previsional y a este Tribunal, el deber de examinar este caso sometidos a su jurisdicción, a la luz de su preceptiva, armonizándola con la ley previsional vigente. Ello, a fin de </t>
    </r>
    <r>
      <rPr>
        <rFont val="Arial"/>
        <b/>
        <color theme="1"/>
      </rPr>
      <t>no incurrir en prácticas administrativas o jurídicas que toleren o naturalicen la violencia contra la mujer mayor, que no atienden al principio de sustitividad y que restringen el reconocimiento del derecho a la pensión derivada del fallecimiento de quien ejerció los actos de violencia, dada la situación particular acreditada.</t>
    </r>
  </si>
  <si>
    <r>
      <rPr>
        <color rgb="FF1155CC"/>
        <u/>
      </rPr>
      <t>https://om.csjn.gov.ar/JurisprudenciaOM/consultaOM/verSentenciaExterna.html?idJurisprudencia=4423</t>
    </r>
    <r>
      <rPr/>
      <t>3</t>
    </r>
  </si>
  <si>
    <t>https://www.juschubut.gov.ar/index.php/organizacion/superior-tribunal-de-justicia/organizacion-del-superior-tribunal-de-justicia/dr-alejandro-javier-panizzi</t>
  </si>
  <si>
    <t>D. M. J. A. s/ homicidio agravado</t>
  </si>
  <si>
    <t>El Superior Tribunal de Justicia confirmó las sentencias en cuanto a materialidad y autoría. Recalificó el hecho como homicidio doblemente agravado por los incisos 1 y 11 del artículo 80 del Código Penal de la Nación y ordenó reenviar la causa a la instancia, para un nuevo debate sobre la pena a imponer al imputado. La Sentencia destacó que "La debida diligencia reforzada exige, sin excepción, que quienes tienen la responsabilidad de juzgar adopten todas las precauciones y extremen todos los cuidados en causas, como la presente, que involucran situaciones de violencia de género, toda vez que la desatención de sus proposiciones -a la vez que violenta la tutela judicial efectiva- favorece la impunidad y responsabiliza a nuestro país frente a la comunidad internacional".</t>
  </si>
  <si>
    <t>Sergio Ruben Lucero</t>
  </si>
  <si>
    <t>Por todos los argumentos vertidos, se impone declarar procedente el recurso extraordinario interpuesto por la Fiscalía; confirmar parcialmente las sentencias nros. 2540/2017 y 35/2018, respecto de la materialidad del hecho y autoría del imputado; recalificar el hecho como Homicidio doblemente agravado por los artículos artículo 80 inciso lero y 11 del Código Penal, y, reenviar a la instancia para un nuevo debate sobre la pena en estos actuados.</t>
  </si>
  <si>
    <t>En estas condiciones, la confirmación de la condena implicó un exceso jurisdiccional que agravó la situación legal del acusado (reformatio in pejus), pues D. ya contaba con la inimputabilidad a su favor y no susceptible de modificación.</t>
  </si>
  <si>
    <t>No hace uso de normativa</t>
  </si>
  <si>
    <t>En suma, estimo que se debe anular la segunda sentencia de impugnación, ratificar lo ya resuelto en la causa por la Sala en lo Penal, y reenviar el caso a la Alzada para que dicte una nueva sentencia acorde con la inimputabilidad del acusado M.J.A.D. reconocida por ese mismo tribunal.</t>
  </si>
  <si>
    <t>Existia la posibilidad del reenvio con la nulidad de la inimputabilidad y no lo hizo</t>
  </si>
  <si>
    <t>https://om.csjn.gov.ar/JurisprudenciaOM/consultaOM/verDoc.html?idJuri=5013</t>
  </si>
  <si>
    <t>https://www.linkedin.com/in/sergio-rub%C3%A9n-lucero-82962543/?originalSubdomain=ar
https://www.dateas.com/es/persona/sergio-ruben-lucero-20147572760</t>
  </si>
  <si>
    <t>Aldo Luis De Cunto</t>
  </si>
  <si>
    <t>A diferencia del tribunal de juicio, considero que sí existieron indicios de violencia previa con entidad suficiente para configurar la "violencia de género" requerida por el tipo penal.</t>
  </si>
  <si>
    <r>
      <rPr>
        <rFont val="Arial"/>
        <color theme="1"/>
      </rPr>
      <t xml:space="preserve">La figura del Femicidio, fue incorporada al Código Penal por la </t>
    </r>
    <r>
      <rPr>
        <rFont val="Arial"/>
        <b/>
        <color theme="1"/>
      </rPr>
      <t>ley 26.791</t>
    </r>
    <r>
      <rPr>
        <rFont val="Arial"/>
        <color theme="1"/>
      </rPr>
      <t>, sancionada el 14 de noviembre de 2012 por el Congreso Nacional y publicada en el Boletín Oficial el 14 de diciembre del mismo año. El claro objetivo del legislador fue la visibilización de la problemática de violencia de género, en consonancia con las convenciones internacionales incorporadas a nuestra Constitución Nacional (artículo 75 inciso 22), como la "Convención Interamericana para Prevenir, Sancionar y Erradicar la Violencia contra la Mujer" (</t>
    </r>
    <r>
      <rPr>
        <rFont val="Arial"/>
        <b/>
        <color theme="1"/>
      </rPr>
      <t>Convención Belém Do Pará</t>
    </r>
    <r>
      <rPr>
        <rFont val="Arial"/>
        <color theme="1"/>
      </rPr>
      <t>, sancionada por Ley Nacional N° 24.632 del año 1996); y la "Convención sobre la Eliminación de toda clase de Discriminación contra la Mujer".</t>
    </r>
  </si>
  <si>
    <t>Estas situaciones se caracterizan por la posibilidad de acceso que posee el victimario hacia la esfera privada o doméstica de quien la ve menoscabada merced a ese conocimiento anterior entre ambos; y es esta la llave de acceso hacia ámbitos a los que otra persona no hubiera ingresado, al menos, con igual facilidad. Efectuar una interpretación amplia en el sentido señalado, es la que mejor contempla el espíritu de la ley penal, que tal como ha sido desarrollado, en este caso, no necesita de aplicación supletoria de la ley civil, ya que los efectos buscados por ambas ramas del derecho, en casos como el comentado, difieren, no se complementan, sino que, por el contrario, pueden llevar a una errónea aplicación del derecho.</t>
  </si>
  <si>
    <r>
      <rPr>
        <rFont val="Arial"/>
        <i/>
        <color theme="1"/>
      </rPr>
      <t xml:space="preserve">Satisfacción: </t>
    </r>
    <r>
      <rPr>
        <rFont val="Arial"/>
        <color theme="1"/>
      </rPr>
      <t xml:space="preserve">recalificar el hecho como Homicidio doblemente agravado por los artículos artículo 80 inciso lero y 11 del Código Penal, y, reenviar a la instancia para un nuevo debate sobre la pena en estos actuados. </t>
    </r>
  </si>
  <si>
    <t>https://om.csjn.gov.ar/JurisprudenciaOM/consultaOM/verDoc.html?idJuri=5014</t>
  </si>
  <si>
    <t>https://www.dateas.com/es/persona/aldo-luis-de-cunto-23163354969</t>
  </si>
  <si>
    <t>Natalia Isabel Spoturno</t>
  </si>
  <si>
    <t>Por las razones expuestas, comparto la propuesta de declarar procedente la impugnación extraordinaria del Ministerio Público Fiscal, confirmar parcialmente las sentencias n° 2540/2017 y 35/2018 en lo que a materialidad y autoría se refieren, recalificar el hecho como homicidio doblemente agravado por los incisos 1 y 11 del artículo 80 del Código Penal, y reenviar la causa a la instancia para un nuevo debate sobre la pena a imponer a M.J.A.D.</t>
  </si>
  <si>
    <r>
      <rPr>
        <rFont val="Arial"/>
        <color theme="1"/>
      </rPr>
      <t xml:space="preserve">La Fiscalía también criticó la no aplicación de la agravante prevista en el inciso 11 de la </t>
    </r>
    <r>
      <rPr>
        <rFont val="Arial"/>
        <b/>
        <color theme="1"/>
      </rPr>
      <t>norma penal aludida</t>
    </r>
    <r>
      <rPr>
        <rFont val="Arial"/>
        <color theme="1"/>
      </rPr>
      <t>. El juez que me antecede, ya se refirió al contexto normativo y a los antecedentes de la incorporación del femicidio a nuestra legislación. Solo me interesa señalar que, tal como indica el Ministerio Público, los hechos comprobados en la causa también son alcanzados por esta figura legal.</t>
    </r>
  </si>
  <si>
    <t>Es una definición acorde con la dinámica social actual, en la que los vínculos humanos adoptan diversidad de formas, a tal punto que la ley ni siquiera exige la cohabitación de quienes integran la pareja («mediare o no convivencia»). Una definición, vale agregar, que se enmarca en los compromisos internacionales asumidos por la Nación Argentina para prevenir, sancionar y erradicar la violencia contra las mujeres.</t>
  </si>
  <si>
    <r>
      <rPr>
        <rFont val="Arial"/>
        <i/>
        <color theme="1"/>
      </rPr>
      <t>Satisfacción:</t>
    </r>
    <r>
      <rPr>
        <rFont val="Arial"/>
        <color theme="1"/>
      </rPr>
      <t xml:space="preserve"> reconocer y restablecer la dignidad . recalificar el hecho como homicidio doblemente agravado por los incisos 1 y 11 del artículo 80 del Código Penal, y reenviar la causa a la instancia para un nuevo debate sobre la pena a imponer a M.J.A.D. </t>
    </r>
  </si>
  <si>
    <t>https://om.csjn.gov.ar/JurisprudenciaOM/consultaOM/verDoc.html?idJuri=5015 
http://www.conmagchubut.gov.ar/wp-content/uploads/2017/12/Anexo-N°-6.pdf</t>
  </si>
  <si>
    <t>Florencia Cordon Ferrando</t>
  </si>
  <si>
    <t>Por todo lo expuesto voto por declarar procedente el recurso extraordinario interpuesto por el ministerio público, confirmar, parcialmente, las sentencias nros. 2540/2017 y 35/2018 venidas a estudio de esta Sala, y, ejerciendo competencia positiva (Art. 386 C.P.P.) disponer que la calificación legal que se adecua al hecho aquí investigado es la descripta en el artículo 80, Inc. 1 e inciso 11 del C.P., correspondiendo reenviar la causa a efectos de que se produzca un debate sobre la pena.</t>
  </si>
  <si>
    <t>no debe perderse de vista que la inclusión de esta agravante es el fruto de la adecuación normativa de nuestro país a los compromisos internacionales asumidos a partir de la firma de la Convención Belém Do Para con el fin de erradicar la violencia contra la mujer. Durante el debate parlamentario de la ley 26.791 surge que el término pareja se adoptó a partir de una concepción amplia del concepto de ámbito doméstico, contenido en diversos instrumentos nacionales e internacionales. La principal fuente que se tuvo en consideración fue la Ley de Protección Integral para Prevenir, Sancionar y Erradicar la Violencia contra las Mujeres (Ley N° 26.485). Desde esa perspectiva, la Ley 26.485, en su art. 6, define las formas en las que se manifiestan los distintos tipos de violencia, refiriéndose en el inc. 1° a la violencia doméstica como aquella ejercida contra la mujer por un integrante del grupo familiar, entendido éste “…como el originado en el parentesco sea por consanguinidad o por afinidad, el matrimonio, las uniones de hecho y las parejas o noviazgos. Incluye las relaciones vigentes o finalizadas, no siendo requisito la convivencia...".</t>
  </si>
  <si>
    <t>Un análisis sistemático de la ley, que a su vez atienda a la voluntad del legislador y a la finalidad de la norma, conduce a considerar que la misma busca contener un tipo de relación que, aun cuando no se encuentre definida y consagrada en la ley civil, y por esa razón no suponga la imposición de deberes especiales, contenga un más acentuado contenido disvalioso, facilitado por aquello que en el ámbito legislativo se denominó como un "abuso de confianza” que es consecuencia de la existencia de esa relación, vigente o no al momento del hecho, entre autor y víctima.</t>
  </si>
  <si>
    <r>
      <rPr>
        <rFont val="Arial"/>
        <i/>
        <color theme="1"/>
      </rPr>
      <t xml:space="preserve">Satisfacción: </t>
    </r>
    <r>
      <rPr>
        <rFont val="Arial"/>
        <color theme="1"/>
      </rPr>
      <t>disponer que la calificación legal que se adecua al hecho aquí investigado es la descripta en el artículo 80, Inc. 1 e inciso 11 del C.P., correspondiendo reenviar la causa a efectos de que se produzca un debate sobre la pena.</t>
    </r>
  </si>
  <si>
    <t>https://om.csjn.gov.ar/JurisprudenciaOM/consultaOM/verDoc.html?idJuri=5016</t>
  </si>
  <si>
    <t>Marcelo Fernando Peral</t>
  </si>
  <si>
    <t>Por todo lo expuesto, se impone en los presentes: 1) declarar procedente el recurso extraordinario interpuesto por la Fiscalía; 2) confirmar parcialmente las sentencias nros. 2540/2017 y 35/2018 en cuanto a la autoría y materialidad; 3) recalificar el hecho como Homicidio doblemente agravado por los artículos artículo 80 inciso lero y 11 del Código Penal (artículo 386 del Código ritual), 4) disponer el reenvío a la instancia para nuevo debate sobre la pena.</t>
  </si>
  <si>
    <t>En definitiva, comparto el criterio de la mayoría, respecto de que el tribunal de juicio no interpretó correctamente las circunstancias del caso, a la luz del concepto "violencia de género", como lo establecen la normativa legal y convencional.</t>
  </si>
  <si>
    <t>Sin duda la agresividad e intolerancia referida fue escalando hasta el momento de la muerte que fue causada con violencia desmedida, como claramente se desprende de la diversidad y multiplicidad de heridas sufridas por V.P. Tal como apreciaron los colegas que me preceden en el pronunciamiento, ello es demostrativo de una clara asimetría en las posibilidades defensivas de P. y la correlativa superioridad física de D. Existió una relación desigual de poder, que abarca también la fuerza física de la que se sirvió el condenado para ejercer violencia sobre la víctima.</t>
  </si>
  <si>
    <r>
      <rPr>
        <rFont val="Arial"/>
        <i/>
        <color theme="1"/>
      </rPr>
      <t xml:space="preserve">Satisfacción: </t>
    </r>
    <r>
      <rPr>
        <rFont val="Arial"/>
        <color theme="1"/>
      </rPr>
      <t>2) confirmar parcialmente las sentencias nros. 2540/2017 y 35/2018 en cuanto a la autoría y materialidad; 3) recalificar el hecho como Homicidio doblemente agravado por los artículos artículo 80 inciso lero y 11 del Código Penal (artículo 386 del Código ritual), 4) disponer el reenvío a la instancia para nuevo debate sobre la pena.</t>
    </r>
  </si>
  <si>
    <t>https://om.csjn.gov.ar/JurisprudenciaOM/consultaOM/verDoc.html?idJuri=5017</t>
  </si>
  <si>
    <t>https://www.linkedin.com/in/marcelo-fernando-peral-4953648a/?originalSubdomain=ar
https://www.dateas.com/es/persona/marcelo-fernando-peral-23142496879</t>
  </si>
  <si>
    <t>Adrián Alberto Duret</t>
  </si>
  <si>
    <t>Finalmente, a modo de conclusión, corresponde: 1) declarar procedente el recurso extraordinario fiscal; 2) confirmar parcialmente las sentencias nros. 2540/2017 y 35/2018 respecto de la materialidad y autoría de D.; 3) recalificar los hechos como Homicidio doblemente agravado por los artículos 80 inciso 1ero y 11 del Código Penal (artículo 386 del C.P.P) y 4) disponer et reenvío para un nuevo debate sobre la pena.</t>
  </si>
  <si>
    <t>No tuvo en cuenta las circunstancias concretas del caso, y fundamentalmente, desconoció que el texto legal de la agravante que se trata, en ningún momento requiere la convivencia de víctima y victimario. El legislador pudo establecerlo expresamente pero no lo hizo.</t>
  </si>
  <si>
    <t>Considero que el criterio del tribunal de juicio cuando entendió que no era aplicable la agravante penal, por no resultar aplicable el artículo 510 del CPPyC, es equivocado. No tuvo en cuenta las circunstancias concretas del caso, y fundamentalmente, desconoció que el texto legal de la agravante que se trata, en ningún momento requiere la convivencia de víctima y victimario. El legislador pudo establecerlo expresamente pero no lo hizo.</t>
  </si>
  <si>
    <r>
      <rPr>
        <rFont val="Arial"/>
        <i/>
        <color theme="1"/>
      </rPr>
      <t xml:space="preserve">Satisfacción: </t>
    </r>
    <r>
      <rPr>
        <rFont val="Arial"/>
        <color theme="1"/>
      </rPr>
      <t>Declarar procedente el recurso extraordinario fiscal; 2) confirmar parcialmente las sentencias nros. 2540/2017 y 35/2018 respecto de la materialidad y autoría de D.; 3) recalificar los hechos como Homicidio doblemente agravado por los artículos 80 inciso 1ero y 11 del Código Penal (artículo 386 del C.P.P) y 4) disponer et reenvío para un nuevo debate sobre la pena.</t>
    </r>
  </si>
  <si>
    <t>https://om.csjn.gov.ar/JurisprudenciaOM/consultaOM/verDoc.html?idJuri=5018</t>
  </si>
  <si>
    <t>https://www.dateas.com/es/persona/adrian-alberto-duret-20136318188</t>
  </si>
  <si>
    <t>Pcia. del Chubut c/ M. Q. (CONSULTA)</t>
  </si>
  <si>
    <t>En consulta</t>
  </si>
  <si>
    <t>En un caso de violencia de género seguido de muerte, la defensa cuestionó la agravante impuesta por el tribunal de juicio y confirmada por la Cámara en lo Penal de conformidad con el artículo 80 inciso 11 del Código Penal, los jueces de la presente instancia concluyeron que el imputado mató dolosamente, y lo hizo mediando violencia de género, por lo que confirmaron la pena de prisión perpetua.</t>
  </si>
  <si>
    <t>Camila Lucía Banfi Saavedra</t>
  </si>
  <si>
    <t>En suma, la pena de prisió perpetua dispuesta, debe ser confirmada. VI. En mérito de lo expuesto, corresponde confirmar la sentencia de mérito de fojas 88 a 136 vuelta y la de la Cámara en lo Penal de fojas 202/225 vuelta, recaída sobre Abel Marchan.</t>
  </si>
  <si>
    <t>La concordancia de la prueba valorada en los respectivos votos ha sido indiscutida.</t>
  </si>
  <si>
    <t>Porque si no se juzga a nivel nacional con perspectiva de género se obliga a las victimas a recurrir a instancias internacionales para efectivizar sus derechos, lo que posterga las aspiraciones de las victimas y compromete la responsabilidad del Estado. (Juzgar con perspectiva de género ¿Por qué juzgar con perspectiva de género? Y ¿Cómo juzgar con perspectiva de género?Medina, Graciela, LA LEY AR/DOC/4155/2016; Citado por “Protección Integral a las Mujeres- Ley 26.845 comentada”, Medina, Graciela y Yuba, Gabriela, ed. Rubinzal Culzoni, pág. 59)</t>
  </si>
  <si>
    <t>La cosificación de la victima y la desigual relación de poder, tanto en el hecho como en el contexto, fue explicada enjundiosamente por los sentenciantes, siguiendo la jurisprudencia del fallo «RQ, V s/ homicidio r/ victima» (expediente n° XXXXXX/2018 - carpeta n° XXXX OJ Puerto Madryn), asi, cumplieron con la exigencia de juzgar con perspectiva de género.</t>
  </si>
  <si>
    <t>Satisfacción: Confirma la sentencia condenatoria</t>
  </si>
  <si>
    <t>https://om.csjn.gov.ar/JurisprudenciaOM/consultaOM/verDoc.html?idJuri=5094</t>
  </si>
  <si>
    <t>https://www.juschubut.gov.ar/index.php/organizacion/superior-tribunal-de-justicia/direccion-de-mediacion/48-org-pj/1982-dra-camila-lucia-banfi-saavedra</t>
  </si>
  <si>
    <t>Daniel Esteban Báez</t>
  </si>
  <si>
    <t xml:space="preserve">Con relación a la pena aplicada, prisión perpetua, nada he de observar porque la encuentro adecuadar de acuerdo a las pautas legales y mensurativas del digesto sustantivo. IV. En conclusión, me sumo, pues, a la propuesta de la Ministra preopinante de confirmarla condena recaida sobre </t>
  </si>
  <si>
    <t>Advierto que el fallo logró reconstruir el hecho y la autoría de . Para ello se utilizó la prueba objetiva y los demás elementos que el acusador público aportó al debate. El razonamientoque hizo el tribunal lo considero adecuado y suficiente para el dictado condenatorio.</t>
  </si>
  <si>
    <t>Ello fue el desenlace del vínculo de poder asimétrico entre ambos, signado por la cosificación, el rechazo sentimental por parte de la victima, el control y el sometimiento fisico, psicológico y económico del hombre hacia la mujer.</t>
  </si>
  <si>
    <t>https://www.juschubut.gov.ar/index.php/organizacion/superior-tribunal-de-justicia/organizacion-del-superior-tribunal-de-justicia/48-org-pj/1981-dr-daniel-esteban-baez</t>
  </si>
  <si>
    <t>Silvia Bustos</t>
  </si>
  <si>
    <t>La alzada, en ocasión de tratar la impugnación ordinaria de la defensa, convalidó la labor intelectual de los jueces de mérito, confirmando íntegramente sus conclusiones. VI. En suma, acompaño la propuesta de mis colegas en punto a ratificar la condena de</t>
  </si>
  <si>
    <t>se comprobó que MQ manoseó la evidencia. Por ejemplo, si bien la victima y su agresor intercambiaron mensajes de texto la mañana del dramático suceso, al secuestrarse el celular de xxxxx éste se encontraba dañado. Y luego, el celular personal del encartado, estaba sin tarjeta SIM.</t>
  </si>
  <si>
    <t>En conclusión, se comprobó el sometimiento y subordinación de con respecto a MQ, quien consideraba a la muchacha un simple objeto de su propiedad, sin derecho a decidir. Como la mujer no accedió a los requerimientos del inculpado, éste la anuló, dándole muerte, luego de satisfacer sus deseos carnales. El hombre computó a su favor la superioridad fisica y los elementos vulnerantes que llevaba en su mochila, por caso e’l garrote y la navaja</t>
  </si>
  <si>
    <t>D. F. C. s/ homicidio agravado</t>
  </si>
  <si>
    <t>En Consulta</t>
  </si>
  <si>
    <t>En un caso de violencia doméstica donde eran frecuentes las agresiones físicas y psicológicas, fue acreditado el dolo homicida del imputado, condenándolo a la pena de prisión perpetua; el hecho fue calificado como "homicidio agravado por haber sido cometido contra una persona con la que se mantiene, o se ha mantenido, una relación de pareja (Código Penal, artículo 80 inciso 1)" ... "De acuerdo con el último párrafo del artículo mencionado, la agravante del inciso 1 ya conlleva la violencia de género, que impide que se apliquen las circunstancias extraordinarias de atenuación punitiva".</t>
  </si>
  <si>
    <t>Por todo lo expuesto, con la salvedad apuntada respecto de la calificación legal del caso, propongo al Acuerdo que se confirme la condena dictada contra E. A. P..</t>
  </si>
  <si>
    <t>Se puede concluir, sin esfuerzo, que el conjunto de indicios descripto –serios, plurales y convergentes–, de la mano de las reglas de la sana crítica y de una apreciación probatoria con perspectiva de género, condujo de manera unívoca al acusado como el responsable del homicidio de la víctima D. F. Q..</t>
  </si>
  <si>
    <t>Sin embargo, he de recordar que, de acuerdo con la jurisprudencia de este Tribunal o de su Sala en lo Penal, la agravante prevista en el inciso 11 del artículo 80 del Código Penal solo procede ante los denominados «feminicidios no íntimos», un supuesto de hecho diferente al de esta causa. De acuerdo con el último párrafo del artículo mencionado, la agravante del inciso 1 ya conlleva – cuando se comprueba- la violencia de género, que impide que se apliquen las circunstancias extraordinarias de atenuación punitiva (casos «R., D. V. s/ homicidio r/ víctima», expediente n° 100423/2018, sentencia nº 4/2019 de fecha 14/2/2019; «M., R. H. s/ psto. homicidio r/ víctima, expediente nº 100604/2020, sentencia nº 26/2020 de fecha 13/11/2020; «S., G. A. s/ homicidio agravado», expediente n° 100596/2020, sentencia nº 31/2020 de fecha 10/12/2020; entre otros).</t>
  </si>
  <si>
    <t>https://om.csjn.gov.ar/JurisprudenciaOM/consultaOM/verDoc.html?idJuri=5093</t>
  </si>
  <si>
    <t>En conclusión, con la aclaración respecto de la calificación legal, me sumo, pues, a la propuesta del Ministro preopinante de confirmar la condena recaída sobre E. A. P..</t>
  </si>
  <si>
    <t>Tal como fue enlazada la prueba mencionada en las sentencias de  mérito y la revisora, así como fue valorada en el primer voto, observo que se ha logrado reconstruir el hecho y la autoría de P. con la prueba objetiva portada al juicio por el acusador público, razonamiento que considero adecuado y suficiente para el dictado condenatorio.</t>
  </si>
  <si>
    <t>o será confirmada la subsunción legal por el artículo 80 inciso 11 del Código Penal, esto es, el Homicidio cometido por un hombre mediando violencia de género. Es que, si bien se ha acreditado que mantenían una relación de pareja con hechos sumamente violentos, he sentado en antecedentes citados en el primer voto, que dicha agravante sólo es aplicable cuando se trata de un femicidio no íntimo, que no configura el caso que nos ocupa. Por lo dicho, concuerdo con la solucióndesarrollada en el voto que antecede.</t>
  </si>
  <si>
    <t>Rafael Lucchelli</t>
  </si>
  <si>
    <t>Por todo ello, corresponde confirmar la condena recaída sobre E. A. P..</t>
  </si>
  <si>
    <t>Así las cosas, los jueces valoraron de manera minuciosa, integral y armónica toda la evidencia de cargo acopiada en el juicio, logrando reconstruir la secuencia del hecho y, comprobar la autoría de P. en el hecho.</t>
  </si>
  <si>
    <t>Luego de analizar el encuadramiento jurídico del hecho adjudicado, dispongo, a diferencia de los distinguidos colegas que ya emitieron su voto, que mantendré la posición de los jueces de mérito y que los de revisión adoptaron. Este criterio coincide con el enfoque que tomé en autos “VF. T., V.  s/ denuncia tentativa de homicidio s/ impugnación” (carpeta judicial N° 7851 OFIJU- Expte- N° 06/2020 CPPM), en el que sostuve la aplicación del femicidio teniendo en cuenta ambosincisos.</t>
  </si>
  <si>
    <t>https://www.dateas.com/es/persona/rafael-lucchelli-20165044127</t>
  </si>
  <si>
    <t>A. S. A. s/ homicidio doblemente agravado por la relación de pareja y femicidio</t>
  </si>
  <si>
    <t>En un contexto de violencia doméstica de larga data, en el que el imputado terminó dando muerte a su pareja, e hiriendo a la hija de ésta, se discutió la calificación jurídica propuesta para el caso. "El inciso 11 del artículo 80 de ese digesto normativo se aplica para todos aquellos femicidios cometidos por un hombre desconocido con quien la víctima no tenía ninguna clase de vínculo afectivo (femicidio no íntimo). En tanto que el apartado 1º contempla, entre otros supuestos, el femicidio cometido por un hombre con quien la víctima tenía o había tenido una relación afectiva (femicidio íntimo)." Probado el hecho, la violencia de género evidenciada en el caso, es indiscutible. El Tribunal Superior confirmó la sentencia a prisión perpetua, confirmando la calificación penal de la instancia anterior de femicidio íntimo.</t>
  </si>
  <si>
    <t>No aplica</t>
  </si>
  <si>
    <t xml:space="preserve">Todo lo expuesto, junto con el reconocimiento del acusado, permitió atribuir la autoría del hecho 14               a S. A. A. más allá de toda duda razonable. </t>
  </si>
  <si>
    <t xml:space="preserve">Ante ello, es indudable el contexto de sometimiento, control y violencia –tanto física como psicológica– que signaba el vínculo de A.con su hijastra M., características propias de la asimetría de poder de la violencia de género. </t>
  </si>
  <si>
    <t>https://om.csjn.gov.ar/JurisprudenciaOM/consultaOM/verDoc.html?idJuri=5091</t>
  </si>
  <si>
    <t xml:space="preserve">El repaso del material probatorio, sumado al reconocimiento del propio acusado, permitió a los sentenciadores reconstruir el suceso y endilgarle la autoría de los ataques a S. A. A. </t>
  </si>
  <si>
    <r>
      <rPr>
        <rFont val="Arial"/>
        <color theme="1"/>
      </rPr>
      <t xml:space="preserve">En definitiva, </t>
    </r>
    <r>
      <rPr>
        <rFont val="Arial"/>
        <b/>
        <color theme="1"/>
      </rPr>
      <t>el contexto de violencia de género</t>
    </r>
    <r>
      <rPr>
        <rFont val="Arial"/>
        <color theme="1"/>
      </rPr>
      <t xml:space="preserve"> –exigencia de obediencia, agresiones físicas, control sobre las amistades y vínculos- </t>
    </r>
    <r>
      <rPr>
        <rFont val="Arial"/>
        <b/>
        <color theme="1"/>
      </rPr>
      <t>está comprobado, por lo que, es correcto el encuadramiento legal con respecto a la muchacha</t>
    </r>
    <r>
      <rPr>
        <rFont val="Arial"/>
        <color theme="1"/>
      </rPr>
      <t xml:space="preserve"> (artículos 42, 45, 80, inciso 11 del Código Penal). </t>
    </r>
  </si>
  <si>
    <r>
      <rPr>
        <rFont val="Arial"/>
        <color theme="1"/>
      </rPr>
      <t>Se suman al conteste plexo probatorio valorado en las sentencias, las conclusiones de la pericia criminalística sobre la mecánica del hecho. El licenciado G. determinó que el hecho se desarrolló en dos momentos separados, en los que elatacante se dirigió a cada una de las víctimas; enel primero golpeó con el palo a la joven y le profirió la herida cortante en el omóplato izquierdo y, a L., en un hecho dinámico, le profirió con un cuchillo al menos diecisiete puñaladas vitales, todo en absoluta concordancia con lo relatado por la joven. Así las cosas,</t>
    </r>
    <r>
      <rPr>
        <rFont val="Arial"/>
        <b/>
        <color theme="1"/>
      </rPr>
      <t xml:space="preserve"> los magistrados lograron construir la materialidad de los hechos y la autoría de A. a través de elementos objetivos y declaraciones testimoniales de las personas que presenciaron el hecho. </t>
    </r>
  </si>
  <si>
    <r>
      <rPr>
        <rFont val="Arial"/>
        <color theme="1"/>
      </rPr>
      <t xml:space="preserve">En ese sentido, ya he tenido oportunidad de expedirme, en esta instancia, en cuanto a las obligaciones que emergen en los casos en que se encuentra involucrada violencia de género. Así, en “O., K. E. s/ denuncia Trelew” (expediente nº xxxxxx – año 2020 – carpetanº xxxx OJ Trelew) dije que: “…en los casos como elpresente, el sistema interamericano de protecciónde Derechos Humanos ha establecido un estándar reforzado del deber de debida diligencia en los casos que involucra violencia de género. Así, el Sistema Universal de Naciones Unidas, en la </t>
    </r>
    <r>
      <rPr>
        <rFont val="Arial"/>
        <b/>
        <color theme="1"/>
      </rPr>
      <t>Declaración sobre la eliminación de la violencia contra la mujer,</t>
    </r>
    <r>
      <rPr>
        <rFont val="Arial"/>
        <color theme="1"/>
      </rPr>
      <t xml:space="preserve"> aprobada por La Asamblea General en 1993, se insta a los Estados a "proceder con la debida diligencia a fin de prevenir, investigar y, conforme a la legislación nacional, castigar todo acto de violencia contra la mujer, ya se trate de actos perpetrados por el Estado o por particulares" (apartado c) del artículo 4), mientras que en el plano regional - y con jerarquía constitucional- el apartado b) del artículo 7 de la Convención Interamericana para Prevenir, Sancionar y Erradicar la Violencia contra la Mujer (</t>
    </r>
    <r>
      <rPr>
        <rFont val="Arial"/>
        <b/>
        <color theme="1"/>
      </rPr>
      <t>Convención de Belém do Para</t>
    </r>
    <r>
      <rPr>
        <rFont val="Arial"/>
        <color theme="1"/>
      </rPr>
      <t xml:space="preserve">) requiere que los Estados actúen "con la debida diligencia para prevenir, investigar y sancionar la violencia contra la mujer".  Siguiendo esta línea de pensamiento, el concurso aparente de figuras penales que se pretende dirimir a favor de la aplicación del inciso 1º del artículo 80 del Código Penal, estaría tornando invisible la violencia contra la mujer desplegada por el imputado, lo que impediría cumplir con la obligación que asumió el Estado de “Prevenir, Sancionar y Erradicar la violencia contra la Mujer” como ya señalara. </t>
    </r>
  </si>
  <si>
    <r>
      <rPr>
        <rFont val="Arial"/>
        <color theme="1"/>
      </rPr>
      <t>Por ello, he de confirmar en su integridad la calificación legal en la anterior instancia. Así lo voto. En cuanto al hecho del que resultó víctima M. T. P., resulta inobjetable la calificación legal escogida. Es que, fue probado que luego de una discusión entre A. y la hija de su pareja (porque le reprochaba su amistad con una chica lesbiana), la lesionó en la cabeza con un palo de escoba, y, luego de herir mortalmente a la madre, le asestó a M. una estocada en el omóplato izquierdo, antesde escapar.</t>
    </r>
    <r>
      <rPr>
        <rFont val="Arial"/>
        <b/>
        <color theme="1"/>
      </rPr>
      <t xml:space="preserve"> La violencia de género evidenciada en el caso, es indiscutible</t>
    </r>
    <r>
      <rPr>
        <rFont val="Arial"/>
        <color theme="1"/>
      </rPr>
      <t xml:space="preserve">. Surge tanto del control que intentaba tener A. sobre la conducta y relaciones de la joven, como de los ataques físicossufridos por M.. VI. En cuanto a la mensuración de la pena impuesta, esto es, la prisión perpetua, debe ser confirmada. Se trata de la única posibilidad que establecen los tipos penales para la conducta acreditada, y, no puede dejar de ponderarse, la gravedad y violencia evidenciada en los hechos cometidos. </t>
    </r>
  </si>
  <si>
    <t>P. C. A. s/ homicidio agravado</t>
  </si>
  <si>
    <t>Probada la materialidad del hecho, en el que el imputado dio muerte a quién había sido su pareja, la Sala Penal confirmó la sentencia que lo condenó a la pena de prisión por encontrarlo penalmente responsable del delito de homicidio doblemente agravado por el vínculo por mediar violencia de género (artículo 80 incs. 1 y 11 CPN). El STJ ratificó el fallo de la instancia anterior y la inexistencia en el caso de circunstancias extraordinarias de atenuación propuesta por la defensa, argumentando que se "descartó correctamente la aplicación de las circunstancias extraordinarias de atenuación que pretendió la defensa, en base a lo dispuesto en la segunda parte del último párrafo del artículo 80 del CP".</t>
  </si>
  <si>
    <t>Por todo lo expuesto resuelvo confirmar las sentencias números XXXX/19 del Tribunal Colegiado de Trelew, y X/2020, de la Cámara en lo Penal de la misma ciudad.</t>
  </si>
  <si>
    <t>En síntesis, entiendo que el tribunal de mérito analizó correctamente el contundente plexo probatorio que tuvo a la vista. Luego la Cámara en lo Penal examinó esta tarea y confirmó cada una de las partes del fallo.</t>
  </si>
  <si>
    <t>En efecto, en la sentencia que citó el ministro preopinante (R.), se explicaron las distintas situaciones fácticas que incorporó la Ley 26791 en el Código Penal. Por ello, se dijo que el inciso 1º contempla los casos en los que el hombre mata a una mujer, mediando violencia de género, y existe un vínculo íntimo o relación de pareja, conviviente o no. Mientras que el inciso 11° contempla los casos del femicidio no íntimo. Siguiendo la doctrina allí sentada, corresponde calificar la acción desplegada por P. como homicidio agravado en las circunstancias del inciso 1° del Código Penal, es decir femicidio íntimo. Quedó debidamente acreditada la relación de pareja, la convivencia y la violencia que ejerció el imputado sobre la víctima, tanto física como psicológica</t>
  </si>
  <si>
    <t>https://om.csjn.gov.ar/JurisprudenciaOM/consultaOM/verDoc.html?idJuri=5055</t>
  </si>
  <si>
    <t>En conclusión, corresponde confirmar los pronunciamientos N° XXXX/19 y N°XX/2020 del Tribunal Colegiado de Puerto Madryn (fojas 117 y 157) y de la Cámara en loPenal de esa misma ciudad (hojas 219/252), respectivamente, con la salvedad apuntada con respecto a la calificación legal.</t>
  </si>
  <si>
    <t>En definitiva, el material probatorio recolectado permitió a los magistrados demostrar, con el grado de certeza requerido, la materialidad del hecho y adjudicarle a C.A.P.la autoría de la muerte de E. T.L</t>
  </si>
  <si>
    <t>En efecto, se estableció que el apartado 1° -modificado por la Ley N° 26791- contempla, entre otros supuestos, el feminicidio cometido por un hombre con quien la víctima tenía o había tenido una relación afectiva (feminicidio íntimo). Ello se desprende del último párrafo del artículo de referencia -que también fue modificado por la ley mencionada-, cuando al ocuparse de las circunstancias extraordinarias de atenuación, las excluye con respecto a quienes hubieran, en el marco del inciso 10, realizado actos de violencia contra la mujer víctima. En tanto que el inciso 11 de aquella misma norma se aplica para todos aquellos casos que no son alcanzados por el inciso 1°, esto es, feminicidio cometido por un hombre desconocido con quien la víctima no tenía ninguna clase de vínculo afectivo (feminicidio no íntimo) -Toledo Vázquez, Patisilí, «Feminicidio», publicado por la Oficina en México del Alto Comisionado de las Naciones Unidas para los Derechos Humanos (OACNUDH), México, Primera Edición, 2009, pág. 30.</t>
  </si>
  <si>
    <t>Leonardo Marcelo Pitcovsky</t>
  </si>
  <si>
    <t>En mérito de lo expuesto, corresponde confirmar la sentencia del Tribunal de Juicio N° XXXX/19 y la de la Cámara revisora N° X/2020, recaídas sobre C.A.P., con costas</t>
  </si>
  <si>
    <t>Así, la prueba evaluada no hace más que corroborar que, el tribunal de juicio, ha valorado con suficiencia y razonabilidad, la certeza de la autoría y materialidad de los hechos que nos ocupan.</t>
  </si>
  <si>
    <r>
      <rPr>
        <rFont val="Arial"/>
        <i/>
        <color theme="1"/>
      </rPr>
      <t xml:space="preserve">Es que la agravante incorporada en el inciso 11 del artículo 80 del Código Penal, a partir de la Ley 26.791, prevé como delito agravado a quien diera muerte a "una mujer cuando el hecho sea perpetrado por un hombre y mediare violencia de género". Y por su parte, la </t>
    </r>
    <r>
      <rPr>
        <rFont val="Arial"/>
        <b/>
        <i/>
        <color theme="1"/>
      </rPr>
      <t>Ley 26.485 de Protección Integral para Prevenir, Sancionar y Erradicar la Violencia contra las Mujeres</t>
    </r>
    <r>
      <rPr>
        <rFont val="Arial"/>
        <i/>
        <color theme="1"/>
      </rPr>
      <t xml:space="preserve"> en los ámbitos en que desarrollen sus relaciones interpersonales, </t>
    </r>
  </si>
  <si>
    <r>
      <rPr>
        <rFont val="Arial"/>
        <color theme="1"/>
      </rPr>
      <t xml:space="preserve">Es que la agravante incorporada en el inciso 11 del artículo 80 del Código Penal, a partir de la Ley 26.791, prevé como delito agravado a quien diera muerte a "una mujer cuando el hecho sea perpetrado por un hombre y mediare violencia de género". Y por su parte, la </t>
    </r>
    <r>
      <rPr>
        <rFont val="Arial"/>
        <b/>
        <color theme="1"/>
      </rPr>
      <t>Ley 26.485 de Protección Integral para Prevenir, Sancionar y Erradicar la Violencia contra las Mujeres</t>
    </r>
    <r>
      <rPr>
        <rFont val="Arial"/>
        <color theme="1"/>
      </rPr>
      <t xml:space="preserve"> en los ámbitos en que desarrollen sus relaciones interpersonales, establece en su artículo 4 que se entiende por violencia contra las mujeres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y tal concepto se completa, con el Decreto 1011/2010 cuando en el art. 4° define la "relación desigual de poder" entre víctima y victimario. Teniendo en cuenta la normativa citada, los . magistrados del caso valoraron diversas situaciones - debidamente probadas-, que permiten tener por configurado el contexto específico requerido por la norma.</t>
    </r>
  </si>
  <si>
    <t>https://www.dateas.com/es/persona/leonardo-marcelo-pitcovsky-20134260948</t>
  </si>
  <si>
    <t>S., G. A. s/homicidio agravado</t>
  </si>
  <si>
    <t>El Superior Tribunal de Justicia condenó a prisión perpetua al imputado por el homicidio de quién en vida fuera su esposa, confirmando los pronunciamientos precedentes. Probados los hechos que concluyeron con la muerte violenta de la víctima, el Tribunal tuvo en cuenta la acreditación de los elementos que requiere "la figura de feminicidio íntimo, homicidio agravado por las circunstancias, artículo 80, inciso 1° del Código Penal".</t>
  </si>
  <si>
    <t>Por todo lo expuesto resuelvo confirmar las sentencias números XXXX/2019 del Tribunal Colegiado de Comodoro Rivadavia, y X/2020, de la Cámara en lo Penal de la misma ciudad, con la observación que se hizo en el punto 3 c).</t>
  </si>
  <si>
    <t>En síntesis, entiendo que el tribunal de mérito analizó correctamente el plexo probatorio que tuvo a la vista. Luego la Cámara en lo Penal examinó esta tarea y confirmó cada una de las partes del fallo.</t>
  </si>
  <si>
    <t>el hecho que fijó la sentencia determinó que el imputado entró a la casa donde estaba la víctima, y luego de provocarle un síncope, mediante el ahorcamiento, la llevó desmayada a la habitación, le tiró una sustancia y la prendió fuego, provocándole la muerte.</t>
  </si>
  <si>
    <t>https://om.csjn.gov.ar/JurisprudenciaOM/consultaOM/verDoc.html?idJuri=5048</t>
  </si>
  <si>
    <t>En conclusión, corresponde confirmar los pronunciamientos N O XXXX/19 y N O X/2020 delTribunal Colegiado de Comodoro Rivadavia (hojas 179/241 y vuelta) y de la Cámara en lo Penal de esamisma ciudad (hojas 343/363), respectivamente, con la salvedad apuntada con respecto a la calificaciónlegal.</t>
  </si>
  <si>
    <t xml:space="preserve">En definitiva, el análisis de la evidencia permitió tener por acreditada la hipótesis fiscal, esto es, que G. A. S., madrugada del 5 de febrero de 2018, redujo a su N. S. A., mediante la aplicación de golpes y compresión de su cuello, hasta desvanecerla; que luego la condujo a una habitación, donde la tendió sobre la cama, la R. C., de inmediato, la prendió fuego. Que, finalmente, se retiró del dormitorio, cerrando la puerta y abandonando la escena, para dirigirse a la plaza donde lo aguardaban sus tres hijos, con las bicicletas. Que con su accionar, provocó la muerte de su pareja.  </t>
  </si>
  <si>
    <t xml:space="preserve">En definitiva, se acreditaron los elementos que requiere la figura de feminicidio íntimo (la subordinación de A. a través de celos patológicos, control económico, violencia física, mensajes intimidatorios y no aceptación del desenlace del matrimonio. Esos padecimientos concluyeron con la muerte violenta de la víctima). </t>
  </si>
  <si>
    <t>Alejandro Gustavo Defranco</t>
  </si>
  <si>
    <t>En definitiva y por todo lo expuesto, voto por confirmar los pronunciamientos N O XXXX/19 y N O X/2020 del Tribunal Colegiado de Comodoro Rivadavia (fojas 179/241 y vuelta) y de la Cámara en lo Penal de esa misma ciudad (hojas  343/363),respectivamente, con la salvedad apuntada con respecto a la calificación legal.</t>
  </si>
  <si>
    <t>En efecto, en cuanto a la materialidad, ha sido debidamente probado que el día 5 de febrero de 2018, entre la 1 .30 y 1. 50 horas, el imputado, dentro del quincho existente en el inmueble sito en J. M. de R. X de la ciudad de Comodoro Rivadavia, ejerció un mecanismo de compresión en el cuello de M. S. A., dejándola inconsciente, para luego arrojarla sobre la cama de la habitación, rociarla con una sustancia acelerante y prenderla fuego, lo que provocó su deceso.</t>
  </si>
  <si>
    <t>En síntesis,determinó experta su egocentrismo, sobrevaloración de su personalidad, la falta de empatía hacia el otro, su tendencia a la cosificación y manipulación para lograr el control y su predisposición a actuar de manera impulsiva y agresiva. Por último, valida el cuadro cargoso las características de la pareja conformada por víctima victimario, signada por los hostigamientos luego de la separación y, más aún, cuando A. comenzó una nueva relación amorosa.</t>
  </si>
  <si>
    <t>https://www.dateas.com/es/persona/alejandro-gustavo-defranco-20177553116</t>
  </si>
  <si>
    <t>M.R.H. s/ psto. Homicidio r/ víctima</t>
  </si>
  <si>
    <t>En un caso de violencia doméstica, que concluyó con la muerte de la mujer en manos de su pareja, la defensa planteó revisar la condena del imputado. El Tribunal Superior declaró improcedente la impugnación y confirmó las sentencias precedentes, con la salvedad apuntada con relación a la calificación legal; "...de las constancias obrantes en la especie, no cabe duda alguna que la conducta del condenado debe subsumirse en el dispositivo legal previsto en el inc. uno del art. 80 del Código Penal".</t>
  </si>
  <si>
    <t xml:space="preserve">En conclusión, corresponde declarar improcedente el remedio extraordinario articulado entre las hojas 435 a 452, por el defensor público de L., con costas y, confirmar los pronunciamientos Nº XXXX/19 y Nº XX/2020 del Tribunal Colegiado de Puerto Madryn y de la Cámara en lo Penal de esa misma ciudad, respectivamente, con la salvedad apuntada en torno a la calificación legal. </t>
  </si>
  <si>
    <t>En resumen, no advierto arbitrariedad alguna en el análisis del plexo probatorio, lo que me conduce a confirmar los tópicos sobre materialidad y autoría.</t>
  </si>
  <si>
    <t>no hace uso de normativa</t>
  </si>
  <si>
    <t>En definitiva, su declaración no se encuentra corroborada en la prueba ventilada e, incluso, en ciertos casos, está perfectamente descartada. Es que, situándonos en el día del hecho, se comprobó que R. fue a su encuentro radiante, con expectativas de reconciliación. Además, se determinó científicamente que la joven no se autolesionó ni tampoco que tuviera una personalidad con tendencias suicida. Por último, el hecho de que los sucesos violentos tuvieran lugar en el departamento que habitaba L., inmediatamente después de pasarla a buscar por el domicilio de la madre de R., y que el mango del arma blanca empleada, tuviera predominantemente ADN del inculpado, constituyeron extremos que permitieron demostrar que el autor del ataque fue M. D. L..</t>
  </si>
  <si>
    <t>https://om.csjn.gov.ar/JurisprudenciaOM/consultaOM/verDoc.html?idJuri=5047</t>
  </si>
  <si>
    <t>Por todo lo expuesto resuelvo declarar improcedente la impugnación extraordinaria interpuesta por la defensa, con costas; y confirmar las sentencias números XXXX/19 y X/2020 del Tribunal Colegiado de Puerto Madryn y de la Cámara en lo Penal de la misma ciudad, con la aclaración que se hizo en el punto 9 respecto a que debe quedar subsumido el accionar en el inciso 1° del art. 80 del CP.</t>
  </si>
  <si>
    <t>Es que la reseña que hicieron los jueces de mérito, que valoraron todas y cada una de las pruebas que se produjeron en el debate oral, facilitan el examen del fallo, y me permiten sostener que no encuentro ninguna deficiencia lógica en la evaluación del plexo probatorio, y que se pudo reconstruir integralmente el hecho objeto del proceso, y arribar cómodamente a la existencia y responsabilidad del imputado.</t>
  </si>
  <si>
    <t xml:space="preserve">En efecto, en la sentencia citada ut supra (R.), se explicaron las distintas situaciones fácticas que incorporó la Ley 26791 en el Código Penal. Que la clara finalidad de esta norma es representar la violencia de género, y en especial la violencia contra las mujeres. </t>
  </si>
  <si>
    <t>Por todo lo expuesto voto por confirmar las sentencias números XXXX/19 y X/2020 del Tribunal Colegiado de Puerto Madryn y de la Cámara en lo Penal de la misma ciudad.</t>
  </si>
  <si>
    <t>A mas de toda esta prueba científica, valoraron los jueces del caso los testimonios de familiares y amigos de la occisa, concluyendo acertadamente que la pareja esta signada por los celos y el control de L., la existencia de moretones en el cuerpo de M. y el hecho que R. estaba contenta el dia del hecho por su reencuentro con su novio, tal como se encargaron de puntualizar la mamá y la sobrina, lo que no se compadece con una actitud de quien se fuera a suicidar.</t>
  </si>
  <si>
    <t>No cabe duda que entre víctima y victimario existía una relación de intimidad, ha sido acreditado que el óbito de M. se produjo como resultado exclusivo del emprendimiento violento de L. quien aplicó la estocada con la fuerza necesaria y en la zona vital atribuida lo que demuestra, sin duda alguna, el dolo homicida.</t>
  </si>
  <si>
    <t>M., D. G. s/ homicidio agravado (femicidio)</t>
  </si>
  <si>
    <t>En una causa sobre homicidio agravado por el vínculo por mediar una relación de pareja, se dirimió la aplicabilidad del inciso 11 del artículo 80 del Código Penal. Tanto la materialidad como la autoría fueron debidamente analizadas y comprobadas, ante lo cual el Tribunal Superior resolvió desechar la queja interpuesta por el defensor público y la respectiva impugnación extraordinaria, y confirmar los pronunciamientos del Tribunal Colegiado y de la Cámara en lo Penal, respectivamente, teniendo presente las consideraciones efectuadas con relación a la calificación legal.</t>
  </si>
  <si>
    <t>En conclusión, corresponde desestimar el remedio extraordinario articulado entre las hojas 293 a 310 vuelta, por el defensor público E. M., y la queja respectiva, con costas, y confirmar los pronunciamientos N° xxx/2018 y N° xx/2018 del Tribunal Colegiado de Comodoro Rivadavia y de la Cámara en lo Penal de esa misma ciudad, respectivamente, con la salvedad apuntada con respecto, a la calificación legal.</t>
  </si>
  <si>
    <t>En definitiva, a partir de los testimonios reseñados los magistrados comprobaron que el acusado tenía una relación posesiva y dominante hacia M.; que todo el tiempo buscaba enfrentar a D. a sus familiares y que había logrado aislarla y recluirla en el hogar conyugal, al que sus allegados no tenían acceso.</t>
  </si>
  <si>
    <t>https://om.csjn.gov.ar/JurisprudenciaOM/consultaOM/verDoc.html?idJuri=5046</t>
  </si>
  <si>
    <t>Miguel Ángel Donnet</t>
  </si>
  <si>
    <t>Conforme los argumentos que anteceden, corresponde rechazar la impugnación extraordinaria interpuesta y la queja respectiva, con costas, y confirmar lo decidido en ambas instancias, más allá de la modificación en la calificación legal señalada.</t>
  </si>
  <si>
    <t>Por todo ello, considero que la sentencia de la Alzada cumplió con una revisión amplia, que satisface el doble conforme exigido por nuestro ordenamiento procesal. Por otro lado, el reproche de la Defensa implica la reiteración de los argumentos ya expuestos ante la Cámara revisora, que han sido respondidos adecuadamente. La intervención de esta Sala no implica una tercera instancia ordinaria. Sólo habilita su intervención, una sentencia que no se encuentra ajustada a derecho; que se trata de una situación excepcional, en la que se demuestra la inobservancia o aplicación errónea de la ley, o, en su caso, equivocaciones en el razonamiento.</t>
  </si>
  <si>
    <r>
      <rPr>
        <rFont val="Arial"/>
        <color theme="1"/>
      </rPr>
      <t>De todo ello, se concluye necesariamente que el legislador -mediante la reforma introducida por ley 26.791 sobre violencia de género-, decidió imponer un obstáculo infranqueable para el acceso a la atenuación de la pena en un caso como el que nos ocupa. Es que se probó que existieron de parte del imputado, actos de violencia, diversos y previos, contra la víctima. De ninguna forma es posible inferir que la radicación de denuncias o inicio de causas previas, es requisito legal. Cabe recordar que según el artículo 2 de la Convención Interamericana para prevenir, sancionar y erradicar la violencia contra la mujer "</t>
    </r>
    <r>
      <rPr>
        <rFont val="Arial"/>
        <b/>
        <color theme="1"/>
      </rPr>
      <t>Convención de Belem Do Pará</t>
    </r>
    <r>
      <rPr>
        <rFont val="Arial"/>
        <color theme="1"/>
      </rPr>
      <t>", por violencia contra la mujer, se entiende tanto la violencia física, sexual y psicológica.</t>
    </r>
  </si>
  <si>
    <t>A la luz de tales conceptos, el hecho por el que fue acusado y condenado A., debe ser calificado como homicidio agravado previsto en el artículo 80 inciso 1 del Código Penal, esto es, feminicidio íntimo.</t>
  </si>
  <si>
    <r>
      <rPr>
        <color rgb="FF1155CC"/>
        <u/>
      </rPr>
      <t>https://www.juschubut.gov.ar/index.php/organizacion/superior-tribunal-de-justicia/organizacion-del-superior-tribunal-de-justicia/dr-miguel-angel-donnet</t>
    </r>
    <r>
      <rPr/>
      <t xml:space="preserve"> https://www.dateas.com/es/persona/miguel-angel-donnet-20062647893</t>
    </r>
  </si>
  <si>
    <t>Por todo lo expuesto resuelvo desechar la queja interpuesta, con costas; y confirmar las sentencias números xxxx/2018 del Tribunal Colegiado de Comodoro Rivadavia, y xx/2018, de la Cámara en lo Penal de la misma ciudad, de acuerdo con las consideraciones realizadas en punto a la calificación legal.</t>
  </si>
  <si>
    <t>Los jueces de mérito se encargaron de reseñar y valorar todas y cada una de las pruebas que se produjeron en el debate oral, y también examinaron aquéllas probanzas que propuso la defensa. En esa tarea realizada no advierto ninguna deficiencia lógica en la evaluación del plexo probatorio, y confirmo que pudieron reconstruir integralmente el hecho objeto del proceso, y arribar cómodamente a la existencia y responsabilidad del imputado.</t>
  </si>
  <si>
    <t>En esa tarea realizada no advierto ninguna deficiencia lógica en la evaluación del plexo probatorio, y confirmo que pudieron reconstruir integralmente el hecho objeto del proceso, y arribar cómodamente a la existencia y responsabilidad del imputado.</t>
  </si>
  <si>
    <t>Córdoba</t>
  </si>
  <si>
    <t>S. L. N. s/ ejecución de pena privativa de libertad</t>
  </si>
  <si>
    <t>El Tribunal Superior de Córdoba hizo lugar el habeas corpus presentado a favor de una imputada privada de su libertad en situación de puerperio con el fin de garantizar el derecho a transitar un embarazo, parto y puerperio libre de violencia estatal. Estimó que el caso se incluía dentro de los actos lesivos y amenazantes de legítimas formas o condiciones de detención que dicha acción resguarda. En sintonía con ello, recomendó al tribunal de ejecución garantizar el debido proceso legal y aplicar perspectiva de género para resolver el fondo de la cuestión. Remarcó que, donde la dogmática no ésta impregnada de esta perspectiva por un criterio androcéntrico, es el juez quien debe incorporarla. Recordó la normativa constitucional que protege casos como el de la imputada, a saber: la Convención de Belén Do Pará, Reglas Mínimas para el tratamiento de los reclusos de NU, Reglas de Bangkok y la CEDAW.</t>
  </si>
  <si>
    <t>Sebastián Cruz López Peña</t>
  </si>
  <si>
    <t>https://om.csjn.gov.ar/JurisprudenciaOM/consultaOM/verDoc.html?idJuri=5121</t>
  </si>
  <si>
    <t>https://www.dateas.com/es/persona/sebastian-cruz-lopez-pea-20243560854</t>
  </si>
  <si>
    <t>Aída Lucía Teresa Tarditti</t>
  </si>
  <si>
    <t>https://www.dateas.com/es/persona/lucia-teresa-tarditti-aida-27111899008</t>
  </si>
  <si>
    <t>María Marta Cáceres de Bollati</t>
  </si>
  <si>
    <t>https://www.justiciacordoba.gob.ar/Estatico/justiciaCordoba/files/Contenido/TSJ/Autoridades/CV%20Caceres.pdf</t>
  </si>
  <si>
    <t>P. I. E. y OTROS c/ Municipalidad de Córdoba - Recurso de Casación</t>
  </si>
  <si>
    <t>En el marco de la confirmación de sanciones disciplinarias a un grupo de empleados públicos de un hogar de ancianos municipal, el TSJ evaluó los acontecimientos que las originaron, aplicando el sistema convencional destinado a prevenir, eliminar y erradicar todas las formas de violencia contra la mujer, dispuesto en la CEDAW, la Convención de Belén do Pará y la ley 26.485. Constató un alto nivel de violencia física y verbal de los actores hacia la psicóloga que acompañaba a un paciente en situación de vulnerabilidad, a fin de impedir su ingreso a la institución; quien también fue víctima de violencia institucional, al sufrir la invisibilización de su padecimiento a partir del consejo de las autoridades municipales de no efectuar la denuncia correspondiente. El Tribunal exhortó a la Municipalidad de Córdoba para que recomiende posibles acciones de reparación para la situación de violencia y de prevención para evitar su repetición</t>
  </si>
  <si>
    <t>Domingo Juan Sesin</t>
  </si>
  <si>
    <r>
      <rPr>
        <rFont val="Arial"/>
        <color theme="1"/>
      </rPr>
      <t>Con esa proyección conceptual,</t>
    </r>
    <r>
      <rPr>
        <rFont val="Arial"/>
        <b/>
        <color theme="1"/>
      </rPr>
      <t xml:space="preserve"> los agravios propuestos se exhiben desprovistos de la autosuficiencia y fundamentación necesarias para superar con éxito el preliminar análisis de su admisibilidad formal,</t>
    </r>
    <r>
      <rPr>
        <rFont val="Arial"/>
        <color theme="1"/>
      </rPr>
      <t xml:space="preserve"> desde que los recurrentes denuncian un quebrantamiento de las formas sustanciales establecidas para el dictado de la sentencia, pero en esta tarea han prescindido de efectuar una crítica concreta, razonada y vinculada a las premisas esenciales sobre las que se apoya el pronunciamiento, </t>
    </r>
    <r>
      <rPr>
        <rFont val="Arial"/>
        <b/>
        <color theme="1"/>
      </rPr>
      <t xml:space="preserve">siendo sus argumentos inhábiles para revertir el resultado del pleito </t>
    </r>
    <r>
      <rPr>
        <rFont val="Arial"/>
        <color theme="1"/>
      </rPr>
      <t>en tanto constituyen la expresión de su disconformidad con la interpretación proporcionada por la Cámara como sustento de su decisión. (...) En efecto, la supuesta inexistencia de la orden del Director del establecimiento, la aludida naturaleza no hospitalaria del Hogar P. L., la sugerida inferencia de que la falta de denuncia penal tendría la virtud por si misma de desacreditar la ocurrencia de agresiones o lesiones, la pretendida invalidez del testimonio del Director de la institución por su ausencia del lugar de los hechos -en contra de lo sostenido por numerosos testimonios recabados-, la pretendida nulidad del proceso sumarial que derivaría de la falta de citación a declarar de la persona a quien le fuera negado el acceso o de la omisión de prueba respecto de sus dolencias o diagnóstico, y la omisión de iniciación de trámites para la exclusión de la tutela sindical de algunos de los sancionados fueron argumentos reiterados sucesivamente y sin mayores modificaciones en el recurso de reconsideración (cfr. fs. 38/39vta.), la demanda contencioso administrativa (cfr. fs. 1/6vta.) y el Recurso de Casación (cfr. fs. 152/154vta.). Ello evidencia que los impugnantes no discrepan del resultado del fallo por encontrarlo viciado en alguno de los elementos que sostienen su fundamentación -lo que justificaría el servicio del recurso extraordinario al que han recurrido- sino porque éste decepciona sus expectativas respecto de la invalidez del acto administrativo que ha acreditado el injusto de sus conductas. Todo ello contrasta con los sólidos sustentos del resolutorio recurrido, que han desvirtuado con irrevocable contundencia las alegaciones ensayadas por los impugnantes,(...)  la Juzgadora ha sido categórica en el examen de los elementos que trascienden en los verdaderos recaudos que debe guardar un procedimiento sancionatorio, (...) En definitiva,cu</t>
    </r>
    <r>
      <rPr>
        <rFont val="Arial"/>
        <b/>
        <color theme="1"/>
      </rPr>
      <t xml:space="preserve"> las apreciaciones de los casacionistas se hallan desvinculadas de los concretos términos del fallo del cual derivan sus pretendidos agrav</t>
    </r>
    <r>
      <rPr>
        <rFont val="Arial"/>
        <color theme="1"/>
      </rPr>
      <t>ios, incumpliendo con el principio rector en materia recursiva que torna operativo el deber de efectuar una crítica completa y cirnstanciada de los fundamentos dirimentes del decisorio atacado, en defecto de lo cual el escrito de impugnación se presenta inhábil para poner de manifiesto un error en la motivación esencial de la sentencia. (...) es preciso destacar que</t>
    </r>
    <r>
      <rPr>
        <rFont val="Arial"/>
        <b/>
        <color theme="1"/>
      </rPr>
      <t xml:space="preserve"> la corrección de las conductas de los agentes públicos importa el sentido estrictamente ético del derecho sancionatorio, el cual exige un comportamiento legal y digno en el cumplimiento de los deberes a fin de mantener el prestigio y el decoro de la función pública </t>
    </r>
    <r>
      <rPr>
        <rFont val="Arial"/>
        <color theme="1"/>
      </rPr>
      <t>(...) Adicionalmente, y como si la frustración de los objetivos asistenciales de la Administración Municipal no fuera suficiente, debe agregarse que</t>
    </r>
    <r>
      <rPr>
        <rFont val="Arial"/>
        <b/>
        <color theme="1"/>
      </rPr>
      <t xml:space="preserve"> la conducta de los infractores asumió contornos absolutamente repudiables por haber sido dirigida contra una persona en situación de grave vulnerabilidad social por carecer de hogar y estar afectada en su salud.</t>
    </r>
    <r>
      <rPr>
        <rFont val="Arial"/>
        <color theme="1"/>
      </rPr>
      <t xml:space="preserve"> Ello se agrava por haber sido motivada por razones discriminatorias, las cuales fueron expresadas con despiadada saña al afectado con la evidente intención lastimarlo moralmente y ultrajar sus sentimientos, lo que lamentablemente consiguieron. En efecto, f</t>
    </r>
    <r>
      <rPr>
        <rFont val="Arial"/>
        <b/>
        <color theme="1"/>
      </rPr>
      <t xml:space="preserve">ue comprobado mediante la prueba recolectada en las actuaciones sumariales que los mencionados agentes municipales C.A.M., I.E.P., E.R.A., y L.G.R. se negaron a que se realice el ingreso de un paciente en situación de extrema vulnerabilidad al establecimiento de cuidado en el que trabajan, </t>
    </r>
    <r>
      <rPr>
        <rFont val="Arial"/>
        <color theme="1"/>
      </rPr>
      <t>(...) En concreto, y pese a que durante el sumario</t>
    </r>
    <r>
      <rPr>
        <rFont val="Arial"/>
        <b/>
        <color theme="1"/>
      </rPr>
      <t xml:space="preserve"> intentaron excusar su actitud mediante razones inadmisibles,</t>
    </r>
    <r>
      <rPr>
        <rFont val="Arial"/>
        <color theme="1"/>
      </rPr>
      <t xml:space="preserve"> tales como que a las internaciones no pueden materializarse los días viernes o que están excluidas las personas menores de sesenta y cinco años de edad -todo lo cual fue probado como absolutamente falso-, sus displicencias se evidenciaron mediante manifestaciones agraviantes vertidas mientras impedían el acceso del móvil sanitario que trasladaba al paciente, y que</t>
    </r>
    <r>
      <rPr>
        <rFont val="Arial"/>
        <b/>
        <color theme="1"/>
      </rPr>
      <t xml:space="preserve"> demuestran un inexcusable nivel de intolerancia segregatoria</t>
    </r>
    <r>
      <rPr>
        <rFont val="Arial"/>
        <color theme="1"/>
      </rPr>
      <t xml:space="preserve"> (...) Incluso más, aun cuando se les rogó trasladarse a otro lado para evitar que el paciente escuchara las denigrantes expresiones en su contra, los encartados se negaron y mantuvieron su virulencia durante aproximadamente una hora, lo que acredita su desprecio por los sentimientos de la persona que precisamente debieran proteger. </t>
    </r>
  </si>
  <si>
    <t xml:space="preserve">Que por otra parte, es del caso que los acontecimientos que dieron origen a los actos disciplinarios traídos a revisión en este proceso, asumen tal gravedad que hacen imposible soslayar la necesidad de acudir a las pautas derivadas de los compromisos internacionales contraídos por la República Argentina en materia de prevención, sanción y erradicación de la violencia contra la mujer, lo cual sugiere la conveniencia de agregar una categoría de análisis adicional, en la ponderación del mérito de la causa. Así pues, es preciso adoptar una mirada renovada a la luz del bloque de normatividad que deriva de la operatividad de sistema convencional destinado a prevenir, eliminar y erradicar todas las formas de violencia contra la mujer, ya que las circunstancias que motivaron las sanciones administrativas impugnadas se subsumen sin demasiado esfuerzo en las previsiones de -cuanto menos- la Convención para la Eliminación de todas las Formas de Discriminación contra la Mujer (a la cual le fuera otorgado rango constitucional en función del artículo 75, inciso 22 de la Constitución Nacional), la Convención Interamericana para Prevenir, sancionar y erradicar la violencia contra la mujer (Convención de Belem do Pará) y la Ley de Protección Integral para prevenir, sancionar y erradicar la violencia contra las mujeres en los ámbitos que desarrollen sus relaciones interpersonales (Ley 26.485). Que por otra parte, es del caso que los acontecimientos que dieron origen a los actos disciplinarios traídos a revisión en este proceso, asumen tal gravedad que hacen imposible soslayar la necesidad de acudir a las pautas derivadas de los compromisos internacionales contraídos por la República Argentina en materia de prevención, sanción y erradicación de la violencia contra la mujer, lo cual sugiere la conveniencia de agregar una categoría de análisis adicional, en la ponderación del mérito de la causa. Así pues, es preciso adoptar una mirada renovada a la luz del bloque de normatividad que deriva de la operatividad de sistema convencional destinado a prevenir, eliminar y erradicar todas las formas de violencia contra la mujer, ya que las circunstancias que motivaron las sanciones administrativas impugnadas se subsumen sin demasiado esfuerzo en las previsiones de -cuanto menos- la Convención para la Eliminación de todas las Formas de Discriminación contra la Mujer (a la cual le fuera otorgado rango constitucional en función del artículo 75, inciso 22 de la Constitución Nacional), la Convención Interamericana para Prevenir, sancionar y erradicar la violencia contra la mujer (Convención de Belem do Pará) y la Ley de Protección Integral para prevenir, sancionar y erradicar la violencia contra las mujeres en los ámbitos que desarrollen sus relaciones interpersonales (Ley 26.485). En este contexto, y de acuerdo al tenor de los textos convencionales aludidos, resulta adecuado expandir los alcances del proceso contencioso administrativo para extender su faz revisora mediante una metodología de análisis complementaria que contemple las asimetrías estructurales de poder y patrones estereotipados propias de las relaciones desiguales que caracterizan las situaciones de violencia contra la mujer, y que se traduzca no solo en nuevos elementos para enriquecer el juzgamiento de las causas que involucren dicho flagelo, sino que también se potencie mediante la posibilidad de reconocer la voz y la palabra de quienes sean sus víctimas, rescatar sus testimonios, asumir las conductas reprensibles sin eufemismos y formular las recomendaciones y exhortaciones necesarias para mejorar la marcha a las administraciones públicas en la materia. Al respecto, debe recordarse que la Convención Interamericana de Belem do Pará establece en su artículo 7 que “Los Estados Partes condenan todas las formas de violencia contra la mujer y convienen en adoptar, por todos los medios apropiados y sin dilaciones, políticas orientadas a prevenir, sancionar y erradicar dicha violencia y en llevar a cabo lo siguiente: a) abstenerse de cualquier acción o práctica de violencia contra la mujer y velar por que las autoridades, sus funcionarios, personal y agentes e instituciones se comporten de conformidad con esta obligación; b) actuar con la debida diligencia para prevenir, investigar y sancionar la violencia contra la mujer; d). adoptar medidas jurídicas para conminar al agresor a abstenerse de hostigar, intimidar, amenazar, dañar o poner en peligro la vida de la mujer de cualquier forma que atente contra su integridad o perjudique su propiedad; e) tomar todas las medidas apropiadas, incluyendo medidas de tipo legislativo, para modificar o abolir leyes y reglamentos vigentes, o para modificar prácticas jurídicas o consuetudinarias que respalden la persistencia o la tolerancia de la violencia contra la mujer; f. establecer procedimientos legales justos y eficaces para la mujer que haya sido sometida a violencia, que incluyan, entre otros, medidas de protección, un juicio oportuno y el acceso efectivo a tales procedimientos.” La contundencia de los postulados reseñados, permite afirmar sin temor a dudas que la República Argentina optó por no tolerar, ni minimizar, ni ocultar ni dejar impune la violencia contra las mujeres, todo lo cual debe traducirse en nuevas prácticas y modalidades que se vierten al ámbito del empleo público y propicien un espacio libre de abusos o acosos, a cuyo fin es preciso comenzar por no desmerecer o deslegitimar a la mujer que afirme padecer estas clase de violencias ni relativizar el sufrimiento que exteriorice, y particularmente, evitar su re victimización. </t>
  </si>
  <si>
    <r>
      <rPr>
        <rFont val="Arial"/>
        <color theme="1"/>
      </rPr>
      <t xml:space="preserve">En el caso, las conductas investigadas de los infractores merecieron sus respectivas sanciones disciplinarias, las que fueron confirmadas por la Cámara Contencioso Administrativo de Primera Nominación mediante el resolutorio recurrido, que -como ya fue apuntado- </t>
    </r>
    <r>
      <rPr>
        <rFont val="Arial"/>
        <b/>
        <color theme="1"/>
      </rPr>
      <t>corresponde sea mantenido en todos sus términos en virtud de las razones aportadas por este Tribunal Superior.</t>
    </r>
    <r>
      <rPr>
        <rFont val="Arial"/>
        <color theme="1"/>
      </rPr>
      <t xml:space="preserve"> Sin embargo, la gravedad de los hechos acaecidos, tanto en lo que respecta a la actuación desplegada por los agentes sancionados como a la incidencia de la respuesta institucional posterior, </t>
    </r>
    <r>
      <rPr>
        <rFont val="Arial"/>
        <b/>
        <color theme="1"/>
      </rPr>
      <t xml:space="preserve">amerita que, a la luz de los postulados normativos antes aludidos, se despliegue el alcance del proceso contencioso que nos ocupa, para atender las faz preventiva que proyectan los compromisos internacionales mencionados. </t>
    </r>
    <r>
      <rPr>
        <rFont val="Arial"/>
        <color theme="1"/>
      </rPr>
      <t xml:space="preserve">(...) Así pues, a partir de la palabra de la víctima, que es coincidente con los demás testimonios citados, </t>
    </r>
    <r>
      <rPr>
        <rFont val="Arial"/>
        <b/>
        <color theme="1"/>
      </rPr>
      <t>es posible reconstruir una situación caracterizada por un catálogo completo de violencias dirigidas en su contra.</t>
    </r>
    <r>
      <rPr>
        <rFont val="Arial"/>
        <color theme="1"/>
      </rPr>
      <t xml:space="preserve"> La Licenciada M.V. no solo padeció agresiones físicas y verbales, sino que además fue impedida de desempeñar su labor o tarea, restringida en su libertad, desconocida y relativizada en sus afirmaciones. A su vez, fue privada de la documentación que acreditaban sus dichos mediante su sustracción y ocultamiento, montándose en su contra un operativo coordinado por diversas personas para evitar que pudiera defenderse por sí misma. De igual forma, </t>
    </r>
    <r>
      <rPr>
        <rFont val="Arial"/>
        <b/>
        <color theme="1"/>
      </rPr>
      <t>se puede constatar un alto nivel de violencia institucional en su contra,</t>
    </r>
    <r>
      <rPr>
        <rFont val="Arial"/>
        <color theme="1"/>
      </rPr>
      <t xml:space="preserve"> ya que sufrió la invisibilización de su padecimiento a partir del consejo de las autoridades municipales de no efectuar la denuncia correspondiente, todo lo cual agrava y mantiene la situación de sometimiento, en cuanto se la pretendía confinar a una situación de silencio y se facilitaba la reiteración de conductas similares a partir del sostenimiento de la impunidad de los agresores. (...) Es por ello que corresponde 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</si>
  <si>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r>
      <rPr>
        <rFont val="Arial"/>
        <i/>
        <color theme="1"/>
      </rPr>
      <t xml:space="preserve">Satisfacción: </t>
    </r>
    <r>
      <rPr>
        <rFont val="Arial"/>
        <color theme="1"/>
      </rPr>
      <t xml:space="preserve">"No hacer lugar al recurso de casación interpuesto por la Señora I.E.P. y el Señor C.A.M. (fs. 152/154) en contra de la Sentencia Número Ciento cincuenta y cuatro de fecha nueve de diciembre de dos mil quince, dictada por la Cámara Contencioso Administrativa de Primera Nominación"
</t>
    </r>
    <r>
      <rPr>
        <rFont val="Arial"/>
        <i/>
        <color theme="1"/>
      </rPr>
      <t xml:space="preserve">No repetición: </t>
    </r>
    <r>
      <rPr>
        <rFont val="Arial"/>
        <color theme="1"/>
      </rPr>
      <t>"exhortar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</si>
  <si>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t>https://om.csjn.gov.ar/JurisprudenciaOM/consultaOM/verDoc.html?idJuri=5032</t>
  </si>
  <si>
    <r>
      <rPr>
        <color rgb="FF1155CC"/>
        <u/>
      </rPr>
      <t>https://www.dateas.com/es/persona/domingo-juan-sesin-20113109328</t>
    </r>
    <r>
      <rPr>
        <color rgb="FF000000"/>
      </rPr>
      <t xml:space="preserve"> </t>
    </r>
    <r>
      <rPr>
        <color rgb="FF1155CC"/>
        <u/>
      </rPr>
      <t>https://www.justiciacordoba.gob.ar/Estatico/justiciaCordoba/files/Contenido/TSJ/Autoridades/CV%20Sesin.pdf</t>
    </r>
  </si>
  <si>
    <r>
      <rPr>
        <rFont val="Arial"/>
        <color theme="1"/>
      </rPr>
      <t>Con esa proyección conceptual,</t>
    </r>
    <r>
      <rPr>
        <rFont val="Arial"/>
        <b/>
        <color theme="1"/>
      </rPr>
      <t xml:space="preserve"> los agravios propuestos se exhiben desprovistos de la autosuficiencia y fundamentación necesarias para superar con éxito el preliminar análisis de su admisibilidad formal,</t>
    </r>
    <r>
      <rPr>
        <rFont val="Arial"/>
        <color theme="1"/>
      </rPr>
      <t xml:space="preserve"> desde que los recurrentes denuncian un quebrantamiento de las formas sustanciales establecidas para el dictado de la sentencia, pero en esta tarea han prescindido de efectuar una crítica concreta, razonada y vinculada a las premisas esenciales sobre las que se apoya el pronunciamiento, </t>
    </r>
    <r>
      <rPr>
        <rFont val="Arial"/>
        <b/>
        <color theme="1"/>
      </rPr>
      <t xml:space="preserve">siendo sus argumentos inhábiles para revertir el resultado del pleito </t>
    </r>
    <r>
      <rPr>
        <rFont val="Arial"/>
        <color theme="1"/>
      </rPr>
      <t>en tanto constituyen la expresión de su disconformidad con la interpretación proporcionada por la Cámara como sustento de su decisión. (...) En efecto, la supuesta inexistencia de la orden del Director del establecimiento, la aludida naturaleza no hospitalaria del Hogar P. L., la sugerida inferencia de que la falta de denuncia penal tendría la virtud por si misma de desacreditar la ocurrencia de agresiones o lesiones, la pretendida invalidez del testimonio del Director de la institución por su ausencia del lugar de los hechos -en contra de lo sostenido por numerosos testimonios recabados-, la pretendida nulidad del proceso sumarial que derivaría de la falta de citación a declarar de la persona a quien le fuera negado el acceso o de la omisión de prueba respecto de sus dolencias o diagnóstico, y la omisión de iniciación de trámites para la exclusión de la tutela sindical de algunos de los sancionados fueron argumentos reiterados sucesivamente y sin mayores modificaciones en el recurso de reconsideración (cfr. fs. 38/39vta.), la demanda contencioso administrativa (cfr. fs. 1/6vta.) y el Recurso de Casación (cfr. fs. 152/154vta.). Ello evidencia que los impugnantes no discrepan del resultado del fallo por encontrarlo viciado en alguno de los elementos que sostienen su fundamentación -lo que justificaría el servicio del recurso extraordinario al que han recurrido- sino porque éste decepciona sus expectativas respecto de la invalidez del acto administrativo que ha acreditado el injusto de sus conductas. Todo ello contrasta con los sólidos sustentos del resolutorio recurrido, que han desvirtuado con irrevocable contundencia las alegaciones ensayadas por los impugnantes,(...)  la Juzgadora ha sido categórica en el examen de los elementos que trascienden en los verdaderos recaudos que debe guardar un procedimiento sancionatorio, (...) En definitiva,cu</t>
    </r>
    <r>
      <rPr>
        <rFont val="Arial"/>
        <b/>
        <color theme="1"/>
      </rPr>
      <t xml:space="preserve"> las apreciaciones de los casacionistas se hallan desvinculadas de los concretos términos del fallo del cual derivan sus pretendidos agrav</t>
    </r>
    <r>
      <rPr>
        <rFont val="Arial"/>
        <color theme="1"/>
      </rPr>
      <t>ios, incumpliendo con el principio rector en materia recursiva que torna operativo el deber de efectuar una crítica completa y cirnstanciada de los fundamentos dirimentes del decisorio atacado, en defecto de lo cual el escrito de impugnación se presenta inhábil para poner de manifiesto un error en la motivación esencial de la sentencia. (...) es preciso destacar que</t>
    </r>
    <r>
      <rPr>
        <rFont val="Arial"/>
        <b/>
        <color theme="1"/>
      </rPr>
      <t xml:space="preserve"> la corrección de las conductas de los agentes públicos importa el sentido estrictamente ético del derecho sancionatorio, el cual exige un comportamiento legal y digno en el cumplimiento de los deberes a fin de mantener el prestigio y el decoro de la función pública </t>
    </r>
    <r>
      <rPr>
        <rFont val="Arial"/>
        <color theme="1"/>
      </rPr>
      <t>(...) Adicionalmente, y como si la frustración de los objetivos asistenciales de la Administración Municipal no fuera suficiente, debe agregarse que</t>
    </r>
    <r>
      <rPr>
        <rFont val="Arial"/>
        <b/>
        <color theme="1"/>
      </rPr>
      <t xml:space="preserve"> la conducta de los infractores asumió contornos absolutamente repudiables por haber sido dirigida contra una persona en situación de grave vulnerabilidad social por carecer de hogar y estar afectada en su salud.</t>
    </r>
    <r>
      <rPr>
        <rFont val="Arial"/>
        <color theme="1"/>
      </rPr>
      <t xml:space="preserve"> Ello se agrava por haber sido motivada por razones discriminatorias, las cuales fueron expresadas con despiadada saña al afectado con la evidente intención lastimarlo moralmente y ultrajar sus sentimientos, lo que lamentablemente consiguieron. En efecto, f</t>
    </r>
    <r>
      <rPr>
        <rFont val="Arial"/>
        <b/>
        <color theme="1"/>
      </rPr>
      <t xml:space="preserve">ue comprobado mediante la prueba recolectada en las actuaciones sumariales que los mencionados agentes municipales C.A.M., I.E.P., E.R.A., y L.G.R. se negaron a que se realice el ingreso de un paciente en situación de extrema vulnerabilidad al establecimiento de cuidado en el que trabajan, </t>
    </r>
    <r>
      <rPr>
        <rFont val="Arial"/>
        <color theme="1"/>
      </rPr>
      <t>(...) En concreto, y pese a que durante el sumario</t>
    </r>
    <r>
      <rPr>
        <rFont val="Arial"/>
        <b/>
        <color theme="1"/>
      </rPr>
      <t xml:space="preserve"> intentaron excusar su actitud mediante razones inadmisibles,</t>
    </r>
    <r>
      <rPr>
        <rFont val="Arial"/>
        <color theme="1"/>
      </rPr>
      <t xml:space="preserve"> tales como que a las internaciones no pueden materializarse los días viernes o que están excluidas las personas menores de sesenta y cinco años de edad -todo lo cual fue probado como absolutamente falso-, sus displicencias se evidenciaron mediante manifestaciones agraviantes vertidas mientras impedían el acceso del móvil sanitario que trasladaba al paciente, y que</t>
    </r>
    <r>
      <rPr>
        <rFont val="Arial"/>
        <b/>
        <color theme="1"/>
      </rPr>
      <t xml:space="preserve"> demuestran un inexcusable nivel de intolerancia segregatoria</t>
    </r>
    <r>
      <rPr>
        <rFont val="Arial"/>
        <color theme="1"/>
      </rPr>
      <t xml:space="preserve"> (...) Incluso más, aun cuando se les rogó trasladarse a otro lado para evitar que el paciente escuchara las denigrantes expresiones en su contra, los encartados se negaron y mantuvieron su virulencia durante aproximadamente una hora, lo que acredita su desprecio por los sentimientos de la persona que precisamente debieran proteger. </t>
    </r>
  </si>
  <si>
    <r>
      <rPr>
        <rFont val="Arial"/>
        <color theme="1"/>
      </rPr>
      <t xml:space="preserve">En el caso, las conductas investigadas de los infractores merecieron sus respectivas sanciones disciplinarias, las que fueron confirmadas por la Cámara Contencioso Administrativo de Primera Nominación mediante el resolutorio recurrido, que -como ya fue apuntado- </t>
    </r>
    <r>
      <rPr>
        <rFont val="Arial"/>
        <b/>
        <color theme="1"/>
      </rPr>
      <t>corresponde sea mantenido en todos sus términos en virtud de las razones aportadas por este Tribunal Superior.</t>
    </r>
    <r>
      <rPr>
        <rFont val="Arial"/>
        <color theme="1"/>
      </rPr>
      <t xml:space="preserve"> Sin embargo, la gravedad de los hechos acaecidos, tanto en lo que respecta a la actuación desplegada por los agentes sancionados como a la incidencia de la respuesta institucional posterior, </t>
    </r>
    <r>
      <rPr>
        <rFont val="Arial"/>
        <b/>
        <color theme="1"/>
      </rPr>
      <t xml:space="preserve">amerita que, a la luz de los postulados normativos antes aludidos, se despliegue el alcance del proceso contencioso que nos ocupa, para atender las faz preventiva que proyectan los compromisos internacionales mencionados. </t>
    </r>
    <r>
      <rPr>
        <rFont val="Arial"/>
        <color theme="1"/>
      </rPr>
      <t xml:space="preserve">(...) Así pues, a partir de la palabra de la víctima, que es coincidente con los demás testimonios citados, </t>
    </r>
    <r>
      <rPr>
        <rFont val="Arial"/>
        <b/>
        <color theme="1"/>
      </rPr>
      <t>es posible reconstruir una situación caracterizada por un catálogo completo de violencias dirigidas en su contra.</t>
    </r>
    <r>
      <rPr>
        <rFont val="Arial"/>
        <color theme="1"/>
      </rPr>
      <t xml:space="preserve"> La Licenciada M.V. no solo padeció agresiones físicas y verbales, sino que además fue impedida de desempeñar su labor o tarea, restringida en su libertad, desconocida y relativizada en sus afirmaciones. A su vez, fue privada de la documentación que acreditaban sus dichos mediante su sustracción y ocultamiento, montándose en su contra un operativo coordinado por diversas personas para evitar que pudiera defenderse por sí misma. De igual forma, </t>
    </r>
    <r>
      <rPr>
        <rFont val="Arial"/>
        <b/>
        <color theme="1"/>
      </rPr>
      <t>se puede constatar un alto nivel de violencia institucional en su contra,</t>
    </r>
    <r>
      <rPr>
        <rFont val="Arial"/>
        <color theme="1"/>
      </rPr>
      <t xml:space="preserve"> ya que sufrió la invisibilización de su padecimiento a partir del consejo de las autoridades municipales de no efectuar la denuncia correspondiente, todo lo cual agrava y mantiene la situación de sometimiento, en cuanto se la pretendía confinar a una situación de silencio y se facilitaba la reiteración de conductas similares a partir del sostenimiento de la impunidad de los agresores. (...) Es por ello que corresponde 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</si>
  <si>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r>
      <rPr>
        <rFont val="Arial"/>
        <i/>
        <color theme="1"/>
      </rPr>
      <t xml:space="preserve">Satisfacción: </t>
    </r>
    <r>
      <rPr>
        <rFont val="Arial"/>
        <color theme="1"/>
      </rPr>
      <t xml:space="preserve">"No hacer lugar al recurso de casación interpuesto por la Señora I.E.P. y el Señor C.A.M. (fs. 152/154) en contra de la Sentencia Número Ciento cincuenta y cuatro de fecha nueve de diciembre de dos mil quince, dictada por la Cámara Contencioso Administrativa de Primera Nominación"
</t>
    </r>
    <r>
      <rPr>
        <rFont val="Arial"/>
        <i/>
        <color theme="1"/>
      </rPr>
      <t xml:space="preserve">No repetición: </t>
    </r>
    <r>
      <rPr>
        <rFont val="Arial"/>
        <color theme="1"/>
      </rPr>
      <t>"exhortar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</si>
  <si>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t>https://www.justiciacordoba.gob.ar/Estatico/justiciaCordoba/files/Contenido/TSJ/Autoridades/CV%20Tarditti.pdf</t>
  </si>
  <si>
    <t>Luis Enrique Rubio</t>
  </si>
  <si>
    <r>
      <rPr>
        <rFont val="Arial"/>
        <color theme="1"/>
      </rPr>
      <t>Con esa proyección conceptual,</t>
    </r>
    <r>
      <rPr>
        <rFont val="Arial"/>
        <b/>
        <color theme="1"/>
      </rPr>
      <t xml:space="preserve"> los agravios propuestos se exhiben desprovistos de la autosuficiencia y fundamentación necesarias para superar con éxito el preliminar análisis de su admisibilidad formal,</t>
    </r>
    <r>
      <rPr>
        <rFont val="Arial"/>
        <color theme="1"/>
      </rPr>
      <t xml:space="preserve"> desde que los recurrentes denuncian un quebrantamiento de las formas sustanciales establecidas para el dictado de la sentencia, pero en esta tarea han prescindido de efectuar una crítica concreta, razonada y vinculada a las premisas esenciales sobre las que se apoya el pronunciamiento, </t>
    </r>
    <r>
      <rPr>
        <rFont val="Arial"/>
        <b/>
        <color theme="1"/>
      </rPr>
      <t xml:space="preserve">siendo sus argumentos inhábiles para revertir el resultado del pleito </t>
    </r>
    <r>
      <rPr>
        <rFont val="Arial"/>
        <color theme="1"/>
      </rPr>
      <t>en tanto constituyen la expresión de su disconformidad con la interpretación proporcionada por la Cámara como sustento de su decisión. (...) En efecto, la supuesta inexistencia de la orden del Director del establecimiento, la aludida naturaleza no hospitalaria del Hogar P. L., la sugerida inferencia de que la falta de denuncia penal tendría la virtud por si misma de desacreditar la ocurrencia de agresiones o lesiones, la pretendida invalidez del testimonio del Director de la institución por su ausencia del lugar de los hechos -en contra de lo sostenido por numerosos testimonios recabados-, la pretendida nulidad del proceso sumarial que derivaría de la falta de citación a declarar de la persona a quien le fuera negado el acceso o de la omisión de prueba respecto de sus dolencias o diagnóstico, y la omisión de iniciación de trámites para la exclusión de la tutela sindical de algunos de los sancionados fueron argumentos reiterados sucesivamente y sin mayores modificaciones en el recurso de reconsideración (cfr. fs. 38/39vta.), la demanda contencioso administrativa (cfr. fs. 1/6vta.) y el Recurso de Casación (cfr. fs. 152/154vta.). Ello evidencia que los impugnantes no discrepan del resultado del fallo por encontrarlo viciado en alguno de los elementos que sostienen su fundamentación -lo que justificaría el servicio del recurso extraordinario al que han recurrido- sino porque éste decepciona sus expectativas respecto de la invalidez del acto administrativo que ha acreditado el injusto de sus conductas. Todo ello contrasta con los sólidos sustentos del resolutorio recurrido, que han desvirtuado con irrevocable contundencia las alegaciones ensayadas por los impugnantes,(...)  la Juzgadora ha sido categórica en el examen de los elementos que trascienden en los verdaderos recaudos que debe guardar un procedimiento sancionatorio, (...) En definitiva,cu</t>
    </r>
    <r>
      <rPr>
        <rFont val="Arial"/>
        <b/>
        <color theme="1"/>
      </rPr>
      <t xml:space="preserve"> las apreciaciones de los casacionistas se hallan desvinculadas de los concretos términos del fallo del cual derivan sus pretendidos agrav</t>
    </r>
    <r>
      <rPr>
        <rFont val="Arial"/>
        <color theme="1"/>
      </rPr>
      <t>ios, incumpliendo con el principio rector en materia recursiva que torna operativo el deber de efectuar una crítica completa y cirnstanciada de los fundamentos dirimentes del decisorio atacado, en defecto de lo cual el escrito de impugnación se presenta inhábil para poner de manifiesto un error en la motivación esencial de la sentencia. (...) es preciso destacar que</t>
    </r>
    <r>
      <rPr>
        <rFont val="Arial"/>
        <b/>
        <color theme="1"/>
      </rPr>
      <t xml:space="preserve"> la corrección de las conductas de los agentes públicos importa el sentido estrictamente ético del derecho sancionatorio, el cual exige un comportamiento legal y digno en el cumplimiento de los deberes a fin de mantener el prestigio y el decoro de la función pública </t>
    </r>
    <r>
      <rPr>
        <rFont val="Arial"/>
        <color theme="1"/>
      </rPr>
      <t>(...) Adicionalmente, y como si la frustración de los objetivos asistenciales de la Administración Municipal no fuera suficiente, debe agregarse que</t>
    </r>
    <r>
      <rPr>
        <rFont val="Arial"/>
        <b/>
        <color theme="1"/>
      </rPr>
      <t xml:space="preserve"> la conducta de los infractores asumió contornos absolutamente repudiables por haber sido dirigida contra una persona en situación de grave vulnerabilidad social por carecer de hogar y estar afectada en su salud.</t>
    </r>
    <r>
      <rPr>
        <rFont val="Arial"/>
        <color theme="1"/>
      </rPr>
      <t xml:space="preserve"> Ello se agrava por haber sido motivada por razones discriminatorias, las cuales fueron expresadas con despiadada saña al afectado con la evidente intención lastimarlo moralmente y ultrajar sus sentimientos, lo que lamentablemente consiguieron. En efecto, f</t>
    </r>
    <r>
      <rPr>
        <rFont val="Arial"/>
        <b/>
        <color theme="1"/>
      </rPr>
      <t xml:space="preserve">ue comprobado mediante la prueba recolectada en las actuaciones sumariales que los mencionados agentes municipales C.A.M., I.E.P., E.R.A., y L.G.R. se negaron a que se realice el ingreso de un paciente en situación de extrema vulnerabilidad al establecimiento de cuidado en el que trabajan, </t>
    </r>
    <r>
      <rPr>
        <rFont val="Arial"/>
        <color theme="1"/>
      </rPr>
      <t>(...) En concreto, y pese a que durante el sumario</t>
    </r>
    <r>
      <rPr>
        <rFont val="Arial"/>
        <b/>
        <color theme="1"/>
      </rPr>
      <t xml:space="preserve"> intentaron excusar su actitud mediante razones inadmisibles,</t>
    </r>
    <r>
      <rPr>
        <rFont val="Arial"/>
        <color theme="1"/>
      </rPr>
      <t xml:space="preserve"> tales como que a las internaciones no pueden materializarse los días viernes o que están excluidas las personas menores de sesenta y cinco años de edad -todo lo cual fue probado como absolutamente falso-, sus displicencias se evidenciaron mediante manifestaciones agraviantes vertidas mientras impedían el acceso del móvil sanitario que trasladaba al paciente, y que</t>
    </r>
    <r>
      <rPr>
        <rFont val="Arial"/>
        <b/>
        <color theme="1"/>
      </rPr>
      <t xml:space="preserve"> demuestran un inexcusable nivel de intolerancia segregatoria</t>
    </r>
    <r>
      <rPr>
        <rFont val="Arial"/>
        <color theme="1"/>
      </rPr>
      <t xml:space="preserve"> (...) Incluso más, aun cuando se les rogó trasladarse a otro lado para evitar que el paciente escuchara las denigrantes expresiones en su contra, los encartados se negaron y mantuvieron su virulencia durante aproximadamente una hora, lo que acredita su desprecio por los sentimientos de la persona que precisamente debieran proteger. </t>
    </r>
  </si>
  <si>
    <r>
      <rPr>
        <rFont val="Arial"/>
        <color theme="1"/>
      </rPr>
      <t xml:space="preserve">En el caso, las conductas investigadas de los infractores merecieron sus respectivas sanciones disciplinarias, las que fueron confirmadas por la Cámara Contencioso Administrativo de Primera Nominación mediante el resolutorio recurrido, que -como ya fue apuntado- </t>
    </r>
    <r>
      <rPr>
        <rFont val="Arial"/>
        <b/>
        <color theme="1"/>
      </rPr>
      <t>corresponde sea mantenido en todos sus términos en virtud de las razones aportadas por este Tribunal Superior.</t>
    </r>
    <r>
      <rPr>
        <rFont val="Arial"/>
        <color theme="1"/>
      </rPr>
      <t xml:space="preserve"> Sin embargo, la gravedad de los hechos acaecidos, tanto en lo que respecta a la actuación desplegada por los agentes sancionados como a la incidencia de la respuesta institucional posterior, </t>
    </r>
    <r>
      <rPr>
        <rFont val="Arial"/>
        <b/>
        <color theme="1"/>
      </rPr>
      <t xml:space="preserve">amerita que, a la luz de los postulados normativos antes aludidos, se despliegue el alcance del proceso contencioso que nos ocupa, para atender las faz preventiva que proyectan los compromisos internacionales mencionados. </t>
    </r>
    <r>
      <rPr>
        <rFont val="Arial"/>
        <color theme="1"/>
      </rPr>
      <t xml:space="preserve">(...) Así pues, a partir de la palabra de la víctima, que es coincidente con los demás testimonios citados, </t>
    </r>
    <r>
      <rPr>
        <rFont val="Arial"/>
        <b/>
        <color theme="1"/>
      </rPr>
      <t>es posible reconstruir una situación caracterizada por un catálogo completo de violencias dirigidas en su contra.</t>
    </r>
    <r>
      <rPr>
        <rFont val="Arial"/>
        <color theme="1"/>
      </rPr>
      <t xml:space="preserve"> La Licenciada M.V. no solo padeció agresiones físicas y verbales, sino que además fue impedida de desempeñar su labor o tarea, restringida en su libertad, desconocida y relativizada en sus afirmaciones. A su vez, fue privada de la documentación que acreditaban sus dichos mediante su sustracción y ocultamiento, montándose en su contra un operativo coordinado por diversas personas para evitar que pudiera defenderse por sí misma. De igual forma, </t>
    </r>
    <r>
      <rPr>
        <rFont val="Arial"/>
        <b/>
        <color theme="1"/>
      </rPr>
      <t>se puede constatar un alto nivel de violencia institucional en su contra,</t>
    </r>
    <r>
      <rPr>
        <rFont val="Arial"/>
        <color theme="1"/>
      </rPr>
      <t xml:space="preserve"> ya que sufrió la invisibilización de su padecimiento a partir del consejo de las autoridades municipales de no efectuar la denuncia correspondiente, todo lo cual agrava y mantiene la situación de sometimiento, en cuanto se la pretendía confinar a una situación de silencio y se facilitaba la reiteración de conductas similares a partir del sostenimiento de la impunidad de los agresores. (...) Es por ello que corresponde 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</si>
  <si>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r>
      <rPr>
        <rFont val="Arial"/>
        <i/>
        <color theme="1"/>
      </rPr>
      <t xml:space="preserve">Satisfacción: </t>
    </r>
    <r>
      <rPr>
        <rFont val="Arial"/>
        <color theme="1"/>
      </rPr>
      <t xml:space="preserve">"No hacer lugar al recurso de casación interpuesto por la Señora I.E.P. y el Señor C.A.M. (fs. 152/154) en contra de la Sentencia Número Ciento cincuenta y cuatro de fecha nueve de diciembre de dos mil quince, dictada por la Cámara Contencioso Administrativa de Primera Nominación"
</t>
    </r>
    <r>
      <rPr>
        <rFont val="Arial"/>
        <i/>
        <color theme="1"/>
      </rPr>
      <t xml:space="preserve">No repetición: </t>
    </r>
    <r>
      <rPr>
        <rFont val="Arial"/>
        <color theme="1"/>
      </rPr>
      <t>"exhortar a la Municipalidad de Córdoba para que, de corresponder, haga efectiva la recomendación expresada a favor de la Licenciada M.V. en el punto h) de las Consideraciones del Decreto Municipal 5848/2009, para que proceda a anoticiarla de la presente resolución, ya que, por no ser parte en estas actuaciones, podría permanecer desinformada del sentido del resultado final de su conclusión, y, asimismo, para que disponga remitir estas actuaciones a los organismos municipales encargados de la prevención de la violencia contra la mujer, para que por su intermedio se recomienden posibles cursos de acción respecto de la reparación de la situación que motiva los presentes como así de la prevención de su repetición en el futuro. "</t>
    </r>
  </si>
  <si>
    <t>https://www.justiciacordoba.gob.ar/Estatico/justiciaCordoba/files/Contenido/TSJ/Autoridades/CV%20Rubio.pdf</t>
  </si>
  <si>
    <t>A. M. B. c/ G. H. R. s/ Recurso de Casación</t>
  </si>
  <si>
    <t>El TSJ de Córdoba confirmó la sentencia de Cámara que había declarado disuelta la sociedad de hecho existente entre ex convivientes y el derecho de la actora a percibir el 50% del valor de los bienes y ganancias obtenidas producto de la actividad comercial llevada a cabo durante la unión convivencial. Consideró que si bien resultaba de aplicación el Código Civil velezano por tratarse de una convivencia iniciada y concluida bajo la vigencia de aquél, se debían tener en cuenta las disposiciones y la doctrina desarrollada a la luz del CCCN con respecto a las uniones convivenciales; puesto que el análisis del caso debía formularse con perspectiva de género, siendo un deber convencional y constitucional, a la luz de normas convencionales (CEDAW, Convención Belem do Pará) y disposiciones internas (ley nacional n.° 26.485).</t>
  </si>
  <si>
    <r>
      <rPr>
        <rFont val="Arial"/>
        <color theme="1"/>
      </rPr>
      <t xml:space="preserve">un atento análisis de las constancias de la causa evidencia que los supuestos vicios de actividad enrostrados al pronunciamiento no se configuran en la especie, o bien resultan irrevisables por el carril impugnativo propuesto. En efecto, los agravios que sustentan el recurso de casación no son en su conjunto otra cosa que objeciones a la solución de mérito acordada, por vía del cuestionamiento al encuadre normativo formulado por el órgano jurisdiccional de alzada. (...) Al respecto, el recurrente acusa que el Tribunal se habría excedido en los términos de su decisión en tanto la actora limitó su pretensión a la liquidación de una sociedad de hecho -en términos económicos y/o comerciales, en función de la participación laboral y los aportes dinerarios que sostiene haber realizado- con independencia de la circunstancia de la convivencia entre las partes, que carece de dirimencia en el juzgamiento de la cuestión. Reiteradamente este Tribunal ha sostenido que el requisito de congruencia que deben observar las resoluciones jurisdiccionales, refiere a la identidad jurídica que debe existir entre los sujetos, el objeto y la causa sobre los que haya recaído la decisión judicial, y los sujetos, el objeto y la causa que individualizan a la pretensión y a la oposición deducidas en juicio. (...) En efecto, formulando una valoración de los términos de la demanda el Tribunal </t>
    </r>
    <r>
      <rPr>
        <rFont val="Arial"/>
        <b/>
        <color theme="1"/>
      </rPr>
      <t>consideró que lo pretendido era la disolución de la sociedad de hecho que la actora estimó conformada durante su convivencia con el accionado, la que se prolongó durante veinte años, de la que nacieron tres hijos en común y que -según lo afirmado por la actora- habría cesado en un contexto de hechos de violencia del demandado en su contra</t>
    </r>
    <r>
      <rPr>
        <rFont val="Arial"/>
        <color theme="1"/>
      </rPr>
      <t>. Es decir, ponderó que la pretensión resultaba enmarcada en el contexto afectivo y familiar de un vínculo que se prolongó por más de veinte años y del cual nacieron tres hijos. (...) Por lo demás, la imputación de arbitrariedad normativa a la resolución impugnada no halla cabida, en tanto, se comparta o no el sentido que la preside, la misma encuentra respaldo en un importante sector de la jurisprudencia y la doctrina especializada, lo cual descarta ab initio toda alternativa de configuración del vicio de que se trata. En efecto, el temperamento adoptado por el a quo ha sido asumido en numeR.s oportunidades frente a situaciones fácticas similares a la planteada en la presente.(...) En definitiva, el contenido de este segmento de la impugnación carece de aptitud argumental para poner de manifiesto la ausencia de motivación jurídica en el razonamiento judicial, ni logra demostrar que la solución adoptada no encuentre basamento alguno en derecho y se fundamente en la sola voluntad del Tribunal, ni - menos aún- que el litigio haya sido resuelto en base a una interpretación de la ley que exceda el marco de lo opinable, tornando así a la decisión en arbitraria.</t>
    </r>
  </si>
  <si>
    <r>
      <rPr>
        <rFont val="Arial"/>
        <color theme="1"/>
      </rPr>
      <t>En el ejercicio de tal atribución inherente a la judicatura, constituye un imperativo de ineludible observancia la aplicación de los Tratados Internacionales de Derechos Humanos con jerarquía constitucional (art. 75 inc. 22, Constitución Nacional). Ostenta tal jerarquía, entre otros instrumentos sobre derechos humanos, la “</t>
    </r>
    <r>
      <rPr>
        <rFont val="Arial"/>
        <b/>
        <color theme="1"/>
      </rPr>
      <t>Convención sobre la Eliminación de todas las Formas de Discriminación contra la Mujer</t>
    </r>
    <r>
      <rPr>
        <rFont val="Arial"/>
        <color theme="1"/>
      </rPr>
      <t>” –CEDAW. Además, nuestro país ha ratificado la Convención Interamericana para Prevenir, Sancionar y Erradicar la Violencia contra la Mujer – “</t>
    </r>
    <r>
      <rPr>
        <rFont val="Arial"/>
        <b/>
        <color theme="1"/>
      </rPr>
      <t>Convención de Belem do Pará</t>
    </r>
    <r>
      <rPr>
        <rFont val="Arial"/>
        <color theme="1"/>
      </rPr>
      <t>” (Ley 24.632). Desde tal marco,</t>
    </r>
    <r>
      <rPr>
        <rFont val="Arial"/>
        <b/>
        <color theme="1"/>
      </rPr>
      <t xml:space="preserve"> juzgar con perspectiva de género importa una obligación constitucional y convencional de combatir la discriminación para garantizar el acceso a la justicia y remediar, en cada caso concreto, situaciones de asimetría de poder en base al género. Implica el necesario reconocimiento de una situación de desigualdad, resultado de una construcción sociocultural que reclama de todos los poderes del Estado y, en general, de todos los actores sociales, acciones positivas dirigidas a restablecer la paridad.</t>
    </r>
    <r>
      <rPr>
        <rFont val="Arial"/>
        <color theme="1"/>
      </rPr>
      <t xml:space="preserve"> En el orden interno, en abril del 2009 se sancionó la ley nacional n.º</t>
    </r>
    <r>
      <rPr>
        <rFont val="Arial"/>
        <b/>
        <color theme="1"/>
      </rPr>
      <t xml:space="preserve"> 26.485 </t>
    </r>
    <r>
      <rPr>
        <rFont val="Arial"/>
        <color theme="1"/>
      </rPr>
      <t xml:space="preserve">de “Protección Integral para prevenir, sancionar y erradicar la violencia contra las mujeres en los ámbitos en que desarrollen sus relaciones interpersonales” (reglamentada mediante Decreto n.º 1011/2010), que apunta a erradicar cualquier tipo de discriminación entre varones y mujeres y a garantizar a estas últimas el derecho a vivir una vida sin violencia. En el ámbito de nuestra provincia, rige la Ley de violencia familiar n.° 9283 (texto según ley 10.400).  (...) Al respecto, corresponde señalar que todas las disposiciones de los tratados internacionales suscriptos por la Nación (de derechos humanos o no) resultan obligatorios y, por lo tanto, son aplicables al caso sometido a la decisión judicial. En ese sentido, son fuentes de derecho, pero además tienen un contenido valorativo que se considera relevante para el sistema. En tal sentido, los principios y valores que resultan de los tratados constituyen un valioso criterio de interpretación de las normas legales. Las consideraciones formuladas descartan la configuración de un supuesto de arbitrariedad normativa en tanto la Cámara a quo explicitó las razones jurídicas y la normativa aplicable fundante del temperamento adoptado. </t>
    </r>
  </si>
  <si>
    <r>
      <rPr>
        <rFont val="Arial"/>
        <color theme="1"/>
      </rPr>
      <t xml:space="preserve">Sin perjuicio del desarrollo que antecede, determinante del rechazo de la impugnación, considero conveniente referirme a las expresiones formuladas en la impugnación que acusan una “evidente parcialidad al menos de la Vocal preopinante, de quien se conoce su idiosincrasia y participación activa en las ‘cuestiones de género’ y de su favoritismo a la calidad de mujer”. En primer término, la atribución de “evidente parcialidad” excede las necesidades de la defensa y constituye un innecesario ataque a la dignidad de los magistrados antes intervinientes. Por lo demás, estimo conveniente señalar que lejos de importar un demérito -como parecen sugerir los términos utilizados en el escrito de casación- el juzgamiento con perspectiva de género importa la observancia de un deber convencional y constitucional que implica – de parte de todos los operadores judiciales-un rol activo en la permanente y sostenida tarea de reconocer y visibilizar la asignación social diferenciada de roles y tareas en virtud del género y las diferencias en oportunidades y derechos que siguen a esta asignación, tanto en la interpretación de las normas como en la valoración de la prueba. En tal sentido, </t>
    </r>
    <r>
      <rPr>
        <rFont val="Arial"/>
        <b/>
        <color theme="1"/>
      </rPr>
      <t>la formación de los operadores judiciales en materia de género y violencia de género y la consecuente asunción de un efectivo compromiso con la temática en su diaria labor, enaltece al Poder Judicial</t>
    </r>
    <r>
      <rPr>
        <rFont val="Arial"/>
        <color theme="1"/>
      </rPr>
      <t xml:space="preserve">. En tal sentido la Recomendación General n.° 19 del Comité para la Eliminación de la Discriminación contra la Mujer establece que “...es indispensable que se capacite a los funcionarios judiciales, los agentes del orden público y otros funcionarios públicos para que apliquen la Convención”. Con tal cometido, la Ley 27.499 sancionada el año 2019 -a la que la Provincia de Córdoba adhirió mediante Ley 10.628 en mayo del mismo año- establece la capacitación obligatoria en temática de género y violencia contra las mujeres para todas las personas que se desempeñen en la función pública en todos sus niveles y jerarquías, en los Poderes Ejecutivo, Legislativo y Judicial de la Nación. En el ámbito del Poder Judicial de la Provincia, la Oficina de la Mujer y la Oficina de Coordinación de Violencia Familiar -ambas dependientes de este Tribunal Superior de Justicia- gestionan en forma permanente la capacitación de magistrados, funcionarios y empleados de las distintas áreas del Poder Judicial, no sólo para que las causas de violencia sean examinadas, tratadas y resueltas por personal especializado en la materia, sino también para concientizar a la comunidad toda. Sobre la base de lo relacionado, considero que la Magistratura no puede ni debe permitir, disculpar, ni disimular, la utilización de estereotipos violatorios del principio de igualdad y del respeto a los derechos humanos en el ámbito de la justicia. Como órgano de poder, el Judicial está singularmente llamado a cumplir con el mandato constitucional y convencional de promover, respetar, proteger y garantizar, bajo los principios de universalidad, independencia, indivisibilidad y progresividad, el derecho a la igualdad y a la no discriminación que consagra nuestra Carta Magna y los Tratados Internacionales de Derechos Humanos. En función de las consideraciones formuladas, se exhorta a los letrados intervinientes a que, en lo sucesivo, se abstengan de usar en sus escritos términos descalificativos hacia quien ejerce la Magistratura, así como expresiones que sugieran un prejuicio vinculado a estereotipos de género. </t>
    </r>
  </si>
  <si>
    <r>
      <rPr>
        <rFont val="Arial"/>
        <i/>
        <color theme="1"/>
      </rPr>
      <t xml:space="preserve">Satisfacción: </t>
    </r>
    <r>
      <rPr>
        <rFont val="Arial"/>
        <i val="0"/>
        <color theme="1"/>
      </rPr>
      <t xml:space="preserve">"Rechazar el recurso de casación articulado por el demandado con invocación del inc. 1º del art. 383 del CPCC. "
</t>
    </r>
    <r>
      <rPr>
        <rFont val="Arial"/>
        <i/>
        <color theme="1"/>
      </rPr>
      <t>No repetición</t>
    </r>
    <r>
      <rPr>
        <rFont val="Arial"/>
        <i val="0"/>
        <color theme="1"/>
      </rPr>
      <t>: "En función de las consideraciones formuladas, se exhorta a los letrados intervinientes a que, en lo sucesivo, se abstengan de usar en sus escritos términos descalificativos hacia quien ejerce la Magistratura, así como expresiones que sugieran un prejuicio vinculado a estereotipos de género."</t>
    </r>
  </si>
  <si>
    <t>https://om.csjn.gov.ar/JurisprudenciaOM/consultaOM/verDoc.html?idJuri=4999</t>
  </si>
  <si>
    <r>
      <rPr>
        <color rgb="FF1155CC"/>
        <u/>
      </rPr>
      <t>https://www.justiciacordoba.gob.ar/Estatico/justiciaCordoba/files/Contenido/TSJ/Autoridades/CV%20Caceres.pdf</t>
    </r>
    <r>
      <rPr>
        <color rgb="FF000000"/>
      </rPr>
      <t xml:space="preserve"> </t>
    </r>
    <r>
      <rPr>
        <color rgb="FF1155CC"/>
        <u/>
      </rPr>
      <t>https://boletinoficial.cba.gov.ar/wp-content/4p96humuzp/2015/03/230207_seccion1.pdf</t>
    </r>
  </si>
  <si>
    <r>
      <rPr>
        <rFont val="Arial"/>
        <i/>
        <color theme="1"/>
      </rPr>
      <t xml:space="preserve">Satisfacción: </t>
    </r>
    <r>
      <rPr>
        <rFont val="Arial"/>
        <i val="0"/>
        <color theme="1"/>
      </rPr>
      <t xml:space="preserve">"Rechazar el recurso de casación articulado por el demandado con invocación del inc. 1º del art. 383 del CPCC. "
</t>
    </r>
    <r>
      <rPr>
        <rFont val="Arial"/>
        <i/>
        <color theme="1"/>
      </rPr>
      <t>No repetición</t>
    </r>
    <r>
      <rPr>
        <rFont val="Arial"/>
        <i val="0"/>
        <color theme="1"/>
      </rPr>
      <t>: "En función de las consideraciones formuladas, se exhorta a los letrados intervinientes a que, en lo sucesivo, se abstengan de usar en sus escritos términos descalificativos hacia quien ejerce la Magistratura, así como expresiones que sugieran un prejuicio vinculado a estereotipos de género."</t>
    </r>
  </si>
  <si>
    <t>Luis Eugenio Angulo Martín</t>
  </si>
  <si>
    <r>
      <rPr>
        <rFont val="Arial"/>
        <i/>
        <color theme="1"/>
      </rPr>
      <t xml:space="preserve">Satisfacción: </t>
    </r>
    <r>
      <rPr>
        <rFont val="Arial"/>
        <i val="0"/>
        <color theme="1"/>
      </rPr>
      <t xml:space="preserve">"Rechazar el recurso de casación articulado por el demandado con invocación del inc. 1º del art. 383 del CPCC. "
</t>
    </r>
    <r>
      <rPr>
        <rFont val="Arial"/>
        <i/>
        <color theme="1"/>
      </rPr>
      <t>No repetición</t>
    </r>
    <r>
      <rPr>
        <rFont val="Arial"/>
        <i val="0"/>
        <color theme="1"/>
      </rPr>
      <t>: "En función de las consideraciones formuladas, se exhorta a los letrados intervinientes a que, en lo sucesivo, se abstengan de usar en sus escritos términos descalificativos hacia quien ejerce la Magistratura, así como expresiones que sugieran un prejuicio vinculado a estereotipos de género."</t>
    </r>
  </si>
  <si>
    <r>
      <rPr>
        <color rgb="FF1155CC"/>
        <u/>
      </rPr>
      <t>https://www.dateas.com/es/persona/luis-eugenio-angulo-martin-20084538613</t>
    </r>
    <r>
      <rPr>
        <color rgb="FF000000"/>
      </rPr>
      <t xml:space="preserve"> </t>
    </r>
    <r>
      <rPr>
        <color rgb="FF1155CC"/>
        <u/>
      </rPr>
      <t>https://legislaturacba.gob.ar/wp-content/uploads/2021/04/2019-09-17-AP-Angulo.rtf</t>
    </r>
  </si>
  <si>
    <t>C. C. D. y otros s/ amenazas, etc. - Recurso de casación</t>
  </si>
  <si>
    <t>El Tribunal Superior de Justicia de la provincia de Córdoba, analizando el caso a la luz de las obligaciones asumidas por nuestro país en dicha materia de violencia de género, rechazó el recurso de casación interpuesto por la defensa. Consideró correctamente aplicada la figura de amenazas, así como adecuadamente fundada la pena impuesta al acusado. Para arribar a esta resolución tuvo en cuenta el contexto de violencia familiar y de género en el que se desarrollaron los acontecimientos, que justificó un agravante trascendental de la pena. Contexto que configuró la amenaza, al haber vertido el imputado sus dichos en un marco de hostigamiento, trato despectivo, intimidación y golpes; vislumbrando así el verdadero sentido intimidante de la frase proferida. Se destaca los precedentes:¬ "Lizarralde" y "Trucco"; así como: CEDAW (arts. 2) y la Convención Interamericana para prevenir, sancionar y erradicar la violencia contra la mujer (art. 7).</t>
  </si>
  <si>
    <t>https://om.csjn.gov.ar/JurisprudenciaOM/consultaOM/verDoc.html?idJuri=4970</t>
  </si>
  <si>
    <t>C.,A.L. p.s.a lesiones leves, etc. -Recurso de Casación</t>
  </si>
  <si>
    <t>El Tribunal rechazó el recurso de casación impetrado por la defensa en contra del Auto que ordenó la detención del imputado por no haber dado cumplimiento a las condiciones de libertad impuestas y configurarse indicios de riesgo procesal. Argumentó la decisión en que se está ante una causa de violencia de género, lo que exige la observancia ineludible de los compromisos internacionales asumidos por el Estado Argentino, entre ellos, el de asegurar el debate oral y de evitar instancias que impidan u obstaculicen el proceso penal y a establecer procedimientos legales, justos y eficaces para la mujer que haya sido sometida a violencia, estableciendo medidas de protección, un juicio oportuno y el acceso efectivo a tales procedimientos. (art. 7 de la citada Convención de Belém Do Pará)</t>
  </si>
  <si>
    <r>
      <rPr>
        <color rgb="FF1155CC"/>
        <u/>
      </rPr>
      <t>https://om.csjn.gov.ar/JurisprudenciaOM/consultaOM/verDoc.html?idJuri=4880</t>
    </r>
    <r>
      <rPr/>
      <t>0</t>
    </r>
  </si>
  <si>
    <r>
      <rPr>
        <color rgb="FF1155CC"/>
        <u/>
      </rPr>
      <t>https://om.csjn.gov.ar/JurisprudenciaOM/consultaOM/verDoc.html?idJuri=4880</t>
    </r>
    <r>
      <rPr/>
      <t>0</t>
    </r>
  </si>
  <si>
    <r>
      <rPr>
        <color rgb="FF1155CC"/>
        <u/>
      </rPr>
      <t>https://om.csjn.gov.ar/JurisprudenciaOM/consultaOM/verDoc.html?idJuri=4880</t>
    </r>
    <r>
      <rPr/>
      <t>0</t>
    </r>
  </si>
  <si>
    <t>G. F. E. s/ lesiones leves calificadas, privación ilegítima de la libertad calificada por el vínculo, etc. -Recurso de Casación.</t>
  </si>
  <si>
    <t>La Sala Penal del Tribunal Superior de Justicia de la Provincia de Córdoba, resolvió rechazar el recurso de casación interpuesto por la defensa. Para arribar a tal decisorio destacó la existencia, en la causa, del contexto de violencia de género en que se encontraba la mujer y acentuó la obligación, en dicho escenario, de efectuar un examen con perspectiva de género analizando los dichos de la víctima y el cuadro convictivo existente de manera más amplia y flexible, tal como fuera hecho por el tribunal de juicio. En este marco se destaca: Convención de Belém do Para; ley nacional 26.485 y ley provincial ley 9283.</t>
  </si>
  <si>
    <t>https://om.csjn.gov.ar/JurisprudenciaOM/consultaOM/verDoc.html?idJuri=4876</t>
  </si>
  <si>
    <t>R. R. P. O. c/ D. M. A. s/ divorcio vincular - Recurso directo</t>
  </si>
  <si>
    <t>Se planteó recurso directo en contra de una resolución de Cámara que había fijado una compensación económica a favor de la ex cónyuge. Ante el argumento del recurrente referido a que lo resuelto resultaba incongruente al no haberse referido las partes a la perspectiva de género, el Tribunal Superior de Justicia de la provincia denegó parcialmente el recurso de queja y destacó que juzgar con perspectiva de género lejos de configurar una extralimitación por parte del Tribunal, importa la cabal observancia de un deber constitucional y convencional. Implica reconocer una situación de desigualdad producto de una construcción social y procurar remediarla en cada caso concreto.</t>
  </si>
  <si>
    <r>
      <rPr>
        <rFont val="Arial"/>
        <color theme="1"/>
      </rPr>
      <t>En efecto, un primer segmento de la impugnación se orientó a denunciar la procedencia de la compensación económica dispuesta por la Cámara a favor de la Sra. M. A. D. Un segundo capítulo, en cambio, tuvo por objeto la decisión asumida en lo concerniente al monto y a la modalidad de pago de la compensación dispuesta, denunciando a su respecto que el a quo incurrió en violación al principio de congruencia. En tales condiciones, razones metodológicas aconsejan efectuar un tratamiento separado de sendas proyecciones. (...) El recurrente denuncia que lo decidido por la Cámara resulta incongruente. Sin embargo,</t>
    </r>
    <r>
      <rPr>
        <rFont val="Arial"/>
        <b/>
        <color theme="1"/>
      </rPr>
      <t xml:space="preserve"> el contenido argumental de la impugnación prescinde de toda indicación acerca del modo en que se habría producido -en este segmento del decisorio- un apartamiento de los términos originarios de la litis, ni una omisión en el juzgamiento de las cuestiones controvertidas</t>
    </r>
    <r>
      <rPr>
        <rFont val="Arial"/>
        <color theme="1"/>
      </rPr>
      <t>. En efecto, en un primer segmento de la impugnación el recurrente se limita a expresar su discrepancia con la valoración de la prueba formulada que condujo al Tribunal a juzgar configurados los presupuestos sustanciales de procedencia de la compensación (en particular el desequilibrio manifiesto causado por la disolución de vínculo conyugal) y a ponderar las pautas valorativas señaladas por el legislador, tales como el estado patrimonial de los cónyuges, la distribución de roles durante la vigencia del matrimonio, la posibilidad de acceder a un empleo, etc. Si bien el opugnante pretende otorgar un continente formal a su impugnación, lo cierto es que el embate recursivo apunta a controvertir la solución jurídica sustancial asumida en el pronunciamiento en base a la valoración de las prueban rendidas. (...) De otro costado, el interesado</t>
    </r>
    <r>
      <rPr>
        <rFont val="Arial"/>
        <b/>
        <color theme="1"/>
      </rPr>
      <t xml:space="preserve"> denuncia que la Cámara incurre en incongruencia al aplicar la perspectiva de género en el juzgamiento de la cuestión, pese a que no fue solicitado al interponer la demanda, no fue introducido en la resolución de primera instancia y no fue motivo de agravios de apelación</t>
    </r>
    <r>
      <rPr>
        <rFont val="Arial"/>
        <color theme="1"/>
      </rPr>
      <t xml:space="preserve">. Reiteradamente este Tribunal ha sostenido que el requisito de congruencia al que deben someterse las resoluciones jurisdiccionales, refiere a la identidad jurídica que debe existir entre los sujetos, el objeto y la causa sobre los que haya recaído la decisión judicial, y los sujetos, el objeto y la causa que individualizan a la pretensión y a la oposición deducidas en juicio. </t>
    </r>
  </si>
  <si>
    <r>
      <rPr>
        <rFont val="Arial"/>
        <color theme="1"/>
      </rPr>
      <t>Sin perjuicio de que el desarrollo formulado sella la suerte adversa de la impugnación, resulta oportuno formular las siguientes consideraciones en relación a la denuncia de casación que objeta la aplicación de oficio de la perspectiva de género: Diversas normas nacionales e internacionales de derechos humanos imponen la aplicación de la perspectiva de género como categoría de análisis de la función judicial. Nuestro país, a partir de la reforma de la Constitución Nacional en 1994, en su artículo 75 inciso 22 otorgó jerarquía constitucional, entre otros instrumentos sobre derechos humanos, a la “</t>
    </r>
    <r>
      <rPr>
        <rFont val="Arial"/>
        <b/>
        <color theme="1"/>
      </rPr>
      <t>Convención sobre la Eliminación de todas las Formas de Discriminación contra la Mujer</t>
    </r>
    <r>
      <rPr>
        <rFont val="Arial"/>
        <color theme="1"/>
      </rPr>
      <t>” -CEDAW- y ratificó la Convención Interamericana para Prevenir, Sancionar y Erradicar la Violencia contra la Mujer - “</t>
    </r>
    <r>
      <rPr>
        <rFont val="Arial"/>
        <b/>
        <color theme="1"/>
      </rPr>
      <t>Convención de Belem do Pará</t>
    </r>
    <r>
      <rPr>
        <rFont val="Arial"/>
        <color theme="1"/>
      </rPr>
      <t>” (aprobada por ley 24.632). Además, en abril del 2009 se sancionó la ley</t>
    </r>
    <r>
      <rPr>
        <rFont val="Arial"/>
        <b/>
        <color theme="1"/>
      </rPr>
      <t xml:space="preserve"> 26.485</t>
    </r>
    <r>
      <rPr>
        <rFont val="Arial"/>
        <color theme="1"/>
      </rPr>
      <t xml:space="preserve"> de “Protección Integral para prevenir, sancionar y erradicar la violencia contra las mujeres en los ámbitos en que desarrollen sus relaciones interpersonales” (reglamentada mediante el decreto 1011/2010), que apunta a erradicar cualquier tipo de discriminación entre varones y mujeres y a garantizar a estas últimas el derecho a vivir una vida sin violencia.</t>
    </r>
    <r>
      <rPr>
        <rFont val="Arial"/>
        <b/>
        <color theme="1"/>
      </rPr>
      <t xml:space="preserve"> Juzgar con perspectiva de género importa una obligación constitucional y convencional de combatir la discriminación para garantizar el acceso a la justicia y remediar, en cada caso concreto, situaciones de asimetría de poder en base al género. Implica el necesario reconocimiento de una situación de desigualdad, resultado de una construcción sociocultural que reclama de todos los poderes del Estado y, en general, de todos los actores sociales, acciones positivas dirigidas a restablecer la paridad. </t>
    </r>
  </si>
  <si>
    <t xml:space="preserve">En el caso de autos, ya se ha dicho que este capítulo de la pretensión impugnativa del accionado se dirige a cuestionar la incorporación de la perspectiva de género por el órgano jurisdiccional de alzada en el juzgamiento del planteo sometido a su conocimiento. Ahora bien, en términos generales, una vez ingresada la cuestión a la competencia del Tribunal de alzada, este no tenía limitaciones en lo que hace a la determinación de las normas jurídicas vigentes que resultan útiles para la dilucidación del dilema. Por el contrario, es el órgano judicial quien ante el poder de acción y de excepción ejercido por las partes, dirime el conflicto en ejercicio del poder jurisdiccional que implica hacer efectivo el derecho objetivo. Es obvio que tal labor, implica necesariamente la libertad de la judicatura en la elaboración de la premisa de derecho en la que corresponda subsumir al caso, mediante la aplicación e interpretación de las normas pertinentes, más allá de la afirmación jurídica en la que los justiciables hayan sustentado sus pretensiones (...) Ello así, pues la conformación del caso sometido a juzgamiento, no se determina por el concepto jurídico que hayan usado los litigantes para definir los hechos, sino por los hechos mismos, independientemente de toda calificación. Conforme a lo expuesto, el tópico que reputa incorporado oficiosamente el recurrente, en esencia constituye la elaboración de la premisa de derecho que a criterio del Tribual a quo resulta de aplicación para dirimir el capítulo ingresado a su competencia mediante la impugnación del actor. En estas condiciones, la censura del recurrente debe desestimarse, pues no cabe invocar violación al derecho de defensa en juicio por el hecho de una subsunción normativa del caso diversa a la efectuada por las partes, en tanto no se haya alterado la base fáctica que lo conforma. </t>
  </si>
  <si>
    <r>
      <rPr>
        <rFont val="Arial"/>
        <i/>
        <color theme="1"/>
      </rPr>
      <t xml:space="preserve">Compensación: </t>
    </r>
    <r>
      <rPr>
        <rFont val="Arial"/>
        <i val="0"/>
        <color theme="1"/>
      </rPr>
      <t>"Acoger parcialmente el recurso directo articulado y declarar parcialmente mal denegado el recurso de casación fundado en la causal del inc. 1° del art. 154 de la ley 10.305 en lo que refiere al vicio de incongruencia en el monto y la modalidad de pago de la compensación económica dispuesta en favor de la Sra. M. A. D. "</t>
    </r>
  </si>
  <si>
    <t>https://om.csjn.gov.ar/JurisprudenciaOM/consultaOM/verDoc.html?idJuri=4803</t>
  </si>
  <si>
    <r>
      <rPr>
        <rFont val="Arial"/>
        <color theme="1"/>
      </rPr>
      <t>En efecto, un primer segmento de la impugnación se orientó a denunciar la procedencia de la compensación económica dispuesta por la Cámara a favor de la Sra. M. A. D. Un segundo capítulo, en cambio, tuvo por objeto la decisión asumida en lo concerniente al monto y a la modalidad de pago de la compensación dispuesta, denunciando a su respecto que el a quo incurrió en violación al principio de congruencia. En tales condiciones, razones metodológicas aconsejan efectuar un tratamiento separado de sendas proyecciones. (...) El recurrente denuncia que lo decidido por la Cámara resulta incongruente. Sin embargo,</t>
    </r>
    <r>
      <rPr>
        <rFont val="Arial"/>
        <b/>
        <color theme="1"/>
      </rPr>
      <t xml:space="preserve"> el contenido argumental de la impugnación prescinde de toda indicación acerca del modo en que se habría producido -en este segmento del decisorio- un apartamiento de los términos originarios de la litis, ni una omisión en el juzgamiento de las cuestiones controvertidas</t>
    </r>
    <r>
      <rPr>
        <rFont val="Arial"/>
        <color theme="1"/>
      </rPr>
      <t>. En efecto, en un primer segmento de la impugnación el recurrente se limita a expresar su discrepancia con la valoración de la prueba formulada que condujo al Tribunal a juzgar configurados los presupuestos sustanciales de procedencia de la compensación (en particular el desequilibrio manifiesto causado por la disolución de vínculo conyugal) y a ponderar las pautas valorativas señaladas por el legislador, tales como el estado patrimonial de los cónyuges, la distribución de roles durante la vigencia del matrimonio, la posibilidad de acceder a un empleo, etc. Si bien el opugnante pretende otorgar un continente formal a su impugnación, lo cierto es que el embate recursivo apunta a controvertir la solución jurídica sustancial asumida en el pronunciamiento en base a la valoración de las prueban rendidas. (...) De otro costado, el interesado</t>
    </r>
    <r>
      <rPr>
        <rFont val="Arial"/>
        <b/>
        <color theme="1"/>
      </rPr>
      <t xml:space="preserve"> denuncia que la Cámara incurre en incongruencia al aplicar la perspectiva de género en el juzgamiento de la cuestión, pese a que no fue solicitado al interponer la demanda, no fue introducido en la resolución de primera instancia y no fue motivo de agravios de apelación</t>
    </r>
    <r>
      <rPr>
        <rFont val="Arial"/>
        <color theme="1"/>
      </rPr>
      <t xml:space="preserve">. Reiteradamente este Tribunal ha sostenido que el requisito de congruencia al que deben someterse las resoluciones jurisdiccionales, refiere a la identidad jurídica que debe existir entre los sujetos, el objeto y la causa sobre los que haya recaído la decisión judicial, y los sujetos, el objeto y la causa que individualizan a la pretensión y a la oposición deducidas en juicio. </t>
    </r>
  </si>
  <si>
    <r>
      <rPr>
        <rFont val="Arial"/>
        <color theme="1"/>
      </rPr>
      <t>Sin perjuicio de que el desarrollo formulado sella la suerte adversa de la impugnación, resulta oportuno formular las siguientes consideraciones en relación a la denuncia de casación que objeta la aplicación de oficio de la perspectiva de género: Diversas normas nacionales e internacionales de derechos humanos imponen la aplicación de la perspectiva de género como categoría de análisis de la función judicial. Nuestro país, a partir de la reforma de la Constitución Nacional en 1994, en su artículo 75 inciso 22 otorgó jerarquía constitucional, entre otros instrumentos sobre derechos humanos, a la “</t>
    </r>
    <r>
      <rPr>
        <rFont val="Arial"/>
        <b/>
        <color theme="1"/>
      </rPr>
      <t>Convención sobre la Eliminación de todas las Formas de Discriminación contra la Mujer</t>
    </r>
    <r>
      <rPr>
        <rFont val="Arial"/>
        <color theme="1"/>
      </rPr>
      <t>” -CEDAW- y ratificó la Convención Interamericana para Prevenir, Sancionar y Erradicar la Violencia contra la Mujer - “</t>
    </r>
    <r>
      <rPr>
        <rFont val="Arial"/>
        <b/>
        <color theme="1"/>
      </rPr>
      <t>Convención de Belem do Pará</t>
    </r>
    <r>
      <rPr>
        <rFont val="Arial"/>
        <color theme="1"/>
      </rPr>
      <t>” (aprobada por ley 24.632). Además, en abril del 2009 se sancionó la ley</t>
    </r>
    <r>
      <rPr>
        <rFont val="Arial"/>
        <b/>
        <color theme="1"/>
      </rPr>
      <t xml:space="preserve"> 26.485</t>
    </r>
    <r>
      <rPr>
        <rFont val="Arial"/>
        <color theme="1"/>
      </rPr>
      <t xml:space="preserve"> de “Protección Integral para prevenir, sancionar y erradicar la violencia contra las mujeres en los ámbitos en que desarrollen sus relaciones interpersonales” (reglamentada mediante el decreto 1011/2010), que apunta a erradicar cualquier tipo de discriminación entre varones y mujeres y a garantizar a estas últimas el derecho a vivir una vida sin violencia.</t>
    </r>
    <r>
      <rPr>
        <rFont val="Arial"/>
        <b/>
        <color theme="1"/>
      </rPr>
      <t xml:space="preserve"> Juzgar con perspectiva de género importa una obligación constitucional y convencional de combatir la discriminación para garantizar el acceso a la justicia y remediar, en cada caso concreto, situaciones de asimetría de poder en base al género. Implica el necesario reconocimiento de una situación de desigualdad, resultado de una construcción sociocultural que reclama de todos los poderes del Estado y, en general, de todos los actores sociales, acciones positivas dirigidas a restablecer la paridad. </t>
    </r>
  </si>
  <si>
    <r>
      <rPr>
        <rFont val="Arial"/>
        <i/>
        <color theme="1"/>
      </rPr>
      <t xml:space="preserve">Compensación: </t>
    </r>
    <r>
      <rPr>
        <rFont val="Arial"/>
        <i val="0"/>
        <color theme="1"/>
      </rPr>
      <t>"Acoger parcialmente el recurso directo articulado y declarar parcialmente mal denegado el recurso de casación fundado en la causal del inc. 1° del art. 154 de la ley 10.305 en lo que refiere al vicio de incongruencia en el monto y la modalidad de pago de la compensación económica dispuesta en favor de la Sra. M. A. D. "</t>
    </r>
  </si>
  <si>
    <r>
      <rPr>
        <rFont val="Arial"/>
        <color theme="1"/>
      </rPr>
      <t>En efecto, un primer segmento de la impugnación se orientó a denunciar la procedencia de la compensación económica dispuesta por la Cámara a favor de la Sra. M. A. D. Un segundo capítulo, en cambio, tuvo por objeto la decisión asumida en lo concerniente al monto y a la modalidad de pago de la compensación dispuesta, denunciando a su respecto que el a quo incurrió en violación al principio de congruencia. En tales condiciones, razones metodológicas aconsejan efectuar un tratamiento separado de sendas proyecciones. (...) El recurrente denuncia que lo decidido por la Cámara resulta incongruente. Sin embargo,</t>
    </r>
    <r>
      <rPr>
        <rFont val="Arial"/>
        <b/>
        <color theme="1"/>
      </rPr>
      <t xml:space="preserve"> el contenido argumental de la impugnación prescinde de toda indicación acerca del modo en que se habría producido -en este segmento del decisorio- un apartamiento de los términos originarios de la litis, ni una omisión en el juzgamiento de las cuestiones controvertidas</t>
    </r>
    <r>
      <rPr>
        <rFont val="Arial"/>
        <color theme="1"/>
      </rPr>
      <t>. En efecto, en un primer segmento de la impugnación el recurrente se limita a expresar su discrepancia con la valoración de la prueba formulada que condujo al Tribunal a juzgar configurados los presupuestos sustanciales de procedencia de la compensación (en particular el desequilibrio manifiesto causado por la disolución de vínculo conyugal) y a ponderar las pautas valorativas señaladas por el legislador, tales como el estado patrimonial de los cónyuges, la distribución de roles durante la vigencia del matrimonio, la posibilidad de acceder a un empleo, etc. Si bien el opugnante pretende otorgar un continente formal a su impugnación, lo cierto es que el embate recursivo apunta a controvertir la solución jurídica sustancial asumida en el pronunciamiento en base a la valoración de las prueban rendidas. (...) De otro costado, el interesado</t>
    </r>
    <r>
      <rPr>
        <rFont val="Arial"/>
        <b/>
        <color theme="1"/>
      </rPr>
      <t xml:space="preserve"> denuncia que la Cámara incurre en incongruencia al aplicar la perspectiva de género en el juzgamiento de la cuestión, pese a que no fue solicitado al interponer la demanda, no fue introducido en la resolución de primera instancia y no fue motivo de agravios de apelación</t>
    </r>
    <r>
      <rPr>
        <rFont val="Arial"/>
        <color theme="1"/>
      </rPr>
      <t xml:space="preserve">. Reiteradamente este Tribunal ha sostenido que el requisito de congruencia al que deben someterse las resoluciones jurisdiccionales, refiere a la identidad jurídica que debe existir entre los sujetos, el objeto y la causa sobre los que haya recaído la decisión judicial, y los sujetos, el objeto y la causa que individualizan a la pretensión y a la oposición deducidas en juicio. </t>
    </r>
  </si>
  <si>
    <r>
      <rPr>
        <rFont val="Arial"/>
        <color theme="1"/>
      </rPr>
      <t>Sin perjuicio de que el desarrollo formulado sella la suerte adversa de la impugnación, resulta oportuno formular las siguientes consideraciones en relación a la denuncia de casación que objeta la aplicación de oficio de la perspectiva de género: Diversas normas nacionales e internacionales de derechos humanos imponen la aplicación de la perspectiva de género como categoría de análisis de la función judicial. Nuestro país, a partir de la reforma de la Constitución Nacional en 1994, en su artículo 75 inciso 22 otorgó jerarquía constitucional, entre otros instrumentos sobre derechos humanos, a la “</t>
    </r>
    <r>
      <rPr>
        <rFont val="Arial"/>
        <b/>
        <color theme="1"/>
      </rPr>
      <t>Convención sobre la Eliminación de todas las Formas de Discriminación contra la Mujer</t>
    </r>
    <r>
      <rPr>
        <rFont val="Arial"/>
        <color theme="1"/>
      </rPr>
      <t>” -CEDAW- y ratificó la Convención Interamericana para Prevenir, Sancionar y Erradicar la Violencia contra la Mujer - “</t>
    </r>
    <r>
      <rPr>
        <rFont val="Arial"/>
        <b/>
        <color theme="1"/>
      </rPr>
      <t>Convención de Belem do Pará</t>
    </r>
    <r>
      <rPr>
        <rFont val="Arial"/>
        <color theme="1"/>
      </rPr>
      <t>” (aprobada por ley 24.632). Además, en abril del 2009 se sancionó la ley</t>
    </r>
    <r>
      <rPr>
        <rFont val="Arial"/>
        <b/>
        <color theme="1"/>
      </rPr>
      <t xml:space="preserve"> 26.485</t>
    </r>
    <r>
      <rPr>
        <rFont val="Arial"/>
        <color theme="1"/>
      </rPr>
      <t xml:space="preserve"> de “Protección Integral para prevenir, sancionar y erradicar la violencia contra las mujeres en los ámbitos en que desarrollen sus relaciones interpersonales” (reglamentada mediante el decreto 1011/2010), que apunta a erradicar cualquier tipo de discriminación entre varones y mujeres y a garantizar a estas últimas el derecho a vivir una vida sin violencia.</t>
    </r>
    <r>
      <rPr>
        <rFont val="Arial"/>
        <b/>
        <color theme="1"/>
      </rPr>
      <t xml:space="preserve"> Juzgar con perspectiva de género importa una obligación constitucional y convencional de combatir la discriminación para garantizar el acceso a la justicia y remediar, en cada caso concreto, situaciones de asimetría de poder en base al género. Implica el necesario reconocimiento de una situación de desigualdad, resultado de una construcción sociocultural que reclama de todos los poderes del Estado y, en general, de todos los actores sociales, acciones positivas dirigidas a restablecer la paridad. </t>
    </r>
  </si>
  <si>
    <r>
      <rPr>
        <rFont val="Arial"/>
        <i/>
        <color theme="1"/>
      </rPr>
      <t xml:space="preserve">Compensación: </t>
    </r>
    <r>
      <rPr>
        <rFont val="Arial"/>
        <i val="0"/>
        <color theme="1"/>
      </rPr>
      <t>"Acoger parcialmente el recurso directo articulado y declarar parcialmente mal denegado el recurso de casación fundado en la causal del inc. 1° del art. 154 de la ley 10.305 en lo que refiere al vicio de incongruencia en el monto y la modalidad de pago de la compensación económica dispuesta en favor de la Sra. M. A. D. "</t>
    </r>
  </si>
  <si>
    <t>M.N.S. y otro s/ homicidio calificado por el vínculo - Recurso de Casación</t>
  </si>
  <si>
    <t>El Tribunal Superior de Justicia hizo lugar parcialmente al recurso interpuesto y declaró la nulidad parcial de la sentencia que condenaba a prisión perpetua a la imputada por su accionar -por omisión- ante el homicidio causado por su pareja a su hijo, al entender que no existió intención directa del hecho sino que mediaron circunstancias extraordinarias de atenuación que le impidieron actuar de una manera distinta. Así, frente al argumento dado por la mujer de haber sido víctima de violencia de género, el tribunal entendió que "...se tiene que tratar la cuestión de la existencia de la violencia de género conforme a los estándares convencionales que requieren la actuación con debida diligencia, la amplitud probatoria, la valoración de la prueba con perspectiva de género y, en forma común con cualquier acusado/a, el principio in dubio...". Se tuvo en cuenta también que "...La Ley nacional n° 26.485 de adecuación de la legislación interna a la Convención de Belém do Pará, incluyó el principio de la amplitud probatoria en materia de violencia de género en consideración a las características propias de la violencia de género. Este principio, se fundamenta en que en la generalidad de los casos la violencia no transita a la luz de testigos, ni es sencilla la recolección de cierta clase de evidencias, y muchas víctimas tampoco han realizado denuncias previas..."</t>
  </si>
  <si>
    <t>https://om.csjn.gov.ar/JurisprudenciaOM/consultaOM/verDoc.html?idJuri=4789</t>
  </si>
  <si>
    <t>Q., R. B. Y OTRO C/ PROVINCIA DE CÓRDOBA - RECURSO DIRECTO</t>
  </si>
  <si>
    <t>El Tribunal rechazó el recurso directo interpuesto por el Estado contra la Sentencia de Cámara que lo condenaba al resarcimiento pecuniario, en razón de sus conductas omisivas. Concretamente, la omisión del deber de actuar ante las denuncias realizadas por la víctima, la desincronización del actuar de los organismos administrativos y judiciales y la existencia de fallas estructurales, que incidieron en el proceso causal de doble homicidio de una mujer y su hijo ocurrido en un contexto de violencia familiar y de género. Consideró que juzgar con perspectiva de género es el modo para que las previsiones legislativas se concreten en respuestas judiciales justas, para todas aquellas personas que han sufrido violencia de género.</t>
  </si>
  <si>
    <t>https://om.csjn.gov.ar/JurisprudenciaOM/consultaOM/verDoc.html?idJuri=4771</t>
  </si>
  <si>
    <t>María de las Mercedes Blanc Gerzicich de Arabel</t>
  </si>
  <si>
    <t>A. D. G. s/ cuerpo de ejecución de pena privativa de libertad - Recurso de Casación.</t>
  </si>
  <si>
    <t>La Sala penal del TSJ no hizo lugar al recurso de casación interpuesto por el penado mediante el cual solicitaba su incorporación al instituto de la prisión domiciliaria por integrar el grupo de riesgo relacionado al COVID-19. El Tribunal entendió que el riesgo del imputado por el momento estaba contenido, no así el riesgo de la víctima de seguir viendo afectado su derecho a una vida libre de violencia, más teniendo en cuenta, el fracaso de restricciones anteriores, que fueron desoídas sistemáticamente por el imputado.</t>
  </si>
  <si>
    <t>https://om.csjn.gov.ar/JurisprudenciaOM/consultaOM/verDoc.html?idJuri=4626</t>
  </si>
  <si>
    <t>O. F. S. s/ abuso sexual agravado</t>
  </si>
  <si>
    <t>El Tribunal Superior de Justicia denegó el recurso de casación interpuesto por la defensa de quien fuera condenado a la pena de 4 años y 2 meses de prisión por haber sido declarado autor penalmente responsable del delito de abuso sexual gravemente ultrajante continuado. En el decisorio se recordó que "...Recientemente la Corte IDH ha señalado que los prejuicios personales y los estereotipos de género afectan la objetividad de los funcionarios estatales encargados de investigar las denuncias que se les presentan, influyendo en su percepción para determinar si ocurrió o no un hecho de violencia, en su evaluación de la credibilidad de los testigos y de la propia víctima. Los estereotipos distorsionan las percepciones y dan lugar a decisiones basadas en creencias preconcebidas y mitos, en lugar de hechos, lo que a su vez puede dar lugar a la denegación de justicia, incluida la revictimización de las denunciantes. Cuando se utilizan estereotipos en las investigaciones de violencia contra la mujer se afecta el derecho a una vida libre de violencia, más aún en los casos en que estos estereotipos por parte de los operadores jurídicos impiden el desarrollo de investigaciones apropiadas, denegándose, además, el derecho al acceso a la justicia de las mujeres. A su vez, cuando el Estado no desarrolla acciones concretas para erradicarlos, los refuerza e institucionaliza, lo cual genera y reproduce violencia contra la mujer" (Corte IDH, caso "Gutiérrez Hernández y otros vs. Guatemala", cit., considerando n° 173) (TSJ, S. n° 412, 12/10/18, "Romero")..."</t>
  </si>
  <si>
    <t>https://om.csjn.gov.ar/JurisprudenciaOM/consultaOM/verDoc.html?idJuri=4621</t>
  </si>
  <si>
    <t>F, M. Á. s/ abuso sexual agravado reiterado - Recurso de Casación</t>
  </si>
  <si>
    <t>En el caso de un abuso sexual de un abuelo a su nieta, una joven de 19 años en condición de vulnerabilidad por su discapacidad, la Sala penal del TSJ rechazó el recurso de casación interpuesto por el defensor del imputado ante la denegatoria de la suspensión del juicio a prueba. Entendió que por tratarse de un caso de discriminación por género y diversidad funcional debía ser esclarecido en juicio y ser analizado de manera interseccional; es decir, desde el enfoque de género y discapacidad, reconociendo la transversalidad de los mismos. Todo ello conforme la Convención de Belem do Pará, la CEDAW, la Convención sobre los Derechos de las Personas con Discapacidad; y lo dispuesto por la Corte IDH en caso "Furlan y familiares vs. Argentina".</t>
  </si>
  <si>
    <t>https://om.csjn.gov.ar/JurisprudenciaOM/consultaOM/verDoc.html?idJuri=4618</t>
  </si>
  <si>
    <t>D. P. A. M A. S.A c/ T. C. s/ procedimiento sumario - Recurso de Casación.</t>
  </si>
  <si>
    <t>El Tribunal Superior de Córdoba declaró inadmisible el recurso interpuesto por la parte demandada, en un juicio de exclusión de tutela sindical, al considerar que la conducta atribuida "se encuentra descripta en la legislación vigente como una acción ofensiva y humillante para quien la padece. Y es la sociedad en su conjunto quien se encuentra conminada a reflexionar y desafiar las normas patriarcales que han regido las relaciones humanas de modo desigual y perjudicando no sólo a las mujeres, sino también a los hombres". De igual forma destacó que los "nuevos estándares obligan a las entidades estatales y privadas a garantizar al colectivo de mujeres una protección eficaz contra la discriminación a través de políticas orientadas a prevenir y erradicar esta violencia".</t>
  </si>
  <si>
    <r>
      <rPr>
        <rFont val="Arial"/>
        <color theme="1"/>
      </rPr>
      <t>El recurso es inadmisible pues no se evidencian los quebrantamientos formales que denuncia el presentante. En primer lugar</t>
    </r>
    <r>
      <rPr>
        <rFont val="Arial"/>
        <b/>
        <color theme="1"/>
      </rPr>
      <t xml:space="preserve"> no justifica de qué modo se vulneró su derecho de defensa, ni la relevancia de su queja, si omite identificar la concreta recusación que supuestamente se vio privado de oponer. Tampoco se advierte que la resolución de la quo recayera sobre un asunto no sometido a decisión</t>
    </r>
    <r>
      <rPr>
        <rFont val="Arial"/>
        <color theme="1"/>
      </rPr>
      <t xml:space="preserve">: las constancias de la causa muestran que las circunstancias analizadas en grado de apelación fueron las introducidas al debate. En todo caso la discrepancia del impugnante radica en la trascendencia que correspondía asignarle al hecho verificado en el marco del juicio de exclusión de su tutela sindical. En este punto el recurrente no justifica el agravio sufrido a partir de un supuesto modo de resolver el juicio de exclusión, como tampoco lo confronta con el del Juzgador para de esa manera permitir su revisión jurídica y el eventual perjuicio que alega. En el sub examen se debatió si la solicitud de la patronal de que se le excluyera la tutela para poder suspenderlo por tres días por un accionar contrario a las normas éticas de la empresa, se ajustaba o no a derecho. Frente a ello la insistencia en que se lo condenó por una conducta sin la entidad que le otorgó el Tribunal, no constituye el quebrantamiento que denuncia el recurrente -juzgamiento de un hecho no sometido a decisión- sino que nuevamente es su parte quien introduce la discusión en torno a la mentada calificación de aquél y otra vez pretende minimizarlo. (...) Invocando el motivo sustancial el casacionista plantea que la Juzgadora inobservó el art. 90, 2do. Párrafo del CPT. Se refiere al límite de la prohibición de la reformatio in peius y afirma que la decisión del a quo colocó a su mandante en una peor situación de la que tendría si hubiera dejado firme el fallo de Conciliación. Explica que se cercena toda posibilidad a su patronal de rever la medida sancionatoria aún ante la contundente prueba de que los hechos no ocurrieron de la manera en que fueron descriptos. Igualmente infundado resulta el motivo sustancial. </t>
    </r>
    <r>
      <rPr>
        <rFont val="Arial"/>
        <b/>
        <color theme="1"/>
      </rPr>
      <t xml:space="preserve">El recurrente lejos de evidenciar el error de derecho que promueve, discrepa con la fijación de la existencia de la conducta reprochada. Y en ese orden caben las mismas consideraciones vertidas en el agravio anterior. </t>
    </r>
  </si>
  <si>
    <r>
      <rPr>
        <rFont val="Arial"/>
        <color theme="1"/>
      </rPr>
      <t>Luego el Tribunal no pudo obviar que</t>
    </r>
    <r>
      <rPr>
        <rFont val="Arial"/>
        <b/>
        <color theme="1"/>
      </rPr>
      <t xml:space="preserve"> su defensa resultaba reprochable en atención a la perspectiva de género que constituye un horizonte interpretativo con nuevos y mejores paradigmas en materia de la eliminación de todas las formas de discriminación contra la mujer</t>
    </r>
    <r>
      <rPr>
        <rFont val="Arial"/>
        <color theme="1"/>
      </rPr>
      <t xml:space="preserve"> (“Convención de las Naciones Unidas sobre la Eliminación de todas las Formas de Discriminación contra la Mujer” 18 de diciembre 1979; Ley 26.171 del 15 de noviembre 2006; “Convención Interamericana De Belem Do Para” de 1994 ratificada por Argentina en 1996 mediante la ley 24.632 y la Ley Nº 26.485 “Ley de Protección Integral para Prevenir, Sancionar y Erradicar la Violencia contra las Mujeres en los Ambitos en que Desarrollen sus Relaciones Interpersonales” sancionada por el Congreso de la Nación en el año 2009). </t>
    </r>
    <r>
      <rPr>
        <rFont val="Arial"/>
        <b/>
        <color theme="1"/>
      </rPr>
      <t xml:space="preserve">Estos nuevos estándares obligan a las entidades estatales y privadas a garantizar al colectivo de mujeres una protección eficaz contra la discriminación a través de políticas orientadas a prevenir y erradicar esta violencia. </t>
    </r>
  </si>
  <si>
    <r>
      <rPr>
        <rFont val="Arial"/>
        <b/>
        <color theme="1"/>
      </rPr>
      <t>La conducta reconocida por el Sr. C. T. a se encuentra descripta en la legislación vigente como una acción ofensiva y humillante para quien la padece.</t>
    </r>
    <r>
      <rPr>
        <rFont val="Arial"/>
        <color theme="1"/>
      </rPr>
      <t xml:space="preserve"> Y es la sociedad en su conjunto quien se encuentra conminada a reflexionar y desafiar las normas patriarcales que han regido las relaciones humanas de modo desigual y perjudicando no sólo a las mujeres, sino también a los hombres. En la presente causa ello se patentiza en la postura del recurrente, quien</t>
    </r>
    <r>
      <rPr>
        <rFont val="Arial"/>
        <b/>
        <color theme="1"/>
      </rPr>
      <t xml:space="preserve"> frente a la utilización de las perspectivas de género en el tratamiento del litigio se agravia y asume el rol de “condenado” por un hecho que estima menor, dejando de lado tanto el límite de la decisión (desplazamiento de la tutela sindical) como la posibilidad que invita a la reflexión acerca de las consecuencias que provocan las conductas tipificadas en los dispositivos que promueven su erradicación.</t>
    </r>
    <r>
      <rPr>
        <rFont val="Arial"/>
        <color theme="1"/>
      </rPr>
      <t xml:space="preserve"> Por todo ello entiendo que su pretensión es inadmisible. (...) Por lo expuesto, corresponde declarar formalmente inadmisible el recurso de casación interpuesto por el demandado. Con costas. Los honorarios de los Dres. R. M. y D. S. serán regulados por la a quo en un treinta y dos y treinta por ciento de la suma que resulte de aplicar la escala mínima del art. 36 de la ley 9259 sobre lo que constituyó materia de impugnación (arts. 40; 41 y 109 íb.) debiendo considerarse el art. 27 del C.A.</t>
    </r>
  </si>
  <si>
    <t>Satisfacción: "Declarar formalmente inadmisible el recurso de casación interpuesto por el demandado"</t>
  </si>
  <si>
    <t>https://om.csjn.gov.ar/JurisprudenciaOM/consultaOM/verDoc.html?idJuri=4617</t>
  </si>
  <si>
    <r>
      <rPr>
        <rFont val="Arial"/>
        <color theme="1"/>
      </rPr>
      <t>El recurso es inadmisible pues no se evidencian los quebrantamientos formales que denuncia el presentante. En primer lugar</t>
    </r>
    <r>
      <rPr>
        <rFont val="Arial"/>
        <b/>
        <color theme="1"/>
      </rPr>
      <t xml:space="preserve"> no justifica de qué modo se vulneró su derecho de defensa, ni la relevancia de su queja, si omite identificar la concreta recusación que supuestamente se vio privado de oponer. Tampoco se advierte que la resolución de la quo recayera sobre un asunto no sometido a decisión</t>
    </r>
    <r>
      <rPr>
        <rFont val="Arial"/>
        <color theme="1"/>
      </rPr>
      <t xml:space="preserve">: las constancias de la causa muestran que las circunstancias analizadas en grado de apelación fueron las introducidas al debate. En todo caso la discrepancia del impugnante radica en la trascendencia que correspondía asignarle al hecho verificado en el marco del juicio de exclusión de su tutela sindical. En este punto el recurrente no justifica el agravio sufrido a partir de un supuesto modo de resolver el juicio de exclusión, como tampoco lo confronta con el del Juzgador para de esa manera permitir su revisión jurídica y el eventual perjuicio que alega. En el sub examen se debatió si la solicitud de la patronal de que se le excluyera la tutela para poder suspenderlo por tres días por un accionar contrario a las normas éticas de la empresa, se ajustaba o no a derecho. Frente a ello la insistencia en que se lo condenó por una conducta sin la entidad que le otorgó el Tribunal, no constituye el quebrantamiento que denuncia el recurrente -juzgamiento de un hecho no sometido a decisión- sino que nuevamente es su parte quien introduce la discusión en torno a la mentada calificación de aquél y otra vez pretende minimizarlo. (...) Invocando el motivo sustancial el casacionista plantea que la Juzgadora inobservó el art. 90, 2do. Párrafo del CPT. Se refiere al límite de la prohibición de la reformatio in peius y afirma que la decisión del a quo colocó a su mandante en una peor situación de la que tendría si hubiera dejado firme el fallo de Conciliación. Explica que se cercena toda posibilidad a su patronal de rever la medida sancionatoria aún ante la contundente prueba de que los hechos no ocurrieron de la manera en que fueron descriptos. Igualmente infundado resulta el motivo sustancial. </t>
    </r>
    <r>
      <rPr>
        <rFont val="Arial"/>
        <b/>
        <color theme="1"/>
      </rPr>
      <t xml:space="preserve">El recurrente lejos de evidenciar el error de derecho que promueve, discrepa con la fijación de la existencia de la conducta reprochada. Y en ese orden caben las mismas consideraciones vertidas en el agravio anterior. </t>
    </r>
  </si>
  <si>
    <r>
      <rPr>
        <rFont val="Arial"/>
        <color theme="1"/>
      </rPr>
      <t>Luego el Tribunal no pudo obviar que</t>
    </r>
    <r>
      <rPr>
        <rFont val="Arial"/>
        <b/>
        <color theme="1"/>
      </rPr>
      <t xml:space="preserve"> su defensa resultaba reprochable en atención a la perspectiva de género que constituye un horizonte interpretativo con nuevos y mejores paradigmas en materia de la eliminación de todas las formas de discriminación contra la mujer</t>
    </r>
    <r>
      <rPr>
        <rFont val="Arial"/>
        <color theme="1"/>
      </rPr>
      <t xml:space="preserve"> (“Convención de las Naciones Unidas sobre la Eliminación de todas las Formas de Discriminación contra la Mujer” 18 de diciembre 1979; Ley 26.171 del 15 de noviembre 2006; “Convención Interamericana De Belem Do Para” de 1994 ratificada por Argentina en 1996 mediante la ley 24.632 y la Ley Nº 26.485 “Ley de Protección Integral para Prevenir, Sancionar y Erradicar la Violencia contra las Mujeres en los Ambitos en que Desarrollen sus Relaciones Interpersonales” sancionada por el Congreso de la Nación en el año 2009). </t>
    </r>
    <r>
      <rPr>
        <rFont val="Arial"/>
        <b/>
        <color theme="1"/>
      </rPr>
      <t xml:space="preserve">Estos nuevos estándares obligan a las entidades estatales y privadas a garantizar al colectivo de mujeres una protección eficaz contra la discriminación a través de políticas orientadas a prevenir y erradicar esta violencia. </t>
    </r>
  </si>
  <si>
    <r>
      <rPr>
        <rFont val="Arial"/>
        <b/>
        <color theme="1"/>
      </rPr>
      <t>La conducta reconocida por el Sr. C. T. a se encuentra descripta en la legislación vigente como una acción ofensiva y humillante para quien la padece.</t>
    </r>
    <r>
      <rPr>
        <rFont val="Arial"/>
        <color theme="1"/>
      </rPr>
      <t xml:space="preserve"> Y es la sociedad en su conjunto quien se encuentra conminada a reflexionar y desafiar las normas patriarcales que han regido las relaciones humanas de modo desigual y perjudicando no sólo a las mujeres, sino también a los hombres. En la presente causa ello se patentiza en la postura del recurrente, quien</t>
    </r>
    <r>
      <rPr>
        <rFont val="Arial"/>
        <b/>
        <color theme="1"/>
      </rPr>
      <t xml:space="preserve"> frente a la utilización de las perspectivas de género en el tratamiento del litigio se agravia y asume el rol de “condenado” por un hecho que estima menor, dejando de lado tanto el límite de la decisión (desplazamiento de la tutela sindical) como la posibilidad que invita a la reflexión acerca de las consecuencias que provocan las conductas tipificadas en los dispositivos que promueven su erradicación.</t>
    </r>
    <r>
      <rPr>
        <rFont val="Arial"/>
        <color theme="1"/>
      </rPr>
      <t xml:space="preserve"> Por todo ello entiendo que su pretensión es inadmisible. (...) Por lo expuesto, corresponde declarar formalmente inadmisible el recurso de casación interpuesto por el demandado. Con costas. Los honorarios de los Dres. R. M. y D. S. serán regulados por la a quo en un treinta y dos y treinta por ciento de la suma que resulte de aplicar la escala mínima del art. 36 de la ley 9259 sobre lo que constituyó materia de impugnación (arts. 40; 41 y 109 íb.) debiendo considerarse el art. 27 del C.A.</t>
    </r>
  </si>
  <si>
    <r>
      <rPr>
        <color rgb="FF1155CC"/>
        <u/>
      </rPr>
      <t>https://www.cij.gov.ar/nota-3194-Mercedes-Blanc-de-Arabel--nueva-titular-del-Tribunal-Superior-de-C-rdoba.html</t>
    </r>
    <r>
      <rPr/>
      <t xml:space="preserve"> </t>
    </r>
    <r>
      <rPr>
        <color rgb="FF1155CC"/>
        <u/>
      </rPr>
      <t>https://www.lavoz.com.ar/politica/blanc-de-arabel-de-ninguna-manera-pense-en-jubilarme/?register=google</t>
    </r>
  </si>
  <si>
    <r>
      <rPr>
        <rFont val="Arial"/>
        <color theme="1"/>
      </rPr>
      <t>El recurso es inadmisible pues no se evidencian los quebrantamientos formales que denuncia el presentante. En primer lugar</t>
    </r>
    <r>
      <rPr>
        <rFont val="Arial"/>
        <b/>
        <color theme="1"/>
      </rPr>
      <t xml:space="preserve"> no justifica de qué modo se vulneró su derecho de defensa, ni la relevancia de su queja, si omite identificar la concreta recusación que supuestamente se vio privado de oponer. Tampoco se advierte que la resolución de la quo recayera sobre un asunto no sometido a decisión</t>
    </r>
    <r>
      <rPr>
        <rFont val="Arial"/>
        <color theme="1"/>
      </rPr>
      <t xml:space="preserve">: las constancias de la causa muestran que las circunstancias analizadas en grado de apelación fueron las introducidas al debate. En todo caso la discrepancia del impugnante radica en la trascendencia que correspondía asignarle al hecho verificado en el marco del juicio de exclusión de su tutela sindical. En este punto el recurrente no justifica el agravio sufrido a partir de un supuesto modo de resolver el juicio de exclusión, como tampoco lo confronta con el del Juzgador para de esa manera permitir su revisión jurídica y el eventual perjuicio que alega. En el sub examen se debatió si la solicitud de la patronal de que se le excluyera la tutela para poder suspenderlo por tres días por un accionar contrario a las normas éticas de la empresa, se ajustaba o no a derecho. Frente a ello la insistencia en que se lo condenó por una conducta sin la entidad que le otorgó el Tribunal, no constituye el quebrantamiento que denuncia el recurrente -juzgamiento de un hecho no sometido a decisión- sino que nuevamente es su parte quien introduce la discusión en torno a la mentada calificación de aquél y otra vez pretende minimizarlo. (...) Invocando el motivo sustancial el casacionista plantea que la Juzgadora inobservó el art. 90, 2do. Párrafo del CPT. Se refiere al límite de la prohibición de la reformatio in peius y afirma que la decisión del a quo colocó a su mandante en una peor situación de la que tendría si hubiera dejado firme el fallo de Conciliación. Explica que se cercena toda posibilidad a su patronal de rever la medida sancionatoria aún ante la contundente prueba de que los hechos no ocurrieron de la manera en que fueron descriptos. Igualmente infundado resulta el motivo sustancial. </t>
    </r>
    <r>
      <rPr>
        <rFont val="Arial"/>
        <b/>
        <color theme="1"/>
      </rPr>
      <t xml:space="preserve">El recurrente lejos de evidenciar el error de derecho que promueve, discrepa con la fijación de la existencia de la conducta reprochada. Y en ese orden caben las mismas consideraciones vertidas en el agravio anterior. </t>
    </r>
  </si>
  <si>
    <r>
      <rPr>
        <rFont val="Arial"/>
        <color theme="1"/>
      </rPr>
      <t>Luego el Tribunal no pudo obviar que</t>
    </r>
    <r>
      <rPr>
        <rFont val="Arial"/>
        <b/>
        <color theme="1"/>
      </rPr>
      <t xml:space="preserve"> su defensa resultaba reprochable en atención a la perspectiva de género que constituye un horizonte interpretativo con nuevos y mejores paradigmas en materia de la eliminación de todas las formas de discriminación contra la mujer</t>
    </r>
    <r>
      <rPr>
        <rFont val="Arial"/>
        <color theme="1"/>
      </rPr>
      <t xml:space="preserve"> (“Convención de las Naciones Unidas sobre la Eliminación de todas las Formas de Discriminación contra la Mujer” 18 de diciembre 1979; Ley 26.171 del 15 de noviembre 2006; “Convención Interamericana De Belem Do Para” de 1994 ratificada por Argentina en 1996 mediante la ley 24.632 y la Ley Nº 26.485 “Ley de Protección Integral para Prevenir, Sancionar y Erradicar la Violencia contra las Mujeres en los Ambitos en que Desarrollen sus Relaciones Interpersonales” sancionada por el Congreso de la Nación en el año 2009). </t>
    </r>
    <r>
      <rPr>
        <rFont val="Arial"/>
        <b/>
        <color theme="1"/>
      </rPr>
      <t xml:space="preserve">Estos nuevos estándares obligan a las entidades estatales y privadas a garantizar al colectivo de mujeres una protección eficaz contra la discriminación a través de políticas orientadas a prevenir y erradicar esta violencia. </t>
    </r>
  </si>
  <si>
    <r>
      <rPr>
        <rFont val="Arial"/>
        <b/>
        <color theme="1"/>
      </rPr>
      <t>La conducta reconocida por el Sr. C. T. a se encuentra descripta en la legislación vigente como una acción ofensiva y humillante para quien la padece.</t>
    </r>
    <r>
      <rPr>
        <rFont val="Arial"/>
        <color theme="1"/>
      </rPr>
      <t xml:space="preserve"> Y es la sociedad en su conjunto quien se encuentra conminada a reflexionar y desafiar las normas patriarcales que han regido las relaciones humanas de modo desigual y perjudicando no sólo a las mujeres, sino también a los hombres. En la presente causa ello se patentiza en la postura del recurrente, quien</t>
    </r>
    <r>
      <rPr>
        <rFont val="Arial"/>
        <b/>
        <color theme="1"/>
      </rPr>
      <t xml:space="preserve"> frente a la utilización de las perspectivas de género en el tratamiento del litigio se agravia y asume el rol de “condenado” por un hecho que estima menor, dejando de lado tanto el límite de la decisión (desplazamiento de la tutela sindical) como la posibilidad que invita a la reflexión acerca de las consecuencias que provocan las conductas tipificadas en los dispositivos que promueven su erradicación.</t>
    </r>
    <r>
      <rPr>
        <rFont val="Arial"/>
        <color theme="1"/>
      </rPr>
      <t xml:space="preserve"> Por todo ello entiendo que su pretensión es inadmisible. (...) Por lo expuesto, corresponde declarar formalmente inadmisible el recurso de casación interpuesto por el demandado. Con costas. Los honorarios de los Dres. R. M. y D. S. serán regulados por la a quo en un treinta y dos y treinta por ciento de la suma que resulte de aplicar la escala mínima del art. 36 de la ley 9259 sobre lo que constituyó materia de impugnación (arts. 40; 41 y 109 íb.) debiendo considerarse el art. 27 del C.A.</t>
    </r>
  </si>
  <si>
    <t>L., Á. B. p.s.a. abuso sexual - Recurso de Casación</t>
  </si>
  <si>
    <t>El T.S.J. de Córdoba confirmó la inaplicabilidad de la probation en delitos que se encuadran dentro de los de la clase de violencia de género y en contra de la niñez. La resolución se fundó a partir de las obligaciones que asumió el Estado al aprobar la Convención Interamericana para Prevenir, Sancionar, y Erradicar la violencia contra la mujer (Convención "Belém Do Pará") y la Convención de los Derechos del Niño que imponen el castigo de este tipo de conductas para evitar que su impunidad constituya una forma indirecta de tolerancia sobre esta clase de obrar.</t>
  </si>
  <si>
    <t>https://om.csjn.gov.ar/JurisprudenciaOM/consultaOM/verDoc.html?idJuri=4610</t>
  </si>
  <si>
    <t>L., A. Q. y otro p.ss.aa. homicidio calificado por el vínculo -Recurso de Casación-</t>
  </si>
  <si>
    <t>El T.S.J. resolvió anular la sentencia por la cual se declaró a A. L. Q., autora mediata del delito de homicidio calificado por el vínculo, y absolverla por haber obrado en legítima defensa, aplicando el principio in dubio (arts. 34, inc.6º CP y 18 CN, art. 8.2 de la C.A.D.H. y art. 14.2 del P.I.D.C.P.). El fallo anulado no cumplía con los estándares exigidos cuando una mujer alega haber sido víctima de violencia de género. El organismo convencional recomienda que "se aplique la perspectiva de género y un adecuado análisis contextual de la situación en la que ocurrió el caso en concreto, para dar cumplimiento a las obligaciones internacionales de los Estados en materia de derechos humanos de las mujeres" y que se incorporen "estándares internacionales en la valoración de la prueba en casos que involucren violencia contra las mujeres, incluyendo en cuanto a los testimonios de las mujeres víctimas"</t>
  </si>
  <si>
    <t>https://om.csjn.gov.ar/JurisprudenciaOM/consultaOM/verDoc.html?idJuri=4602</t>
  </si>
  <si>
    <t>V., J. M. p.s.a lesiones leves, etc. -Recurso de Casación</t>
  </si>
  <si>
    <t>El Tribunal Superior rechazó el recurso de casación presentado por una persona imputada por tres hechos de abuso sexual hacia su ex pareja. Sostuvo que los hechos se encontraban insertos en un contexto de violencia de género desplegado por un varón, en posición de superioridad, hacia una mujer a la que intimida y trata con violencia. Explicó que este tipo de violencia ha merecido un trato especial, a nivel supranacional, en la Convención "Belém do Pará" la cual, también, establece la obligación de actuar con debida diligencia para prevenir, investigar y sancionar la violencia contra la mujer (art. 7 inc. "b"). A su vez dijo que, en virtud del especial contexto de violencia sexual y de género, este tipo de casos deben ser abordados bajo un atento criterio de amplitud probatoria, partiendo de la credibilidad del testimonio de la víctima, en atención a las circunstancias especiales en que se desarrolla.</t>
  </si>
  <si>
    <t>https://om.csjn.gov.ar/JurisprudenciaOM/consultaOM/verDoc.html?idJuri=4598</t>
  </si>
  <si>
    <t>C., F. D. causa con imputados-</t>
  </si>
  <si>
    <t>El TSJ confirmó condena a imputado de múltiples abusos sexuales que fueron cometidos sin mediar tocamiento corporal con sus víctimas. El abusador se valía de sus conocimientos en TIC y la utilización de redes sociales. El actuar del imputado evidenció una clara posición de dominio frente a sus víctimas mujeres, a partir de una relación asimétrica que demostró una patente situación de desigualdad. Las víctimas no fueron tratadas como personas iguales, sino que fueron inferiorizadas mediante su instrumentalización como objetos sexuales, lograda a través de la violencia que empleó valiéndose de las facilidades que ofrecen las TIC. En todos los casos, fue el imputado quien tenía el control irrestricto de las acciones de las afectadas atento su finalidad de menoscabar la integridad sexual generando con ello culpabilización, vergüenza, aislamiento, etc., supuso un claro contexto de violencia de género.</t>
  </si>
  <si>
    <t>https://om.csjn.gov.ar/JurisprudenciaOM/consultaOM/verDoc.html?idJuri=4586</t>
  </si>
  <si>
    <t>Q. M.M C/ MUNICIPALIDAD DE VILLA MARÍA, Y OTRO (LABORAL)- RECURSO DE CASACIÓN</t>
  </si>
  <si>
    <t>El Tribunal Superior confirmó el fallo de Cámara por el cual condenó al demandado por acoso sexual. Manifestó que no se evidencian errores de derecho y desconocimiento del sistema probatorio vigente. Respecto a la postura impugnativa expresó que la afirmación relativa a que el Tribunal utilizó erróneamente el método de examen con perspectiva de género, desconoce el alcance regulatorio que contiene el sistema legal argentino en esa materia y que el mismo constituye un horizonte interpretativo con nuevos y mejores paradigmas en materia de la eliminación de todas las formas de discriminación contra la mujer. Cita jurisprudencia y la "Convención de las Naciones Unidas sobre la Eliminación de todas las Formas de Discriminación contra la Mujer", "Convención Interamericana De Belem Do Para", y la Ley 26.485 "Ley de Protección Integral para Prevenir, Sancionar y Erradicar la Violencia contra las Mujeres en los Ámbitos en que Desarrollen sus Relaciones Interpersonales".</t>
  </si>
  <si>
    <t>Osvaldo Mario Samuel</t>
  </si>
  <si>
    <t>https://om.csjn.gov.ar/JurisprudenciaOM/consultaOM/verDoc.html?idJuri=4565</t>
  </si>
  <si>
    <t>https://www.dateas.com/es/persona/osvaldo-mario-samuel-20200793111</t>
  </si>
  <si>
    <t>R., R. M. p.s.a violación de domicilio, etc. -Recurso de Casación-</t>
  </si>
  <si>
    <t>Se rechaza el recurso interpuesto por el imputado y su absolución por el delito de abuso sexual. El marco legal referido a la violencia sexual contra la mujer se conforma con la Convención sobre la Eliminación de todas las formas de Discriminación contra la Mujer, la Recomendación General n°. 19 del Comité CEDAW, la Convención Interamericana Belém Do Pará, a nivel nacional la Ley 26.485 y provincial 10.352 y 10.400. Al decidir los vocales destacaron que el abuso sexual es una manifestación de violencia contra la mujer y que son punibles las conductas que se subsumen en lo previsto por el Código Penal, aunque sean realizadas en el matrimonio o relación de pareja. En la resolución se señala que la perspectiva de género veda que se estereotipe el rol sexual de la mujer en pareja, negándole discriminatoriamente la calidad de víctima de abuso sexual.</t>
  </si>
  <si>
    <t>https://om.csjn.gov.ar/JurisprudenciaOM/consultaOM/verDoc.html?idJuri=4510</t>
  </si>
  <si>
    <t>P. S. E. C/ PROVINCIA DE CÓRDOBA AMPARO- RECURSO DE APELACIÓN - RECURSO DIRECTO</t>
  </si>
  <si>
    <t>El Tribunal Superior de Justicia hizo lugar al recurso de queja y de casación admitiendo en consecuencia, la acción de amparo interpuesta por actora contra la Administración por haber sido declarada "no apta" para cumplir con su cargo docente. Sostuvo que la actora había demostrado idoneidad en las tareas efectuadas, y la demandada no había fundado científicamente la ineptitud invocada surgiendo arbitrariedad y discriminación en su obrar. Finalmente resolvió declarar nulidad de los actos administrativos y ordenó la reincorporación de la a actora a su trabajo. Fundó su decisión con la Convención sobre los Derechos de las Personas con Discapacidad (Ley nacional n° 26.378), Convención Americana de Derechos Humanos la Convención Interamericana para la Eliminación de todas las Formas de Discriminación contra las Personas con Discapacidad, Constitución Nacional (Art. 75 inc. 22 ), Constitución Provincial ( art. 27), Ley Nacional n° 26.657 y Ley Provincial de Salud Mental n° 9848.</t>
  </si>
  <si>
    <t>Carlos F. García Allocco</t>
  </si>
  <si>
    <t xml:space="preserve">En el sub lite, el ensayo recursivo no cumple con la enunciada condición, desde que su contenido no permite vislumbrar embate alguno que logre desvirtuar la decisión denegatoria de la Alzada, denegatoria que de esta manera, permanece inalterada.  Así las cosas, cabe indicar que el remedio intentado por la parte actora deviene improcedente, toda vez que el recurso extraordinario local ha sido correctamente inadmitido por el Inferior. (...) Téngase en cuenta que en autos, se cuestiona la calificación de no apta otorgada en virtud de los certificados emanados de las juntas y dictámenes médicos realizados por la Administración, lo que determinó la baja de la actora, S.E.P, es decir, la cesación de su cargo de docente suplente en establecimientos educacionales de la Provincia (vid fs. 198/203 del expediente principal).  Ello en tanto, el ejercicio de la docencia requiere necesariamente de la aptitud psicofísica para su  desempeño, tal como lo dispone el art. 10 inc. b. del Estatuto de la Docencia, Decreto n° 214-E-1963. (...) En este marco, cabe advertir que en los autos principales constan los siguientes actos técnicos emanados de la Administración que dan acabada prueba de que se ha observado fielmente el requisito de fundamentación en el caso: a) actuaciones ante “G.y A. S.A.” de septiembre de dos mil cuatro (fs. 280/296); b) certificado de fecha once de febrero de dos mil cinco (fs. 297); c) “Informe de examen de salud mental” que refiere fecha siete de diciembre de dos mil cinco (07/12/2005) y tres de mayo de dos mil seis (03/05/2006) con una ampliación de fecha veintinueve de marzo de dos mil seis (29/03/2006) fs. 181, 245/247); d) “Junta Médica” de fecha veintiocho de diciembre de dos mil cinco (fs. 153); e) Certificado de “no apto” de fecha diecinueve de mayo de dos mil seis, luego del cual se decide la baja de la actora (fs. 26/180). Así las cosas sostiene la Cámara "lo expuesto, pone de manifiesto que la actora ha sido sometida consecutivamente a cuatro juntas médicas, llevadas a cabo en el área de la Dirección de Salud Ocupacional de la Provincia de Córdoba, de Reconocimientos Médicos y de la prestataria de la demandada (G. y A.S.A., fs. 280), coincidiendo en que la actora no resulta apta por exámen de salud mental" (fs. 19 vta.).  </t>
  </si>
  <si>
    <r>
      <rPr>
        <rFont val="Arial"/>
        <color theme="1"/>
      </rPr>
      <t xml:space="preserve">Es dable concluir, a la luz de tales antecedentes que, tal como lo entiende el tribunal a-quo, la decisión de la Administración de dar de baja a la actora cuenta con la motivación suficiente desde que   6 presentan, con claridad, los elementos médicos y psicológicos de juicio en base a los cuales </t>
    </r>
    <r>
      <rPr>
        <rFont val="Arial"/>
        <b/>
        <color theme="1"/>
      </rPr>
      <t>se determina la falta de aptitud de la amparista para el desempeño de la función docente.</t>
    </r>
    <r>
      <rPr>
        <rFont val="Arial"/>
        <color theme="1"/>
      </rPr>
      <t xml:space="preserve"> Por tanto, a la luz de las premisas analizadas, el recurso de casación ha sido correctamente denegado por el inferior, debiendo rechazarse el recurso directo articulado en esta instancia</t>
    </r>
  </si>
  <si>
    <t>No repara el daño de la víctima de discriminación</t>
  </si>
  <si>
    <t>https://om.csjn.gov.ar/JurisprudenciaOM/consultaOM/verDoc.html?idJuri=4507</t>
  </si>
  <si>
    <t>https://www.lavoz.com.ar/politica/murio-carlos-garcia-allocco-vocal-del-tribunal-superior-de-justicia-de-cordoba/</t>
  </si>
  <si>
    <t>María Esther Cafure de Battistelli</t>
  </si>
  <si>
    <t>La cuestión central a decidir, conforme el resumen de los agravios precedentemente efectuado, estriba en determinar si la baja por la que se determinó el cese del cargo docente de la actora, S. E. P., en razón de la calificación de no apta brindada por las juntas médicas que le fueran realizadas en el ámbito de la Administración, reviste arbitrariedad o ilegalidad manifiesta. (...) Empero, la cuestión debe necesariamente iluminarse desde la perspectiva constitucional de los derechos humanos, reforzada por los tratados internacionales en la materia, perspectiva que ha obviado la Cámara inteviniente en su sentencia.(...) En los autos principales constan los siguientes actos técnicos emanados de la Administración: a) Actuaciones ante “G. y A. S.A.” de setiembre de dos mil cuatro (fs. 280/296); b) Certificado de fecha once de febrero de dos mil cinco (fs. 297); c) “Informe de examen de salud mental” que refiere fecha siete de diciembre de dos mil cinco -07/12/2005- y tres de mayo de dos mil seis -03/05/2006- con una ampliación de fecha veintinueve de marzo de dos mil seis -29/03/2006- (fs. 181, 245/247); d) “Junta Médica” de fecha veintiocho de diciembre de dos mil cinco (fs. 153); e) Certificado de “no apto” de fecha diecinueve de mayo de dos mil seis, luego del cual se decide la baja de la actora (fs. 26/180)</t>
  </si>
  <si>
    <t>Cita normativa sobre DDHH y salud mental</t>
  </si>
  <si>
    <r>
      <rPr>
        <rFont val="Arial"/>
        <color theme="1"/>
      </rPr>
      <t xml:space="preserve">Sentado lo anterior, cabe adentrarse al análisis de las juntas médicas en las que se apoya la decisión de la Administración al disponer la baja de P. como docente suplente de la Provincia, a los fines de determinar si éstas son conformes a los principios basales de derechos humanos transcriptos. En este marco, se puede apreciar que de la prueba relacionada, a la luz de los principios de la sana crítica, necesariamente deriva la conclusión de que la Administración demandada no fundamenta en debida forma los actos impugnados, los que, por otro lado, no son compatibles con los principios y directrices internacionales aplicables al caso.  Dicha circunstancia surge a simple vista de la documental incorporada ya que </t>
    </r>
    <r>
      <rPr>
        <rFont val="Arial"/>
        <b/>
        <color theme="1"/>
      </rPr>
      <t>no se consigna ni siquiera un diagnóstico sobre alguna patología que pudiera influir sobre la salud mental de la actora en grado tal que justifique y fundamente científicamente la ineptitud invocada, tornando dogmática la conclusión a la que se arriba</t>
    </r>
    <r>
      <rPr>
        <rFont val="Arial"/>
        <color theme="1"/>
      </rPr>
      <t xml:space="preserve">.Asimismo es contraria con los principios tuitivos vigentes a nivel internacional en función de los cuales se ha sostenido que los Estados deben apoyar activamente la integración de personas con discapacidad en el mercado laboral ordinario (...) Es que los informes adolecen de una generalidad e indeterminación técnica tal que no son suficientes para acreditar en forma idónea y fehaciente, con la rigurosidad del caso, la ineptitud de la actora que justifique su cese en la función docente. Máxime ello a la luz de los principios internacionales vigentes en la materia que imponen de modo insoslayable que la determinación de que una persona padece de una enfermedad mental debe sujetarse a las normas médicas aceptadas internacionalmente. (...) Estos elementos incorporados al proceso evidencian que la función docente ha sido cumplida -y quizás continúa cumpliéndose- sin interferencia o afección alguna fundada en el cuadro de salud que la amparista mantendría bajo un adecuado tratamiento médico, por lo que el mismo no revestiría el carácter o la dimensión necesaria para impedirle su desempeño profesional.(...) Sentado lo anterior, del cúmulo de probanzas arrimadas, surge con nitidez la arbitrariedad del obrar de la Administración, </t>
    </r>
    <r>
      <rPr>
        <rFont val="Arial"/>
        <b/>
        <color theme="1"/>
      </rPr>
      <t>en tanto la declaración de no apto no sólo no se encuentra fundada sino que es desvirtuada por la actividad docente desarrollada y en especial por la pericia oficial rendida en autos.</t>
    </r>
  </si>
  <si>
    <r>
      <rPr>
        <rFont val="Arial"/>
        <i/>
        <color theme="1"/>
      </rPr>
      <t xml:space="preserve">Restitución: </t>
    </r>
    <r>
      <rPr>
        <rFont val="Arial"/>
        <i val="0"/>
        <color theme="1"/>
      </rPr>
      <t>"Admitir la queja y hacer lugar al recurso de casación articulado, casando la Sentencia Ciento veintiséis de fecha veintitrés de octubre de dos mil siete (fs. 13/20vta.) dictada por la Cámara de Apelaciones en lo Civil y Comercial de Cuarta Nominación. En su mérito,  admitir el amparo declarando a partir de la fecha de este pronunciamiento la nulidad de la declaración de "no apta" y consecuentemente, las bajas dispuestas por la Administración respecto de S. E. P., debiendo ordenar su reincorporación. "</t>
    </r>
  </si>
  <si>
    <t xml:space="preserve">En el sub lite, el ensayo recursivo no cumple con la enunciada condición, desde que su contenido no permite vislumbrar embate alguno que logre desvirtuar la decisión denegatoria de la Alzada, denegatoria que de esta manera, permanece inalterada.  Así las cosas, cabe indicar que el remedio intentado por la parte actora deviene improcedente, toda vez que el recurso extraordinario local ha sido correctamente inadmitido por el Inferior. (...) Téngase en cuenta que en autos, se cuestiona la calificación de no apta otorgada en virtud de los certificados emanados de las juntas y dictámenes médicos realizados por la Administración, lo que determinó la baja de la actora, S.E.P, es decir, la cesación de su cargo de docente suplente en establecimientos educacionales de la Provincia (vid fs. 198/203 del expediente principal).  Ello en tanto, el ejercicio de la docencia requiere necesariamente de la aptitud psicofísica para su   5 desempeño, tal como lo dispone el art. 10 inc. b. del Estatuto de la Docencia, Decreto n° 214-E-1963. (...) En este marco, cabe advertir que en los autos principales constan los siguientes actos técnicos emanados de la Administración que dan acabada prueba de que se ha observado fielmente el requisito de fundamentación en el caso: a) actuaciones ante “G.y A. S.A.” de septiembre de dos mil cuatro (fs. 280/296); b) certificado de fecha once de febrero de dos mil cinco (fs. 297); c) “Informe de examen de salud mental” que refiere fecha siete de diciembre de dos mil cinco (07/12/2005) y tres de mayo de dos mil seis (03/05/2006) con una ampliación de fecha veintinueve de marzo de dos mil seis (29/03/2006) fs. 181, 245/247); d) “Junta Médica” de fecha veintiocho de diciembre de dos mil cinco (fs. 153); e) Certificado de “no apto” de fecha diecinueve de mayo de dos mil seis, luego del cual se decide la baja de la actora (fs. 26/180). Así las cosas sostiene la Cámara "lo expuesto, pone de manifiesto que la actora ha sido sometida consecutivamente a cuatro juntas médicas, llevadas a cabo en el área de la Dirección de Salud Ocupacional de la Provincia de Córdoba, de Reconocimientos Médicos y de la prestataria de la demandada (G. y A.S.A., fs. 280), coincidiendo en que la actora no resulta apta por exámen de salud mental" (fs. 19 vta.).  </t>
  </si>
  <si>
    <t>Es dable concluir, a la luz de tales antecedentes que, tal como lo entiende el tribunal a-quo, la decisión de la Administración de dar de baja a la actora cuenta con la motivación suficiente desde que   6 presentan, con claridad, los elementos médicos y psicológicos de juicio en base a los cuales se determina la falta de aptitud de la amparista para el desempeño de la función docente. Por tanto, a la luz de las premisas analizadas, el recurso de casación ha sido correctamente denegado por el inferior, debiendo rechazarse el recurso directo articulado en esta instancia</t>
  </si>
  <si>
    <r>
      <rPr>
        <rFont val="Arial"/>
        <color theme="1"/>
      </rPr>
      <t xml:space="preserve">En este marco, abocados en la tarea propuesta, es de relevancia indicar que las pruebas incorporadas en esta instancia judicial a los autos principales dan cuenta de la aptitud de la amparista, S. E. P., para ejercer la función docente, especialmente la pericia oficial encomendada al Dr. F. A. F., médico especialista en medicina del Trabajo, la que contó con la presencia del médico de control, Dr. H. P. (fs. 337/342 del expediente principal) y no fue impugnada por la parte demandada. En efecto, es de dirimencia la categórica conclusión brindada por el profesional a cargo de la misma, ya que, </t>
    </r>
    <r>
      <rPr>
        <rFont val="Arial"/>
        <b/>
        <color theme="1"/>
      </rPr>
      <t>luego de la entrevista personal de la actora, y teniendo en cuenta todos los exámenes aportados, dictamina que S. E. P. "se encuentra apta para cumplir funciones como profesora de 'Lengua y Literatura' de nivel secundario en carácter de suplente e interina"</t>
    </r>
    <r>
      <rPr>
        <rFont val="Arial"/>
        <color theme="1"/>
      </rPr>
      <t xml:space="preserve"> (fs. 342) (...) Además, </t>
    </r>
    <r>
      <rPr>
        <rFont val="Arial"/>
        <b/>
        <color theme="1"/>
      </rPr>
      <t>no se puede dejar de advertir que el dictamen emitido por dicho profesional se ve corroborado por los demás elementos convictivos incorporados, que refuerzan el corolario allí alcanzado</t>
    </r>
    <r>
      <rPr>
        <rFont val="Arial"/>
        <color theme="1"/>
      </rPr>
      <t xml:space="preserve">, a saber: a) Informe Psicológico (fs. 23) –en éste el Psicólogo R. del B. señala que, luego de las entrevistas clínicas realizadas y pruebas psicológicas, se infiere que la examinada no presenta signos ni síntomas de trastornos mentales y afirma que de acuerdo a lo evaluado por distintas técnicas, se considera a S. E. P. apta psíquicamente para desempeñarse adecuadamente en tareas docentes frente a alumnos, llevando a cabo procesos de enseñanza aprendizaje-; b) Informe Psiquiátrico (fs. 19/21) -el médico especialista en Psiquiatría Dr. O. L. M. señala que la actora no padece ni ha padecido trastorno o enfermedad psiquiátrica alguna. Opina que los repetidos no aptos psicofísicos no han sido lo suficientemente claros ni explícitos-; y c) Informe Neurológico (fs. 174) –la Dra. Magdalena Cáceres señala que la actora está bajo tratamiento neurológico periódico y que se encuentra apta para el desempeño de sus tareas habituales. Agrega que desde el punto de vista neurológico no presenta crisis desde hace quince años.  </t>
    </r>
    <r>
      <rPr>
        <rFont val="Arial"/>
        <b/>
        <color theme="1"/>
      </rPr>
      <t>A tales documentales se le suman las evaluaciones de desempeño expedidas en los establecimientos educacionales donde prestó funciones la actora</t>
    </r>
    <r>
      <rPr>
        <rFont val="Arial"/>
        <color theme="1"/>
      </rPr>
      <t>: en el IPEM X obtiene el concepto general de distinguido en el año dos mil cuatro y durante el año dos mil cinco, de sobresaliente (fs. 79/80); en el IPEM XX” donde su concepto general durante el año dos mil cinco alcanza sobresaliente (fs. 36); en el IPEM XXX su concepto general del año dos mil cuatro, distinguido y durante el año siguiente, bueno (fs. 70, 127, 165, 176); en el IPEM XXXX durante el año dos mil cuatro su concepto general fue distinguido (fs. 16).</t>
    </r>
  </si>
  <si>
    <r>
      <rPr>
        <rFont val="Arial"/>
        <color theme="1"/>
      </rPr>
      <t xml:space="preserve">Queda claro entonces que las premisas mediante las cuales el Tribunal de Mérito descartó la posibilidad de conmover las apreciaciones técnicas contenidas en las juntas médicas realizadas por la Administración, han sido desarrolladas fragmentando la prueba y descalificando erradamente por insuficiente a la pericia judicial y al resto de las probanzas, sin reparar en su fuerza convictiva. -  En efecto, del cúmulo de probanzas arrimadas surge con nitidez la arbitrariedad del obrar de la Administración que torna procedente el amparo entablado.Así, lo decidido por el A-quo viola el principio de razón suficiente -en su faz ontológica-, toda vez que el decisorio se sustenta en una falsa representación de la realidad sobre la cual debía recaer su juicio, conforme lo sostiene la doctrina jurisprudencial elaborada por este Alto Cuerpo (T.S.J., Sala Civil, "DEGREMONT S.A. C/ CIADEA S.A.."; Sentencia n° 415 del 11 de diciembre de 2012; "Ellena, Julio César C/ Municipalidad de Lozada"; Sentencia n° 234 del 05 de diciembre de 2013 “). En otras palabras, </t>
    </r>
    <r>
      <rPr>
        <rFont val="Arial"/>
        <b/>
        <color theme="1"/>
      </rPr>
      <t xml:space="preserve">se configura en marras el supuesto de errónea percepción de las constancias de la causa, desde que no resulta una derivación razonada de los elementos incorporados al proceso afirmar que la actora no reunía los requerimientos de salud para el desempeño del cargo docente y que las juntas médicas habían sido debidamente fundamentadas para avalar su baja de la planta. </t>
    </r>
    <r>
      <rPr>
        <rFont val="Arial"/>
        <color theme="1"/>
      </rPr>
      <t>Por tanto, a la luz de las premisas analizadas, deben admitirse los agravios casatorios ensayados y en consecuencia, corresponde hacer lugar al recurso incoado y casar la Sentencia Ciento veintiséis de fecha veintitrés de octubre de dos mil siete dictada por la Cámara de Apelaciones en lo Civil y Comercial de Cuarta Nominación. En su mérito, se admite el amparo declarando a partir de la fecha de este pronunciamiento la nulidad de la declaración de "no apta" y consecuentemente, las bajas dispuestas por la Administración respecto de S. E. P., debiendo ordenar su reincorporación.</t>
    </r>
  </si>
  <si>
    <r>
      <rPr>
        <rFont val="Arial"/>
        <i/>
        <color theme="1"/>
      </rPr>
      <t xml:space="preserve">Restitución: </t>
    </r>
    <r>
      <rPr>
        <rFont val="Arial"/>
        <i val="0"/>
        <color theme="1"/>
      </rPr>
      <t>"Admitir la queja y hacer lugar al recurso de casación articulado, casando la Sentencia Ciento veintiséis de fecha veintitrés de octubre de dos mil siete (fs. 13/20vta.) dictada por la Cámara de Apelaciones en lo Civil y Comercial de Cuarta Nominación. En su mérito,  admitir el amparo declarando a partir de la fecha de este pronunciamiento la nulidad de la declaración de "no apta" y consecuentemente, las bajas dispuestas por la Administración respecto de S. E. P., debiendo ordenar su reincorporación. "</t>
    </r>
  </si>
  <si>
    <t>Armando Segundo Andruet</t>
  </si>
  <si>
    <r>
      <rPr>
        <rFont val="Arial"/>
        <color theme="1"/>
      </rPr>
      <t xml:space="preserve">En este marco, abocados en la tarea propuesta, es de relevancia indicar que las pruebas incorporadas en esta instancia judicial a los autos principales dan cuenta de la aptitud de la amparista, S. E. P., para ejercer la función docente, especialmente la pericia oficial encomendada al Dr. F. A. F., médico especialista en medicina del Trabajo, la que contó con la presencia del médico de control, Dr. H. P. (fs. 337/342 del expediente principal) y no fue impugnada por la parte demandada. En efecto, es de dirimencia la categórica conclusión brindada por el profesional a cargo de la misma, ya que, </t>
    </r>
    <r>
      <rPr>
        <rFont val="Arial"/>
        <b/>
        <color theme="1"/>
      </rPr>
      <t>luego de la entrevista personal de la actora, y teniendo en cuenta todos los exámenes aportados, dictamina que S. E. P. "se encuentra apta para cumplir funciones como profesora de 'Lengua y Literatura' de nivel secundario en carácter de suplente e interina"</t>
    </r>
    <r>
      <rPr>
        <rFont val="Arial"/>
        <color theme="1"/>
      </rPr>
      <t xml:space="preserve"> (fs. 342) (...) Además, </t>
    </r>
    <r>
      <rPr>
        <rFont val="Arial"/>
        <b/>
        <color theme="1"/>
      </rPr>
      <t>no se puede dejar de advertir que el dictamen emitido por dicho profesional se ve corroborado por los demás elementos convictivos incorporados, que refuerzan el corolario allí alcanzado</t>
    </r>
    <r>
      <rPr>
        <rFont val="Arial"/>
        <color theme="1"/>
      </rPr>
      <t xml:space="preserve">, a saber: a) Informe Psicológico (fs. 23) –en éste el Psicólogo R. del B. señala que, luego de las entrevistas clínicas realizadas y pruebas psicológicas, se infiere que la examinada no presenta signos ni síntomas de trastornos mentales y afirma que de acuerdo a lo evaluado por distintas técnicas, se considera a S. E. P. apta psíquicamente para desempeñarse adecuadamente en tareas docentes frente a alumnos, llevando a cabo procesos de enseñanza aprendizaje-; b) Informe Psiquiátrico (fs. 19/21) -el médico especialista en Psiquiatría Dr. O. L. M. señala que la actora no padece ni ha padecido trastorno o enfermedad psiquiátrica alguna. Opina que los repetidos no aptos psicofísicos no han sido lo suficientemente claros ni explícitos-; y c) Informe Neurológico (fs. 174) –la Dra. Magdalena Cáceres señala que la actora está bajo tratamiento neurológico periódico y que se encuentra apta para el desempeño de sus tareas habituales. Agrega que desde el punto de vista neurológico no presenta crisis desde hace quince años.  </t>
    </r>
    <r>
      <rPr>
        <rFont val="Arial"/>
        <b/>
        <color theme="1"/>
      </rPr>
      <t>A tales documentales se le suman las evaluaciones de desempeño expedidas en los establecimientos educacionales donde prestó funciones la actora</t>
    </r>
    <r>
      <rPr>
        <rFont val="Arial"/>
        <color theme="1"/>
      </rPr>
      <t>: en el IPEM X obtiene el concepto general de distinguido en el año dos mil cuatro y durante el año dos mil cinco, de sobresaliente (fs. 79/80); en el IPEM XX” donde su concepto general durante el año dos mil cinco alcanza sobresaliente (fs. 36); en el IPEM XXX su concepto general del año dos mil cuatro, distinguido y durante el año siguiente, bueno (fs. 70, 127, 165, 176); en el IPEM XXXX durante el año dos mil cuatro su concepto general fue distinguido (fs. 16).</t>
    </r>
  </si>
  <si>
    <r>
      <rPr>
        <rFont val="Arial"/>
        <color theme="1"/>
      </rPr>
      <t xml:space="preserve">Queda claro entonces que las premisas mediante las cuales el Tribunal de Mérito descartó la posibilidad de conmover las apreciaciones técnicas contenidas en las juntas médicas realizadas por la Administración, han sido desarrolladas fragmentando la prueba y descalificando erradamente por insuficiente a la pericia judicial y al resto de las probanzas, sin reparar en su fuerza convictiva. -  En efecto, del cúmulo de probanzas arrimadas surge con nitidez la arbitrariedad del obrar de la Administración que torna procedente el amparo entablado.Así, lo decidido por el A-quo viola el principio de razón suficiente -en su faz ontológica-, toda vez que el decisorio se sustenta en una falsa representación de la realidad sobre la cual debía recaer su juicio, conforme lo sostiene la doctrina jurisprudencial elaborada por este Alto Cuerpo (T.S.J., Sala Civil, "DEGREMONT S.A. C/ CIADEA S.A.."; Sentencia n° 415 del 11 de diciembre de 2012; "Ellena, Julio César C/ Municipalidad de Lozada"; Sentencia n° 234 del 05 de diciembre de 2013 “). En otras palabras, </t>
    </r>
    <r>
      <rPr>
        <rFont val="Arial"/>
        <b/>
        <color theme="1"/>
      </rPr>
      <t xml:space="preserve">se configura en marras el supuesto de errónea percepción de las constancias de la causa, desde que no resulta una derivación razonada de los elementos incorporados al proceso afirmar que la actora no reunía los requerimientos de salud para el desempeño del cargo docente y que las juntas médicas habían sido debidamente fundamentadas para avalar su baja de la planta. </t>
    </r>
    <r>
      <rPr>
        <rFont val="Arial"/>
        <color theme="1"/>
      </rPr>
      <t>Por tanto, a la luz de las premisas analizadas, deben admitirse los agravios casatorios ensayados y en consecuencia, corresponde hacer lugar al recurso incoado y casar la Sentencia Ciento veintiséis de fecha veintitrés de octubre de dos mil siete dictada por la Cámara de Apelaciones en lo Civil y Comercial de Cuarta Nominación. En su mérito, se admite el amparo declarando a partir de la fecha de este pronunciamiento la nulidad de la declaración de "no apta" y consecuentemente, las bajas dispuestas por la Administración respecto de S. E. P., debiendo ordenar su reincorporación.</t>
    </r>
  </si>
  <si>
    <r>
      <rPr>
        <rFont val="Arial"/>
        <i/>
        <color theme="1"/>
      </rPr>
      <t xml:space="preserve">Restitución: </t>
    </r>
    <r>
      <rPr>
        <rFont val="Arial"/>
        <i val="0"/>
        <color theme="1"/>
      </rPr>
      <t>"Admitir la queja y hacer lugar al recurso de casación articulado, casando la Sentencia Ciento veintiséis de fecha veintitrés de octubre de dos mil siete (fs. 13/20vta.) dictada por la Cámara de Apelaciones en lo Civil y Comercial de Cuarta Nominación. En su mérito,  admitir el amparo declarando a partir de la fecha de este pronunciamiento la nulidad de la declaración de "no apta" y consecuentemente, las bajas dispuestas por la Administración respecto de S. E. P., debiendo ordenar su reincorporación. "</t>
    </r>
  </si>
  <si>
    <t>https://www.dateas.com/es/persona/armando-segundo-andruet-20125097015</t>
  </si>
  <si>
    <r>
      <rPr>
        <rFont val="Arial"/>
        <color theme="1"/>
      </rPr>
      <t xml:space="preserve">Sentado lo anterior, cabe adentrarse al análisis de las juntas médicas en las que se apoya la decisión de la Administración al disponer la baja de P. como docente suplente de la Provincia, a los fines de determinar si éstas son conformes a los principios basales de derechos humanos transcriptos. En este marco, se puede apreciar que de la prueba relacionada, a la luz de los principios de la sana crítica, necesariamente deriva la conclusión de que la Administración demandada no fundamenta en debida forma los actos impugnados, los que, por otro lado, no son compatibles con los principios y directrices internacionales aplicables al caso.  Dicha circunstancia surge a simple vista de la documental incorporada ya que </t>
    </r>
    <r>
      <rPr>
        <rFont val="Arial"/>
        <b/>
        <color theme="1"/>
      </rPr>
      <t>no se consigna ni siquiera un diagnóstico sobre alguna patología que pudiera influir sobre la salud mental de la actora en grado tal que justifique y fundamente científicamente la ineptitud invocada, tornando dogmática la conclusión a la que se arriba</t>
    </r>
    <r>
      <rPr>
        <rFont val="Arial"/>
        <color theme="1"/>
      </rPr>
      <t xml:space="preserve">.Asimismo es contraria con los principios tuitivos vigentes a nivel internacional en función de los cuales se ha sostenido que los Estados deben apoyar activamente la integración de personas con discapacidad en el mercado laboral ordinario (...) Es que los informes adolecen de una generalidad e indeterminación técnica tal que no son suficientes para acreditar en forma idónea y fehaciente, con la rigurosidad del caso, la ineptitud de la actora que justifique su cese en la función docente. Máxime ello a la luz de los principios internacionales vigentes en la materia que imponen de modo insoslayable que la determinación de que una persona padece de una enfermedad mental debe sujetarse a las normas médicas aceptadas internacionalmente. (...) Estos elementos incorporados al proceso evidencian que la función docente ha sido cumplida -y quizás continúa cumpliéndose- sin interferencia o afección alguna fundada en el cuadro de salud que la amparista mantendría bajo un adecuado tratamiento médico, por lo que el mismo no revestiría el carácter o la dimensión necesaria para impedirle su desempeño profesional.(...) Sentado lo anterior, del cúmulo de probanzas arrimadas, surge con nitidez la arbitrariedad del obrar de la Administración, </t>
    </r>
    <r>
      <rPr>
        <rFont val="Arial"/>
        <b/>
        <color theme="1"/>
      </rPr>
      <t>en tanto la declaración de no apto no sólo no se encuentra fundada sino que es desvirtuada por la actividad docente desarrollada y en especial por la pericia oficial rendida en autos.</t>
    </r>
  </si>
  <si>
    <r>
      <rPr>
        <rFont val="Arial"/>
        <i/>
        <color theme="1"/>
      </rPr>
      <t xml:space="preserve">Restitución: </t>
    </r>
    <r>
      <rPr>
        <rFont val="Arial"/>
        <i val="0"/>
        <color theme="1"/>
      </rPr>
      <t>"Admitir la queja y hacer lugar al recurso de casación articulado, casando la Sentencia Ciento veintiséis de fecha veintitrés de octubre de dos mil siete (fs. 13/20vta.) dictada por la Cámara de Apelaciones en lo Civil y Comercial de Cuarta Nominación. En su mérito,  admitir el amparo declarando a partir de la fecha de este pronunciamiento la nulidad de la declaración de "no apta" y consecuentemente, las bajas dispuestas por la Administración respecto de S. E. P., debiendo ordenar su reincorporación. "</t>
    </r>
  </si>
  <si>
    <t>S., W. M. p.s.a. amenazas calificadas, etc. -Recurso de Casación-</t>
  </si>
  <si>
    <t>El Tribunal Superior de Justicia, rechazo el recurso interpuesto por la defensa, y confirmó la condena impuesta, destacando que se trataba de hechos que denuncian "violencia doméstica y de género" en que el varón aparece ejerciendo todo su poder sobre una mujer que convive con él, a la que intimida y trata con violencia, en virtud de la relación vital en que se hallan inmersos víctima y victimario. Este tipo de violencia ha merecido una prohibición especial, a nivel supranacional a través de la "Convención de Belen Do Para", a nivel nacional con la Ley 26.485, y a nivel local con la Ley 9283 (Ley de violencia familiar). Siendo uno de los deberes de los Estados, condenar todas las formas de violencia contra la mujer, debiendo actuar con la debida diligencia para prevenir, investigar y sancionar la violencia contra la mujer (art. 7 inciso "b" Convención de Belen Do Para).</t>
  </si>
  <si>
    <t>https://om.csjn.gov.ar/JurisprudenciaOM/consultaOM/verDoc.html?idJuri=4458</t>
  </si>
  <si>
    <t>, A. D. V. Y OTRO C/ ADMINISTRACIÓN PROVINCIAL DE SEGUROS DE SALUD (APROSS) AMPARO (LEY 4915) RECURSO DE APELACIÓN</t>
  </si>
  <si>
    <t>La amparista interpuso recurso de apelación en contra de la sentencia que rechazó la acción interpuesta en contra de la ADMINISTRACIÓN PROVINCIAL DE SEGUROS DE SALUD, por denegarle tratamiento de fertilidad de alta complejidad. El TSJ hizo lugar al recurso, por entender que resulta arbitraria la Resolución que exigía que la amparista cuente con hasta 41 años de edad para acceder a dicha cobertura. Ello con motivo de que la misma, según criterio médico, quedaría comprendida en la excepción de edad prevista por una resolución del Ministerio de Salud de la Nación del 2018. Asimismo, ordenó a que, progresivamente, adecue las regulaciones y prácticas, en relación con las prestaciones en materia de técnicas humanas de reproducción asistida, a las disposiciones de la CN y de los tratados internacionales de derechos humanos.</t>
  </si>
  <si>
    <t>https://om.csjn.gov.ar/JurisprudenciaOM/consultaOM/verDoc.html?idJuri=4454</t>
  </si>
  <si>
    <t>Silvia Beatriz Palacio de Caeiro</t>
  </si>
  <si>
    <t>https://www.dateas.com/es/persona/silvia-beatriz-palacio-27109060378</t>
  </si>
  <si>
    <t>Leonardo Casimiro Gonzalez Zamar</t>
  </si>
  <si>
    <t>https://comercioyjusticia.info/cyjcapacitaciones/wp-content/uploads/sites/27/2020/08/CV-GONZALEZ-ZAMAR..pdf</t>
  </si>
  <si>
    <t>T., J. R. p. s. a. abuso sexual -Recurso de Casación</t>
  </si>
  <si>
    <t>El defensor interpuso un recurso de casación contra la resolución que rechazó la solicitud de suspensión de juicio a prueba a favor del acusado, discrepando con la subsunción convencional realizada por el a quo respecto al contexto de violencia de género atribuído al hecho intimado. El tribunal denegó la impugnación. Previo a afirmar que el dictamen favorable del fiscal no es vinculante para el juez, sostuvo que la conducta endilgada al imputado se trataría de un caso de violencia de género y maltrato infantil en el que se evidenciaría violencia sexual, asimetría de poder en razón del género, la gran diferencia de edad (interseccionalidad con otra condición de vulnerabilidad), contextura física y abuso de confianza, lo cual hace inviable cualquier solución composicional. Ello, en cumplimiento del deber de debida diligencia para prevenir, investigar, enjuiciar y castigar actos de violencia por motivos de género (CEDAW, Recomendación General n° 19, Convención Belém do Pará, Ley 26.485, Ley 10.352).</t>
  </si>
  <si>
    <r>
      <rPr>
        <rFont val="Arial"/>
        <color theme="1"/>
      </rPr>
      <t>Al imputado J. R. T., se le atribuye el delito de abuso sexual (arts. 45 y 119 primer párrafo CP). Ello pues, “[e]l 23 de enero de dos mil nueve, a las 00:45 hs. aproximadamente, el incoado J. R. T. se habría hecho presente en el domicilio de su hija V. T., sito en la M. XXX L. XXX de Barrio V. A. de esta ciudad de Córdoba, y aprovechando que en el domicilio solo se encontraba B. B. A. -amiga de V. T.-, quien en ese momento contaba con 13 años de edad, se habría dirigido a la habitación donde se encontraba recostada la menor. Acto seguido T., se habría acercado a B. B. A., se habría sentado en la cama donde ella estaba acostada y, con la intención de menoscabar su integridad sexual, habría comenzado a darle besos en su rostro. Seguidamente, T., con el fin de inmovilizar a la menor, la habría tomado fuertemente de los brazos, y pese a la resistencia opuesta por ella, habría introducido su mano por debajo de su remera y le habría tocado los pechos. Posteriormente, le habría tocado con su mano la zona vaginal y las piernas por encima del pantalón, vulnerando de ese modo la integridad sexual de B. B. A. quien, en razón de su edad y por la violencia ejercida, no podía (…) consentir libremente la acción. Finalmente, la menor logró soltarse y corriendo velozmente se retiró del domicilio” (hecho único de la requisitoria fiscal de citación a juicio obrante a ff. 91/95). (...) En el caso, entendió que “ataque sexual de T. es revelador de una situación de violencia de género y en contra de la niñez. Es que, más allá de que se trató de un solo hecho el aquí juzgado no puede pasarse por alto algunas circunstancias que, el señor fiscal de instrucción ponderó especialmente al momento de elevar la presente causa a juicio; concretamente: la edad de la víctima (una niña que, por entonces, tenía trece años de edad); la experticia psicológica practicada a B. B. A, que observa en la menor un daño psicológico de carácter grave; la pericia realizada en la persona del acusado que, además de mostrar la existencia de una marcada impulsividad, con conflicto frente al control de los mismos; describe una personalidad en donde “prevalece la satisfacción de necesidades personales con escasa preocupación por el otro”; y la ponderación por parte del Sr. representante del Ministerio Público que consideró que, a la pericia recién mencionada, “se le suman distintos testimonios que dan cuenta que el imputado J. R. T. ha incurrido en conductas sexualmente inadecuadas”, de contenido sexual, respecto de otras mujeres. Esto,</t>
    </r>
    <r>
      <rPr>
        <rFont val="Arial"/>
        <b/>
        <color theme="1"/>
      </rPr>
      <t xml:space="preserve"> sin que signifique prejuzgamiento de mi parte, han sido afirmaciones de la propia fiscalía que intervino durante la investigación penal preparatoria e, indiscutiblemente, de ser acreditados en el debate, estarían demostrando la existencia de una relación asimétrica entre víctima y victimario; no solo por su condición de mujer sino, además, por tratarse de una niña; extremos que activan las alertas que nuestro Estado, a través de compromisos internacionales, se ha obligado a resguardar especialmente</t>
    </r>
    <r>
      <rPr>
        <rFont val="Arial"/>
        <color theme="1"/>
      </rPr>
      <t xml:space="preserve">” </t>
    </r>
  </si>
  <si>
    <r>
      <rPr>
        <rFont val="Arial"/>
        <color theme="1"/>
      </rPr>
      <t xml:space="preserve">*Del conjunto de instrumentos jurídicos internacionales de derechos humanos (tratados, convenios, resoluciones y declaraciones de los organismos supranacionales competentes), emerge el nexo entre discriminación y violencia contra la mujer. La violencia a la que refieren estos instrumentos jurídicos internacionales, tiene como rasgo identitario central el de configurar una manifestación de la discriminación por la desigualdad real entre varón y mujer, pues es ejercida contra la mujer “porque es mujer o que la afecta en forma desproporcionada” (Comité CEDAW, Recomendación General n° 19), “basada en su género” (Convención Belém do Pará, art. 1). Es irrelevante que el agresor integre o no una relación interpersonal con la víctima o sea un agente del estado, que ocurra la violencia en el ámbito privado o público, en tanto se posicione respecto de la mujer en un binomio superior/inferior, tratándola con violencia física, psicológica o sexual por su género. Es decir, como alguien que no es igual, y por eso, no se le reconoce fácticamente que cuenta con un ámbito de determinación para su personal proyecto de vida, de allí la demostración de poder, dominación o control por la violencia. *Todo caso sospechoso, debe ser investigado en lo atinente al contexto para descartar o confirmar si se trata de violencia de género, porque los estados que han suscripto la Convención CEDAW y Belém do Pará están obligados a proceder con la diligencia debida para prevenir, investigar, enjuiciar y castigar actos de violencia por motivos de género (...) La Recomendación n° 19 del Comité CEDAW especifica el nexo entre discriminación y violencia contra la mujer, en tanto explicita que el art. 1 de la Convención CEDAW que define la discriminación incluye “la violencia basada en el sexo, es decir, la violencia dirigida contra la mujer porque es mujer o que la afecta en forma desproporcionada” y, a su vez, ésta incluye “actos que infligen daño o sufrimiento de índole física, mental o sexual…” (Num. 6). La Convención Belém do Pará contiene una regla muy clara que incluye la violencia sexual en la violencia contra la mujer y refiere que entiende por tal a la violencia que “tenga lugar dentro de la familia o unidad doméstica o en cualquier otra relación interpersonal, ya sea que el agresor comparta o haya compartido el mismo domicilio que la mujer, y que comprende, entre otros, violación, maltrato y abuso sexual” (art. 2, a). Al respecto, la Corte IDH ha puntualizado que: “como lo señala la Convención de Belém do Pará, la violencia contra la mujer no solo constituye una violación de los derechos humanos, sino que es una ofensa a la dignidad humana y una manifestación de las relaciones de poder históricamente desiguales entre mujeres y hombres, que trasciende todos los sectores de la sociedad independientemente de su clase, raza o grupo étnico, nivel de ingresos, cultura, nivel educacional, edad o religión y afecta negativamente sus propias bases (Corte IDH, caso “Rosendo Cantú y otra vs. México”, sentencia 31/8/2010, considerando 108). Este plexo convencional de la máxima jerarquía normativa -ya que la Convención CEDAW tiene rango constitucional (art. 75, 22° CN) y la Convención Belém do Pará es un Tratado (art. 31CN)-, han orientado las reformas de la legislación interna. A nivel nacional, la Ley 26.485 (Ley de protección integral para prevenir, sancionar y erradicar la violencia contra las mujeres en los ámbitos en que desarrollen sus relaciones interpersonales), a la que adhirió la Ley provincial 10.352, establece entre los tipos de violencia sexual “cualquier acción que implique la vulneración en todas sus formas, con o sin acceso genital, del derecho de la mujer de decidir voluntariamente acerca de su vida sexual o reproductiva a través de amenazas, coerción, uso de la fuerza o intimidación, incluyendo la violación dentro del matrimonio o de otras relaciones vinculares o de parentesco, exista o no convivencia, así como la prostitución forzada, explotación, esclavitud, acoso, abuso sexual y trata de mujeres”. (...) </t>
    </r>
    <r>
      <rPr>
        <rFont val="Arial"/>
        <b/>
        <color theme="1"/>
      </rPr>
      <t xml:space="preserve">La Convención Interamericana para Prevenir, Sancionar, y Erradicar la violencia contra la mujer “Convención de Belém Do Pará”, y la Convención de los Derechos del Niño imponen al Estado el castigo de este tipo de conductas para evitar que su impunidad constituya una forma indirecta de tolerancia sobre esta clase de obrar. </t>
    </r>
  </si>
  <si>
    <r>
      <rPr>
        <rFont val="Arial"/>
        <color theme="1"/>
      </rPr>
      <t xml:space="preserve">Ahora bien, más allá que conforme los lineamientos descriptos en el apartado III, punto 2.2, inc. b </t>
    </r>
    <r>
      <rPr>
        <rFont val="Arial"/>
        <b/>
        <color theme="1"/>
      </rPr>
      <t>es dable sostener que el abuso sexual violento cometido contra quien era amiga de su hija denota un hecho de violencia de género,</t>
    </r>
    <r>
      <rPr>
        <rFont val="Arial"/>
        <color theme="1"/>
      </rPr>
      <t xml:space="preserve"> resulta de interés remarcar otros aspectos que refuerzan esa conclusión acerca de que en el caso hay un vínculo entre violencia y discriminación por la condición de mujer de aquella (Convención sobre la Eliminación de todas las formas de discriminación contra la Mujer, Comité CEDAW, Recomendación General n° 19, Convención Belém do Pará) Es que, tal como sostuvo el tribunal de mérito, </t>
    </r>
    <r>
      <rPr>
        <rFont val="Arial"/>
        <b/>
        <color theme="1"/>
      </rPr>
      <t>el contexto de la violencia sexual evidencia la asimetría existente entre víctima y victimario en razón no solo del género, sino, también, por la gran diferencia de edad</t>
    </r>
    <r>
      <rPr>
        <rFont val="Arial"/>
        <color theme="1"/>
      </rPr>
      <t xml:space="preserve"> (interseccionalidad con otra condición de vulnerabilidad), de contextura física y por el abuso de confianza que este ejerciera, aprovechándose de la débil situación en la que aquélla se encontraba al ser este el único adulto en el lugar al momento del ataque. De esta forma, se advierte que los reproches construidos por el impetrante omiten que las características de la violencia de género emergen del contexto y que no se pueden apreciar aislando solo el suceso que se subsume en el tipo penal, pues el contexto implica un ámbito mayor al seleccionado por la figura típica. Por lo tanto, </t>
    </r>
    <r>
      <rPr>
        <rFont val="Arial"/>
        <b/>
        <color theme="1"/>
      </rPr>
      <t>es dable concluir que el caso concreto se encuadra claramente dentro de los casos de violencia de género y en contra de la niñez, en donde el sujeto activo se encuentra en la posición dominante y se aprovecha de la situación de vulnerabilidad en que se encuentra la víctima para efectuarle tocamientos impúdicos y besarla en el rosto.</t>
    </r>
    <r>
      <rPr>
        <rFont val="Arial"/>
        <color theme="1"/>
      </rPr>
      <t xml:space="preserve"> Todo lo cual, evidencia que se trata de un caso de violencia de género y maltrato infantil, que necesariamente debe ser esclarecido. (...) Es que </t>
    </r>
    <r>
      <rPr>
        <rFont val="Arial"/>
        <b/>
        <color theme="1"/>
      </rPr>
      <t>de ninguna manera resultan viables soluciones composicionales cuando el delito se instala sobre una relación asimétrica</t>
    </r>
    <r>
      <rPr>
        <rFont val="Arial"/>
        <color theme="1"/>
      </rPr>
      <t xml:space="preserve">, por lo cual frente a una norma general que habilita un medio alternativo, será a cargo del juez la ineludible tarea de escrutar cada caso sometido a su conocimiento para hacer efectiva la tutela constitucional que dispensan las normas supranacionales ya referidas, en resguardo de los derechos humanos de la mujer y especialmente de los niños a una vida sin violencia. </t>
    </r>
  </si>
  <si>
    <t>Satisfacción: "Rechazar el recurso de casación interpuesto por el asesor letrado penal de 14° turno, doctor F. G. P., en su carácter de defensor del imputado J. R. T. "</t>
  </si>
  <si>
    <t>https://om.csjn.gov.ar/JurisprudenciaOM/consultaOM/verDoc.html?idJuri=4447</t>
  </si>
  <si>
    <t>Adhiere voto Tarditti</t>
  </si>
  <si>
    <t>https://www.cba.gov.ar/wp-content/4p96humuzp/2012/05/CV-LOPEZPE.pdf</t>
  </si>
  <si>
    <t>B., N. G. p.s.a homicidio simple -Recurso de Casación-</t>
  </si>
  <si>
    <t>La defensa del imputado declarado autor de homicidio, interpone recurso de casación fundado en el estado de emoción violenta. Los precedentes niegan que la decisión de la mujer de terminar con una relación sentimental pueda funcionar como una ofensa inferida al ánimo del varón autor de la agresión, esto implicaría legitimar conductas que niegan el derecho humano de la mujer al goce de una vida libre y sin violencias. Se entendió que la emoción que movió al imputado se conformó en el desarrollo interno de sus sentimientos, rasgo característico de su temperamento. La prohibición de todo tipo de violencia contra la mujer tiene un amparo especial a nivel supranacional en la "Convención Interamericana para prevenir, sancionar y erradicar la violencia contra la mujer" Belém Do Pará, y a nivel nacional en la Ley 26.485. Por todo ello, no puede darse por conformada la atenuante en cuestión, confirmándose la condena.</t>
  </si>
  <si>
    <t>Adhiere voto Cruz</t>
  </si>
  <si>
    <t>Satisfacción: "Rechazar el recurso de casación interpuesto por la Dra. C. L. B., en su carácter de defensora del imputado N. G. B.."</t>
  </si>
  <si>
    <t>https://om.csjn.gov.ar/JurisprudenciaOM/consultaOM/verDoc.html?idJuri=4445</t>
  </si>
  <si>
    <r>
      <rPr>
        <rFont val="Arial"/>
        <color theme="1"/>
      </rPr>
      <t xml:space="preserve">Como surge de la reseña del recurso, la defensa centra su agravio en la omisión del Tribunal de ponderar prueba dirimente. De este modo, arguye, que el Tribunal no valoró la pericia psicológica realizada en la persona del acusado, la cual, a su criterio, revelaría que éste se encontraba al momento del hecho en un estado de emoción violencia. De ello, colige que la sentencia deviene en nula. Ahora bien, </t>
    </r>
    <r>
      <rPr>
        <rFont val="Arial"/>
        <b/>
        <color theme="1"/>
      </rPr>
      <t xml:space="preserve">dado que de la simple lectura de la resolución impugnada se advierte que se ha ponderado el elemento de prueba que la impetrante estimó omitido (fs. 703 vta. y 704 vta.), es posible inferir que la defensa, en realidad, dirige sus críticas en torno a la valoración que se le ha dado a dicho elemento probatorio en el análisis integral con el resto de las constancias  de la causa, los cuales, a su criterio, permitirían concluir acerca de la existencia del estado emocional y a las circunstancias fácticas (objetivas y subjetivas) sobre las que se apoya el juicio de excusabilidad. </t>
    </r>
    <r>
      <rPr>
        <rFont val="Arial"/>
        <color theme="1"/>
      </rPr>
      <t xml:space="preserve">Por consiguiente y a fin de dar una adecuada respuesta a la denuncia de indebida fundamentación del fallo en cuanto descartó que el imputado N. G. B. haya actuado en estado de emoción violenta que las circunstancias hicieran excusables, </t>
    </r>
    <r>
      <rPr>
        <rFont val="Arial"/>
        <b/>
        <color theme="1"/>
      </rPr>
      <t>corresponde consignar aquí las razones dadas por el Tribunal de Juicio para arribar a dicha conclusión y recién luego expedirme sobre su acierto o desacierto</t>
    </r>
    <r>
      <rPr>
        <rFont val="Arial"/>
        <color theme="1"/>
      </rPr>
      <t>. (...) Conforme lo expuesto y a fin de determinar si las circunstancias invocadas por la defensa material del acusado -precisamente en cuanto alegó que vio a la persona con quien tenía una relación esporádica besar y abrazar a otro hombre (fs. 74 vta./75)-, constituyen un motivo provocador válido que disminuya la culpabilidad del imputado B., para ello, como ya se dijo, resulta necesario que el agente no sólo se encuentre conmocionado en su ánimo, sino que además, es imperioso que las circunstancias que lo producen o causan se encuentren fuera del sujeto y resulten eficientes para provocar la crisis emotiva. En ese orden, de los testimonios obrantes en autos, claramente se deriva que la víctima días antes del hecho le había manifestado al acusado su voluntad de terminar con la relación sentimental que los unía.</t>
    </r>
  </si>
  <si>
    <r>
      <rPr>
        <rFont val="Arial"/>
        <color theme="1"/>
      </rPr>
      <t xml:space="preserve">Por último, cabe señalar que </t>
    </r>
    <r>
      <rPr>
        <rFont val="Arial"/>
        <b/>
        <color theme="1"/>
      </rPr>
      <t>la prohibición de todo tipo de violencia contra la mujer tiene un amparo especial a nivel supranacional en la "Convención Interamericana para prevenir, sancionar y erradicar la violencia contra la mujer" (más conocida como la "Convención de Belém Do Pará"</t>
    </r>
    <r>
      <rPr>
        <rFont val="Arial"/>
        <color theme="1"/>
      </rPr>
      <t xml:space="preserve">, aprobada por Ley 24.632) y que </t>
    </r>
    <r>
      <rPr>
        <rFont val="Arial"/>
        <b/>
        <color theme="1"/>
      </rPr>
      <t xml:space="preserve">a nivel nacional se plasma en la Ley 26.485. </t>
    </r>
  </si>
  <si>
    <r>
      <rPr>
        <rFont val="Arial"/>
        <color theme="1"/>
      </rPr>
      <t xml:space="preserve">En síntesis, </t>
    </r>
    <r>
      <rPr>
        <rFont val="Arial"/>
        <b/>
        <color theme="1"/>
      </rPr>
      <t>es dable afirmar que el acusado B. y la víctima B. tuvieron una relación sentimental cuyo término fue dispuesto unilateralmente por la mujer, debido a los celos excesivos de su pareja y éste se negó a aceptar la decisión de la mujer.</t>
    </r>
    <r>
      <rPr>
        <rFont val="Arial"/>
        <color theme="1"/>
      </rPr>
      <t xml:space="preserve"> Con tal base probatoria, </t>
    </r>
    <r>
      <rPr>
        <rFont val="Arial"/>
        <b/>
        <color theme="1"/>
      </rPr>
      <t>se puede concluir que la conmoción psíquica que alega el imputado al momento del hecho no fue provocada por una situación que lo tomara por sorpresa y de la que fuera totalmente ajeno</t>
    </r>
    <r>
      <rPr>
        <rFont val="Arial"/>
        <color theme="1"/>
      </rPr>
      <t xml:space="preserve">; antes bien, las circunstancias señaladas dan cuenta de un proceder deliberado, compatible con la alteración provocada por la relación sentimental finalizada. Incluso si el noviazgo entre víctima y victimario hubiera terminado porque aquélla inició otra relación o bien porque retomó una anterior, situación que no fue acreditada, ello no reviste relevancia y es que, evidentemente, no puede ser considerado como una provocación o como una situación con entidad para producir una alteración súbita y violenta del ánimo, susceptible de atenuar la decisión homicida del imputado, esto es, de afectar seriamente su facultad de controlarse a sí mismo.  (...) La emoción que movió al imputado se conformó en el desarrollo interno de sus sentimientos a partir de las características de su temperamento, el cual le impidió sobrellevar los vaivenes y los cambios a los que están expuestas las relaciones de pareja en general, repárese en que se trataba de un noviazgo de un año aproximadamente, cuyo término fue dispuesto unilateralmente por la víctima. Cuestión que, </t>
    </r>
    <r>
      <rPr>
        <rFont val="Arial"/>
        <b/>
        <color theme="1"/>
      </rPr>
      <t>no puede ser considerada como una circunstancia que torne excusable su actuar violento y que sea susceptible de atemperar su decisión homicida</t>
    </r>
    <r>
      <rPr>
        <rFont val="Arial"/>
        <color theme="1"/>
      </rPr>
      <t xml:space="preserve">. (...)  A través de estos instrumentos normativos </t>
    </r>
    <r>
      <rPr>
        <rFont val="Arial"/>
        <b/>
        <color theme="1"/>
      </rPr>
      <t xml:space="preserve">se busca encontrar medidas concretas para proteger el derecho de las mujeres a una vida libre de agresiones y de violencia, tanto dentro como fuera de su hogar y núcleo familiar. Con ello, se pretende hacer visible la violencia sistemática y generalizada que sufren las mujeres por el hecho de ser tales, para así combatir su aceptación y naturalización cultural. </t>
    </r>
  </si>
  <si>
    <t>T., J. F. p.s.a homicidio calificado -Recurso de Casación-</t>
  </si>
  <si>
    <t>Se condenó al imputado por homicidio calificado, entendiendo que asfixio con sus manos a su ex pareja. La defensa recurrió la sentencia, adujo que se trató de un homicidio preterintencional, pues la víctima padecía una enfermedad (desconocida por el victimario) que pudo ser la causa de fallecimiento. El Tribunal de alzada entendió que la defensa efectuó reproches aislados, que la causa del fallecimiento fue una compresión externa del cuello, que las sentencias pueden fundarse en prueba indiciaria siempre que estos sean unívocos y no anfibológicos y, recordó, que el Estado debe cumplir con los deberes que tiene en virtud de convenciones y tratados internacionales, entre ellos, adoptar políticas orientadas a prevenir, sancionar y erradicar la violencia contra la mujer, estando obligado a actuar con la debida diligencia en la materia (art. 2 de la CEDAW y art. 7 de la Convención de "Belén do Pará").</t>
  </si>
  <si>
    <t>https://om.csjn.gov.ar/JurisprudenciaOM/consultaOM/verDoc.html?idJuri=4443</t>
  </si>
  <si>
    <t>N.L.A. p.s.a. coacción reiterada, amenazas reiteradas, lesiones calificadas, agresión y desobediencia a la autoridad -Recurso de Casación-</t>
  </si>
  <si>
    <t>La Sala Penal del Tribunal Superior de Justicia de Córdoba rechazó la casación de la sentencia interpuesta por el imputado para solicitar la morigeración de la pena impuesta por los delitos de "Lesiones leves agravadas reiteradas", "Agresión", "Coacción reiterada" y "Desobediencia a la autoridad reiterada" en un caso de Violencia de género. El planteo recursivo estaba fundado en la arbitrariedad de la pena ¿ cuya imposición es cercana al mínimo legal expresando que debió enmarcarse en un caso de "Violencia familiar" no configurándose "Violencia de género". El máximo tribunal entendió que existen en el caso plurales circunstancias agravantes y siendo criterio de esa Sala penal la posibilidad de imposición de una pena cercana al máximo legal, la condena no resulta arbitraria ni desproporcionada.</t>
  </si>
  <si>
    <t>https://om.csjn.gov.ar/JurisprudenciaOM/consultaOM/verDoc.html?idJuri=4430</t>
  </si>
  <si>
    <t>T.G.A s/ Cpo. de Ejecución de pena privativa de libertad (cuerpo de copias) -Recurso de Casación-</t>
  </si>
  <si>
    <t>La defensa del imputado interpuso Recurso de Casación en contra del Auto dictado por el Juzgado de Ejecución Penal de Río Cuarto que resolvió no hacer lugar al pedido de libertad condicional y ordenar el alojamiento del imputado en un Establecimiento Penitenciario Local, revocando la prisión domiciliaria anteriormente dispuesta. Como fundamento se basó en el pronóstico criminológico desfavorable que surge de la pericia psicológica realizada al imputado, en la naturaleza del delito por el que fue condenado, y que el estado argentino ratifico la Convención de Belem Do Pará. El TSJ rechazó el planteo defensivo arguyendo que de la pericia surge que la personalidad del imputado evidencia un riesgo para terceros, en caso de acceder a instancias de mayor libertad.</t>
  </si>
  <si>
    <r>
      <rPr>
        <rFont val="Arial"/>
        <i/>
        <color theme="1"/>
      </rPr>
      <t>Satisfacción</t>
    </r>
    <r>
      <rPr>
        <rFont val="Arial"/>
        <color theme="1"/>
      </rPr>
      <t>: "Rechazar el recurso de casación interpuesto por el Sr. Asesor Letrado del Segundo Turno de Río Cuarto, Dr. P. D., en su carácter de abogado defensor de G. A. T., en contra del Auto número ciento ochenta y uno, dictado el treinta y uno de agosto de dos mil diecisiete, por el Juzgado de Ejecución Penal de Río Cuarto. "</t>
    </r>
  </si>
  <si>
    <t>https://om.csjn.gov.ar/JurisprudenciaOM/consultaOM/verDoc.html?idJuri=4421</t>
  </si>
  <si>
    <r>
      <rPr>
        <rFont val="Arial"/>
        <i/>
        <color theme="1"/>
      </rPr>
      <t>Satisfacción</t>
    </r>
    <r>
      <rPr>
        <rFont val="Arial"/>
        <color theme="1"/>
      </rPr>
      <t>: "Rechazar el recurso de casación interpuesto por el Sr. Asesor Letrado del Segundo Turno de Río Cuarto, Dr. P. D., en su carácter de abogado defensor de G. A. T., en contra del Auto número ciento ochenta y uno, dictado el treinta y uno de agosto de dos mil diecisiete, por el Juzgado de Ejecución Penal de Río Cuarto. "</t>
    </r>
  </si>
  <si>
    <t>Se adjunta la pericia realizada en la persona de T., en la cual se concluye que el imputado posee un pronóstico criminológico desfavorable para la concesión del beneficio solicitado. Argumentan, entre otras cosas, que se observa una personalidad transgresora de larga data con falencias significativas en el desarrollo de mecanismo de autocontrol y mecanismos críticos, imposibilidad de reconocimiento del delito en su magnitud real a pesar del tiempo transcurrido de detención, incapacidad empática hacia la víctima; constituyendo en la actualidad riesgo para terceros el acceso a mayores instancias de libertad (...)  Al evacuar la vista oportunamente corrida, el Fiscal con competencia en Ejecución Penal, se expidió negativamente a la concesión del beneficio de la libertad condicional (fs. 138 y vta.). A su turno, la defensa de T. se expidió solicitando la concesión del beneficio liberatorio (fs. 138/142). (...) El defensor cuestiona que el Tribunal haya resuelto revocar el arresto domiciliario que venía cumpliendo T., extralimitándose de su competencia, debido a que se estaba tramitando un pedido de cese de prisión preventiva. Además, entiende que la revocación del beneficio resulta arbitraria, ya que no se presentan en autos, ninguno de los dos supuestos que habilita dicha revocación. En primer lugar, si bien es cierto que el incidente que se estaba tramitando era un pedido de cese de prisión en favor de T., la decisión adoptada por el Tribunal no implica que se haya excedido de su competencia. Ello así, toda vez que, del informe elaborado por el Organismo Técnico Criminológico, se desprende claramente la existencia de riesgo criminológico actual de T., basado en una personalidad transgresora de larga data, falencias en el desarrollo de mecanismos de autocontrol, primacía de impulsividad expectante de desbordes por sobre posibilidades reflexivas frente a situaciones de stress, etc. (fs. 133 y vta.)</t>
  </si>
  <si>
    <r>
      <rPr>
        <rFont val="Arial"/>
        <color theme="1"/>
      </rPr>
      <t>Así las cosas, el cuadro descripto por los profesionales advirtiendo</t>
    </r>
    <r>
      <rPr>
        <rFont val="Arial"/>
        <b/>
        <color theme="1"/>
      </rPr>
      <t xml:space="preserve"> la existencia de un riesgo para terceros, en caso de acceder a instancias de mayor libertad, sin dudas que constituyó un dato de entidad relevante para el Juzgador</t>
    </r>
    <r>
      <rPr>
        <rFont val="Arial"/>
        <color theme="1"/>
      </rPr>
      <t>, que trasladó al arresto domiciliario considerando inconveniente el mantenimiento del mismo, por cambio en las condiciones de su concesión. Es que, como se dijo supra, la prisión domiciliaria constituye una modalidad atenuada de la prisión, en las que necesariamente cede el poder de control hacia el interno, lo que no resulta viable en atención al estado que presentó. Por ende resulta necesario, por lo menos por el momento, el alojamiento del imputado en un ámbito de mayor seguridad que brinde mayor vigilancia, con el fin de desactivar los riesgos aludidos en la pericia. Por todo ello, entiendo que es correcta la solución adoptada por el a quo.</t>
    </r>
  </si>
  <si>
    <r>
      <rPr>
        <rFont val="Arial"/>
        <i/>
        <color theme="1"/>
      </rPr>
      <t>Satisfacción</t>
    </r>
    <r>
      <rPr>
        <rFont val="Arial"/>
        <color theme="1"/>
      </rPr>
      <t>: "Rechazar el recurso de casación interpuesto por el Sr. Asesor Letrado del Segundo Turno de Río Cuarto, Dr. P. D., en su carácter de abogado defensor de G. A. T., en contra del Auto número ciento ochenta y uno, dictado el treinta y uno de agosto de dos mil diecisiete, por el Juzgado de Ejecución Penal de Río Cuarto. "</t>
    </r>
  </si>
  <si>
    <t>G. R. O. p.s.a. lesiones leves reiteradas, amenazas, etc.-Recurso de Casación-</t>
  </si>
  <si>
    <t>Contra la resolución de la Cámara que rechaza el pedido de sobreseimiento del imputado, la defensa dedujo recurso de casación afirmando que el art. 59 del CP no es una norma de naturaleza programática sino que puede ser aplicada directamente por los órganos jurisdiccionales, en virtud del art. 2 del CP que establece que la ley vigente al tiempo de cometerse el delito es distinta de la que existe al momento intermedio, debiendo aplicarse siempre la más benigna. El T.S.J. sostuvo que de las constancias de autos se advierte que el planteo es sustancialmente improcedente por inexistencia palmaria de toda viabilidad, toda vez que la situación planteada, constituye una de las que el art. 13 ter CPP expresamente excluye de la disponibilidad: "...6) Cuando se tratare de hechos cometidos dentro de un contexto de violencia doméstica, de género, motivados en razones discriminatorias o de grave violencia física en las personas".</t>
  </si>
  <si>
    <t>https://om.csjn.gov.ar/JurisprudenciaOM/consultaOM/verDoc.html?idJuri=4420</t>
  </si>
  <si>
    <t>S. M., G. A. p.s.a. lesiones graves -Recurso de Casación-</t>
  </si>
  <si>
    <t>En relación al Recurso de Casación interpuesto por los defensores del imputado, el TSJ confirmó en su totalidad la sentencia en la que el a quo lo declaró autor de lesiones graves calificadas por el vínculo y por mediar violencia de género, basándose en el principio de libertad probatorio que rige en la materia testimonio de la víctima y de allegados-, el "contexto violento" en que ocurrió, y destacando que la prohibición de todo tipo de violencia contra la mujer tiene un amparo especial a nivel supranacional en la "Convención Interamericana para prevenir, sancionar y erradicar la violencia contra la mujer" (más conocida como la "Convención de Belém Do Pará", aprobada por Ley 24.632) y que a nivel nacional se plasma en la Ley 26.485.</t>
  </si>
  <si>
    <t>https://om.csjn.gov.ar/JurisprudenciaOM/consultaOM/verDoc.html?idJuri=4417</t>
  </si>
  <si>
    <t>O., A. F. Y OTRO C/ ADMINISTRACIÓN PROVINCIAL DEL SEGURO DE SALUD (APROSS)- AMPARO (Ley 4915) RECURSO DE APELACIÓN"</t>
  </si>
  <si>
    <t>La parte actora interpuso recurso de apelación en contra de la sentencia que hizo lugar parcialmente a la acción de amparo deducida contra la ADMINISTRACIÓN PROVINCIAL DEL SEGURO DE SALUD, e incluyó en el programa de fertilización al actor, pero no a su cónyuge. El TSJ hizo lugar al recurso, al entender que resulta arbitraria la restricción que establece la Resolución que dejó fuera del programa de fertilización asistida a las mujeres que ya cuenten con hijos biológicos; exclusión que no rige para los hombres. Asimismo, exhortó a que, progresivamente, se adecue las regulaciones y prácticas, en relación con las prestaciones en materia de técnicas humanas de reproducción asistida, a las disposiciones de la CN y de los tratados internacionales de derechos humanos.</t>
  </si>
  <si>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</si>
  <si>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</si>
  <si>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</si>
  <si>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</si>
  <si>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t>https://om.csjn.gov.ar/JurisprudenciaOM/consultaOM/verDoc.html?idJuri=4416</t>
  </si>
  <si>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</si>
  <si>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</si>
  <si>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</si>
  <si>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</si>
  <si>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</si>
  <si>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</si>
  <si>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</si>
  <si>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</si>
  <si>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</si>
  <si>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</si>
  <si>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</si>
  <si>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</si>
  <si>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</si>
  <si>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</si>
  <si>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</si>
  <si>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</si>
  <si>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</si>
  <si>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</si>
  <si>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</si>
  <si>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</si>
  <si>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t>Julio Ceferino Sanchez Torres</t>
  </si>
  <si>
    <r>
      <rPr>
        <rFont val="Arial"/>
        <color theme="1"/>
      </rPr>
      <t>Los actores dedujeron recurso de apelación contra la sentencia anteriormente referida (fs. 270/276) por entender que la decisión les causa un gravamen irreparable en la medida en que brinda una solución parcial e incompleta, dado que solo incluye en el programa de fertilización al Sr. M. A. C., pero no a su cónyuge (...) De lo relatado con anterioridad surge que las partes discrepan sobre la solución propiciada por el tribunal a quo. En efecto, para los recurrentes la Cámara (según el voto de la mayoría de los vocales María Inés Ortiz de Gallardo y Humberto R. Sánchez Gavier) ha brindado una solución ilógica y arbitraria al reconocer el derecho a una cobertura para los tratamientos de fertilización asistida al Sr. C. en tanto él no cuenta con hijos biológicos, pero dicha respuesta no incluye a su cónyuge, la Sra. O., en la medida en que ella tiene tres hijos biológicos de una relación anterior. Esto, en los hechos, significa que la inclusión del afiliado en el programa previsto por la Ley n.º 9722 (art. 12, inc. n, reglamentado por las resoluciones n.º 0178/09, 0087/10 y 0142/12) lo es en el 50 %, por lo que el porcentaje restante deberá ser financiado por la Sra. O. “en un esfuerzo compartido” (f. 266), según la sentencia sujeta a análisis.En el mismo sentido, de acuerdo con los actores, la Resolución n.º 0087/10, de la APROSS, genera una exclusión inconstitucional al impedir que la Sra. O. participe del programa de fertilización asistida por la circunstancia de contar con hijos biológicos. Esto, según los recurrentes, cercena su derecho a la reproducción con su actual esposo, porque es la pareja conformada por ambos la que “no tiene hijos biológicos” (f. 273). Por su parte, la APROSS esgrime que “el derecho a la salud reproductiva de los actores es indiscutido” (f. 288) y solo está en juego la razonabilidad de la negativa a incluir a la Sra. O. en el programa por la peculiar circunstancia de que ya cuenta con hijos biológicos. Desde este punto de vista, sostiene que la sentencia no excluye a aquella de la fertilización, sino que simplemente reconoce hasta el porcentaje del 50 % del valor de la cobertura del tratamiento, mirada la pareja como un todo. En otras palabras</t>
    </r>
    <r>
      <rPr>
        <rFont val="Arial"/>
        <b/>
        <color theme="1"/>
      </rPr>
      <t>, lo que está en juego es determinar si, en virtud de las particulares circunstancias de la causa, la reglamentación de la APROSS resulta ajustada en términos constitucionales</t>
    </r>
    <r>
      <rPr>
        <rFont val="Arial"/>
        <color theme="1"/>
      </rPr>
      <t xml:space="preserve">. En ese sentido, cabe recordar que, por medio de la Ley n.º 9695, se estableció que, entre las prestaciones a cargo de la APROSS y como inciso n, del artículo 12, de la Ley n.º 9277, debía añadirse la siguiente: “Cobertura de tratamientos de fertilización asistida, a fin de promover     el desarrollo familiar a aquellos beneficiarios que acrediten las condiciones que establezca la reglamentación (…)”. (...) En definitiva, </t>
    </r>
    <r>
      <rPr>
        <rFont val="Arial"/>
        <b/>
        <color theme="1"/>
      </rPr>
      <t>el caso presenta la singularidad de una pareja que desea hijos biológicos propios mediante la ayuda de las denominadas Técnicas de Reproducción Humana Asistida (TRHA), a pesar de que ella ya goza de hijos de un matrimonio anterior y aunque el Sr. C., junto a su actual cónyuge y a los hijos de esta última, conforma una familia ensamblada, variante que se encuentra expresamente contemplada por el CCC al regular la responsabilidad parenta</t>
    </r>
    <r>
      <rPr>
        <rFont val="Arial"/>
        <color theme="1"/>
      </rPr>
      <t>l, como se verá con detenimiento en los próximos acápites.</t>
    </r>
  </si>
  <si>
    <r>
      <rPr>
        <rFont val="Arial"/>
        <color theme="1"/>
      </rPr>
      <t xml:space="preserve">Ratificar esta forma de ponderar las cosas –como lo hace la Cámara- pondría a la Resolución n.° 0087/10 –al tenor de una interpretación meramente literal- casi </t>
    </r>
    <r>
      <rPr>
        <rFont val="Arial"/>
        <b/>
        <color theme="1"/>
      </rPr>
      <t>en abierta colisión con la Convención sobre la Eliminación de todas las Formas de Discriminación contra la Mujer.</t>
    </r>
    <r>
      <rPr>
        <rFont val="Arial"/>
        <color theme="1"/>
      </rPr>
      <t xml:space="preserve"> En efecto, el artículo 16.1, inciso e, de dicho tratado reconoce a toda mujer “los mismos derechos a decidir libre y responsablemente el número de sus hijos y el intervalo entre los nacimientos y a tener acceso a la información, la educación y los medios que les permitan ejercer estos derechos”. (...) Esta visión, de no ser actualizada, puede lesionar, específicamente en el caso de la mujer, el derecho de planificar “libre y responsablemente el número de sus hijos y el intervalo entre los nacimientos” (Convención sobre la Eliminación de todas las Formas de Discriminación contra la Mujer, art. 16.1, inciso e). De suyo que este derecho incluye, como en el caso de estos autos, el de elegir con quién tener nueva descendencia con la ayuda de las TRHA, en el M. del derecho inalienable de fundar una familia</t>
    </r>
  </si>
  <si>
    <r>
      <rPr>
        <rFont val="Arial"/>
        <b/>
        <color theme="1"/>
      </rPr>
      <t>no puede admitirse bajo ningún punto de vista el argumento de la APROSS de que la necesidad de ser padre del Sr. C. se encuentra razonablemente satisfecha por los vínculos que ha entablado –fruto de un ensamble familiar- con los hijos de su actual esposa,</t>
    </r>
    <r>
      <rPr>
        <rFont val="Arial"/>
        <color theme="1"/>
      </rPr>
      <t xml:space="preserve"> la Sra. O.. Ser progenitor afín supone el legítimo ejercicio de una opción afectiva válida pero que en ningún caso puede cancelar el derecho a la reproducción y a la propia descendencia. Se trata de decisiones que pueden coexistir plenamente en el marco de un determinado diseño familiar, como el elegido por los actores, pero llevarlas adelante o no compete exclusivamente a la personalísima, invulnerable y recoleta esfera de la autodeterminación (art. 19, CN). Resulta evidente que, a la luz de las particulares circunstancias de la causa, la  Resolución n.° 0087/10 de la APROSS –como pareciera inferirse de la sentencia del tribunal a quo- no puede ser interpretada de forma literal para, de forma apriorística y absoluta, excluir del programa de reproducción asistida garantizado por la obra social a todas las mujeres que “ hayan tenido hijos biológicos”, como reza el artículo 1 de dicha resolución. (...) Como puede advertirse, el Sr. C. y la Sra. O. demandan legítimamente el derecho  a la promoción del desarrollo familiar por medio de las TRHA que les garantiza la Ley n.° 9695 en consonancia con los numerosos tratados internacionales a los que se ha hecho referencia en el acápite anterior. Y este requerimiento, necesariamente, tiene que ser dispensado o respondido en forma autónoma en función del derecho intangible de ambos miembros de la pareja de fundar una nueva familia y de tener hijos biológicos como fruto de esa unión, con independencia de los que pudieran tener en virtud de relaciones anteriores. En otras palabras: no está solo en juego el derecho a la reproducción del Sr. C., sino también el de la Sra. O. de propiciarse una descendencia (biológica) fruto del vínculo con la persona que ha elegido, su actual cónyuge. </t>
    </r>
    <r>
      <rPr>
        <rFont val="Arial"/>
        <b/>
        <color theme="1"/>
      </rPr>
      <t>Ese derecho no puede considerarse satisfecho por la sola circunstancia de que ella haya formado una familia con anterioridad gracias a la cual cuenta con tres hijos</t>
    </r>
    <r>
      <rPr>
        <rFont val="Arial"/>
        <color theme="1"/>
      </rPr>
      <t xml:space="preserve">.(...) A lo anterior se puede sumar que la resolución de la APROSS en cuestión, si no  es interpretada adecuadamente, corre el riesgo de cercenar -más allá de lo  razonable- el derecho de gozar de los avances del progreso científico y tecnológico en tanto pueden estar predispuestos al servicio de la salud reproductiva (...)  la resolución de la APROSS </t>
    </r>
    <r>
      <rPr>
        <rFont val="Arial"/>
        <b/>
        <color theme="1"/>
      </rPr>
      <t>introduce un criterio de exclusión de las mujeres por tener hijos biológicos que no rige para los hombres</t>
    </r>
    <r>
      <rPr>
        <rFont val="Arial"/>
        <color theme="1"/>
      </rPr>
      <t xml:space="preserve">; es decir, </t>
    </r>
    <r>
      <rPr>
        <rFont val="Arial"/>
        <b/>
        <color theme="1"/>
      </rPr>
      <t>establece un factor de distinción por razones de sexo que no está debidamente justificado y que corre el severo riesgo de estatuir lo que, según la doctrina y la jurisprudencia, se denomina una categoría sospechosa de vulnerar el principio de igualdad</t>
    </r>
    <r>
      <rPr>
        <rFont val="Arial"/>
        <color theme="1"/>
      </rPr>
      <t xml:space="preserve">. En efecto, si en el caso de autos se invirtieran las circunstancias que condicionan a ambos actores, el resultado sería otro. (...) Las consideraciones desarrolladas no resultan atemperadas por la defensa intentada por la APROSS de que no hay derechos absolutos (lo que incluye a los que están en discusión en la causa) y de que la obra social funciona alrededor del principio de solidaridad, razón por la que el sistema colapsaría si se tuvieran que cubrir los requerimientos de todos los beneficiarios a “su antojo” (f. 288 vta.). Se equivoca la parte demandada: estos autos no versan sobre dos afiliados empecinados en torno a un capricho, sino de dos personas que demandan la concreción de unas de las decisiones más trascendentes y personalísimas de la existencia: la de procrear, reproducirse mediante el auxilio de las TRHA y extender la familia con hijos biológicos de los propios cónyuges, todo lo cual constituye un derecho humano fundamental reconocido y garantizado por numerosos tratados internacionales que conforman nuestro bloque de constitucionalidad y de convencionalidad federal (art. 75, inciso 22, CN). La misma suerte corre el argumento de la APROSS de que los actores no han  demostrado que carecen de los medios económicos necesarios para solventar el 50 % del tratamiento que debería correr por cuenta de la Sra. O. por quedar excluida del programa de fertilización asistida al contar con tres hijos biológicos como producto de una relación anterior. </t>
    </r>
    <r>
      <rPr>
        <rFont val="Arial"/>
        <b/>
        <color theme="1"/>
      </rPr>
      <t>Exigir esto sería introducir un elemento discriminador sin ninguna justificación y al borde de la arbitrariedad</t>
    </r>
  </si>
  <si>
    <r>
      <rPr>
        <rFont val="Arial"/>
        <i/>
        <color theme="1"/>
      </rPr>
      <t>Satisfacción:</t>
    </r>
    <r>
      <rPr>
        <rFont val="Arial"/>
        <color theme="1"/>
      </rPr>
      <t xml:space="preserve"> "Hacer lugar a la demanda promovida por los Sres. A. F. O. y M. A. C., y ordenar a la APROSS que incluya a los actores en el programa de fertilización asistida (art. 12, inciso n, de la Ley n.º 9277, reglamentado por las resoluciones n.º 0178/09, 0087/10 y 0142/12, de la APROSS), hasta cubrir el 100 % del costo de los aranceles según los módulos oficiales "</t>
    </r>
  </si>
  <si>
    <t>https://chequeado.com/justiciapedia/wp-content/uploads/2016/01/Antecedentes-CdeM.pdf https://www.dateas.com/es/persona/julio-ceferino-sanchez-20135396002</t>
  </si>
  <si>
    <t>L., G. M. p.s.a. homicidio calificado y homicidio calificado en grado de tentativa -Recurso de Casación</t>
  </si>
  <si>
    <t>La querella particular recurrió en casación la sentencia que condenó al imputado por el delito de homicidio calificado por alevosía en contra de la madre de su hija y homicidio calificado por el vínculo y por alevosía, en grado de tentativa en contra de su hija, por considerar que ha sido indebidamente excluida la aplicación del art.80 inciso 11 del Código Penal de la Nación. El TSJ hizo lugar al recurso. Se aclaró que para aplicar la agravante establecida en el artículo 80 inciso 11 del Código Penal de la Nación, no es necesario que se acredite entre victima e imputado una relación de pareja estable, formal o de convivencia, considerando que se realizó una limitación indebida de la violencia de género requiriendo que se objetive a través de amenazas o daños, ignorando otras situaciones que importan ejercicio de poder y que la conducta previa del agresor con la víctima pretendía su sometimiento.</t>
  </si>
  <si>
    <t>https://om.csjn.gov.ar/JurisprudenciaOM/consultaOM/verDoc.html?idJuri=4403</t>
  </si>
  <si>
    <t>PORTAL DE BELÉN, ASOCIACIÓN CIVIL C/ SUPERIOR GOBIERNO DE LA PROVINCIA (AMPARO)- REC. DE CASACIÓN E INCONST.</t>
  </si>
  <si>
    <t>La actora interpuso recurso extraordinario contra la sentencia que declaraba aplicable el protocolo de aborto no punible. Sostuvo que todas las variantes de aborto constituyen un delito, ya que el derecho a la vida del por nacer es absoluto y la mujer debería ser forzada a llevar a término la gestación incluso en los casos previstos como no punibles por la legislación nacional. El tribunal Superior rechazó el recurso, considerándolo sólo una discrepancia con la legislación vigente y contradictorio de derechos de toda mujer tales como, la salud, la dignidad, la integridad psicofísica, la libertad reproductiva, la maternidad libre, consciente y querida, sin imposiciones, entre otros, todos ellos previstos en el art. 19 de la Constitución Nacional, Artículo 86 del Código Penal (incs. 1 y 2), Convención sobre la Eliminación de Todas las Formas de Discriminación contra la Mujer y ratificado por la Corte Suprema de Justicia de la Nación.</t>
  </si>
  <si>
    <t>https://om.csjn.gov.ar/JurisprudenciaOM/consultaOM/verDoc.html?idJuri=4384</t>
  </si>
  <si>
    <t>Claudia Elizabeth Zalazar</t>
  </si>
  <si>
    <t>https://www.dateas.com/es/persona/claudia-elizabeth-zalazar-27147021289</t>
  </si>
  <si>
    <t>Silvana María Chiapero</t>
  </si>
  <si>
    <t>https://www.dateas.com/es/persona/silvana-maria-chiapero-23126584334</t>
  </si>
  <si>
    <t>Q.L.A p.s.a. homicidio calificado por el vínculo - Recurso de Casación-</t>
  </si>
  <si>
    <t>El Tribunal Superior de Justicia de Córdoba rechazó el recurso de Casación interpuesto por la defensa del condenado a pena perpetua por homicidio calificado por situación de convivencia. El recurrente consideró que no se tuvieron en cuenta los atenuantes previstos como emoción violenta y circunstancias extraordinarias de atenuación. La Sala Penal consideró inaceptable que la decisión de la mujer de terminar una relación funcione como ofensa al varón y que esto denote una menor culpabilidad. A su vez, dentro de los fundamentos el máximo Tribunal consideró la conducta previa y posterior al hecho del imputado concluyendo que no se encontraba en un estado emocional gravemente alterado. Asimismo, resaltó la importancia de ponderar los múltiples hostigamientos, económicos, sexuales y psicológicos y la violencia de género padecidos por la víctima, concluyendo que una decisión en contrario implicaría desconocer los compromisos internacionales asumidos por el Estado (CEDAW y Convención Belém Do Pará).</t>
  </si>
  <si>
    <t>https://om.csjn.gov.ar/JurisprudenciaOM/consultaOM/verDoc.html?idJuri=4381</t>
  </si>
  <si>
    <t>F.H.M. p.s.a. Lesiones Graves Culposas ¿Recurso de Casación</t>
  </si>
  <si>
    <t>El T.S.J. de Córdoba rechaza Recurso de Casación interpuesto por la defensa ante la no admisión del pedido de suspensión del juicio a prueba, solicitada para su defendido imputado por Lesiones Graves Culposas. El rechazo fue fundado por la existencia de pruebas incorporadas con posterioridad a la elevación a juicio, de las cuales surgía con claridad que la relación entre imputado y víctima se desarrollaba en un contexto de violencia de género. Ante tal escenario, la "Convención de Belém Do Pará" y Ley Nac. 26.485, obliga a los estados firmantes a actuar con la debida diligencia para prevenir, investigar y sancionar la violencia contra la mujeres (art. 7. b). Es una carga del acusador público, por el deber convencional, investigar ex officio las posibles connotaciones discriminatorias por razón de género en un acto de violencia contra una mujer (Corte CIDH Caso Vélez Franco vs. Guatemala, 09/5/2014).</t>
  </si>
  <si>
    <t>https://om.csjn.gov.ar/JurisprudenciaOM/consultaOM/verDoc.html?idJuri=4377</t>
  </si>
  <si>
    <t>B. J., D. p. s. a. homicidio calificado por el vínculo -Recurso de Casación</t>
  </si>
  <si>
    <t>https://om.csjn.gov.ar/JurisprudenciaOM/consultaOM/verDoc.html?idJuri=4376</t>
  </si>
  <si>
    <t>M., J. A. p.s.a. homicidio calificado tentativa, etc. -Recurso de Casación-</t>
  </si>
  <si>
    <t>El abogado defensor interpuso un recurso de casación contra la sentencia que condenó a su asistido por los delitos de femicido en grado de tentativa doblemente agravado en concurso ideal, coacción simple y lesiones graves, en concurso real. El tribunal rechazó la impugnación. Sostuvo que el a quo valoró la prueba incorporada respetando la sana crítica racional y tuvo especialmente en cuenta el contexto de violencia de género en que se sucedieron los hechos, conforme lo estipulado por la "Convención de Belém Do Pará", aprobada por Ley 24.632. Así, descartó los cuestionamientos referidos al dolo homicida, considerándolo probado por la modalidad del ataque (disparos a corta distancia dirigidos a zonas vitales de la ex pareja del imputado, amenaza de muerte pese a las súplicas de la misma), y a la configuración del delito de coacción, sosteniendo la irrelevancia del sentimiento de temor por parte de la víctima para su perfeccionamiento.</t>
  </si>
  <si>
    <t>https://om.csjn.gov.ar/JurisprudenciaOM/consultaOM/verDoc.html?idJuri=4375</t>
  </si>
  <si>
    <t>C., H. A. p.s.a. amenazas reiteradas, etc. -Recurso de Casación-</t>
  </si>
  <si>
    <t>La defensa del imputado cuestionó que los hechos atribuidos constituyan violencia doméstica y de género y que no se haya abordado la retractación de la víctima, como también el criterio empleado por el a quo para valorar la prueba. El Tribunal Superior de Justicia confirmó la sentencia cuestionada que condenó al imputado por coacción, amenazas calificadas y abuso sexual con acceso carnal contra su ex pareja y rechazó los planteos de la defensa, debido a que consideró que en los casos de violencia doméstica o de género que se suceden en un marco de vulnerabilidad e intimidad, rige la amplitud probatoria y el sistema de la sana crítica racional, cobrando especial relevancia el testimonio de la víctima y las pericias psicológicas practicadas.</t>
  </si>
  <si>
    <t>https://om.csjn.gov.ar/JurisprudenciaOM/consultaOM/verDoc.html?idJuri=4371</t>
  </si>
  <si>
    <t>P., L. D. (o) R. J. s/ejecución de pena privativa de libertad -Recurso de Casación-</t>
  </si>
  <si>
    <t>El Tribunal Superior de Justicia de Córdoba hizo lugar al recurso interpuesto por la defensa de una condenada y, en consecuencia, ordenó su traslado a un establecimiento penitenciario para mujeres, es decir, conforme a su identidad de género autopercibida. Asimismo, dispuso que se modificara la carátula del legajo de ejecución y del expediente principal, y estableció que debía consignarse sólo el nombre de pila que surgía del Documento Nacional de Identidad, emitido conforme la rectificación registral efectuada. Para ello, el Tribunal tuvo en cuenta lo dispuesto por Ley 26743, que consagra el derecho de toda persona al reconocimiento de su identidad de género, al libre desarrollo de su persona conforme a ella, a ser tratada de acuerdo con esa identidad y, en particular, a ser identificada de ese modo en los instrumentos que acrediten su identidad respecto del nombre de pila, imagen y sexo con los que allí es registrada.</t>
  </si>
  <si>
    <t>https://om.csjn.gov.ar/JurisprudenciaOM/consultaOM/verDoc.html?idJuri=4369</t>
  </si>
  <si>
    <t>M., H. I. p.s.a. homicidio doblemente calificado en grado de tentativa, etc. -Recurso de Casación-</t>
  </si>
  <si>
    <t>El Tribunal Superior de la provincia de Córdoba confirmó la condena en contra de un imputado por los delitos de tenencia ilegal de arma de fuego de uso civil y homicidio doblemente agravado -por el vínculo y por violencia de género- en grado de tentativa. En el juicio se comprobó que el imputado obró contra su esposa con múltiples golpes de puño y puntapiés en una zona vital del cuerpo (desde el cuello hacia arriba). La mujer fue identificada como víctima de violencia de género en sus modalidades física y psicológica, pudiéndose constatar que la relación estaba inmersa en un paulatino deterioro del vínculo matrimonial en el que el acusado buscaba controlar y manipular, aunque no siempre con éxito, todas las actividades, intereses y relaciones de aquélla.</t>
  </si>
  <si>
    <t>https://om.csjn.gov.ar/JurisprudenciaOM/consultaOM/verDoc.html?idJuri=4368</t>
  </si>
  <si>
    <t>M.E.N. p.s.a. homicidio calificado por el vínculo en grado de tentativa -Recurso de Casación</t>
  </si>
  <si>
    <t>La defensa interpuso recurso de casación contra la sentencia que condenó a M.E.N. a 13 años de prisión por considerarlo autor responsable de homicidio doblemente calificado en grado de tentativa (art. 80 inc. 1, e inc. 11 del CP), contra su pareja. El Tribunal Superior de Justicia de Córdoba rechazó el recurso y confirmó la calificación legal, entendiendo que se ha acreditado debidamente el contexto de maltrato psicológico y físico previo, reiterado y dirigido a la víctima por su condición de mujer, tendiente a subordinar su voluntad. Entre los fundamentos, se destaca las obligaciones asumidas por el Estado de proceder con la diligencia debida para prevenir, investigar, enjuiciar y castigar la violencia de género.</t>
  </si>
  <si>
    <t>https://om.csjn.gov.ar/JurisprudenciaOM/consultaOM/verDoc.html?idJuri=4186</t>
  </si>
  <si>
    <t>F., H. R. p.s.a. homicidio doblemente calificado, etc. -Recurso de Casación</t>
  </si>
  <si>
    <t>La defensa recurrió la sentencia que condenó al imputado por el delito de homicidio doblemente calificado cometido en contra de su pareja conviviente y privación ilegítima de la libertad en contra de sus hijas (arts. 80 incs. 1° y 11° y 141 del CP ). Sostuvo que acometió en contra de la víctima en estado de emoción violenta al tomar conocimiento de una infidelidad. El tribunal de alzada rechazó el recurso ya que el a quo argumentó razonablemente que el acusado no actuó conmovido violentamente en su ánimo. Agregó que aún cuando hubiera actuado emocionalmente conmovido, resulta irrelevante que la víctima hubiera o no incurrido en la infidelidad y que en el juicio de excusabilidad no pueden dejar de valorarse circunstancias particulares indicadoras de una pretensión de sometimiento de la víctima a la voluntad del imputado, que puede enmarcarse en la llamada "violencia de género".</t>
  </si>
  <si>
    <t>https://om.csjn.gov.ar/JurisprudenciaOM/consultaOM/verDoc.html?idJuri=4181</t>
  </si>
  <si>
    <t>P.L.L P.S.A. COACCIÓN CALIFICADA - RECURSO DE CASACIÓN</t>
  </si>
  <si>
    <t>El Superior Tribunal de Justicia rechazó el recurso de casación interpuesto contra la sentencia de primera instancia que no hizo lugar a la solicitud de suspensión de juicio a prueba por el delito de coacción agravadas y lesiones leves calificadas en contexto de violencia doméstica. Se fundamentó en los compromisos internacionales asumidos por el Estado a través de la Convención de Belém do Pará, CEDAW, recomendaciones de la CIDH, como también en normativa nacional y local (Ley 26485, 24417 y 9283).</t>
  </si>
  <si>
    <t>https://om.csjn.gov.ar/JurisprudenciaOM/consultaOM/verDoc.html?idJuri=458</t>
  </si>
  <si>
    <t>G.J.A. s/ LESIONES LEVES CALIFICADAS Y COACCIÓN</t>
  </si>
  <si>
    <t>La Sala Penal del Tribunal Superior de Justicia de Córdoba resolvió rechazar el recurso de casación deducido por el imputado en torno a la resolución de la Cámara Criminal y Correccional que rechazó la solicitud de suspensión de juicio a prueba por los delitos de lesiones leves calificadas y coacción cometidos contra su pareja. Ambas Cámaras entendieron que el hecho ocurrió en un contexto de violencia intrafamiliar, y que hacer lugar en el presente caso a la suspensión del juicio a prueba, implicaría afectar las obligaciones de prevenir, investigar y sancionar hechos como los aquí considerados, circunstancia que pondría en crisis el compromiso asumido por el Estado al aprobarla. (Conf. Convención de Belém do Pará, CEDAW, CIDH, Ley 24417).</t>
  </si>
  <si>
    <r>
      <rPr>
        <rFont val="Arial"/>
        <i/>
        <color theme="1"/>
      </rPr>
      <t>Satisfacción:</t>
    </r>
    <r>
      <rPr>
        <rFont val="Arial"/>
        <i val="0"/>
        <color theme="1"/>
      </rPr>
      <t xml:space="preserve"> "Rechazar el recurso de casación interpuesto por recurso de casación deducido por el Dr. O.J.U, defensor del imputado J.A.G"</t>
    </r>
  </si>
  <si>
    <t>https://om.csjn.gov.ar/JurisprudenciaOM/consultaOM/verDoc.html?idJuri=167</t>
  </si>
  <si>
    <t>https://comercioyjusticia.info/justicia/toda-mi-vida-estuvo-limitada-y-sujeta-a-las-exigencias-del-poder-judicial/</t>
  </si>
  <si>
    <t xml:space="preserve">De los fundamentos vertidos en la sentencia se colige que el Tribunal de mérito entendió que el dictamen fiscal denegatorio no merece reparo alguno, razón por la que resolvió no hacer lugar a la suspensión de juicio a prueba solicitada por el acusado G., por cuanto, conforme a la reiterada doctrina de la Sala Penal, la opinión fiscal contraria a la procedencia del beneficio debidamente fundada, vincula al tribunal. De la atenta lectura de los argumentos expuestos por el recurrente se infiere que su queja reside en que el a quo no ha hecho lugar al pedido de suspensión de juicio a prueba pues ha considerado como vinculante el dictamen fiscal denegatorio, a su juicio, infundado. (...) Ello así, pues, tal como se adelantó, el Fiscal de Cámara dio argumentos vinculados a razones de política criminal para dictaminar la improcedencia de la probation, relacionados con la necesidad de que el hecho que se investiga sea sometido a debate, al sostener que las conductas desplegadas por el imputado que habrían causado daños en el cuerpo de su cónyuge y la habría intimado para que abandone su hogar (lesiones leves calificadas y coacciones), deben necesariamente ser esclarecidas por haberse llevado a cabo dentro del ámbito familiar. En este sentido, entendió que el hecho que se investiga requiere la realización del juicio, toda vez que encontrándose el caso que nos ocupa comprendido en la problemática denominada violencia familiar o maltrato físico por parte de uno de los integrantes del grupo familiar, se deben agotar todas las medidas tendientes a su esclarecimiento y represión, conforme a lo establece la ley nacional 24.417 y la ley provincial 9283. </t>
  </si>
  <si>
    <r>
      <rPr>
        <rFont val="Arial"/>
        <color theme="1"/>
      </rPr>
      <t>Sin perjuicio de todo lo expuesto y, a mayor abundamiento, debe destacarse, que el dictamen fiscal es congruente con los compromisos internacionales asumidos por el Estado Argentino con relación a los casos de violencia dirigidos a la mujer. Es que, nuestro país a través de la Ley N° 24.632 aprobó la “</t>
    </r>
    <r>
      <rPr>
        <rFont val="Arial"/>
        <b/>
        <color theme="1"/>
      </rPr>
      <t>Convención de Belém Do Pará</t>
    </r>
    <r>
      <rPr>
        <rFont val="Arial"/>
        <color theme="1"/>
      </rPr>
      <t xml:space="preserve">”, que busca prevenir, sancionar y erradicar la violencia contra la mujer (CPEyS la violencia contra la mujer).    Este instrumento internacional enuncia una serie de derechos que asiste a la mujer. En particular, define que toda mujer tiene derecho al reconocimiento, goce, ejercicio y protección de todos los derechos humanos y a las libertades consagradas por los instrumentos regionales e internacionales sobre derechos humanos, entre los cuales encontramos el derecho a que se respete su integridad física, psíquica y moral (art. 2 CPSyE la violencia contra la mujer). Por otra parte, el art. 7, establece deberes para los Estados Partes. En lo que aquí interesa, dispone que los Estados “condenan todas las formas de violencia contra la mujer” y se obligan a (…) b. actuar con la debida diligencia para prevenir, investigar y sancionar la violencia contra la mujer (...)". Cabe destacar que la orientación político criminal seguida por el Fiscal de Cámara, también se encuentra en armonía con las recomendaciones de la Comisión Interamericana de Derechos Humanos expresadas en el documento sobre Acceso a la Justicia Para las Mujeres Víctimas de Violencia en las América (Doc. 68, 20/I/2007).  (...) Asimismo, repárese que en el orden interno, se sancionó la </t>
    </r>
    <r>
      <rPr>
        <rFont val="Arial"/>
        <b/>
        <color theme="1"/>
      </rPr>
      <t>Ley Nº 26.485 de Protección Integral a las Mujeres para Prevenir, Sancionar y Erradicar la Violencia contra las Mujeres</t>
    </r>
    <r>
      <rPr>
        <rFont val="Arial"/>
        <color theme="1"/>
      </rPr>
      <t xml:space="preserve">, que reglamentó y concretizó los postulados de la aludida Convención de Belém do Pará. Conforme el artículo 3, esta ley garantiza, todos los derechos reconocidos, entre otros, por la </t>
    </r>
    <r>
      <rPr>
        <rFont val="Arial"/>
        <b/>
        <color theme="1"/>
      </rPr>
      <t>Convención Interamericana para Prevenir, Sancionar y Erradicar la Violencia contra la Mujer</t>
    </r>
    <r>
      <rPr>
        <rFont val="Arial"/>
        <color theme="1"/>
      </rPr>
      <t xml:space="preserve">.  </t>
    </r>
  </si>
  <si>
    <r>
      <rPr>
        <rFont val="Arial"/>
        <color theme="1"/>
      </rPr>
      <t>Entonces, d</t>
    </r>
    <r>
      <rPr>
        <rFont val="Arial"/>
        <b/>
        <color theme="1"/>
      </rPr>
      <t>e lo reseñado se advierte claramente que el dictamen fiscal se construye en la necesidad que el juicio se realice por el contexto en que sucedió el hecho y la naturaleza del mismo (violencia familiar)</t>
    </r>
    <r>
      <rPr>
        <rFont val="Arial"/>
        <color theme="1"/>
      </rPr>
      <t>. (...) Dado este encuadramiento normativo, es claro que dictamen encuentra fundamentación en los compromisos internacionales asumidos por nuestro país. (...) Así las cosas, l</t>
    </r>
    <r>
      <rPr>
        <rFont val="Arial"/>
        <b/>
        <color theme="1"/>
      </rPr>
      <t xml:space="preserve">as razones vertidas por el Fiscal no resultan arbitrarias, toda vez que ponderando el sentido político-criminal del instituto ha realizado un  juicio de conveniencia y oportunidad respecto a la persecución penal del caso en particular.  </t>
    </r>
    <r>
      <rPr>
        <rFont val="Arial"/>
        <color theme="1"/>
      </rPr>
      <t xml:space="preserve">Por consiguiente, la pretensión impugnativa que el quejoso hace valer, entonces, no puede ser acogida, habida cuenta que el sentenciante, al resolver como lo hizo, actuó conforme a Derecho. Insatisfecho uno de los requisitos de procedencia de la suspensión del juicio a prueba, no tenía el Tribunal a quo alternativa distinta a la que adoptara, por lo que dispuso adecuadamente negar el beneficio </t>
    </r>
  </si>
  <si>
    <r>
      <rPr>
        <rFont val="Arial"/>
        <i/>
        <color theme="1"/>
      </rPr>
      <t>Satisfacción:</t>
    </r>
    <r>
      <rPr>
        <rFont val="Arial"/>
        <i val="0"/>
        <color theme="1"/>
      </rPr>
      <t xml:space="preserve"> "Rechazar el recurso de casación interpuesto por recurso de casación deducido por el Dr. O.J.U, defensor del imputado J.A.G"</t>
    </r>
  </si>
  <si>
    <r>
      <rPr>
        <rFont val="Arial"/>
        <i/>
        <color theme="1"/>
      </rPr>
      <t>Satisfacción:</t>
    </r>
    <r>
      <rPr>
        <rFont val="Arial"/>
        <i val="0"/>
        <color theme="1"/>
      </rPr>
      <t xml:space="preserve"> "Rechazar el recurso de casación interpuesto por recurso de casación deducido por el Dr. O.J.U, defensor del imputado J.A.G"</t>
    </r>
  </si>
  <si>
    <t>https://www.justiciacordoba.gov.ar/cargawebweb/_News/NovedadesDetalle.aspx?idNovedad=1397</t>
  </si>
  <si>
    <t>Corrientes</t>
  </si>
  <si>
    <t>M., L. C/ H. M. Y HSBC BANK ARGENTINA S/DAÑOS Y PERJUICIOS</t>
  </si>
  <si>
    <t>El Superior Tribunal de Justicia de Corrientes, revocó una sentencia de la Cámara de Apelaciones Civil y Comercial, que había dejado sin efecto la de primera instancia, que había condenado a los accionados a abonar una suma de dinero en concepto de daño moral, psicológico, incapacidad sobreviniente y lucro cesante. Tuvo por acreditadas conductas de acoso sexual en el ámbito laboral. Destacó la dificultad probatoria que conlleva este tipo de actos y la necesidad de dar preeminencia al principio de primacía de la realidad. Como que los hechos se produjeron en un contexto de relativa privacidad, encontrándose la víctima en inferioridad de condiciones para acreditarlo; por lo que otorgó un importante valor a la prueba indiciaria y estableció que debe realizarse una visión integral de los elementos de prueba.</t>
  </si>
  <si>
    <t>Guillermo Horacio Semhan</t>
  </si>
  <si>
    <r>
      <rPr>
        <rFont val="Arial"/>
        <color theme="1"/>
      </rPr>
      <t>Enfoquemos entonces en primer lugar en que el término “acoso” traduce la idea de perseguir, sin dar tregua ni respiro, a una persona, y trasladada al plano sexual conlleva la idea de hacerlo a fin de obtener un favor sexual. L</t>
    </r>
    <r>
      <rPr>
        <rFont val="Arial"/>
        <b/>
        <color theme="1"/>
      </rPr>
      <t>a citada conducta puede ser ejercitada en el entorno laboral en razón de la situación de inferioridad jurídica y económica en que se encuentran los dependientes.</t>
    </r>
    <r>
      <rPr>
        <rFont val="Arial"/>
        <color theme="1"/>
      </rPr>
      <t xml:space="preserve"> La situación de subordinación jurídica obliga a obedecer órdenes y acatar instrucciones y la situación de subordinación económica contribuye a crear un clima de pasividad ante las directivas dadas, en la medida que su incumplimiento puede llevar al despido directo, y colocar en una situación de indigencia a quien necesita "enajenar" su capacidad de trabajo para subsistir. En el caso concreto,</t>
    </r>
    <r>
      <rPr>
        <rFont val="Arial"/>
        <b/>
        <color theme="1"/>
      </rPr>
      <t xml:space="preserve"> cuando se trata del lugar de trabajo, la prueba resulta furtiva, de difícil hallazgo, e incluso parece hacer un gran favor al acosador. </t>
    </r>
  </si>
  <si>
    <r>
      <rPr>
        <rFont val="Arial"/>
        <color theme="1"/>
      </rPr>
      <t>El Juez debe ser consciente de que en el terreno que nos movemos existe esta “</t>
    </r>
    <r>
      <rPr>
        <rFont val="Arial"/>
        <b/>
        <color theme="1"/>
      </rPr>
      <t>dificultad probatoria” para que ella no sea sinónimo de “impunidad</t>
    </r>
    <r>
      <rPr>
        <rFont val="Arial"/>
        <color theme="1"/>
      </rPr>
      <t>” y así, partiendo básicamente de las características propias de la dependencia laboral y las conductas humanas involucradas, se imponga el principio de primacía de la realidad .(...) Estos son los casos justamente calificados de “prueba difícil”, porque es evidente que el hecho que se pretende probar se produce en un</t>
    </r>
    <r>
      <rPr>
        <rFont val="Arial"/>
        <b/>
        <color theme="1"/>
      </rPr>
      <t xml:space="preserve"> contexto de relativa privacidad y que la víctima se encuentra en inferioridad de condiciones para acreditarlo, lo que se intenta paliar mediante la flexibilización de la carga probatoria en beneficio del más débil con institutos como el de las pruebas “leviores”</t>
    </r>
    <r>
      <rPr>
        <rFont val="Arial"/>
        <color theme="1"/>
      </rPr>
      <t xml:space="preserve"> o el “favor probationis” (...) estos indicios nos permiten presumir, conforme al orden natural de las cosas, la </t>
    </r>
    <r>
      <rPr>
        <rFont val="Arial"/>
        <b/>
        <color theme="1"/>
      </rPr>
      <t>veracidad de la versión de la demanda que alude a hechos sucedidos en soledad pero cuyas consecuencias han dejado huellas</t>
    </r>
    <r>
      <rPr>
        <rFont val="Arial"/>
        <color theme="1"/>
      </rPr>
      <t xml:space="preserve">. Y traslucen el dogmatismo de la conclusión que considera claramente demostrada la inexistencia de los hechos de acoso sexual y los padecimientos psicológicos sufridos por la actora como consecuencia de ello.  </t>
    </r>
  </si>
  <si>
    <r>
      <rPr>
        <rFont val="Arial"/>
        <i/>
        <color theme="1"/>
      </rPr>
      <t xml:space="preserve">Compensación: </t>
    </r>
    <r>
      <rPr>
        <rFont val="Arial"/>
        <i val="0"/>
        <color theme="1"/>
      </rPr>
      <t>"Con costas devengadas en todas las instancias ordinarias y esta extraordinaria a los codemandados vencidos y devolución del depósito económico</t>
    </r>
    <r>
      <rPr>
        <rFont val="Arial"/>
        <i/>
        <color theme="1"/>
      </rPr>
      <t>"</t>
    </r>
  </si>
  <si>
    <t>https://om.csjn.gov.ar/JurisprudenciaOM/consultaOM/verDoc.html?idJuri=4295</t>
  </si>
  <si>
    <r>
      <rPr>
        <color rgb="FF1155CC"/>
        <u/>
      </rPr>
      <t>https://www.dateas.com/es/persona/guillermo-horacio-semhan-20128455176</t>
    </r>
    <r>
      <rPr/>
      <t xml:space="preserve"> https://www.linkedin.com/in/guillermo-horacio-semhan-016538189/?originalSubdomain=ar</t>
    </r>
  </si>
  <si>
    <t>Fernando Augusto Niz</t>
  </si>
  <si>
    <r>
      <rPr>
        <rFont val="Arial"/>
        <color theme="1"/>
      </rPr>
      <t>Enfoquemos entonces en primer lugar en que el término “acoso” traduce la idea de perseguir, sin dar tregua ni respiro, a una persona, y trasladada al plano sexual conlleva la idea de hacerlo a fin de obtener un favor sexual. L</t>
    </r>
    <r>
      <rPr>
        <rFont val="Arial"/>
        <b/>
        <color theme="1"/>
      </rPr>
      <t>a citada conducta puede ser ejercitada en el entorno laboral en razón de la situación de inferioridad jurídica y económica en que se encuentran los dependientes.</t>
    </r>
    <r>
      <rPr>
        <rFont val="Arial"/>
        <color theme="1"/>
      </rPr>
      <t xml:space="preserve"> La situación de subordinación jurídica obliga a obedecer órdenes y acatar instrucciones y la situación de subordinación económica contribuye a crear un clima de pasividad ante las directivas dadas, en la medida que su incumplimiento puede llevar al despido directo, y colocar en una situación de indigencia a quien necesita "enajenar" su capacidad de trabajo para subsistir. En el caso concreto,</t>
    </r>
    <r>
      <rPr>
        <rFont val="Arial"/>
        <b/>
        <color theme="1"/>
      </rPr>
      <t xml:space="preserve"> cuando se trata del lugar de trabajo, la prueba resulta furtiva, de difícil hallazgo, e incluso parece hacer un gran favor al acosador. </t>
    </r>
  </si>
  <si>
    <r>
      <rPr>
        <rFont val="Arial"/>
        <color theme="1"/>
      </rPr>
      <t>El Juez debe ser consciente de que en el terreno que nos movemos existe esta “</t>
    </r>
    <r>
      <rPr>
        <rFont val="Arial"/>
        <b/>
        <color theme="1"/>
      </rPr>
      <t>dificultad probatoria” para que ella no sea sinónimo de “impunidad</t>
    </r>
    <r>
      <rPr>
        <rFont val="Arial"/>
        <color theme="1"/>
      </rPr>
      <t>” y así, partiendo básicamente de las características propias de la dependencia laboral y las conductas humanas involucradas, se imponga el principio de primacía de la realidad .(...) Estos son los casos justamente calificados de “prueba difícil”, porque es evidente que el hecho que se pretende probar se produce en un</t>
    </r>
    <r>
      <rPr>
        <rFont val="Arial"/>
        <b/>
        <color theme="1"/>
      </rPr>
      <t xml:space="preserve"> contexto de relativa privacidad y que la víctima se encuentra en inferioridad de condiciones para acreditarlo, lo que se intenta paliar mediante la flexibilización de la carga probatoria en beneficio del más débil con institutos como el de las pruebas “leviores”</t>
    </r>
    <r>
      <rPr>
        <rFont val="Arial"/>
        <color theme="1"/>
      </rPr>
      <t xml:space="preserve"> o el “favor probationis” (...) estos indicios nos permiten presumir, conforme al orden natural de las cosas, la </t>
    </r>
    <r>
      <rPr>
        <rFont val="Arial"/>
        <b/>
        <color theme="1"/>
      </rPr>
      <t>veracidad de la versión de la demanda que alude a hechos sucedidos en soledad pero cuyas consecuencias han dejado huellas</t>
    </r>
    <r>
      <rPr>
        <rFont val="Arial"/>
        <color theme="1"/>
      </rPr>
      <t xml:space="preserve">. Y traslucen el dogmatismo de la conclusión que considera claramente demostrada la inexistencia de los hechos de acoso sexual y los padecimientos psicológicos sufridos por la actora como consecuencia de ello.  </t>
    </r>
  </si>
  <si>
    <r>
      <rPr>
        <rFont val="Arial"/>
        <i/>
        <color theme="1"/>
      </rPr>
      <t xml:space="preserve">Compensación: </t>
    </r>
    <r>
      <rPr>
        <rFont val="Arial"/>
        <i val="0"/>
        <color theme="1"/>
      </rPr>
      <t>"Con costas devengadas en todas las instancias ordinarias y esta extraordinaria a los codemandados vencidos y devolución del depósito económico</t>
    </r>
    <r>
      <rPr>
        <rFont val="Arial"/>
        <i/>
        <color theme="1"/>
      </rPr>
      <t>"</t>
    </r>
  </si>
  <si>
    <t>http://www.jufejus.org.ar/images/Fotos_Autoridades/Ficha_Dr._Niz_Corrientes_2014.pdf</t>
  </si>
  <si>
    <t>Luis Eduardo Rey Vázquez</t>
  </si>
  <si>
    <r>
      <rPr>
        <rFont val="Arial"/>
        <color theme="1"/>
      </rPr>
      <t>Enfoquemos entonces en primer lugar en que el término “acoso” traduce la idea de perseguir, sin dar tregua ni respiro, a una persona, y trasladada al plano sexual conlleva la idea de hacerlo a fin de obtener un favor sexual. L</t>
    </r>
    <r>
      <rPr>
        <rFont val="Arial"/>
        <b/>
        <color theme="1"/>
      </rPr>
      <t>a citada conducta puede ser ejercitada en el entorno laboral en razón de la situación de inferioridad jurídica y económica en que se encuentran los dependientes.</t>
    </r>
    <r>
      <rPr>
        <rFont val="Arial"/>
        <color theme="1"/>
      </rPr>
      <t xml:space="preserve"> La situación de subordinación jurídica obliga a obedecer órdenes y acatar instrucciones y la situación de subordinación económica contribuye a crear un clima de pasividad ante las directivas dadas, en la medida que su incumplimiento puede llevar al despido directo, y colocar en una situación de indigencia a quien necesita "enajenar" su capacidad de trabajo para subsistir. En el caso concreto,</t>
    </r>
    <r>
      <rPr>
        <rFont val="Arial"/>
        <b/>
        <color theme="1"/>
      </rPr>
      <t xml:space="preserve"> cuando se trata del lugar de trabajo, la prueba resulta furtiva, de difícil hallazgo, e incluso parece hacer un gran favor al acosador. </t>
    </r>
  </si>
  <si>
    <r>
      <rPr>
        <rFont val="Arial"/>
        <color theme="1"/>
      </rPr>
      <t>El Juez debe ser consciente de que en el terreno que nos movemos existe esta “</t>
    </r>
    <r>
      <rPr>
        <rFont val="Arial"/>
        <b/>
        <color theme="1"/>
      </rPr>
      <t>dificultad probatoria” para que ella no sea sinónimo de “impunidad</t>
    </r>
    <r>
      <rPr>
        <rFont val="Arial"/>
        <color theme="1"/>
      </rPr>
      <t>” y así, partiendo básicamente de las características propias de la dependencia laboral y las conductas humanas involucradas, se imponga el principio de primacía de la realidad .(...) Estos son los casos justamente calificados de “prueba difícil”, porque es evidente que el hecho que se pretende probar se produce en un</t>
    </r>
    <r>
      <rPr>
        <rFont val="Arial"/>
        <b/>
        <color theme="1"/>
      </rPr>
      <t xml:space="preserve"> contexto de relativa privacidad y que la víctima se encuentra en inferioridad de condiciones para acreditarlo, lo que se intenta paliar mediante la flexibilización de la carga probatoria en beneficio del más débil con institutos como el de las pruebas “leviores”</t>
    </r>
    <r>
      <rPr>
        <rFont val="Arial"/>
        <color theme="1"/>
      </rPr>
      <t xml:space="preserve"> o el “favor probationis” (...) estos indicios nos permiten presumir, conforme al orden natural de las cosas, la </t>
    </r>
    <r>
      <rPr>
        <rFont val="Arial"/>
        <b/>
        <color theme="1"/>
      </rPr>
      <t>veracidad de la versión de la demanda que alude a hechos sucedidos en soledad pero cuyas consecuencias han dejado huellas</t>
    </r>
    <r>
      <rPr>
        <rFont val="Arial"/>
        <color theme="1"/>
      </rPr>
      <t xml:space="preserve">. Y traslucen el dogmatismo de la conclusión que considera claramente demostrada la inexistencia de los hechos de acoso sexual y los padecimientos psicológicos sufridos por la actora como consecuencia de ello.  </t>
    </r>
  </si>
  <si>
    <r>
      <rPr>
        <rFont val="Arial"/>
        <i/>
        <color theme="1"/>
      </rPr>
      <t xml:space="preserve">Compensación: </t>
    </r>
    <r>
      <rPr>
        <rFont val="Arial"/>
        <i val="0"/>
        <color theme="1"/>
      </rPr>
      <t>"Con costas devengadas en todas las instancias ordinarias y esta extraordinaria a los codemandados vencidos y devolución del depósito económico</t>
    </r>
    <r>
      <rPr>
        <rFont val="Arial"/>
        <i/>
        <color theme="1"/>
      </rPr>
      <t>"</t>
    </r>
  </si>
  <si>
    <r>
      <rPr>
        <color rgb="FF1155CC"/>
        <u/>
      </rPr>
      <t>https://www.dateas.com/es/persona/luis-eduardo-rey-vazquez-20229372581</t>
    </r>
    <r>
      <rPr/>
      <t xml:space="preserve"> https://www.linkedin.com/in/dr-luis-eduardo-rey-vazquez-46938847/details/experience/</t>
    </r>
  </si>
  <si>
    <t>Eduardo Gilberto Panseri</t>
  </si>
  <si>
    <r>
      <rPr>
        <rFont val="Arial"/>
        <color theme="1"/>
      </rPr>
      <t>Enfoquemos entonces en primer lugar en que el término “acoso” traduce la idea de perseguir, sin dar tregua ni respiro, a una persona, y trasladada al plano sexual conlleva la idea de hacerlo a fin de obtener un favor sexual. L</t>
    </r>
    <r>
      <rPr>
        <rFont val="Arial"/>
        <b/>
        <color theme="1"/>
      </rPr>
      <t>a citada conducta puede ser ejercitada en el entorno laboral en razón de la situación de inferioridad jurídica y económica en que se encuentran los dependientes.</t>
    </r>
    <r>
      <rPr>
        <rFont val="Arial"/>
        <color theme="1"/>
      </rPr>
      <t xml:space="preserve"> La situación de subordinación jurídica obliga a obedecer órdenes y acatar instrucciones y la situación de subordinación económica contribuye a crear un clima de pasividad ante las directivas dadas, en la medida que su incumplimiento puede llevar al despido directo, y colocar en una situación de indigencia a quien necesita "enajenar" su capacidad de trabajo para subsistir. En el caso concreto,</t>
    </r>
    <r>
      <rPr>
        <rFont val="Arial"/>
        <b/>
        <color theme="1"/>
      </rPr>
      <t xml:space="preserve"> cuando se trata del lugar de trabajo, la prueba resulta furtiva, de difícil hallazgo, e incluso parece hacer un gran favor al acosador. </t>
    </r>
  </si>
  <si>
    <r>
      <rPr>
        <rFont val="Arial"/>
        <color theme="1"/>
      </rPr>
      <t>El Juez debe ser consciente de que en el terreno que nos movemos existe esta “</t>
    </r>
    <r>
      <rPr>
        <rFont val="Arial"/>
        <b/>
        <color theme="1"/>
      </rPr>
      <t>dificultad probatoria” para que ella no sea sinónimo de “impunidad</t>
    </r>
    <r>
      <rPr>
        <rFont val="Arial"/>
        <color theme="1"/>
      </rPr>
      <t>” y así, partiendo básicamente de las características propias de la dependencia laboral y las conductas humanas involucradas, se imponga el principio de primacía de la realidad .(...) Estos son los casos justamente calificados de “prueba difícil”, porque es evidente que el hecho que se pretende probar se produce en un</t>
    </r>
    <r>
      <rPr>
        <rFont val="Arial"/>
        <b/>
        <color theme="1"/>
      </rPr>
      <t xml:space="preserve"> contexto de relativa privacidad y que la víctima se encuentra en inferioridad de condiciones para acreditarlo, lo que se intenta paliar mediante la flexibilización de la carga probatoria en beneficio del más débil con institutos como el de las pruebas “leviores”</t>
    </r>
    <r>
      <rPr>
        <rFont val="Arial"/>
        <color theme="1"/>
      </rPr>
      <t xml:space="preserve"> o el “favor probationis” (...) estos indicios nos permiten presumir, conforme al orden natural de las cosas, la </t>
    </r>
    <r>
      <rPr>
        <rFont val="Arial"/>
        <b/>
        <color theme="1"/>
      </rPr>
      <t>veracidad de la versión de la demanda que alude a hechos sucedidos en soledad pero cuyas consecuencias han dejado huellas</t>
    </r>
    <r>
      <rPr>
        <rFont val="Arial"/>
        <color theme="1"/>
      </rPr>
      <t xml:space="preserve">. Y traslucen el dogmatismo de la conclusión que considera claramente demostrada la inexistencia de los hechos de acoso sexual y los padecimientos psicológicos sufridos por la actora como consecuencia de ello.  </t>
    </r>
  </si>
  <si>
    <r>
      <rPr>
        <rFont val="Arial"/>
        <i/>
        <color theme="1"/>
      </rPr>
      <t xml:space="preserve">Compensación: </t>
    </r>
    <r>
      <rPr>
        <rFont val="Arial"/>
        <i val="0"/>
        <color theme="1"/>
      </rPr>
      <t>"Con costas devengadas en todas las instancias ordinarias y esta extraordinaria a los codemandados vencidos y devolución del depósito económico</t>
    </r>
    <r>
      <rPr>
        <rFont val="Arial"/>
        <i/>
        <color theme="1"/>
      </rPr>
      <t>"</t>
    </r>
  </si>
  <si>
    <r>
      <rPr>
        <color rgb="FF1155CC"/>
        <u/>
      </rPr>
      <t>https://www.dateas.com/es/persona/eduardo-gilberto-panseri-20108443635</t>
    </r>
    <r>
      <rPr/>
      <t xml:space="preserve"> http://www.mitrecorrientes.com/radix/nota/05960_eduardo-panseri-asumio-como-nuevo-ministro-del-superior-tribunal-de-justicia-de-corrientes.htm</t>
    </r>
  </si>
  <si>
    <t>Alejandro Alberto Chaín</t>
  </si>
  <si>
    <r>
      <rPr>
        <rFont val="Arial"/>
        <color theme="1"/>
      </rPr>
      <t>Enfoquemos entonces en primer lugar en que el término “acoso” traduce la idea de perseguir, sin dar tregua ni respiro, a una persona, y trasladada al plano sexual conlleva la idea de hacerlo a fin de obtener un favor sexual. L</t>
    </r>
    <r>
      <rPr>
        <rFont val="Arial"/>
        <b/>
        <color theme="1"/>
      </rPr>
      <t>a citada conducta puede ser ejercitada en el entorno laboral en razón de la situación de inferioridad jurídica y económica en que se encuentran los dependientes.</t>
    </r>
    <r>
      <rPr>
        <rFont val="Arial"/>
        <color theme="1"/>
      </rPr>
      <t xml:space="preserve"> La situación de subordinación jurídica obliga a obedecer órdenes y acatar instrucciones y la situación de subordinación económica contribuye a crear un clima de pasividad ante las directivas dadas, en la medida que su incumplimiento puede llevar al despido directo, y colocar en una situación de indigencia a quien necesita "enajenar" su capacidad de trabajo para subsistir. En el caso concreto,</t>
    </r>
    <r>
      <rPr>
        <rFont val="Arial"/>
        <b/>
        <color theme="1"/>
      </rPr>
      <t xml:space="preserve"> cuando se trata del lugar de trabajo, la prueba resulta furtiva, de difícil hallazgo, e incluso parece hacer un gran favor al acosador. </t>
    </r>
  </si>
  <si>
    <r>
      <rPr>
        <rFont val="Arial"/>
        <color theme="1"/>
      </rPr>
      <t>El Juez debe ser consciente de que en el terreno que nos movemos existe esta “</t>
    </r>
    <r>
      <rPr>
        <rFont val="Arial"/>
        <b/>
        <color theme="1"/>
      </rPr>
      <t>dificultad probatoria” para que ella no sea sinónimo de “impunidad</t>
    </r>
    <r>
      <rPr>
        <rFont val="Arial"/>
        <color theme="1"/>
      </rPr>
      <t>” y así, partiendo básicamente de las características propias de la dependencia laboral y las conductas humanas involucradas, se imponga el principio de primacía de la realidad .(...) Estos son los casos justamente calificados de “prueba difícil”, porque es evidente que el hecho que se pretende probar se produce en un</t>
    </r>
    <r>
      <rPr>
        <rFont val="Arial"/>
        <b/>
        <color theme="1"/>
      </rPr>
      <t xml:space="preserve"> contexto de relativa privacidad y que la víctima se encuentra en inferioridad de condiciones para acreditarlo, lo que se intenta paliar mediante la flexibilización de la carga probatoria en beneficio del más débil con institutos como el de las pruebas “leviores”</t>
    </r>
    <r>
      <rPr>
        <rFont val="Arial"/>
        <color theme="1"/>
      </rPr>
      <t xml:space="preserve"> o el “favor probationis” (...) estos indicios nos permiten presumir, conforme al orden natural de las cosas, la </t>
    </r>
    <r>
      <rPr>
        <rFont val="Arial"/>
        <b/>
        <color theme="1"/>
      </rPr>
      <t>veracidad de la versión de la demanda que alude a hechos sucedidos en soledad pero cuyas consecuencias han dejado huellas</t>
    </r>
    <r>
      <rPr>
        <rFont val="Arial"/>
        <color theme="1"/>
      </rPr>
      <t xml:space="preserve">. Y traslucen el dogmatismo de la conclusión que considera claramente demostrada la inexistencia de los hechos de acoso sexual y los padecimientos psicológicos sufridos por la actora como consecuencia de ello.  </t>
    </r>
  </si>
  <si>
    <r>
      <rPr>
        <rFont val="Arial"/>
        <i/>
        <color theme="1"/>
      </rPr>
      <t xml:space="preserve">Compensación: </t>
    </r>
    <r>
      <rPr>
        <rFont val="Arial"/>
        <i val="0"/>
        <color theme="1"/>
      </rPr>
      <t>"Con costas devengadas en todas las instancias ordinarias y esta extraordinaria a los codemandados vencidos y devolución del depósito económico</t>
    </r>
    <r>
      <rPr>
        <rFont val="Arial"/>
        <i/>
        <color theme="1"/>
      </rPr>
      <t>"</t>
    </r>
  </si>
  <si>
    <t>https://www.dateas.com/es/persona/alejandro-alberto-chain-20178982800 https://www.cij.gov.ar/nota-7364-Asume-nuevo-ministro-del-Superior-Tribunal-de-Justicia.html</t>
  </si>
  <si>
    <t>M., M. E. P/ ABUSO SEXUAL CON ACCESO CARNAL AGRAVADO POR EL VINCULO (Hermano) - MERCEDES</t>
  </si>
  <si>
    <t>El Superior Tribunal de Justicia de Corrientes, confirmó la sentencia de un TOP, que había condenado al imputado (hermano de la víctima), por el delito de abuso sexual agravado por el vínculo. Para ello meritó y ratificó el valor convictivo que el Tribunal de juicio había otorgado a la declaración de la víctima en Cámara Gesell, el contexto familiar, social, cultural y económico de la familia. A lo que agregó el estado de vulnerabilidad propia de las víctimas de ese delito, sumado a su condición de niña y la amplitud probatoria existente en la materia para acreditar los hechos denunciados; así como el bien jurídico protegido en el título III del Código Penal: "Delitos contra la integridad sexual".</t>
  </si>
  <si>
    <t>Este valioso testimonio, brindado por la propia víctima, permite despejar toda duda pues describe de manera detallada el modo en que ocurrió el sucesso crimini, el lugar, la hora de ocurrencia, la duración del mismo y la autoría del injusto (...) este tipo de delito lleva ínsito una dificultad probatoria que exige al sentenciante un cuidado especial para sopesar las pruebas, en la mayoría de los casos de esta naturaleza, los lugares de comisión se corresponden a ámbitos privados, alejados de la vista de terceras personas que conlleva a la ausencia de testigos directos y sin la existencia de rastros o evidencias físicas. Es así, que la declaración de la víctima juega un rol fundamental en estos casos.</t>
  </si>
  <si>
    <r>
      <rPr>
        <rFont val="Arial"/>
        <color theme="1"/>
      </rPr>
      <t xml:space="preserve">sumado a la condición de fémina, la </t>
    </r>
    <r>
      <rPr>
        <rFont val="Arial"/>
        <b/>
        <color theme="1"/>
      </rPr>
      <t>Convención Belem do Pará</t>
    </r>
    <r>
      <rPr>
        <rFont val="Arial"/>
        <color theme="1"/>
      </rPr>
      <t xml:space="preserve">, por lo que en estos casos se deben llevar adelante las medidas más adecuadas, para mitigar los efectos nocivos o negativos del ilícito (también conocido como victimización primaria) y, a su vez, procurar que el daño no se vea potenciado como consecuencia de su participación con el sistema de justicia (victimización     secundaria); en todas las fases del procedimiento penal, en aras de salvaguardar la integridad física y psicológica de la niña. (...) Por otra parte, </t>
    </r>
    <r>
      <rPr>
        <rFont val="Arial"/>
        <b/>
        <color theme="1"/>
      </rPr>
      <t>la ley 26.485 de Protección Integral a las Mujeres</t>
    </r>
    <r>
      <rPr>
        <rFont val="Arial"/>
        <color theme="1"/>
      </rPr>
      <t>, consagra en su art. 16 Inc. i) la amplitud probatoria para acreditar los hechos denunciados, teniendo en cuenta las circunstancias especiales en las que se desarrollan los actos de violencia y quiénes son sus naturales testigos</t>
    </r>
  </si>
  <si>
    <r>
      <rPr>
        <rFont val="Arial"/>
        <color theme="1"/>
      </rPr>
      <t xml:space="preserve">De ello se verifica entonces, acreditados los hechos en sus circunstancias de modo, tiempo y lugar, surgiendo que lo analizado da cuenta de que las manifestaciones vertidas por la víctima en distintas etapas del proceso resultan coherentes y respaldadas por las demás pruebas que fueron analizadas por el tribunal de debate, </t>
    </r>
    <r>
      <rPr>
        <rFont val="Arial"/>
        <b/>
        <color theme="1"/>
      </rPr>
      <t>brindando el grado de certeza suficiente para arribar a una condena</t>
    </r>
    <r>
      <rPr>
        <rFont val="Arial"/>
        <color theme="1"/>
      </rPr>
      <t xml:space="preserve">, teniendo en cuenta que los hechos se encuentran acreditados y demostrados sin ninguna duda de culpabilidad, construidos mediante el razonamiento apoyado en las reglas de la lógica y de la experiencia. (...) Cabe resaltar además que, la sentencia se basta a sí misma, explica razonadamente en el caso concreto que </t>
    </r>
    <r>
      <rPr>
        <rFont val="Arial"/>
        <b/>
        <color theme="1"/>
      </rPr>
      <t>el hecho se encuentra probado, la autoría del imputado, relaciona razonadamente las probanzas en la responsabilidad del autor, su calificación legal y por último su correspondiente pena</t>
    </r>
    <r>
      <rPr>
        <rFont val="Arial"/>
        <color theme="1"/>
      </rPr>
      <t>. Por ello, es que corresponde rechazar el recurso, por encontrar a la sentencia en su conformación inamovible en sus fundamentos la que ha arribado a una solución que resulta inobjetable con los argumentos expuestos por el recurrente. En este sentido, debo decir que t</t>
    </r>
    <r>
      <rPr>
        <rFont val="Arial"/>
        <b/>
        <color theme="1"/>
      </rPr>
      <t>odos los elementos de prueba valorados han brindado el grado de certeza necesaria en la decisión del juzgador, para dictar una sentencia condenatoria, teniendo en cuenta que el hecho se encuentra acreditado y demostrado sin ninguna duda la culpabilidad, así como su acción dolosa</t>
    </r>
    <r>
      <rPr>
        <rFont val="Arial"/>
        <color theme="1"/>
      </rPr>
      <t>, tal como lo resalta el tribunal en la sentencia todo lo cual se halla construido mediante el razonamiento apoyado en reglas de la lógica, y de la experiencia común en la especie</t>
    </r>
  </si>
  <si>
    <r>
      <rPr>
        <rFont val="Arial"/>
        <i/>
        <color theme="1"/>
      </rPr>
      <t>Satisfacción: confirman pena "</t>
    </r>
    <r>
      <rPr>
        <rFont val="Arial"/>
        <color theme="1"/>
      </rPr>
      <t>Rechazar el recurso de casación presentado por la defensa a fs. 388/389vta., confirmándose la condena impuesta a M. E. M., en la sentencia N° 43/17 del T.O.P. de Mercedes"</t>
    </r>
  </si>
  <si>
    <t>https://om.csjn.gov.ar/JurisprudenciaOM/consultaOM/verDoc.html?idJuri=4290</t>
  </si>
  <si>
    <t>Adhiere al voto</t>
  </si>
  <si>
    <r>
      <rPr>
        <rFont val="Arial"/>
        <i/>
        <color theme="1"/>
      </rPr>
      <t>Satisfacción: confirman pena "</t>
    </r>
    <r>
      <rPr>
        <rFont val="Arial"/>
        <color theme="1"/>
      </rPr>
      <t>Rechazar el recurso de casación presentado por la defensa a fs. 388/389vta., confirmándose la condena impuesta a M. E. M., en la sentencia N° 43/17 del T.O.P. de Mercedes"</t>
    </r>
  </si>
  <si>
    <r>
      <rPr>
        <rFont val="Arial"/>
        <i/>
        <color theme="1"/>
      </rPr>
      <t>Satisfacción: confirman pena "</t>
    </r>
    <r>
      <rPr>
        <rFont val="Arial"/>
        <color theme="1"/>
      </rPr>
      <t>Rechazar el recurso de casación presentado por la defensa a fs. 388/389vta., confirmándose la condena impuesta a M. E. M., en la sentencia N° 43/17 del T.O.P. de Mercedes"</t>
    </r>
  </si>
  <si>
    <r>
      <rPr>
        <rFont val="Arial"/>
        <i/>
        <color theme="1"/>
      </rPr>
      <t>Satisfacción: confirman pena "</t>
    </r>
    <r>
      <rPr>
        <rFont val="Arial"/>
        <color theme="1"/>
      </rPr>
      <t>Rechazar el recurso de casación presentado por la defensa a fs. 388/389vta., confirmándose la condena impuesta a M. E. M., en la sentencia N° 43/17 del T.O.P. de Mercedes"</t>
    </r>
  </si>
  <si>
    <r>
      <rPr>
        <rFont val="Arial"/>
        <i/>
        <color theme="1"/>
      </rPr>
      <t>Satisfacción: confirman pena "</t>
    </r>
    <r>
      <rPr>
        <rFont val="Arial"/>
        <color theme="1"/>
      </rPr>
      <t>Rechazar el recurso de casación presentado por la defensa a fs. 388/389vta., confirmándose la condena impuesta a M. E. M., en la sentencia N° 43/17 del T.O.P. de Mercedes"</t>
    </r>
  </si>
  <si>
    <t>M. M. F. C/ Z. S.R.L. Y/O Q.R.R. S/ IND.; ETC.</t>
  </si>
  <si>
    <t>El Superior Tribunal hizo lugar parcialmente al recurso de inaplicabilidad de ley interpuesto por la empleadora contra la sentencia de la Cámara de Apelaciones Laboral que al resolver, invalidó el recibo de liquidación final presentado por la demandada y condenó a esta última a pagar los rubros indemnizatorios reclamados derivados de la ruptura sin causa del contrato de trabajo; con más los daños y perjuicios a consecuencia del despido tenido como discriminatorio (arts. 1 de la ley 23.592; 178, 183 y c.c. de la LCT -t.o.-). Se consideró que el despido obedeció al hecho de que la actora se encontraba en tratamiento de fertilización asistida al momento del despido, violándose normativa internacional con jerarquía constitucional. En consecuencia, se ordenó modificar la sentencia en cuanto al cálculo de intereses y se confirmó la misma en cuanto a considerar al despido discriminatorio.</t>
  </si>
  <si>
    <r>
      <rPr>
        <rFont val="Arial"/>
        <color theme="1"/>
      </rPr>
      <t xml:space="preserve">Repárese que la actora en su demanda (fs. 2/14 vta.) expresó que en el año 2013 junto a su marido comenzaron un tratamiento de fertilización asistida en la ciudad de Buenos Aires pues nunca pudieron ser padres, comunicándoselo a su empleadora. Refirió a los viajes que tuvo que realizar (3 o 4 veces por año, en cada ocasión quedarse 2 o 3 días; dando aviso suficiente a la demandada) y sostuvo que el clima en la empresa comenzó a enrarecer sobre finales del año 2015, cuando fue preguntada por los socios gerentes y la contadora (lo cual no había sucedido anteriormente) para cuanto más tenía, si iba a viajar de nuevo, que intentara no demorar más. Dijo que si bien jamás tuvo inconveniente, cuando manifestó que los médicos llevarían adelante la fertilización sobre finales del año 2015, en esa última instancia, ya con la orden médica generada para asistir a aquella ciudad a la clínica J. S., con el turno asignado para el día 01 de agosto de 2015 por los médicos que la asistieron durante todo el tratamiento, habiendo comunicado de esta situación a la demandada y presentado los respectivos certificados y formularios de derivación. Que al regresar, pues concurrió a la ciudad de Buenos Aires, se presentó a trabajar y manifestó que estaba todo listo para implantarse, que tenía turno para el 26 de octubre y otro en diciembre, teniendo la desagradable sorpresa del despido materializado el 06 de agosto de 2015, </t>
    </r>
    <r>
      <rPr>
        <rFont val="Arial"/>
        <b/>
        <color theme="1"/>
      </rPr>
      <t>sin previo aviso y sin causa, vejatorio para su persona y que provocara su desesperación por quedar sin obra social (OSECAC) y probablemente sin la posibilidad de continuar su tratamiento.</t>
    </r>
  </si>
  <si>
    <r>
      <rPr>
        <rFont val="Arial"/>
        <color theme="1"/>
      </rPr>
      <t xml:space="preserve">la ley 23.179 que aprobó la </t>
    </r>
    <r>
      <rPr>
        <rFont val="Arial"/>
        <b/>
        <color theme="1"/>
      </rPr>
      <t>Convención sobre Eliminación de todas las formas de Discriminación contra la Mujer</t>
    </r>
    <r>
      <rPr>
        <rFont val="Arial"/>
        <color theme="1"/>
      </rPr>
      <t xml:space="preserve"> suscripta por la República Argentina el 17 de julio de 1980, regula en el art. 5 inc. b) que los Estados partes tomarán todas las medidas apropiadas para garantizar que la educación familiar incluya una comprensión adecuada de la maternidad como función social. Asimismo el art. 11 apartado 1, inc. f) garantiza a la mujer que el estado adoptará todas las medidas apropiadas para eliminar su discriminación en la esfera del empleo con el fin de asegurar -en particular-  su derecho a la protección de la salud y a la seguridad en las condiciones de trabajo, incluso la salvaguarda de la función de reproducción . Ese mismo artículo en el apartado 2) y con el fin de impedir la discriminación contra la mujer por razones de matrimonio o maternidad y asegurar la efectividad de su derecho a trabajar, procedió a regular la legislación protectora relacionada con esas cuestiones prohibiendo -bajo pena de sanciones- el despido por motivo de embarazo o licencia de maternidad, agregando el apartado 3) que dicha legislación protectora sería examinada periódicamente a la luz de los conocimientos científicos y tecnológicos, revisándose, derogándose o ampliándose según corresponda. Particularmente el art. 12 apartado 1) de esta misma Convención prescribe que los Estados partes adoptarán todas las medidas apropiadas para eliminar discriminación contra la mujer en la esfera de la atención médica a fin de asegurar, en condiciones de igualdad, el acceso a servicios de atención médica, inclusive los que se refieren a la planificación de la familia . Repitiéndose igual protección en el art. 14 inc. 2, b). Esquema normativo que protege a la mujer y la función de reproducción; como de su acceso a los servicios médicos para planificar una familia, tal es también el tratamiento al que se estaba sometiendo la actora para quedar embarazada en el presente caso. Acompaña aquella protección legal lo disciplinado en el art. 1 de la ley 23.592 recordando acerca de que quien menoscabe derechos y garantías fundamentales reconocidos por la ley fundamental será obligado, a pedido del damnificado, a dejar sin efecto el acto discriminatorio o cesar en su realización y reparar el daño moral y material ocasionado.  Este principio (igualdad y no discriminación), como lo expuso la Cámara nombrando jurisprudencia de este Alto Cuerpo, ingresó  en el dominio del "jus cogens" y</t>
    </r>
    <r>
      <rPr>
        <rFont val="Arial"/>
        <b/>
        <color theme="1"/>
      </rPr>
      <t xml:space="preserve"> acarrea obligaciones erga omnes de protección que vinculan a todos los Estados y generan efectos con respecto a terceros, inclusive particulares. </t>
    </r>
  </si>
  <si>
    <r>
      <rPr>
        <rFont val="Arial"/>
        <color theme="1"/>
      </rPr>
      <t>si bien no puede desconocerse en autos que la demandada acompañó el comienzo del procedimiento de reproducción médica asistida a través de las licencias que otorgó a la actora, proceder a rescindir el contrato de trabajo sin causa en tiempo concomitante a una etapa final de aquél, es decir a la fecha en que se produciría la fertilización del óvulo y su implantación (como se expresó en el escrito inicial, turnos otorgados a ese fin en Buenos Aires y no cuestionados), desamparándola, pues lógicamente la Obra Social (OSECAC) no cubrió el gasto atento la desvinculación operada; importó un comportamiento ajeno a los criterios de colaboración y solidaridad que impregnan el ordenamiento jurídico laboral (arts. 62, 63 de la LCT), contrario al respeto de la dignidad de la trabajadora. Y siendo el tratamiento de fertilización sólo previsto para la mujer,</t>
    </r>
    <r>
      <rPr>
        <rFont val="Arial"/>
        <b/>
        <color theme="1"/>
      </rPr>
      <t xml:space="preserve"> impedir -como ocurrió en autos- su finalización, más allá del resultado (probabilidad de quedar embarazada), importó un trato discriminatorio para esta mujer actora, contrario a derecho (art. 81 de la LCT y normativa internacional con jerarquía constitucional anteriormente detallada)</t>
    </r>
    <r>
      <rPr>
        <rFont val="Arial"/>
        <color theme="1"/>
      </rPr>
      <t xml:space="preserve">. </t>
    </r>
  </si>
  <si>
    <r>
      <rPr>
        <rFont val="Arial"/>
        <i/>
        <color theme="1"/>
      </rPr>
      <t xml:space="preserve">Compensación: </t>
    </r>
    <r>
      <rPr>
        <rFont val="Arial"/>
        <color theme="1"/>
      </rPr>
      <t>"Por todo lo expuesto, de compartir mis pares este voto corresponde rechazar el recurso de inaplicabilidad de ley en análisis, confirmar la sentencia impugnada, con costas a la vencida y pérdida del depósito de ley. "</t>
    </r>
  </si>
  <si>
    <t>https://om.csjn.gov.ar/JurisprudenciaOM/consultaOM/verDoc.html?idJuri=4485</t>
  </si>
  <si>
    <r>
      <rPr>
        <rFont val="Arial"/>
        <i/>
        <color theme="1"/>
      </rPr>
      <t xml:space="preserve">Compensación: </t>
    </r>
    <r>
      <rPr>
        <rFont val="Arial"/>
        <color theme="1"/>
      </rPr>
      <t>"Hacer lugar parcialmente al recurso de inaplicabilidad de ley interpuesto, modificar la sentencia recurrida en materia de intereses y fijar para todo el período señalado por la Cámara la tasa activa segmento 1 que aplica el Banco de Corrientes S.A. en sus operaciones de descuento de documentos comerciales, con costas a la vencida en consideración al tratamiento de las restantes cuestiones –las que se confirman-, con pérdida del depósito de ley."</t>
    </r>
  </si>
  <si>
    <r>
      <rPr>
        <rFont val="Arial"/>
        <i/>
        <color theme="1"/>
      </rPr>
      <t xml:space="preserve">Compensación: </t>
    </r>
    <r>
      <rPr>
        <rFont val="Arial"/>
        <color theme="1"/>
      </rPr>
      <t>"Hacer lugar parcialmente al recurso de inaplicabilidad de ley interpuesto, modificar la sentencia recurrida en materia de intereses y fijar para todo el período señalado por la Cámara la tasa activa segmento 1 que aplica el Banco de Corrientes S.A. en sus operaciones de descuento de documentos comerciales, con costas a la vencida en consideración al tratamiento de las restantes cuestiones –las que se confirman-, con pérdida del depósito de ley."</t>
    </r>
  </si>
  <si>
    <t>Adhiere al voto de Rey Vázquez</t>
  </si>
  <si>
    <r>
      <rPr>
        <rFont val="Arial"/>
        <i/>
        <color theme="1"/>
      </rPr>
      <t xml:space="preserve">Compensación: </t>
    </r>
    <r>
      <rPr>
        <rFont val="Arial"/>
        <color theme="1"/>
      </rPr>
      <t>"Hacer lugar parcialmente al recurso de inaplicabilidad de ley interpuesto, modificar la sentencia recurrida en materia de intereses y fijar para todo el período señalado por la Cámara la tasa activa segmento 1 que aplica el Banco de Corrientes S.A. en sus operaciones de descuento de documentos comerciales, con costas a la vencida en consideración al tratamiento de las restantes cuestiones –las que se confirman-, con pérdida del depósito de ley."</t>
    </r>
  </si>
  <si>
    <r>
      <rPr>
        <rFont val="Arial"/>
        <i/>
        <color theme="1"/>
      </rPr>
      <t xml:space="preserve">Compensación: </t>
    </r>
    <r>
      <rPr>
        <rFont val="Arial"/>
        <color theme="1"/>
      </rPr>
      <t>"Hacer lugar parcialmente al recurso de inaplicabilidad de ley interpuesto, modificar la sentencia recurrida en materia de intereses y fijar para todo el período señalado por la Cámara la tasa activa segmento 1 que aplica el Banco de Corrientes S.A. en sus operaciones de descuento de documentos comerciales, con costas a la vencida en consideración al tratamiento de las restantes cuestiones –las que se confirman-, con pérdida del depósito de ley."</t>
    </r>
  </si>
  <si>
    <t>H., V. D. POR ABUSO SEXUAL SIMPLE AGRAVADO, REITERADO Y ABUSO SEXUAL CON ACCESO CARNAL AGRAVADO, REITERADO EN CONCURSO REAL S. T.</t>
  </si>
  <si>
    <t>Contra la Sentencia que condenó a V. D. H. por los delitos de abuso sexual simple de una menor de 18 años agravado por acceso carnal, convivencia preexistente, bajo la modalidad de delito continuado, en concurso real, la Defensa interpuso recurso de casación. El S.T.J. lo desestimó, concluyendo que la conducta de H., encuadra en el tipo penal indicado. Respecto del testimonio de la víctima, se citó "Fernández Ortega y otros vs. México", donde se sostuvo que por la naturaleza de esta forma de violencia, la declaración de la víctima constituye una prueba fundamental sobre el hecho.</t>
  </si>
  <si>
    <t>Satisfacción: rechazan recurso interpuesto por la defensa reafirmando la pena de primera instancia</t>
  </si>
  <si>
    <t>https://om.csjn.gov.ar/JurisprudenciaOM/consultaOM/verDoc.html?idJuri=4658</t>
  </si>
  <si>
    <t>Al analizar las actuaciones, se verifica que con la porción de la historia plasmada en el fallo, no quedan dudas que la conducta de H. sometida a proceso, es correctamente atrapada por el tipo penal indicado por el Tribunal de Juicio. En tanto la sentencia se encuentra debidamente fundada, reúne los requisitos de validez y resulta inamovible en sus fundamentos por haber arribado a una solución ajustada a derecho. V.- Es así que se tienen por existentes los hechos, al haberse revisado lo que materialmente se pudo revisar,</t>
  </si>
  <si>
    <r>
      <rPr>
        <rFont val="Arial"/>
        <color theme="1"/>
      </rPr>
      <t xml:space="preserve">Deviene procedente mencionar también, la vulnerabilidad propia de una de las víctimas por el tipo de infracción penal, por tratarse del delito de abuso sexual y se agrega el plus, por su condición de niña, sujeto de protección por sus particulares características de la más amplia normativa internacional (...)  sumado a la condición de fémina, la </t>
    </r>
    <r>
      <rPr>
        <rFont val="Arial"/>
        <b/>
        <color theme="1"/>
      </rPr>
      <t>Convención Belem do Pará</t>
    </r>
    <r>
      <rPr>
        <rFont val="Arial"/>
        <color theme="1"/>
      </rPr>
      <t xml:space="preserve">, por lo que en estos casos se deben llevar adelante las medidas más adecuadas, para mitigar los efectos nocivos o negativos del ilícito (también conocido como victimización primaria) y, a su vez, procurar que el daño no se vea potenciado como consecuencia de su participación con el sistema de justicia (victimización secundaria); en todas las fases del procedimiento penal, en aras de salvaguardar la integridad física y psicológica de la niña. (...) Por otra parte, la </t>
    </r>
    <r>
      <rPr>
        <rFont val="Arial"/>
        <b/>
        <color theme="1"/>
      </rPr>
      <t>ley 26.485 de Protección Integral a las Mujeres</t>
    </r>
    <r>
      <rPr>
        <rFont val="Arial"/>
        <color theme="1"/>
      </rPr>
      <t>,</t>
    </r>
    <r>
      <rPr>
        <rFont val="Arial"/>
        <b/>
        <color theme="1"/>
      </rPr>
      <t xml:space="preserve"> </t>
    </r>
    <r>
      <rPr>
        <rFont val="Arial"/>
        <color theme="1"/>
      </rPr>
      <t xml:space="preserve">consagra en su art. 16 Inc. i) la amplitud probatoria para acreditar los hechos denunciados, teniendo en cuenta las circunstancias especiales en las que se desarrollan los actos de violencia y quiénes son sus naturales testigos. </t>
    </r>
  </si>
  <si>
    <r>
      <rPr>
        <rFont val="Arial"/>
        <color theme="1"/>
      </rPr>
      <t xml:space="preserve">Es así que este Tribunal de Casación advierte que </t>
    </r>
    <r>
      <rPr>
        <rFont val="Arial"/>
        <b/>
        <color theme="1"/>
      </rPr>
      <t>los agravios que se le formulan a la sentencia; constituyen una mera disconformidad del recurrente</t>
    </r>
    <r>
      <rPr>
        <rFont val="Arial"/>
        <color theme="1"/>
      </rPr>
      <t xml:space="preserve"> sin que cuenten con la aptitud de suficiencia para la apertura de la instancia casatoria en esos tópicos (...) Cabe concluir, que el Tribunal de Juicio ha efectuado una correcta valoración de las pruebas, dictando un pronunciamiento válido como acto jurisdiccional que soportó exitosamente el control de la casación y por tanto corresponde desestimar la pretensión intentada, pues </t>
    </r>
    <r>
      <rPr>
        <rFont val="Arial"/>
        <b/>
        <color theme="1"/>
      </rPr>
      <t xml:space="preserve">la sentencia se encuentra provista de la debida fundamentación que no ha sido cuestionada con éxito, y en consecuencia; corresponde rechazar el recurso de casación </t>
    </r>
  </si>
  <si>
    <t>D. M. E. C/ O. D. S. D. E. (O.) Y/O Q. R. R. S/ DESPIDO</t>
  </si>
  <si>
    <t>El Superior Tribunal de Justicia de Corrientes revocó un fallo de la Cámara de Apelaciones Laboral, que había rechazado la demanda tendiente a declarar la nulidad del despido por discriminación. El más alto Cuerpo judicial provincial advirtió una situación de despido discriminatorio, haciendo hincapié en la prohibición del mismo por motivos de sexo, raza, nacionalidad, religión, políticos, gremiales o de edad. Se destacó que recayó sobre la trabajadora la carga de la prueba del trato discriminatorio. Se estableció la invalidez de la eficacia extintiva del despido, ordenando además la reinstalación laboral.</t>
  </si>
  <si>
    <r>
      <rPr>
        <rFont val="Arial"/>
        <color theme="1"/>
      </rPr>
      <t xml:space="preserve">El caso venido a decisión de este Superior Tribunal de Justicia se limita a verificar si resulta o no ajustada a derecho la solución del sentenciante quién luego de tener por acreditada la existencia de un despido discriminatorio, rechazó la declaración de su nulidad y la consecuente reinstalación, no siendo materia controvertida en esta instancia extraordinaria que la disolución sin causa del contrato de trabajo que unió a la actora con la demandada O. fue originada por uno de sus Gerentes, encubriendo la figura del acoso sexual al que sometió a la actora y que por no lograr efectivizarlo causó su despido. (...) </t>
    </r>
    <r>
      <rPr>
        <rFont val="Arial"/>
        <b/>
        <color theme="1"/>
      </rPr>
      <t>La no discriminación</t>
    </r>
    <r>
      <rPr>
        <rFont val="Arial"/>
        <color theme="1"/>
      </rPr>
      <t xml:space="preserve">, insisto, </t>
    </r>
    <r>
      <rPr>
        <rFont val="Arial"/>
        <b/>
        <color theme="1"/>
      </rPr>
      <t xml:space="preserve">es un derecho humano fundamental y su vulneración provoca que las normas protejan más intensamente a la víctima que la padece, garantía o salvaguarda que se traduce en la reinstalación de la trabajadora como consecuencia de la ineficacia de la desvinculación laboral dispuesta por la patronal a través de quién tuvo el poder para hacerlo, su ex gerente, habiendo arribado estas cuestiones fácticas firmes a esta instancia, como el conocimiento oportuno de O. de la situación de acoso que experimentó la accionante. </t>
    </r>
  </si>
  <si>
    <t>El caso venido a decisión de este Superior Tribunal de Justicia se limita a verificar si resulta o no ajustada a derecho la solución del sentenciante quién luego de tener por acreditada la existencia de un despido discriminatorio, rechazó la declaración de su nulidad y la consecuente reinstalación, no siendo materia controvertida en esta instancia extraordinaria que la disolución sin causa del contrato de trabajo que unió a la actora con la demandada O. fue originada por uno de sus Gerentes, encubriendo la figura del acoso sexual al que sometió a la actora y que por no lograr efectivizarlo causó su despido.(...) El derecho a la no discriminación es un derecho humano fundamental. Y la ley prohíbe cualquier tipo de discriminación entre los trabajadores por motivos de sexo, raza, nacionalidad, religiosos, políticos, gremiales o de edad (art. 17, L.C.T). (...) La no discriminación, insisto, es un derecho humano fundamental y su vulneración provoca que las normas protejan más intensamente a la víctima que la padece, garantía o salvaguarda que se traduce en la reinstalación de la trabajadora como consecuencia de la ineficacia de la desvinculación laboral dispuesta por la patronal a través de quién tuvo el poder para hacerlo, su ex gerente, habiendo arribado estas cuestiones fácticas firmes a esta instancia, como el conocimiento oportuno de O. de la situación de acoso que experimentó la accionante</t>
  </si>
  <si>
    <r>
      <rPr>
        <rFont val="Arial"/>
        <i/>
        <color theme="1"/>
      </rPr>
      <t xml:space="preserve">Restitución: </t>
    </r>
    <r>
      <rPr>
        <rFont val="Arial"/>
        <i val="0"/>
        <color theme="1"/>
      </rPr>
      <t>"invalidar el despido dispuesto en autos para de este modo reinstalar a la actora en su puesto de trabajo y en las mismas condiciones que tenía con anterioridad al cese dispuesto por la patronal."</t>
    </r>
  </si>
  <si>
    <t>https://om.csjn.gov.ar/JurisprudenciaOM/consultaOM/verDoc.html?idJuri=4663</t>
  </si>
  <si>
    <t>Adhiere al voto de Niz</t>
  </si>
  <si>
    <r>
      <rPr>
        <rFont val="Arial"/>
        <i/>
        <color theme="1"/>
      </rPr>
      <t xml:space="preserve">Restitución: </t>
    </r>
    <r>
      <rPr>
        <rFont val="Arial"/>
        <i val="0"/>
        <color theme="1"/>
      </rPr>
      <t>"invalidar el despido dispuesto en autos para de este modo reinstalar a la actora en su puesto de trabajo y en las mismas condiciones que tenía con anterioridad al cese dispuesto por la patronal."</t>
    </r>
  </si>
  <si>
    <r>
      <rPr>
        <rFont val="Arial"/>
        <i/>
        <color theme="1"/>
      </rPr>
      <t xml:space="preserve">Restitución: </t>
    </r>
    <r>
      <rPr>
        <rFont val="Arial"/>
        <i val="0"/>
        <color theme="1"/>
      </rPr>
      <t>"invalidar el despido dispuesto en autos para de este modo reinstalar a la actora en su puesto de trabajo y en las mismas condiciones que tenía con anterioridad al cese dispuesto por la patronal."</t>
    </r>
  </si>
  <si>
    <r>
      <rPr>
        <rFont val="Arial"/>
        <i/>
        <color theme="1"/>
      </rPr>
      <t xml:space="preserve">Restitución: </t>
    </r>
    <r>
      <rPr>
        <rFont val="Arial"/>
        <i val="0"/>
        <color theme="1"/>
      </rPr>
      <t>"invalidar el despido dispuesto en autos para de este modo reinstalar a la actora en su puesto de trabajo y en las mismas condiciones que tenía con anterioridad al cese dispuesto por la patronal."</t>
    </r>
  </si>
  <si>
    <r>
      <rPr>
        <rFont val="Arial"/>
        <i/>
        <color theme="1"/>
      </rPr>
      <t xml:space="preserve">Restitución: </t>
    </r>
    <r>
      <rPr>
        <rFont val="Arial"/>
        <i val="0"/>
        <color theme="1"/>
      </rPr>
      <t>"invalidar el despido dispuesto en autos para de este modo reinstalar a la actora en su puesto de trabajo y en las mismas condiciones que tenía con anterioridad al cese dispuesto por la patronal."</t>
    </r>
  </si>
  <si>
    <t>Entre Ríos</t>
  </si>
  <si>
    <t>G. D Y OTRA C/ O. (O.) S/ ACCION DE AMPARO</t>
  </si>
  <si>
    <t>El Superior Tribunal de Justicia de Entre Ríos resolvió un amparo a favor de dos mujeres contra su obra social. Por ende la obra social deberá cubrir a las amparistas, en forma urgente, integral y gratuita, el 100% de un tratamiento de reproducción asistida -método de recepción de ovocitos de la pareja- (R.O.P.A). Asimismo deberá hacerse cargo de la medicación prescripta por los/as profesionales médicos/as para cada una de ellas.</t>
  </si>
  <si>
    <t>Bernardo Ignacio Ramon Salduna</t>
  </si>
  <si>
    <r>
      <rPr>
        <rFont val="Arial"/>
        <color theme="1"/>
      </rPr>
      <t>Sobre los antecedentes relevantes del caso, me remito al relato de quien comanda este Acuerdo (</t>
    </r>
    <r>
      <rPr>
        <rFont val="Arial"/>
        <i/>
        <color theme="1"/>
      </rPr>
      <t>En referencia a la jueza Medina)</t>
    </r>
  </si>
  <si>
    <r>
      <rPr>
        <rFont val="Arial"/>
        <color theme="1"/>
      </rPr>
      <t xml:space="preserve">Y, en el punto, se apoyó en el art. 16 e) de la </t>
    </r>
    <r>
      <rPr>
        <rFont val="Arial"/>
        <b/>
        <color theme="1"/>
      </rPr>
      <t xml:space="preserve">Convención sobre la eliminación de todas las formas de discriminación contra la mujer </t>
    </r>
    <r>
      <rPr>
        <rFont val="Arial"/>
        <color theme="1"/>
      </rPr>
      <t xml:space="preserve">en cuanto dispone que "Los Estados Partes adoptarán todas las medidas adecuadas para eliminar la discriminación contra la mujer en todos los asuntos relacionados con el matrimonio y las relaciones familiares y, en particular, asegurarán en condiciones de igualdad entre hombres y mujeres: (...) e) Los mismos derechos a decidir libre y responsablemente el número de sus hijos y el intervalo entre los nacimientos y a tener acceso a la información, la educación y los medios que les permitan ejercer estos derechos".- </t>
    </r>
  </si>
  <si>
    <t>Por todo lo expuesto, se impone la suerte adversa del remedio intentado por la demandada</t>
  </si>
  <si>
    <r>
      <rPr>
        <rFont val="Arial"/>
        <i/>
        <color theme="1"/>
      </rPr>
      <t xml:space="preserve">Satisfacción: </t>
    </r>
    <r>
      <rPr>
        <rFont val="Arial"/>
        <i val="0"/>
        <color theme="1"/>
      </rPr>
      <t>"RECHAZAR el recurso de apelación interpuesto por la parte demandada O.  (O..), contra la sentencia de fecha 31 de octubre de 2020, la que, por los fundamentos de la presente, se confirma.- 3o) IMPONER las costas de esta instancia a la demandada vencida.-"</t>
    </r>
  </si>
  <si>
    <t>https://om.csjn.gov.ar/JurisprudenciaOM/consultaOM/verDoc.html?idJuri=4578</t>
  </si>
  <si>
    <t>https://es.wikipedia.org/wiki/Bernardo_Ignacio_Salduna</t>
  </si>
  <si>
    <t>Susana Medina</t>
  </si>
  <si>
    <t xml:space="preserve">Para así decidir, tuvo en cuenta que habiendo acreditado las amparistas, mediante la documentación médica que evidencia la prescripción y necesidad de recurrir al tratamiento específicamente solicitado, y a la par, ponderando que el tratamiento basal de la acción de amparo implicaría para las mismas una mayor participación activa de la pareja en el proceso de procreación por cuanto ambas adoptarán un rol activo durante todo el proceso del embarazo, siendo una la madre biológica y la otra la madre gestante, lo que coayuvaría a la salud emocional de las mismas, considera que la alternativa propuesta por la accionada, sobre la cobertura de otros métodos distintos al interesado por las accionantes y por otros prestadores no resultaría equiparable, ni tampoco por cierto superadora, de la pretensión objeto del amparo.- </t>
  </si>
  <si>
    <r>
      <rPr>
        <rFont val="Arial"/>
        <color theme="1"/>
      </rPr>
      <t xml:space="preserve">En este sentido, y en lo que guarda relación con el caso de marras, cabe precisar que el artículo primero de la </t>
    </r>
    <r>
      <rPr>
        <rFont val="Arial"/>
        <b/>
        <color theme="1"/>
      </rPr>
      <t>Ley N° 26862</t>
    </r>
    <r>
      <rPr>
        <rFont val="Arial"/>
        <color theme="1"/>
      </rPr>
      <t xml:space="preserve"> dispone que “La presente ley tiene por objeto garantizar el acceso integral a los procedimientos y técnicas médico-asistenciales de reproducción médicamente asistida”, el artículo segundo establece “A los efectos de la presente ley, se entiende por reproducción médicamente asistida a los procedimientos y técnicas realizados con asistencia médica para la consecución de un embarazo. Quedan comprendidas las técnicas de baja y alta complejidad, que incluyan o no la donación de gametos y/o embriones. Podrán incluirse nuevos procedimientos y técnicas desarrollados mediante avances técnico-científicos, cuando sean  autorizados por la autoridad de aplicación”.- Por su parte el artículo ocho de la citada ley, dispone: “Cobertura. El sector público de salud, las obras sociales enmarcadas en las leyes 23.660 y 23.661, la Obra Social del Poder Judicial de la Nación, la Dirección de Ayuda Social para el Personal del Congreso de la Nación, las entidades de medicina prepaga y las entidades que brinden atención al personal de las universidades, así como también todos aquellos agentes que brinden servicios médico-asistenciales a sus afiliados independientemente de la figura jurídica que posean, incorporarán como prestaciones obligatorias y a brindar a sus afiliados o beneficiarios, la cobertura integral e interdisciplinaria del abordaje, el diagnóstico, los medicamentos y las terapias de apoyo y los procedimientos y las técnicas que la Organización Mundial de la Salud define como de reproducción médicamente asistida</t>
    </r>
  </si>
  <si>
    <r>
      <rPr>
        <rFont val="Arial"/>
        <color theme="1"/>
      </rPr>
      <t xml:space="preserve">Por ello considero que casos como el que se encuentra bajo consideración deben ser analizados en el marco del derecho a la salud, conforme la definición de la organización Mundial de la Salud a su respecto, entendiendo que “La salud es un estado de completo bienestar físico, mental y social, y no solamente la ausencia de afecciones o enfermedades”, y en dicho contexto, la negativa opuesta por la entidad de medicina prepaga resulta ilegítima en los términos de los artículos 1 y 2 de la Ley N° 8369 de procedimientos constitucionales, al aplicar y asignar de modo palmariamente irrazonable a un puntual párrafo contenido en una disposición reglamentaria (Decreto N° 956/13 PEN), un sentido y alcance contrario a lo estatuido en el Código Civil y Comercial de la Nación, en la Ley No 26862, su decreto reglamentario, y los derechos a la salud, sexuales y reproductivos que asisten a la parte actora, por lo que coincido con la solución adoptada en la instancia de grado en cuanto </t>
    </r>
    <r>
      <rPr>
        <rFont val="Arial"/>
        <b/>
        <color theme="1"/>
      </rPr>
      <t>posibilita que las dos mujeres que desean ser madres, y han optado por una “maternidad compartida”, participen activamente, aportando ambas en la medida de sus posibilidades la mayor carga genética, emocional y biológica que las una con ese hijo/a por nacer, protagonizando ambas todo el proceso</t>
    </r>
    <r>
      <rPr>
        <rFont val="Arial"/>
        <color theme="1"/>
      </rPr>
      <t xml:space="preserve">, erigiéndose esto último señalado en la nota distintiva respecto a otros métodos, lo que denota que la decisión adoptada en las especiales circunstancias fácticas que presenta el caso, es la que refleja adecuadamente el reconocimiento del </t>
    </r>
    <r>
      <rPr>
        <rFont val="Arial"/>
        <b/>
        <color theme="1"/>
      </rPr>
      <t xml:space="preserve">derecho a la salud como derecho humano fundamental </t>
    </r>
    <r>
      <rPr>
        <rFont val="Arial"/>
        <color theme="1"/>
      </rPr>
      <t xml:space="preserve">receptado en el artículo 19 de la Constitución de Entre Ríos, erigiéndose la alternativa en cuestión como la más apropiada, sin que puedan equipararse a ella las que aduce ofrecer la accionada al carecer de la particularidad señalada anteriormente; restando  solo agregar que tampoco es posible advertir que O. hubiese intentado probar y justificar en concreto por qué la alternativa requerida por las amparistas, prescripta por su Médica tratante (cfr. Documental – 22/10/2020 -), que resultó avalada por el Médico Forense (cfr. Perito Médico eleva informe sobre amparo -28/10/2020 -), sería una carga perjudicial para el resto de los asociados y su organización empresaria, conforme lo manifiesta en su contestación al informe del artículo 8 de la Ley N°8369.- </t>
    </r>
  </si>
  <si>
    <r>
      <rPr>
        <rFont val="Arial"/>
        <i/>
        <color theme="1"/>
      </rPr>
      <t xml:space="preserve">Satisfacción: </t>
    </r>
    <r>
      <rPr>
        <rFont val="Arial"/>
        <i val="0"/>
        <color theme="1"/>
      </rPr>
      <t>"RECHAZAR el recurso de apelación interpuesto por la parte demandada O.  (O..), contra la sentencia de fecha 31 de octubre de 2020, la que, por los fundamentos de la presente, se confirma.- 3o) IMPONER las costas de esta instancia a la demandada vencida.-"</t>
    </r>
  </si>
  <si>
    <t>https://es.wikipedia.org/wiki/Susana_Medina_(jueza)</t>
  </si>
  <si>
    <t>Emilio Aroldo Eduardo Castrillon</t>
  </si>
  <si>
    <r>
      <rPr>
        <rFont val="Arial"/>
        <color theme="1"/>
      </rPr>
      <t>Resumidos los antecedentes del caso por la ponente me remito a ellos, en honor a la brevedad, ingresando directamente al tratamiento de la cuestión traída a juzgamiento.</t>
    </r>
    <r>
      <rPr>
        <rFont val="Arial"/>
        <i/>
        <color theme="1"/>
      </rPr>
      <t>(En referencia al relato hecho por la jueza Medina)</t>
    </r>
  </si>
  <si>
    <r>
      <rPr>
        <rFont val="Arial"/>
        <color theme="1"/>
      </rPr>
      <t xml:space="preserve">Resulta ejemplificador de dicho análisis la conclusión a la que se arriba en cuanto a que podrán incluirse en el marco de la </t>
    </r>
    <r>
      <rPr>
        <rFont val="Arial"/>
        <b/>
        <color theme="1"/>
      </rPr>
      <t>Ley N° 26.862</t>
    </r>
    <r>
      <rPr>
        <rFont val="Arial"/>
        <color theme="1"/>
      </rPr>
      <t xml:space="preserve"> nuevos procedimientos y técnicas desarrolladas mediante avances tecnológicos y científicos cuando estos sean autorizados por la autoridad de aplicación, constituyendo el método R.O.PA. uno de estos "nuevos" procedimientos a los que alude la normativa nacional.- </t>
    </r>
  </si>
  <si>
    <t xml:space="preserve">Tal como lo ha desarrollado profusamente la vocal ponente, el derecho a formar una familia es de raigambre constitucional y convencional, debiendo ser garantizado legalmente como un derecho humano (...) Ninguna duda cabe que la exigencia contenida en el párrafo del art. 8 del D.R. N° 956/13 corresponde a casos en que se deba recurrir a gametos o embriones de un tercero ajeno a la pareja. En este sentido y en las actuales circunstancias evolutivas de la sociedad, no podemos dejar de equiparar a una unión entre dos mujeres con una pareja heterosexual, lo contrario sería condicionar la voluntad procreacional de aquélla.-  (...) Por lo expuesto, adhiero -reitero- a la propuesta de la Dra. Medina, rechazando el recurso de apelación articulado por la demandada, confirmar la sentencia de primera instancia que hacer lugar a la acción de amparo interpuesta en las condiciones requeridas y en los centros referidos por la demandada que aseguren la finalidad perseguida por las amparistas, ya que los mismos no han sido objetados en cuanto a su capacidad, excelencia e idoneidad.- </t>
  </si>
  <si>
    <r>
      <rPr>
        <rFont val="Arial"/>
        <i/>
        <color theme="1"/>
      </rPr>
      <t xml:space="preserve">Satisfacción: </t>
    </r>
    <r>
      <rPr>
        <rFont val="Arial"/>
        <i val="0"/>
        <color theme="1"/>
      </rPr>
      <t>"RECHAZAR el recurso de apelación interpuesto por la parte demandada O.  (O..), contra la sentencia de fecha 31 de octubre de 2020, la que, por los fundamentos de la presente, se confirma.- 3o) IMPONER las costas de esta instancia a la demandada vencida.-"</t>
    </r>
  </si>
  <si>
    <t>http://reflejar.jufejus.org.ar/www.jufejus.org.ar/images/Fotos_Autoridades/Dr_Castrillon.pdf</t>
  </si>
  <si>
    <t>Formosa</t>
  </si>
  <si>
    <t>A. E. R. s/ Homicidio doblemente agravado</t>
  </si>
  <si>
    <t>El Alto Cuerpo Provincial intervino en la causa a raíz del recurso de casación interpuesto por la defensa del condenado por homicidio agravado por el vínculo y por mediar violencia de género, invocando la existencia de una valoración arbitraria y asimétrica del plexo probatorio,argumentando que debió calificarse el hecho en grado de tentativa. El Excmo. Tribunal resolvió rechazar el recurso. Se entendió que el imputado es autor penalmente responsable de las quemaduras sufridas por la víctima, que obligaron a su hospitalización durante veintiún (21) días, hasta su fallecimiento. Es así que quedó probado que fue A. quien introdujo las condiciones que provocaron el deceso. Se manifestó que si bien las infecciones no constituyen una consecuencia necesaria, sí es naturalmente vinculable a la quemadura erigiéndose en la causa directa de todo el proceso sufrido por la víctima.</t>
  </si>
  <si>
    <t>Ariel Gustavo Coll</t>
  </si>
  <si>
    <t>no se hace uso de ninguna normativa en defensa de los derechos de las mujeres</t>
  </si>
  <si>
    <t xml:space="preserve">Entendiendo entonces, que el resultado letal es consecuencia directa de las gravísimas lesiones causadas por las quemaduras producidas en el episodio bajo investigación; en otras palabras: el accionar del nombrado enjuiciado constituyó el nexo causal directo de la muerte de su pareja". En conclusión, tal lo probado en autos, A. es el autor responsable de las quemaduras sufridas por la víctima y que obligaron a su hospitalización, donde quedara internada por veintiún (21) días hasta su fallecimiento, por lo que resulta evidente y así quedó probado que fue A. quien introdujo las condiciones que provocaron el deceso. Que si bien las infecciones no constituyen una consecuencia necesaria, sí es naturalmente vinculable a la quemadura; erigiéndose en la causa directa de todo el proceso sufrido por Q., que obviamente finalizó con el resultado muerte; por lo que debe descartarse el agravio del recurrente sobre la existencia de concausa. Por todo lo manifestado, no habiendo el recurrente enervado los fundamentos de la sentencia, el recurso de casación deber ser rechazado. </t>
  </si>
  <si>
    <t>Satisfacción: confirma pena</t>
  </si>
  <si>
    <t>https://om.csjn.gov.ar/JurisprudenciaOM/consultaOM/verDoc.html?idJuri=4133</t>
  </si>
  <si>
    <t>http://www.cumbrejudicial.org/asamblea-plenaria/documentacion-previa-asamblea-plenaria-edicion-xix/download/823/615/15</t>
  </si>
  <si>
    <t>Eduardo Manuel Hang</t>
  </si>
  <si>
    <r>
      <rPr>
        <rFont val="Arial"/>
        <color theme="1"/>
      </rPr>
      <t xml:space="preserve">En cuanto a los argumentos defensistas en la audiencia casatoria se refieren puntualmente a las declaraciones de la víctima ante terceros, donde insistía que se había quemado sola, pero eso es </t>
    </r>
    <r>
      <rPr>
        <rFont val="Arial"/>
        <b/>
        <color theme="1"/>
      </rPr>
      <t>producto de la posición de inferioridad que tenía en la pareja</t>
    </r>
    <r>
      <rPr>
        <rFont val="Arial"/>
        <color theme="1"/>
      </rPr>
      <t xml:space="preserve"> (y que justifica la agravante de la violencia de género) </t>
    </r>
    <r>
      <rPr>
        <rFont val="Arial"/>
        <b/>
        <color theme="1"/>
      </rPr>
      <t>en donde el miedo y la sumisión personal obligan a la mentira</t>
    </r>
    <r>
      <rPr>
        <rFont val="Arial"/>
        <color theme="1"/>
      </rPr>
      <t xml:space="preserve">. En este sentido hay que valorar debidamente la espontaneidad de la primera comunicación y la de las otras realizadas, con la presencia del victimario, ante personas ajenas al suceso y la familia. Que son llamativas por su insistencia ante personas que tenían ajenidad con el hecho. </t>
    </r>
    <r>
      <rPr>
        <rFont val="Arial"/>
        <b/>
        <color theme="1"/>
      </rPr>
      <t>En los casos de violencia de género se ha detectado esa tendencia de la víctima a retractarse o disimular el verdadero cariz de la situación.</t>
    </r>
    <r>
      <rPr>
        <rFont val="Arial"/>
        <color theme="1"/>
      </rPr>
      <t xml:space="preserve"> La valoración entonces ha de hacerse teniendo en cuenta todo el contexto en el que se desarrollan, en especial, los antecedentes al hecho (...) Comprendo que todo lo que rodea el hecho es </t>
    </r>
    <r>
      <rPr>
        <rFont val="Arial"/>
        <b/>
        <color theme="1"/>
      </rPr>
      <t>fuertemente desfavorable al condenado</t>
    </r>
    <r>
      <rPr>
        <rFont val="Arial"/>
        <color theme="1"/>
      </rPr>
      <t>, cuya personalidad desde el punto de vista social es deplorable, aunque común en sectores sociales donde el "machismo" y la ingesta alcohólica sientan fuertes precedentes de actuación y regularidad en ciertos grupos sociales, allí se disculpan estas como "cosas" normales, previsibles.</t>
    </r>
  </si>
  <si>
    <t>Por eso más allá de que el victimario aparezca con una personalidad execrable no debe cargar con ningún peso extra de la ley y en todo caso debe modificarse ésta equiparando la tentativa al delito consumado como en otras legislaciones. Pero no es función de los jueces y mucho menos de la opinión pública (o publicada) decidir cómo se forma la norma. Es así que me inclino por merituar el evento en grado de Tentativa y aplicar la pena en catorce (14) años de prisión. Creo que el concurso es de "tipos" delictivos y no de agravantes.</t>
  </si>
  <si>
    <t>No las hubo</t>
  </si>
  <si>
    <t>https://www.dateas.com/es/persona/eduardo-manuel-hang-20062398931</t>
  </si>
  <si>
    <t>Ricardo Alberto Cabrera</t>
  </si>
  <si>
    <t>Adhiere voto Hang</t>
  </si>
  <si>
    <t>https://www.dateas.com/es/persona/ricardo-alberto-cabrera-20086267536</t>
  </si>
  <si>
    <t>Marcos Bruno Quinteros</t>
  </si>
  <si>
    <t>https://www.dateas.com/es/persona/marcos-bruno-quinteros-20136866371</t>
  </si>
  <si>
    <t>Guillermo Horacio Alucin</t>
  </si>
  <si>
    <t>Recurso del defensor - no aplica</t>
  </si>
  <si>
    <t>https://www.cij.gov.ar/nota-8977-Asumi--un-nuevo-juez-en-el-Superior-Tribunal-de-Justicia-de-Formosa.html</t>
  </si>
  <si>
    <t>S. S. s/ abuso sexual con acceso carnal</t>
  </si>
  <si>
    <t>Se rechazó el recurso interpuesto por la defensa y se confirmó la condena de un sujeto a la pena de 6 años de prisión por el delito de abuso sexual agravado, al reconocer que la prueba obtenida sobre los momento previo y posterior al episodio determinaron que no existió un consentimiento libre de la damnificada para el acto sexual, sino que fue resultado de un aprovechamiento de su estado de ebriedad por parte del imputado. Se descartó la versión defensista que afirmaba que el proceso fue iniciado por despecho de las amigas de la víctima entendiéndola como un argumento en el que se reconocen indicadores patriarcales y machistas.</t>
  </si>
  <si>
    <t>Adhiere voto Coll</t>
  </si>
  <si>
    <t>https://om.csjn.gov.ar/JurisprudenciaOM/consultaOM/verDoc.html?idJuri=4632</t>
  </si>
  <si>
    <t>https://www.dateas.com/es/persona/guillermo-horacio-alucin-20165523904</t>
  </si>
  <si>
    <t xml:space="preserve">De las pruebas aportadas al proceso, no tengo dudas que L. C. se encontraba en avanzado estado de ebriedad (...)  como también, de las dos primeras testigos, se desprende el acoso de S. a L. en el interior del “boliche” en esa noche previa y el incidente con el celular de la víctima, que había bloqueado el número de S. justamente para que no la molestara. Existe otro elemento probatorio, en mi opinión relevante, y es la rotura del portón de acceso a la vivienda donde L. alquilaba su habitación. El acusado, admite ante la testigo M. R. B. (página 71/vta.), que él rompió el portón de acceso (...) el acusado entró por su propia iniciativa y no porque la víctima hubiera concertado cita alguna con él o le hubiera abierto el portón. </t>
  </si>
  <si>
    <r>
      <rPr>
        <rFont val="Arial"/>
        <color theme="1"/>
      </rPr>
      <t>Lo cierto es que, no solamente por las circunstancias acreditadas que son inmediatamente anteriores al hecho en sí, como ya se mencionaron, sino por lo que ocurrió después, incluyendo los mensajes intercambiados entre víctima y victimario, que no refieren precisamente a una relación sexual consentida de la cual ambas partes hayan disfrutado (ver informe del Centro de investigaciones Forense de páginas 110/120), me llevan al convencimiento de que la relación sexual entre ambos no fue decidida libremente por L. C., habiendo aprovechado el acusado el estado de ebriedad en el que ésta se encontraba para consumar el hecho. Es notorio entonces, que no hubo libre asentimiento y lo que la figura penal protege es la libertad sexual. (...) "</t>
    </r>
    <r>
      <rPr>
        <rFont val="Arial"/>
        <b/>
        <color theme="1"/>
      </rPr>
      <t>cuando no hay libre aceptación, hay abuso sexual</t>
    </r>
    <r>
      <rPr>
        <rFont val="Arial"/>
        <color theme="1"/>
      </rPr>
      <t>"</t>
    </r>
  </si>
  <si>
    <r>
      <rPr>
        <rFont val="Arial"/>
        <color theme="1"/>
      </rPr>
      <t xml:space="preserve">Tampoco los hay en la ropa de la mujer y los signos en vagina no denotan un comportamiento que no fueran de asentimiento, quedando sólo el desgarro anal, propio de una introducción peneana por tal vía, no hay en absoluto signos de violencia, es más, parecería que estamos más cerca de una </t>
    </r>
    <r>
      <rPr>
        <rFont val="Arial"/>
        <b/>
        <color theme="1"/>
      </rPr>
      <t xml:space="preserve">aquiescencia </t>
    </r>
    <r>
      <rPr>
        <rFont val="Arial"/>
        <color theme="1"/>
      </rPr>
      <t xml:space="preserve">de la mujer que de una repulsa. (...) Las ropas de la denunciante están intactas, siendo </t>
    </r>
    <r>
      <rPr>
        <rFont val="Arial"/>
        <b/>
        <color theme="1"/>
      </rPr>
      <t>un pantalón del tipo vaquero que no es fácil de quitar</t>
    </r>
    <r>
      <rPr>
        <rFont val="Arial"/>
        <color theme="1"/>
      </rPr>
      <t xml:space="preserve">. (...) los vestigios en el cuerpo de la accedida, como en los del lugar, no demuestran algún tipo de violencia física; lo que sí puede ser motivo de examen es el hecho de que la mujer a raíz de su borrachera y por alguna razón en la que influye </t>
    </r>
    <r>
      <rPr>
        <rFont val="Arial"/>
        <b/>
        <color theme="1"/>
      </rPr>
      <t>la no comprensión de los sucesos en su magnitud, entrega su cuerpo al hombre</t>
    </r>
    <r>
      <rPr>
        <rFont val="Arial"/>
        <color theme="1"/>
      </rPr>
      <t xml:space="preserve">, pero ello es una circunstancia que parece tener que ver con el aprovechamiento del hombre de tal situación, cuestión que S. ignoraba. (...) También no dejo de ver a los protagonistas, </t>
    </r>
    <r>
      <rPr>
        <rFont val="Arial"/>
        <b/>
        <color theme="1"/>
      </rPr>
      <t>un simple muchacho de pueblo que anda en bicicleta</t>
    </r>
    <r>
      <rPr>
        <rFont val="Arial"/>
        <color theme="1"/>
      </rPr>
      <t xml:space="preserve"> y la estudiante universitaria con amigos en auto.  </t>
    </r>
  </si>
  <si>
    <r>
      <rPr>
        <rFont val="Arial"/>
        <color theme="1"/>
      </rPr>
      <t xml:space="preserve">Estimo adecuado el planteo de la Defensa, al traer consideraciones que hacen al caso y a la conducta posterior de la denunciante y que expresara “o no quería aceptar lo que pasó”. Así también, señala el diálogo posterior entre ambos protagonistas por el arreglo de la puerta, donde la denunciante dice que si “pasó algo entre ellos quedó ahí”.(...) Estimo que la sentencia condenatoria debe ser entonces revocada, disponiéndose la </t>
    </r>
    <r>
      <rPr>
        <rFont val="Arial"/>
        <b/>
        <color theme="1"/>
      </rPr>
      <t>absolución y la consiguiente libertad</t>
    </r>
    <r>
      <rPr>
        <rFont val="Arial"/>
        <color theme="1"/>
      </rPr>
      <t>.</t>
    </r>
  </si>
  <si>
    <t>G., M. S/QUEJA EN AUTOS: G., M. S/ABANDONO DE PERSONA CALIFICADO</t>
  </si>
  <si>
    <t>Al resolver el recurso de queja planteado, el Superior Tribunal determinó que es improcedente la suspensión de juicio a prueba, en razón de no ser suficientes los argumentos esgrimidos por la Defensa. Asimismo se hace referencia al precedente sentado por la Corte Suprema de Justicia de la Nación, en el "Caso Góngora", donde se niega el beneficio de la suspensión del juicio a prueba a los casos donde ha mediado violencia de género.</t>
  </si>
  <si>
    <r>
      <rPr>
        <rFont val="Arial"/>
        <color theme="1"/>
      </rPr>
      <t xml:space="preserve">existencia de hechos que prima facie han sido calificados como de violencia contra la mujer y contemplados en la </t>
    </r>
    <r>
      <rPr>
        <rFont val="Arial"/>
        <b/>
        <color theme="1"/>
      </rPr>
      <t>Convención Interamericana para prevenir , sancionar y erradicar la violencia contra la mujer</t>
    </r>
    <r>
      <rPr>
        <rFont val="Arial"/>
        <color theme="1"/>
      </rPr>
      <t xml:space="preserve"> (Ley Nº 24.632)</t>
    </r>
  </si>
  <si>
    <r>
      <rPr>
        <rFont val="Arial"/>
        <i/>
        <color theme="1"/>
      </rPr>
      <t xml:space="preserve">No argumenta con perspectiva de género sino con un argumento puramente normativo: </t>
    </r>
    <r>
      <rPr>
        <rFont val="Arial"/>
        <i val="0"/>
        <color theme="1"/>
      </rPr>
      <t xml:space="preserve">"Siendo así, el Recurso de Casación </t>
    </r>
    <r>
      <rPr>
        <rFont val="Arial"/>
        <b/>
        <i val="0"/>
        <color theme="1"/>
      </rPr>
      <t xml:space="preserve">ha sido correctamente denegado por el inferior, porque en la especie, claramente no está en juego la exigencia del doble conforme </t>
    </r>
    <r>
      <rPr>
        <rFont val="Arial"/>
        <i val="0"/>
        <color theme="1"/>
      </rPr>
      <t xml:space="preserve">que se exige como garantía para el3 “condenado”,  (Conf. CSJN, fallo dictado en “Casal”) ya que en el caso que nos ocupa, </t>
    </r>
    <r>
      <rPr>
        <rFont val="Arial"/>
        <b/>
        <i val="0"/>
        <color theme="1"/>
      </rPr>
      <t>no existe, hasta el momento, persona condenada en éste proceso</t>
    </r>
    <r>
      <rPr>
        <rFont val="Arial"/>
        <i val="0"/>
        <color theme="1"/>
      </rPr>
      <t>. Que por todo ello solo cabe desestimar el recurso de que ja intentado."</t>
    </r>
  </si>
  <si>
    <r>
      <rPr>
        <color rgb="FF1155CC"/>
        <u/>
      </rPr>
      <t>https://om.csjn.gov.ar/JurisprudenciaOM/consultaOM/verDoc.html?idJuri=4162</t>
    </r>
    <r>
      <rPr/>
      <t>2</t>
    </r>
  </si>
  <si>
    <t>Adhiere voto Cabrera</t>
  </si>
  <si>
    <r>
      <rPr>
        <color rgb="FF1155CC"/>
        <u/>
      </rPr>
      <t>https://om.csjn.gov.ar/JurisprudenciaOM/consultaOM/verDoc.html?idJuri=4162</t>
    </r>
    <r>
      <rPr/>
      <t>2</t>
    </r>
  </si>
  <si>
    <r>
      <rPr>
        <rFont val="Arial"/>
        <b/>
        <color theme="1"/>
      </rPr>
      <t>la cuestión de fondo implicaría violación</t>
    </r>
    <r>
      <rPr>
        <rFont val="Arial"/>
        <color theme="1"/>
      </rPr>
      <t xml:space="preserve"> a la Convención Interamericana para prevenir, sancionar y erradicar la violencia contra la Mujer, (más conocida como </t>
    </r>
    <r>
      <rPr>
        <rFont val="Arial"/>
        <b/>
        <color theme="1"/>
      </rPr>
      <t>Convención de Belem do Pará</t>
    </r>
    <r>
      <rPr>
        <rFont val="Arial"/>
        <color theme="1"/>
      </rPr>
      <t>), es insoslayable aplicar el precedente  “Góngora” de la Suprema Corte de Justicia de la Nación, cuando desestimó la posibilidad de aplicar la suspensión de Juicio a Prueba en este tipo de casos.</t>
    </r>
  </si>
  <si>
    <r>
      <rPr>
        <rFont val="Arial"/>
        <color theme="1"/>
      </rPr>
      <t>La recurrente, al momento de promover la Casación</t>
    </r>
    <r>
      <rPr>
        <rFont val="Arial"/>
        <b/>
        <color theme="1"/>
      </rPr>
      <t xml:space="preserve"> cuya inadmisibilidad la agravia</t>
    </r>
    <r>
      <rPr>
        <rFont val="Arial"/>
        <color theme="1"/>
      </rPr>
      <t xml:space="preserve">, no introduce elementos de convicción decisivos, que permitan apartarse del criterio ya establecido por el máximo tribunal de la Na ción, pese a que fue uno de los argumentos de la decisión recurrida. </t>
    </r>
  </si>
  <si>
    <r>
      <rPr>
        <color rgb="FF1155CC"/>
        <u/>
      </rPr>
      <t>https://om.csjn.gov.ar/JurisprudenciaOM/consultaOM/verDoc.html?idJuri=4162</t>
    </r>
    <r>
      <rPr/>
      <t>2</t>
    </r>
  </si>
  <si>
    <r>
      <rPr>
        <color rgb="FF1155CC"/>
        <u/>
      </rPr>
      <t>https://om.csjn.gov.ar/JurisprudenciaOM/consultaOM/verDoc.html?idJuri=4162</t>
    </r>
    <r>
      <rPr/>
      <t>2</t>
    </r>
  </si>
  <si>
    <r>
      <rPr>
        <color rgb="FF1155CC"/>
        <u/>
      </rPr>
      <t>https://om.csjn.gov.ar/JurisprudenciaOM/consultaOM/verDoc.html?idJuri=4162</t>
    </r>
    <r>
      <rPr/>
      <t>2</t>
    </r>
  </si>
  <si>
    <t>G., M. A. s/ Homicidio calificado</t>
  </si>
  <si>
    <t>La Cámara Primera en lo Criminal condenó a prisión perpetua al imputado en orden al delito de Homicidio agravado por el vínculo y por mediar violencia de género. La defensa apeló la sentencia entendiendo que no se analizó adecuadamente el planteo de emoción violenta alegado y la falta de sustento probatorio para agravar la condena en razón del contexto de género. El Tribunal de Casación, resolvió que en razón de las constancias probatorias, especialmente una exposición realizada por la víctima, 2 días previos al de su muerte, y de la declaración realizada por una de las testigos, quedó suficientemente acreditada la causa en orden al delito de femicidio, por lo que confirmó la sentencia de Cámara con 4 votos a favor y 1 en disidencia.</t>
  </si>
  <si>
    <t>Adhiere al voto de Coll</t>
  </si>
  <si>
    <r>
      <rPr>
        <rFont val="Arial"/>
        <color theme="1"/>
      </rPr>
      <t xml:space="preserve">La presunta desigualdad que acusa la Defensa resulta inconsistente, si se advierte que las agresiones del varón hacia la mujer que es o fue su pareja afectiva, tienen una gravedad mayor que cualquier otra en el mismo ámbito relacional porque </t>
    </r>
    <r>
      <rPr>
        <rFont val="Arial"/>
        <b/>
        <color theme="1"/>
      </rPr>
      <t>corresponden a un arraigado tipo de violencia que es manifestación de la discriminación, la situación de desigualdad y las relaciones de poder de los hombres sobre las mujeres</t>
    </r>
    <r>
      <rPr>
        <rFont val="Arial"/>
        <color theme="1"/>
      </rPr>
      <t>. Esta inserción supone una mayor lesividad para la víctima: de un lado, para su seguridad, con la disminución de las expectativas futuras de indemnidad, con el temor a ser de nuevo agredida; de otro, para su libertad, para la libre conformación de su voluntad, porque la consolidación de la discriminación agresiva del varón hacia la mujer en el ámbito de la pareja añade un efecto intimidatorio a la conducta, que restringe las posibilidades de actuación libre de la víctima, y además para su dignidad, en cuanto negadora de su igual condición de persona (...), circunstancia que se torna plenamente acreditada en el caso que nos ocupa, desde que la propia manifestación de la víctima, dos días antes de morir a manos de su victimario, trasuntaba el acoso por parte de éste, el maltrato psicológico y el cercenamiento a su propia libertad, que se traducía en la autodeterminación de tener una nueva vida alejada de G. La muerte a palos selló dramáticamente esa posibilidad de vivir.</t>
    </r>
  </si>
  <si>
    <t>https://om.csjn.gov.ar/JurisprudenciaOM/consultaOM/verDoc.html?idJuri=4406</t>
  </si>
  <si>
    <r>
      <rPr>
        <rFont val="Arial"/>
        <color theme="1"/>
      </rPr>
      <t xml:space="preserve">La presunta desigualdad que acusa la Defensa resulta inconsistente, si se advierte que las agresiones del varón hacia la mujer que es o fue su pareja afectiva, tienen una gravedad mayor que cualquier otra en el mismo ámbito relacional porque </t>
    </r>
    <r>
      <rPr>
        <rFont val="Arial"/>
        <b/>
        <color theme="1"/>
      </rPr>
      <t>corresponden a un arraigado tipo de violencia que es manifestación de la discriminación, la situación de desigualdad y las relaciones de poder de los hombres sobre las mujeres</t>
    </r>
    <r>
      <rPr>
        <rFont val="Arial"/>
        <color theme="1"/>
      </rPr>
      <t>. Esta inserción supone una mayor lesividad para la víctima: de un lado, para su seguridad, con la disminución de las expectativas futuras de indemnidad, con el temor a ser de nuevo agredida; de otro, para su libertad, para la libre conformación de su voluntad, porque la consolidación de la discriminación agresiva del varón hacia la mujer en el ámbito de la pareja añade un efecto intimidatorio a la conducta, que restringe las posibilidades de actuación libre de la víctima, y además para su dignidad, en cuanto negadora de su igual condición de persona (...), circunstancia que se torna plenamente acreditada en el caso que nos ocupa, desde que la propia manifestación de la víctima, dos días antes de morir a manos de su victimario, trasuntaba el acoso por parte de éste, el maltrato psicológico y el cercenamiento a su propia libertad, que se traducía en la autodeterminación de tener una nueva vida alejada de G. La muerte a palos selló dramáticamente esa posibilidad de vivir.</t>
    </r>
  </si>
  <si>
    <r>
      <rPr>
        <rFont val="Arial"/>
        <color theme="1"/>
      </rPr>
      <t>Lo primero que he de señalar para humanizar el evento y sacarlo del rigor puramente jurídico que es a veces “rigor mortis”, porque mueren los protagonistas como seres de carne y hueso, es que en este siglo de lo técnico, los protagonistas fueron al monte a recolectar yuyos curativos. Por estos tiempos de técnica y astronautas parece casi imposible, pero</t>
    </r>
    <r>
      <rPr>
        <rFont val="Arial"/>
        <b/>
        <color theme="1"/>
      </rPr>
      <t xml:space="preserve"> es propio de nuestra población en esa franja socia</t>
    </r>
    <r>
      <rPr>
        <rFont val="Arial"/>
        <color theme="1"/>
      </rPr>
      <t>l, de manera que estos sucesos tienen que tener una aproximación que no puede desentenderse de lo jurídico pero que tampoco puede olvidar a las personas, sean víctimas o victimarios, y de su vivencia en una determinada sociedad.</t>
    </r>
  </si>
  <si>
    <r>
      <rPr>
        <rFont val="Arial"/>
        <color theme="1"/>
      </rPr>
      <t xml:space="preserve">El punto es si el mero insulto es una violencia de género, es especial porque si el insulto no provoca una disminución sicológica de quien lo recibe no puede ello conectarse a la violencia. La violencia de género supone una violencia ejercida por quien tiene una relación de superioridad y se aprovecha de ella. </t>
    </r>
    <r>
      <rPr>
        <rFont val="Arial"/>
        <b/>
        <color theme="1"/>
      </rPr>
      <t>No toda violencia es entonces la de género, implica necesariamente un punto de inferioridad que aquí no surge</t>
    </r>
    <r>
      <rPr>
        <rFont val="Arial"/>
        <color theme="1"/>
      </rPr>
      <t xml:space="preserve">. En cuanto a la exposición que hace la mujer ante la policía, </t>
    </r>
    <r>
      <rPr>
        <rFont val="Arial"/>
        <b/>
        <color theme="1"/>
      </rPr>
      <t>lejos está de acreditar algún tipo de violencia física o sicológica.</t>
    </r>
    <r>
      <rPr>
        <rFont val="Arial"/>
        <color theme="1"/>
      </rPr>
      <t xml:space="preserve"> Mis dudas sobre este particular me llevan a desestimar la aplicación de la agravante. En consecuencia, debe compensarse la condena por Homicidio Agravado por la circunstancia de convivir (arts. 79 y 80 inc. a del Código Penal) dejando sin efecto la violencia de género.</t>
    </r>
  </si>
  <si>
    <t>No hubo reparación a la víctima de femicidio</t>
  </si>
  <si>
    <r>
      <rPr>
        <rFont val="Arial"/>
        <color theme="1"/>
      </rPr>
      <t xml:space="preserve">Entiendo que en el caso, no existió una furia desbordada, sino una </t>
    </r>
    <r>
      <rPr>
        <rFont val="Arial"/>
        <b/>
        <color theme="1"/>
      </rPr>
      <t>acción deliberada</t>
    </r>
    <r>
      <rPr>
        <rFont val="Arial"/>
        <color theme="1"/>
      </rPr>
      <t xml:space="preserve"> que se inicia al llevar a la víctima hacia un lugar descampado, de difícil acceso. (...) No debe perderse de vista en este punto, el acta policial (fs. 87) que acredita el comparendo de la víctima a la Comisaría de Pozo del Tigre, para </t>
    </r>
    <r>
      <rPr>
        <rFont val="Arial"/>
        <b/>
        <color theme="1"/>
      </rPr>
      <t>denunciar una situación de violencia de género</t>
    </r>
    <r>
      <rPr>
        <rFont val="Arial"/>
        <color theme="1"/>
      </rPr>
      <t xml:space="preserve">, comunicando que había vivido en pareja con G. durante diez (10) años, pero luego de una mala convivencia, aproximadamente un mes atrás a la fecha de la exposición (07 de abril de 2017) se retiró del domicilio, pero que sin embargo, y en forma constante, G. la seguía asediando, pidiéndole que regrese a vivir con él, obteniendo siempre respuesta negativa de parte de la exponente. (...) el homicidio ocurrió el 09 de abril, es decir, apenas dos días después. Las prevenciones de M. C. fueron insuficientes. (...) . El acusado afirma que no recuerda qué pasó con ese teléfono (de hecho no aparece en el acta de inspección ocular ni en ninguna diligencia investigativa) pero si el mismo contenía las presuntas fotografías que alteraron su ánimo, debía haberlo proporcionado a la autoridad que investigó el homicidio. (...)  de los elementos de prueba antes mencionados -la declaración de M. J. S. y especialmente la exposición de la propia víctima dos días antes del hecho- </t>
    </r>
    <r>
      <rPr>
        <rFont val="Arial"/>
        <b/>
        <color theme="1"/>
      </rPr>
      <t>se advierte un claro hostigamiento por parte del imputado</t>
    </r>
    <r>
      <rPr>
        <rFont val="Arial"/>
        <color theme="1"/>
      </rPr>
      <t>, mancillado en su honor por el retiro de la mujer de la vivienda que compartieron por diez (10) años. La mención de que buscaría suicidarse en caso de que no volviera con él, es una notoria manifestación de violencia sicológica que, en el caso, derivó en violencia física y culminó con la muerte violenta de la víctima.</t>
    </r>
  </si>
  <si>
    <r>
      <rPr>
        <rFont val="Arial"/>
        <color theme="1"/>
      </rPr>
      <t xml:space="preserve">Sólo me permito agregar que la obligación de garantizar los derechos humanos que emanan de las Convenciones Internacionales (conf. doctrina de la CSJN sentada a partir de “Ekmekjian c/Sofovich”, fallo del 07/07/92, ED 148-338), en el caso, la </t>
    </r>
    <r>
      <rPr>
        <rFont val="Arial"/>
        <b/>
        <color theme="1"/>
      </rPr>
      <t>Convención Interamericana para Prevenir, Sancionar y Erradicar la violencia contra las Mujeres</t>
    </r>
    <r>
      <rPr>
        <rFont val="Arial"/>
        <color theme="1"/>
      </rPr>
      <t xml:space="preserve">, incluye la obligación de adoptar medidas legislativas que tiendan a asegurar su goce, entre estas medidas se incluye el dictado de normas penales destinadas a sancionar conductas que atenten contra estos derechos. Ese es el fundamento de las Leyes Nros. 26.845 y 26.791, siendo esta última la que introdujo la figura del Femicidio en el inciso 11 del art. 80 del Código Penal y que </t>
    </r>
    <r>
      <rPr>
        <rFont val="Arial"/>
        <b/>
        <color theme="1"/>
      </rPr>
      <t>consagra la especial protección que el Estado debe garantizar a las mujeres que son víctimas de violencia de género.</t>
    </r>
  </si>
  <si>
    <r>
      <rPr>
        <rFont val="Arial"/>
        <b/>
        <color theme="1"/>
      </rPr>
      <t>Si se creyera más a las víctimas de violencia de género cuando formulan sus primeros reclamos de auxilio, seguramente muchos Femicidios se habrían evitado.</t>
    </r>
    <r>
      <rPr>
        <rFont val="Arial"/>
        <color theme="1"/>
      </rPr>
      <t xml:space="preserve"> (...) La presunta desigualdad que acusa la Defensa resulta inconsistente, si se advierte que las agresiones del varón hacia la mujer que es o fue su pareja afectiva, tienen una gravedad mayor que cualquier otra en el mismo ámbito relacional porque </t>
    </r>
    <r>
      <rPr>
        <rFont val="Arial"/>
        <b/>
        <color theme="1"/>
      </rPr>
      <t>corresponden a un arraigado tipo de violencia que es manifestación de la discriminación, la situación de desigualdad y las relaciones de poder de los hombres sobre las mujeres</t>
    </r>
    <r>
      <rPr>
        <rFont val="Arial"/>
        <color theme="1"/>
      </rPr>
      <t xml:space="preserve">. Esta inserción supone una mayor lesividad para la víctima: de un lado, para su seguridad, con la disminución de las expectativas futuras de indemnidad, con el temor a ser de nuevo agredida; de otro, para su libertad, para la libre conformación de su voluntad, porque la consolidación de la discriminación agresiva del varón hacia la mujer en el ámbito de la pareja añade un efecto intimidatorio a la conducta, que restringe las posibilidades de actuación libre de la víctima, y además para su dignidad, en cuanto negadora de su igual condición de persona (...), circunstancia que se torna plenamente acreditada en el caso que nos ocupa, desde que la propia manifestación de la víctima, dos días antes de morir a manos de su victimario, trasuntaba el acoso por parte de éste, el maltrato psicológico y el cercenamiento a su propia libertad, que se traducía en la autodeterminación de tener una nueva vida alejada de G. La muerte a palos selló dramáticamente esa posibilidad de vivir. </t>
    </r>
  </si>
  <si>
    <t>Judith Elizabeth Sosa de Lozina</t>
  </si>
  <si>
    <r>
      <rPr>
        <rFont val="Arial"/>
        <color theme="1"/>
      </rPr>
      <t xml:space="preserve">La presunta desigualdad que acusa la Defensa resulta inconsistente, si se advierte que las agresiones del varón hacia la mujer que es o fue su pareja afectiva, tienen una gravedad mayor que cualquier otra en el mismo ámbito relacional porque </t>
    </r>
    <r>
      <rPr>
        <rFont val="Arial"/>
        <b/>
        <color theme="1"/>
      </rPr>
      <t>corresponden a un arraigado tipo de violencia que es manifestación de la discriminación, la situación de desigualdad y las relaciones de poder de los hombres sobre las mujeres</t>
    </r>
    <r>
      <rPr>
        <rFont val="Arial"/>
        <color theme="1"/>
      </rPr>
      <t>. Esta inserción supone una mayor lesividad para la víctima: de un lado, para su seguridad, con la disminución de las expectativas futuras de indemnidad, con el temor a ser de nuevo agredida; de otro, para su libertad, para la libre conformación de su voluntad, porque la consolidación de la discriminación agresiva del varón hacia la mujer en el ámbito de la pareja añade un efecto intimidatorio a la conducta, que restringe las posibilidades de actuación libre de la víctima, y además para su dignidad, en cuanto negadora de su igual condición de persona (...), circunstancia que se torna plenamente acreditada en el caso que nos ocupa, desde que la propia manifestación de la víctima, dos días antes de morir a manos de su victimario, trasuntaba el acoso por parte de éste, el maltrato psicológico y el cercenamiento a su propia libertad, que se traducía en la autodeterminación de tener una nueva vida alejada de G. La muerte a palos selló dramáticamente esa posibilidad de vivir.</t>
    </r>
  </si>
  <si>
    <r>
      <rPr>
        <color rgb="FF1155CC"/>
        <u/>
      </rPr>
      <t>https://www.siempreformosa.com/2016/12/asumen-sosa-de-lozina-y-roglan-como_14.html</t>
    </r>
    <r>
      <rPr/>
      <t xml:space="preserve"> https://www.dateas.com/es/persona/judith-elizabeth-sosa-27165525855</t>
    </r>
  </si>
  <si>
    <t>T. F. G. s/ abuso sexual agravado, violación de domicilio, amenazas y daño</t>
  </si>
  <si>
    <t>La Excma. Cámara Primera en lo Criminal, condenó al imputado a 12 años de prisión por unanimidad, en orden al delito de abuso sexual agravado. La Cámara destacó la especial situación de vulnerabilidad en la que se encontraban las víctimas, en razón de su género, pertenecer a una comunidad originaria y ser menores de edad. Reconoció los estereotipos de índole patriarcal que rodean a los argumentos de la defensa, y resaltó la importancia y valor del testimonio de las víctimas. El Superior Tribunal de Justicia, también por unanimidad, en un detallado análisis de la causa, confirmó la sentencia de Cámara, considerándola ajustada a derecho y destacando la inobservancia y desconocimiento por parte de la Defensa de las normas que rigen la materia de Derechos humanos de las Mujeres como parte del ordenamiento jurídico vigente.</t>
  </si>
  <si>
    <t>https://om.csjn.gov.ar/JurisprudenciaOM/consultaOM/verDoc.html?idJuri=4828</t>
  </si>
  <si>
    <r>
      <rPr>
        <rFont val="Arial"/>
        <color theme="1"/>
      </rPr>
      <t>Que como ya anticipé, el Tribunal de Juicio consideró probado que el día 15 de abril de 2018, las hermanas K. B. (de 17 años) y J. B. (de 13 años), fueron abordadas por el acusado, F. G. T., a las 05,45 horas aproximadamente, cuando ambas retornaban caminando a su casa -ubicada en el Barrio ...-, luego de haber concurrido a un boliche de la ciudad; que el acusado, quien se desplazaba en una moto, se ofreció a acercarlas, accediendo ambas; sin embargo, a</t>
    </r>
    <r>
      <rPr>
        <rFont val="Arial"/>
        <b/>
        <color theme="1"/>
      </rPr>
      <t xml:space="preserve">l llegar a la Ruta Nacional Nº 11, aceleró atravesando la calzada y se dirigió en un camino que conduce al Barrio ..., lugar donde, mediante violencia y blandiendo un cuchillo, sometió sexualmente a K. B., luego de que ésta intentara proteger a su hermana. </t>
    </r>
    <r>
      <rPr>
        <rFont val="Arial"/>
        <color theme="1"/>
      </rPr>
      <t>Al concluir el abuso, las llevó hasta las cercanías del Centro I... donde las abandonó. Desde allí caminaron hasta el domicilio de ambas, donde pusieron en conocimiento de la madre lo que había ocurrido, dirigiéndose a la Comisaría a hacer la denuncia correspondiente. Ya en la unidad policial, vieron ingresar a T. en calidad de detenido, por otro hecho que también se investigó judicialmente, reconociéndolo como quien las agrediera sexualmente.</t>
    </r>
  </si>
  <si>
    <r>
      <rPr>
        <rFont val="Arial"/>
        <color theme="1"/>
      </rPr>
      <t xml:space="preserve">la </t>
    </r>
    <r>
      <rPr>
        <rFont val="Arial"/>
        <b/>
        <color theme="1"/>
      </rPr>
      <t>Convención de Belem do Pará, de plena vigencia en la República Argentin</t>
    </r>
    <r>
      <rPr>
        <rFont val="Arial"/>
        <color theme="1"/>
      </rPr>
      <t xml:space="preserve">a, desde la sanción de la Ley Nº 24.632 (aprobación de la Convención Interamericana para prevenir, sancionar, y erradicar la violencia contra la mujer “Convención de Belem do Pará”) como la </t>
    </r>
    <r>
      <rPr>
        <rFont val="Arial"/>
        <b/>
        <color theme="1"/>
      </rPr>
      <t>Ley Nº 26.485</t>
    </r>
    <r>
      <rPr>
        <rFont val="Arial"/>
        <color theme="1"/>
      </rPr>
      <t xml:space="preserve"> (de protección integral a las mujeres), contienen normas que disponen la adopción de perspectiva de género, no sólo para el Poder Judicial, sino para el Estado en general.</t>
    </r>
  </si>
  <si>
    <r>
      <rPr>
        <rFont val="Arial"/>
        <color theme="1"/>
      </rPr>
      <t xml:space="preserve">Entonces, </t>
    </r>
    <r>
      <rPr>
        <rFont val="Arial"/>
        <b/>
        <color theme="1"/>
      </rPr>
      <t>lejos de ser una moda, la aplicación de perspectiva de género en el Poder Judicial, es un mandato con base legal</t>
    </r>
    <r>
      <rPr>
        <rFont val="Arial"/>
        <color theme="1"/>
      </rPr>
      <t xml:space="preserve">.(...) El caso que nos ocupa no podía dejar de analizarse con esas herramientas, precisamente, porque </t>
    </r>
    <r>
      <rPr>
        <rFont val="Arial"/>
        <b/>
        <color theme="1"/>
      </rPr>
      <t>la víctima sufre la triple discriminación</t>
    </r>
    <r>
      <rPr>
        <rFont val="Arial"/>
        <color theme="1"/>
      </rPr>
      <t xml:space="preserve"> de ser mujer, ser pobre y ser aborigen. Y es precisamente la Sra. Defensora la que incurre, quizás inadvertidamente, en una abierta </t>
    </r>
    <r>
      <rPr>
        <rFont val="Arial"/>
        <b/>
        <color theme="1"/>
      </rPr>
      <t>estigmatización</t>
    </r>
    <r>
      <rPr>
        <rFont val="Arial"/>
        <color theme="1"/>
      </rPr>
      <t xml:space="preserve">, cuando señala que es común en “las adolescentes” cuando se encuentran despechadas, que reaccionen vengativamente, denunciando a sus ocasionales parejas, cuando éstos no responden a sus requerimientos. (...) La caracterización que hizo la Sra. Defensora de la víctima, es claramente estereotipada.(...) cualquier discusión teórica hoy se encuentra superada, porque </t>
    </r>
    <r>
      <rPr>
        <rFont val="Arial"/>
        <b/>
        <color theme="1"/>
      </rPr>
      <t>existen mandatos legales que disponen analizar, en los casos que se someten a la jurisdicción de los Tribunales, si existen situaciones de discriminación, desigualdad y exclusión de las mujeres, para ser consideradas al momento de decidir.</t>
    </r>
  </si>
  <si>
    <t>Considero que la fuerza, combinada con la intimidación (el uso de cuchillo), son las circunstancias que terminan por ser la condición necesaria para consumar el acto y caer así en el tipo del art. 119 del Código Penal y la correspondiente agravante. Estimo de importancia y en lo que hace a la actividad del autor, las lesiones que presenta la víctima. Tomo en consideración las del forense y las de página 06, en especial el tema de la comprensión que se adecúa a la descripción del evento de ambas víctimas.</t>
  </si>
  <si>
    <t xml:space="preserve">En cuanto al tema que socialmente (como casi siempre ocurre) se vincula al delito, estimo que no es principal el de género sino el propio de la condición de aborigen en el plano social. </t>
  </si>
  <si>
    <t>B. G. s/ abuso sexual con acceso carnal</t>
  </si>
  <si>
    <t>El Superior Tribunal de Justicia, por unanimidad, en un detallado análisis con perspectiva de género, confirmó la sentencia de Cámara, considerándola ajustada a derecho y reconociendo indicadores socioculturales que sostienen los estereotipos de roles de jerarquía entre hombres y mujeres, reafirmando la exigencia de creer en las víctimas de violencia de género, especialmente en causas de abuso sexual, conforme a las normas que rigen la materia de Derechos humanos de las Mujeres, como parte del ordenamiento jurídico vigente.</t>
  </si>
  <si>
    <t>https://om.csjn.gov.ar/JurisprudenciaOM/consultaOM/verDoc.html?idJuri=4829</t>
  </si>
  <si>
    <t>cuando livianamente se pone en duda los dichos de una mujer, que ha sido víctima de abuso sexual, parecería que se parte de considerar que ese acto de impulsar una investigación penal, puede originarse en motivaciones diversas a las que simplemente generan el ánimo de buscar justicia. Despecho, molestias, irritación, rencor o el simple impulso de molestar a alguien. Quien así razona, omite decididamente o desconocen, que esa mujer, después de hacer la denuncia, deberá someterse a exámenes ginecológicos, evaluaciones psicológicas, declaraciones en sede policial, en instrucción y luego en el juicio, mediante cámara Gesell si es menor de edad, sin mencionar todo lo que ocurre en su entorno social, cuando se encuentra sometida al escrutinio, no pocas veces cruel, de vecinos, vecinas, amistades, conocidos/as, compañeros/as de trabajo o de estudio, de saberse una mujer violada. Esta perspectiva de análisis, entiendo que no puede nunca omitirse en casos como el present</t>
  </si>
  <si>
    <t xml:space="preserve">El artículo 119 primer párrafo, contempla el abuso sexual cuando mediare violencia, y protege la libertad sexual de las personas. El tercer párrafo del mismo artículo 119, agrava la figura cuando ese abuso sexual se consuma con acceso carnal, por vía vaginal – entre otros supuestos por cierto – como estuvo probado en este caso. </t>
  </si>
  <si>
    <t xml:space="preserve">Está acreditada la maniobra para sustraer a la víctima de alguna ayuda de terceros (cerramiento con llave de salón), se la condujo hacia una zona de mucha mayor privacidad donde se ejerció la fuerza que posibilitó el concúbito. </t>
  </si>
  <si>
    <t xml:space="preserve">La fuerza que conlleva obtener el acto sexual no es siempre de una naturaleza tal que cause lesiones, aquí es notorio que la fuerza ejercida con persistencia aunque no sea brutal, lleva a convertirse en intimidación, siendo destacable en este caso la clandestinidad (cierre del negocio público y trasladarse a un lugar de mayor privacidad) lo que deja inerme a la víctima. Ya con anterior ocasión he señalado que no es posible pedirle a la mujer (mucho menos si es menor) que sostenga una lucha de carácter físico y de notable entidad, para resistir el ataque. </t>
  </si>
  <si>
    <t>Jujuy</t>
  </si>
  <si>
    <t>Y.C.G. s/ violación de domicilio y abuso sexual agravado reiterado</t>
  </si>
  <si>
    <t>Ante la negativa de la ex pareja en retomar la relación sentimental con el imputado, y existiendo una orden de restricción por anteriores situaciones de violencia, el agresor ingresó al domicilio y abusó sexualmente de la hija menor de la misma. Fue condenado a la pena de ocho años de prisión y su defensa presentó Recurso de Inconstitucionalidad por considerar defectuosa la incorporación del examen físico de la víctima alegando vulneración a la garantía del Debido Proceso; el que fue rechazado al considerar que lo "actuado durante las primeras horas de investigación así como la manera en que el aludido examen se llevó a cabo, no merece reproche alguno, máxime considerando que el descripto proceder es el indicado a fin de evitar la victimización secundaria que en casos como el de autos trae aparejada", en expresión de la Corte IDH y según las pautas brindadas por ésta, en consonancia con lo establecido en el art. 16 de la Ley 26.485 de Protección Integral para prevenir, sancionar y erradicar la violencia contra las mujeres en los ámbitos en que desarrollen sus relaciones interpersonales.</t>
  </si>
  <si>
    <t>Laura Nilda Lamas González</t>
  </si>
  <si>
    <t xml:space="preserve">El 20 de Noviembre de 2020, el Tribunal en lo Criminal Nº 2 condenó a C. G. Y. a la pena de ocho años de prisión, por resultar autor de los delitos de Violación de Domicilio y Abuso Sexual con Acceso Carnal (dos hechos) en concurso real (Arts. 150 y 119, 3º párrafo, en función del Art. 55 del C.Penal). En contra de lo decidido, el Dr. I. A. P., en ejercicio de la Defensa Técnica del inculpado, interpuso Recurso de Casación. Concedida la impugnación, ésta fue sostenida -ante la Cámara de Casación Penal- por el Dr. J. C., en el carácter de Defensor de Y., conforme designación y aceptación del cargo obrantes a fs. 405 del Expediente Nº …/2020, agregado por cuerda. El 17 de Mayo de 2021, la Alzada rechazó el recurso deducido (416/430). Para así resolver, analizó íntegramente los agravios de la Defensa Técnica, y refirió que si bien se halló material genético de una tercera persona en las prendas íntimas de la víctima, no era menos que, en la que aquélla usó el día del hecho, se detectó el perfil genético del inculpado. Profundizó en la declaración de la víctima prestada en Cámara Gesell, descartando la necesidad de una pericia psicológica. (...) Disconforme con lo resuelto el Dr. J. C., en idéntico carácter interpuso el Recurso de Inconstitucionalidad en examen, persiguiendo se deje sin efecto el pronunciamiento recurrido descalificándolo como acto jurisdiccional válido (...) De la compulsa de las actuaciones, se evidencian -efectivamente- deficiencias que -con acierto- merecieron el cuestionamiento formulado por la Alzada, tales como la falta de firma del Secretario en las actas que rolan a fs. 347 y vta., y 348 y vta., y la inexistencia de las debidas constancias en relación a los motivos que justificaron la participación virtual de una de los tres magistrados integrantes del Tribunal y la posterior ausencia de ésta en la deliberación y consecuente dictado de la sentencia condenatoria, suscripta sólo por los dos restantes. Sin perjuicio de ello, no es posible perder de vista -como atinadamente señala el Ad quem- las circunstancias excepcionales del contexto social y sanitario en que se desarrolló el debate, marcado por la Pandemia COVID-19, extremos que -sin dudas- exigen actuar una mayor prudencia en su valoración, flexibilizando los criterios aplicables, a fin de no contribuir a un mayor desequilibrio al ya producido a consecuencia de aquélla. (...) Ingresando al análisis del referido agravio, reparo en que la crítica ensayada -aunque desprovista de mayores fundamentos- fue introducida tardíamente, no habiendo sido sometida a consideración ni del Tribunal de Juicio ni de la Cámara de Casación, circunstancia que impide su tratamiento por este Cuerpo, por cuanto la presente instancia no puede desvirtuar el sustrato fáctico sobre el cual los actores procesales desplegaron su actividad acusatoria o defensiva. En igual sentido se pronunció esta Sala Penal al referir a la tardía introducción de agravios en L.A. Nº 2, Nº 35 y L.A. Nº 4, Nº 16. Por otra parte, el recurrente alegó -exclusiva y genéricamente- “la ausencia” de su defendido en la producción del Informe Médico, sin mayores especificaciones ni reparos, incumpliendo así con la crítica concreta y razonada que exige la instancia. </t>
  </si>
  <si>
    <r>
      <rPr>
        <rFont val="Arial"/>
        <color theme="1"/>
      </rPr>
      <t xml:space="preserve">En consonancia con los aludidos preceptos, el Art. 16 de la </t>
    </r>
    <r>
      <rPr>
        <rFont val="Arial"/>
        <b/>
        <color theme="1"/>
      </rPr>
      <t>Ley 26.485 de “Protección integral para prevenir, sancionar y erradicar la violencia contra las mujeres en los ámbitos en que desarrollen sus relaciones interpersonales” establece como Derechos y Garantías mínimas a la víctima dentro del procedimiento judicial</t>
    </r>
    <r>
      <rPr>
        <rFont val="Arial"/>
        <color theme="1"/>
      </rPr>
      <t xml:space="preserve">, las de: “… h) recibir un trato humanizado, evitando la revictimización y j) oponerse a la realización de inspecciones sobre su cuerpo por fuera del estricto marco de la orden judicial…”. </t>
    </r>
  </si>
  <si>
    <r>
      <rPr>
        <rFont val="Arial"/>
        <color theme="1"/>
      </rPr>
      <t>En ese entendimiento, coincido con la Cámara de Casación Penal en el sentido que -a pesar de las deficiencias formales apuntadas- l</t>
    </r>
    <r>
      <rPr>
        <rFont val="Arial"/>
        <b/>
        <color theme="1"/>
      </rPr>
      <t>os actos no resultan nulos</t>
    </r>
    <r>
      <rPr>
        <rFont val="Arial"/>
        <color theme="1"/>
      </rPr>
      <t>; no sólo porque consiguieron su fin, existiendo un registro videograbado de ellos (que he tenido a la vista) y las partes expresamente los consintieron, sino porque esa es la interpretación que mejor se ajusta -de manera excepcional y extraordinaria- a los fines superiores ya expuestos. (...) Si bien las apuntadas razones bastan para rechazar el agravio en examen, n</t>
    </r>
    <r>
      <rPr>
        <rFont val="Arial"/>
        <b/>
        <color theme="1"/>
      </rPr>
      <t xml:space="preserve">o puede dejar de señalarse que la Investigación Penal Preparatoria en casos como el que nos ocupa, el cual fue prohijado en un contexto de género, evidenciándose una marcada violencia sexual, debe ser guiada acorde a los lineamientos y directrices que rigen la materia. </t>
    </r>
    <r>
      <rPr>
        <rFont val="Arial"/>
        <color theme="1"/>
      </rPr>
      <t xml:space="preserve">(...) Aún más delinea el aludido contexto de violencia, el propósito del acometimiento sexual a la menor. En efecto, el mismo lo constituyó la frustración del acusado ante la negativa de la progenitora de la víctima en retomar la relación sentimental con aquél. Lo dicho surge de la trascripción de la declaración prestada en Cámara Gesell en los siguientes términos: “… la niña… le dijo a Y. que su mamá ya no qu[ería] estar con él y él le dijo que entonces todo lo que no hacía su mamá con él, lo iba a tener que hacer ella… en todo lo que tu mamá no me complacía, vos lo vas a tener que hacer…” (fs. 80/80 vta.). (...) En ese contexto, y </t>
    </r>
    <r>
      <rPr>
        <rFont val="Arial"/>
        <b/>
        <color theme="1"/>
      </rPr>
      <t xml:space="preserve">considerando el énfasis puesto en el cuidado y atención que debe brindársele a la víctima de delitos sexuales, el agravio traído por la Defensa pierde toda virtualidad, no advirtiéndose vulneración a los derechos del acusado, siendo que -incluso- el mismo, a través de su Defensa Técnica, participó de la Cámara Gesell </t>
    </r>
  </si>
  <si>
    <r>
      <rPr>
        <rFont val="Arial"/>
        <i/>
        <color theme="1"/>
      </rPr>
      <t xml:space="preserve">Satisfacción: </t>
    </r>
    <r>
      <rPr>
        <rFont val="Arial"/>
        <i val="0"/>
        <color theme="1"/>
      </rPr>
      <t>"Rechazar el Recurso de Inconstitucionalidad interpuesto por el Dr. J. C. en ejercicio de la defensa técnica de C. G. Y."</t>
    </r>
  </si>
  <si>
    <t>https://om.csjn.gov.ar/JurisprudenciaOM/consultaOM/verDoc.html?idJuri=5170</t>
  </si>
  <si>
    <t>http://boletinoficial.jujuy.gob.ar/wp-content/uploads/2016/Boletines/2016/27.pdf</t>
  </si>
  <si>
    <t>José Manuel del Campo</t>
  </si>
  <si>
    <t>Adhiere voto Lamas González</t>
  </si>
  <si>
    <r>
      <rPr>
        <rFont val="Arial"/>
        <i/>
        <color theme="1"/>
      </rPr>
      <t xml:space="preserve">Satisfacción: </t>
    </r>
    <r>
      <rPr>
        <rFont val="Arial"/>
        <i val="0"/>
        <color theme="1"/>
      </rPr>
      <t>"Rechazar el Recurso de Inconstitucionalidad interpuesto por el Dr. J. C. en ejercicio de la defensa técnica de C. G. Y."</t>
    </r>
  </si>
  <si>
    <t>https://www.dateas.com/es/persona/campo-jose-manuel-del-20130166998</t>
  </si>
  <si>
    <t>Federico Francisco Otaola</t>
  </si>
  <si>
    <r>
      <rPr>
        <rFont val="Arial"/>
        <i/>
        <color theme="1"/>
      </rPr>
      <t xml:space="preserve">Satisfacción: </t>
    </r>
    <r>
      <rPr>
        <rFont val="Arial"/>
        <i val="0"/>
        <color theme="1"/>
      </rPr>
      <t>"Rechazar el Recurso de Inconstitucionalidad interpuesto por el Dr. J. C. en ejercicio de la defensa técnica de C. G. Y."</t>
    </r>
  </si>
  <si>
    <t>https://www.dateas.com/es/persona/federico-francisco-otaola-20101574114</t>
  </si>
  <si>
    <t>V.A.J.R. s/ abuso sexual agravado y abuso sexual agravado en grado de tentativa.</t>
  </si>
  <si>
    <t>En dos oportunidades, el imputado se aprovechó de la vulnerabilidad económica de mujeres jóvenes y con hijos a cargo, y a través de ofertas laborales, simuló la necesidad de trasladarse varios días a otra ciudad por razones de trabajo junto a ellas; donde les suministró fármacos en forma oculta para lograr su estado de inconsciencia y cometer los abusos sexuales. El grave daño a la salud mental generado en una de ellas, concluyó con el suicidio de la víctima y en el otro caso la oportuna intervención del encargado del hotel frustró la consumación del hecho. El Superior Tribunal rechazó el Recurso de Inconstitucionalidad presentado por la defensa y estimó que la pena de 20 años de prisión que le fuera impuesta al acusado "no luce desproporcionada sino -antes bien- justa y adecuada a delitos que, como en el presente caso, revelan un alto índice de contenido antijurídico. Es que, la gran cantidad de circunstancias agravantes que rodearon la comisión de los injustos necesariamente debe verse reflejada en el monto punitivo". También señaló que "más allá de que la propia naturaleza de delitos como el que aquí se aborda, necesariamente traen aparejados una particular violencia hacia la mujer en los términos de la Convención de Belén do Pará - Ley Nº 24.632, las fotos tomadas de las partes íntimas de [¿] junto a un cartel con la inscripción [...] ponen de manifiesto la censurable cosificación de la misma, quien -incluso- permaneció en el descripto estado de intoxicación y a merced de los designios del acusado, durante dos días".</t>
  </si>
  <si>
    <t xml:space="preserve">El 11 de Mayo de 2020, el Tribunal en lo Criminal Nº 1 resolvió condenar a J. R. A. a la pena de 20 años de Prisión, por resultar autor penalmente responsable de los delitos de Abuso Sexual con Acceso Carnal Agravado por resultar un Daño Grave en la Salud Mental de la Víctima, y Abuso Sexual con Acceso Carnal en Grado de Tentativa en Concurso Real (Arts. 119 tercer y cuarto párrafo Inc. “a”, y Art. 119 tercer párrafo en función del Art. 42 y ss. del Código Penal; fs. 904/946 del Expte. Nº …/2019, hoy Expte. Nº …/2020). Contra este pronunciamiento, el Dr. G. R. P. en el carácter de Defensor Técnico de A., interpuso Recurso de Casación que fue rechazado por la Alzada por resolución del 28 de Abril de 2021 (fs. 1014/1038). Para así resolver -y en lo que aquí interesa-, la Cámara de Casación Penal analizó íntegramente los agravios de la defensa técnica y ratificó en un todo la decisión del Tribunal de Juicio. Destacó las numerosas coincidencias en el modo de ejecución de los hechos en contra de las víctimas M. K. R. y A. R. (...) En lo que respecta al primer hecho -Abuso Sexual con Acceso Carnal Agravado por resultar un Grave Daño en la Salud Mental, del cual resultara víctima M. K. R.- el Ad quem remarcó que el informe médico y las declaraciones rendidas en Audiencia de Debate por el Dr. Guillermo Robles Ávalos -entre otros-, revelaban la existencia de signos de penetración no consentidos en el cuerpo de la víctima. Asimismo consideró la autopsia psicológica elaborada por el Dr. Alejandro Zamar, la cual describía el lamentable estado físico y mental de aquélla al momento en que decidiera quitarse la vida, situación que aconteciera casi finalizada la Investigación Penal Preparatoria. (...) Disconforme con lo resuelto, el Dr. J. R. C. en ejercicio de la defensa técnica de A. -conforme acta de designación y aceptación del cargo obrante a fs. 1003-interpuso Recurso de Inconstitucionalidad por sentencia arbitraria solicitando el cambio de calificación legal y, por consiguiente, la reducción de la pena impuesta; o subsidiariamente, la aplicación del mínimo de la escala punitiva prevista en base a la falta de antecedentes penales de su defendido. </t>
  </si>
  <si>
    <r>
      <rPr>
        <rFont val="Arial"/>
        <color theme="1"/>
      </rPr>
      <t xml:space="preserve">Igualmente, y más allá de que la propia naturaleza de delitos como el que aquí se aborda, necesariamente </t>
    </r>
    <r>
      <rPr>
        <rFont val="Arial"/>
        <b/>
        <color theme="1"/>
      </rPr>
      <t>traen aparejados una particular violencia hacia la mujer en los términos de la</t>
    </r>
    <r>
      <rPr>
        <rFont val="Arial"/>
        <color theme="1"/>
      </rPr>
      <t xml:space="preserve"> </t>
    </r>
    <r>
      <rPr>
        <rFont val="Arial"/>
        <b/>
        <color theme="1"/>
      </rPr>
      <t>Convención de Belén do Pará</t>
    </r>
    <r>
      <rPr>
        <rFont val="Arial"/>
        <color theme="1"/>
      </rPr>
      <t xml:space="preserve"> - Ley Nº 24.632, las fotos tomadas de las partes íntimas de R. junto a un cartel con la inscripción “el grupo flaco tuvo aquí” ponen de manifiesto la censurable cosificación de la misma, quien -incluso- permaneció en el descripto estado de intoxicación y a merced de los designios del acusado, durante dos días en el referido Hotel. </t>
    </r>
  </si>
  <si>
    <r>
      <rPr>
        <rFont val="Arial"/>
        <color theme="1"/>
      </rPr>
      <t xml:space="preserve">En efecto, la decisión de la Cámara de Casación Penal se erige a todas luces como un pronunciamiento razonable, válido y debidamente motivado. Ciertamente, la Alzada controló los fundamentos vertidos por el Tribunal de Juicio y efectuó la revisión de las pruebas conforme las reglas de la sana crítica racional, arribando a idéntica conclusión que este último, no constatándose vicio alguno en dicho razonamiento. (...) En el aludido cuadro de situación, la sanción penal aplicada por el Tribunal de Juicio, </t>
    </r>
    <r>
      <rPr>
        <rFont val="Arial"/>
        <b/>
        <color theme="1"/>
      </rPr>
      <t>no luce desproporcionada sino -antes bien- justa y adecuada a delitos que, como en el presente caso, revelan un alto índice de contenido antijurídico.</t>
    </r>
    <r>
      <rPr>
        <rFont val="Arial"/>
        <color theme="1"/>
      </rPr>
      <t xml:space="preserve"> Es que,</t>
    </r>
    <r>
      <rPr>
        <rFont val="Arial"/>
        <b/>
        <color theme="1"/>
      </rPr>
      <t xml:space="preserve"> la gran cantidad de circunstancias agravantes que rodearon la comisión de los injustos necesariamente debe verse reflejada en el monto punitivo</t>
    </r>
    <r>
      <rPr>
        <rFont val="Arial"/>
        <color theme="1"/>
      </rPr>
      <t>. En efecto, debe tenerse presente cómo, en ambas ocasiones,</t>
    </r>
    <r>
      <rPr>
        <rFont val="Arial"/>
        <b/>
        <color theme="1"/>
      </rPr>
      <t xml:space="preserve"> el imputado se aprovechó de la inestabilidad laboral de dos jóvenes mujeres con hijos a cargo, el ardid del que se valió para trasladarse junto a ellas a kilómetros de distancia, la situación de indefensión a la que las expuso mediante el empleo de fármacos, tendientes a neutralizar la resistencia de las mismas, pretendiendo así el olvido de lo acontecido por aquéllas y consiguientemente- su impunidad. </t>
    </r>
    <r>
      <rPr>
        <rFont val="Arial"/>
        <color theme="1"/>
      </rPr>
      <t xml:space="preserve">(...) Ciertamente, los medios empleados para ejecutar los ilícitos en examen, dan cuenta de la </t>
    </r>
    <r>
      <rPr>
        <rFont val="Arial"/>
        <b/>
        <color theme="1"/>
      </rPr>
      <t>excepcional gravedad que los mismos ostentan</t>
    </r>
    <r>
      <rPr>
        <rFont val="Arial"/>
        <color theme="1"/>
      </rPr>
      <t xml:space="preserve">, máxime considerando que -y a raíz de ellos- R. decidió quitarse la vida. A lo dicho debe sumarse -como bien destacara la instancia casatoria- que las condiciones personales de A. configuran una pauta valorativa de especial relevancia, impactando las mismas de manera negativa. </t>
    </r>
  </si>
  <si>
    <r>
      <rPr>
        <rFont val="Arial"/>
        <i/>
        <color theme="1"/>
      </rPr>
      <t>Satisfacción:</t>
    </r>
    <r>
      <rPr>
        <rFont val="Arial"/>
        <i val="0"/>
        <color theme="1"/>
      </rPr>
      <t xml:space="preserve"> " Rechazar el Recurso de Inconstitucionalidad interpuesto por el Dr. J. R. C. en ejercicio de la Defensa Técnica de J. R. A."</t>
    </r>
  </si>
  <si>
    <t>https://om.csjn.gov.ar/JurisprudenciaOM/consultaOM/verDoc.html?idJuri=5154</t>
  </si>
  <si>
    <r>
      <rPr>
        <rFont val="Arial"/>
        <i/>
        <color theme="1"/>
      </rPr>
      <t>Satisfacción:</t>
    </r>
    <r>
      <rPr>
        <rFont val="Arial"/>
        <i val="0"/>
        <color theme="1"/>
      </rPr>
      <t xml:space="preserve"> " Rechazar el Recurso de Inconstitucionalidad interpuesto por el Dr. J. R. C. en ejercicio de la Defensa Técnica de J. R. A."</t>
    </r>
  </si>
  <si>
    <r>
      <rPr>
        <rFont val="Arial"/>
        <i/>
        <color theme="1"/>
      </rPr>
      <t>Satisfacción:</t>
    </r>
    <r>
      <rPr>
        <rFont val="Arial"/>
        <i val="0"/>
        <color theme="1"/>
      </rPr>
      <t xml:space="preserve"> " Rechazar el Recurso de Inconstitucionalidad interpuesto por el Dr. J. R. C. en ejercicio de la Defensa Técnica de J. R. A."</t>
    </r>
  </si>
  <si>
    <t>C. C. D. s/ abuso sexual agravado.</t>
  </si>
  <si>
    <t>En una causa por abuso sexual agravado de una menor de edad aprovechándose del estado de semi inconsciencia, el Superior Tribunal de Justicia rechazó el recurso de inconstitucionalidad interpuesto por la defensa y confirmó la condena impuesta a la pena de 6 años de prisión, por resultar autor penalmente responsable del delito de abuso sexual con acceso carnal remarcando el valor de la declaración testimonial de la víctima y del informe psicológico que le fuera practicado. Descartó los planteos de la defensa sobre moralidad de la agredida, su vida privada, y patrones de conducta antes y después del hecho, por resultar inaceptable su valoración a la luz de los lineamientos constitucionales y convencionales. Refirió a antecedentes de la Corte IDH y de la Comisión IDH, que establecen la inadmisibilidad de las pruebas relativas a antecedentes sexuales de la víctima por ser "la manifestación de políticas o actitudes basadas en estereotipos de género", como así también que "la valoración de la prueba no puede verse marcada por nociones estereotipadas sobre cuál debiera ser el comportamiento de las mujeres, cuidando la indebida influencia de patrones socioculturales discriminatorios puede dar como resultado una descalificación de la credibilidad de las mismas durante el proceso penal."</t>
  </si>
  <si>
    <t>https://om.csjn.gov.ar/JurisprudenciaOM/consultaOM/verDoc.html?idJuri=5153</t>
  </si>
  <si>
    <t>V. A. I. s/ homicidio agravado por el vínculo y violencia de género en grado de tentativa.</t>
  </si>
  <si>
    <t>El Superior Tribunal de Justicia rechazó un Recurso de Inconstitucionalidad presentado por la defensa de un sujeto condenado a la pena de 4 años de prisión por el delito de lesiones graves agravadas por el vínculo, al entender que frente al cambio de calificación de los hechos, no se observó que en la causa "se haya configurado vulneración al principio de congruencia, ni al derecho de defensa; habiendo el recurrente llevado adelante la estrategia defensiva, tomando pleno conocimiento del suceso atribuido, de los actos procesales y de las pruebas de cargo". Por otro lado, valorando los elementos probatorios reunidos, se descartaron los planteos sobre la interpretación errónea de la prueba para llegar a la sentencia y el accionar del acusado en estado de emoción violenta; toda vez que "por el sólo hecho de alegar la parte que su defendido se encontraba incurso en una causal de exclusión de la culpabilidad, no puede el sentenciante tenerlo por cierto, sin contar con elementos objetivos que avalen tales afirmaciones".</t>
  </si>
  <si>
    <t>https://om.csjn.gov.ar/JurisprudenciaOM/consultaOM/verDoc.html?idJuri=5152</t>
  </si>
  <si>
    <t>O. M. M. L. c/ S. R. H. s/Ordinario por Daños y Perjuicios</t>
  </si>
  <si>
    <t>El Superior Tribunal de Justicia confirmó la sentencia dictada en una demanda por daños y perjuicios incoada por una víctima de violencia de doméstica, en la cual el tribunal de origen entendió que postergar la reparación de los daños y perjuicios padecidos por la agredida en su integridad física y moral, implicaba denegación de justicia frente a la dilación irrazonablemente prolongada del juicio penal; en razón de lo cual dejó de lado la prejudicialidad penal aplicable según el anterior código civil, vigente a la fecha de los hechos, entendiendo que "...resulta debidamente fundada la excepción que hace el Tribunal a quo de abstenerse de suspender el dictado de la sentencia civil pues una medida distinta produciría en el caso concreto la frustración del derecho de la víctima de violencia a ser indemnizada y una dilación injustificada".</t>
  </si>
  <si>
    <t>Sergio Marcelo Jenefes</t>
  </si>
  <si>
    <t>https://om.csjn.gov.ar/JurisprudenciaOM/consultaOM/verDoc.html?idJuri=5122</t>
  </si>
  <si>
    <t>Mariano Gabriel Miranda</t>
  </si>
  <si>
    <t>C. M. B. c/ G. C. F.: Recurso de Inconstitucionalidad</t>
  </si>
  <si>
    <t>El Superior Tribunal confirmó la sentencia por daño moral y psicológico a favor de una víctima de violencia de género, a quien el agresor trató de estrangularla en el lugar de trabajo que compartían. El tribunal de origen aplicó los estándares del bloque de constitucionalidad sobre perspectiva de género, se apartó de la pericia médica obrante en la causa por carecer de un enfoque de género, y consideró en su lugar las pautas emergentes de la historia clínica de la agredida. En consecuencia, este Tribunal sancionó al perito médico con la reducción de sus honorarios profesionales y le ordenó realizar capacitación en cuestión de género por aplicación de la Ley Micaela, vigente a la fecha de la sentencia, precisando que "La Ley 27.499 pone en primer plano la decisión política e institucional de garantizar, de manera transversal, la incorporación de una mirada sensible al género y la diversidad en el Estado, a través de la formación y la capacitación de sus agentes y funcionarios. Su objetivo es el de promover el ejercicio de la ciudadanía en condiciones de igualdad y libre de violencias por motivos de género para todas las personas"</t>
  </si>
  <si>
    <t>Beatriz Elizabeth Altamirano</t>
  </si>
  <si>
    <r>
      <rPr>
        <rFont val="Arial"/>
        <color theme="1"/>
      </rPr>
      <t xml:space="preserve">La Sala Cuarta de la Cámara en lo Civil y Comercial, mediante sentencia de fecha 18 de mayo de dos mil veintiuno, resolvió hacer lugar a la demanda promovida por M. B. C., condenando a C. F. G. a pagar a la actora, la suma de $1.278.000. Impuso las costas al demandado vencido y reguló honorarios profesionales. Ordenó al perito médico J. C., en su carácter de auxiliar de la justicia inscripto en el listado de peritos del Poder Judicial, realizar la capacitación en perspectiva de género que brinda la Oficina de la Mujer dependiente del Superior Tribunal de Justicia, en el plazo de tres meses de notificada la sentencia; y dispuso que en caso de incumplimiento, se lo suspenderá a los fines de ser designado, hasta tanto acredite haber realizado dicha capacitación. Para fallar de esa manera, en primer lugar dispuso que el derecho que rige para dilucidar el caso es el Código Civil, para la  cuantificación de los daños es el Código Civil y Comercial y que también resultan aplicables al caso las normas convencionales, constitucionales y legislativas que tienen por fin erradicar todo tipo de violencia contra la mujer y discriminación por razones de género, “… siendo esta legislación aplicable a cualquier caso en trámite, en razón de emerger de principios convencionales y constitucionales que tutelan los derechos humanos”; estableció que “En razón de ello tendrá también relevancia la perspectiva de género como una particular categoría de análisis por tratarse la damnificada, de una joven mujer resultando ineludible su aplicación conforme los mandatos constitucionales y convencionales”. (...) Tuvo por acreditada la responsabilidad subjetiva del Dr. G. como consecuencia de la agresión física que le propinó a C., por lo que juzgó que debe responder por los daños que le causó. (...) Conforme a ello, concluyó que deben repararse los daños causados a M. B. C. por la violencia física y moral sufrida. En esa línea, cuantificó los daños conforme normativa del Código Civil y Comercial y con perspectiva de género.(...) Disconforme con lo resuelto, el Dr. C. A. B. actuando en representación de C. F. G., interpone recurso de inconstitucionalidad (fs. 14/17 vta.).  Se agravia expresando que el fallo es contrario a derecho porque viola el principio constitucional de irretroactividad de la ley previsto en el art. 3 del Código Civil y en el art. 7 del Código Civil y Comercial. (...) En definitiva, </t>
    </r>
    <r>
      <rPr>
        <rFont val="Arial"/>
        <b/>
        <color theme="1"/>
      </rPr>
      <t xml:space="preserve">se queja porque el a-quo resaltó especialmente el valor de la pericia psicológica y descalificó por completo la pericia médica, emitiendo un fallo en base a la mirada de género que legalmente no existía cuando ocurrió el hecho, ni cuando se hizo la audiencia de vista de causa, ni cuando se venció el plazo legal para dictar sentencia. En definitiva, solicita se revoque la sentencia atacada, “dejando sin efecto la condena por daño moral y … por gastos para tratamiento psicológico, dado que nunca existió”. </t>
    </r>
  </si>
  <si>
    <t xml:space="preserve">Cabe precisar que “La Ley 27.499 pone en primer plano la decisión política e institucional de garantizar, de manera transversal, la incorporación de una mirada sensible al género y la diversidad en el Estado, a través de la formación y la capacitación de sus agentes y funcionarios. Su objetivo es el de promover el ejercicio de la ciudadanía en condiciones de igualdad y libre de violencias por motivos de género para todas las personas” </t>
  </si>
  <si>
    <r>
      <rPr>
        <rFont val="Arial"/>
        <color theme="1"/>
      </rPr>
      <t xml:space="preserve">Compartiendo la solución que propone el Ministerio Público Fiscal, me pronuncio en el sentido propiciado, por cuanto no observo en la resolución en crisis absurdidad o desacierto alguno de gravedad extrema que justifique su descalificación, al no existir afectación a norma, derecho o garantía de raigambre constitucional. (...) Los agravios traídos a consideración ante este Alto Tribunal revelan una mera disconformidad con la sentencia atacada, “… en relación a lo cual éste Superior Tribunal de Justicia tiene decidido que la tacha de arbitrariedad no cubre esas meras discrepancias entre lo decidido por el juzgador y lo sostenido por las partes. De allí que el recurso de inconstitucionalidad no debe tener por objeto abrir una tercera instancia ordinaria más donde puedan debatirse decisiones que se estimen equivocadas” Ingresando al examen en particular, advierto que el recurrente cuestiona la aplicación del derecho invocando vulneración al principio de irretroactividad de la ley; rebate el fallo agraviándose porque su representado fue condenado a abonar sumas exorbitantes por la aplicación de la perspectiva de género en el análisis del caso, destacando como aspecto relevante que la Ley Micela entró en vigencia después de la audiencia de vista de causa y que su parte sucumbió ante ese régimen por la demora del Tribunal en dictar sentencia. Al respecto, debo decir que tal argumento </t>
    </r>
    <r>
      <rPr>
        <rFont val="Arial"/>
        <b/>
        <color theme="1"/>
      </rPr>
      <t>carece de fundamento jurídico</t>
    </r>
    <r>
      <rPr>
        <rFont val="Arial"/>
        <color theme="1"/>
      </rPr>
      <t>, ya que resulta contrario al marco legal que rige la materia abordada, y por lo tanto, es ineficaz para conmover lo resuelto. En efecto, de los términos del recurso deducido surge de manera elocuente que el impugnante pretende confundir acerca del verdadero análisis llevado a cabo por el Tribunal de la causa al sentenciar, intentando convencer de que se condenó a su parte a abonar sumas indemnizatorias elevadas por aplicación retroactiva de la Ley Micaela. Sin embargo, esta maniobra recursiva se revela como absolutamente infundada, en tanto, de la simple lectura del pronunciamiento cuestionado surge que el tratamiento de la cuestión con enfoque de género, tanto en relación a los hechos como al cuantificar los daños, tuvo basamento en el bloque de constitucionalidad integrado por convenciones de derechos humanos que conforman nuestro ordenamiento legal, y no en la aplicación de la Ley Micaela; norma que luego sí fue aplicada para ordenar al perito interviniente la capacitación que ella prevé, al entender que desatendió los principios impuestos por la normativa internacional que requieren una conducta acorde a los estándares de perspectiva de género. Entendido el tema de esa manera,</t>
    </r>
    <r>
      <rPr>
        <rFont val="Arial"/>
        <b/>
        <color theme="1"/>
      </rPr>
      <t xml:space="preserve"> juzgo que la aplicación de la ley al caso concreto no revela arbitrariedad. (...) </t>
    </r>
    <r>
      <rPr>
        <rFont val="Arial"/>
        <color theme="1"/>
      </rPr>
      <t>Por lo que, siendo que el Tribunal resolvió bajo esa óptica en el caso concreto,</t>
    </r>
    <r>
      <rPr>
        <rFont val="Arial"/>
        <b/>
        <color theme="1"/>
      </rPr>
      <t xml:space="preserve"> no existe agravio atendible, ya que su análisis responde a una correcta aplicación de la normativa específica que propende a eliminar, prevenir y erradicar todas las formas de discriminación y violencia contra la mujer. </t>
    </r>
    <r>
      <rPr>
        <rFont val="Arial"/>
        <color theme="1"/>
      </rPr>
      <t>En efecto, al imputar responsabilidad al demandado C. F. G. por daño moral y ordenarle solventar el costo del tratamiento psicológico por la mortificación padecida por M. B. C. a causa del hecho violento ocurrido el 20 de agosto de 2006,</t>
    </r>
    <r>
      <rPr>
        <rFont val="Arial"/>
        <b/>
        <color theme="1"/>
      </rPr>
      <t xml:space="preserve"> el Tribunal arribó a una solución debidamente fundada en el derecho, y en las constancias de la causa principal y de la penal acollarada a la misma, ya que juzgó adecuando su razonamiento no sólo a las pautas de las leyes comunes, sino también a los estándares establecidos por el bloque de constitucionalidad, mediante la adopción de la perspectiva de género a la hora de juzgar un hecho -y sus consecuencias- en el que la desigualdad entre hombre y mujer está patentizada. </t>
    </r>
    <r>
      <rPr>
        <rFont val="Arial"/>
        <color theme="1"/>
      </rPr>
      <t xml:space="preserve">(...) En conclusión, considero que el remedio tentado sólo trasluce una mera discrepancia de criterio respecto del adoptado por el Tribunal sentenciante, pues las quejas vertidas no logran conmover los sólidos argumentos brindados para fundar la decisión, la que constituye derivación razonada del derecho vigente conforme a las circunstancias comprobadas en la causa, por lo que debe ser confirmada. (...) Además de ello, estimo oportuno precisar que, en lo que a la aplicación de la Ley Micaela respecta, no se observa vulneración al art. 7 del Código Civil y Comercial, en tanto la misma estaba plenamente vigente a la hora de ser resuelto el caso, momento en el que el a-aquo efectuó el respectivo análisis de la pericia médica encomendada al Dr. J. C. y observó que la conducta por él desplegada careció de perspectiva de género, por lo que le ordenó cumplir con la capacitación en la temática de género y violencia contra todas las mujeres contemplada por la Ley Micaela N° 27.499, que resulta de obligatorio acatamiento para todas las personas que integran los tres poderes del Estado. (...) En conclusión, considero que el remedio tentado sólo trasluce una mera discrepancia de criterio respecto del adoptado por el Tribunal sentenciante, pues las quejas vertidas no logran conmover los sólidos argumentos brindados para fundar la decisión, la que constituye derivación razonada del derecho vigente conforme a las circunstancias comprobadas en la causa, por lo que debe ser confirmada. </t>
    </r>
  </si>
  <si>
    <r>
      <rPr>
        <rFont val="Arial"/>
        <i/>
        <color theme="1"/>
      </rPr>
      <t xml:space="preserve">Satisfacción: </t>
    </r>
    <r>
      <rPr>
        <rFont val="Arial"/>
        <i val="0"/>
        <color theme="1"/>
      </rPr>
      <t>"Rechazar el recurso de inconstitucionalidad deducido por el Dr. C. A. B., en representación de C. F. G."</t>
    </r>
  </si>
  <si>
    <t>https://om.csjn.gov.ar/JurisprudenciaOM/consultaOM/verDoc.html?idJuri=5056</t>
  </si>
  <si>
    <t>https://www.dateas.com/es/persona/beatriz-elizabeth-altamirano-27126188221</t>
  </si>
  <si>
    <t>Adhiere voto Altamirano</t>
  </si>
  <si>
    <r>
      <rPr>
        <rFont val="Arial"/>
        <i/>
        <color theme="1"/>
      </rPr>
      <t xml:space="preserve">Satisfacción: </t>
    </r>
    <r>
      <rPr>
        <rFont val="Arial"/>
        <i val="0"/>
        <color theme="1"/>
      </rPr>
      <t>"Rechazar el recurso de inconstitucionalidad deducido por el Dr. C. A. B., en representación de C. F. G."</t>
    </r>
  </si>
  <si>
    <r>
      <rPr>
        <rFont val="Arial"/>
        <i/>
        <color theme="1"/>
      </rPr>
      <t xml:space="preserve">Satisfacción: </t>
    </r>
    <r>
      <rPr>
        <rFont val="Arial"/>
        <i val="0"/>
        <color theme="1"/>
      </rPr>
      <t>"Rechazar el recurso de inconstitucionalidad deducido por el Dr. C. A. B., en representación de C. F. G."</t>
    </r>
  </si>
  <si>
    <t>https://www.jujuyalmomento.com/justicia/quienes-son-ahora-los-nueve-jueces-la-corte-jujuy-n136944</t>
  </si>
  <si>
    <t>R. S. N. s/ autorización judicial - Recurso de Inconstitucionalidad</t>
  </si>
  <si>
    <t>Ante el requerimiento de autorización de cambio de domicilio de hijo menor, ante los tribunales de familia del nuevo domicilio, éste se declaró incompetente. La sentencia fue revocada por mayoría del Superior Tribunal por falta de fundamentación y omitir aplicar perspectiva de género, ordenó la permanencia del niño junto a su madre hasta tanto se resuelva la causa. Sostuvo que en un traslado interprovincial el juez no puede desentenderse de las consecuencias de sus decisiones y es insuficiente aplicar solo el criterio de centro de vida del menor. Valoró la existencia de indicadores de violencia de género sostenida por dependencia económica y habitacional, y concluyó que la declaración de competencia es la solución que más se ajusta a los estándares de protección de la mujer y su hijo, garantizándole el acceso efectivo a la justicia y el deber de debida diligencia reforzada para prevenir más hechos de violencia.</t>
  </si>
  <si>
    <t>https://om.csjn.gov.ar/JurisprudenciaOM/consultaOM/verDoc.html?idJuri=4997</t>
  </si>
  <si>
    <t>E. E. A. c/ B. A. M. F. s/ Recurso de Inconstitucionalidad</t>
  </si>
  <si>
    <t>El Superior Tribunal de Justicia declaró la nulidad del convenio regulador de la unión convivencial en el cual se pactó para el supuesto de disolución, la entrega al conviviente varón del inmueble de titularidad de la mujer y el pago de una compensación económica irrisoria para ésta. Entendió que "de convalidarse la ejecución, la mujer queda en una situación de desigualdad económica evidente al privársele de disponer de un bien que por derecho le corresponde. No hay duda que ello implica una conducta violenta por parte del ex conviviente, en los términos del art. 5º, inciso 4º de la Ley 26.485 que prevé la violencia de género de tipo económico y bajo la modalidad de violencia doméstica (art. 6º inciso a) de la citada ley), que es deber de los órganos jurisdiccionales evitar". En función de ello, revocó la resolución del Tribunal de Familia por no cumplir con la obligación de resolver con enfoque de género, aplicando el bloque constitucional y convencional, para lograr la igualdad real de las mujeres y desplazar la violencia estructural.</t>
  </si>
  <si>
    <t>https://om.csjn.gov.ar/JurisprudenciaOM/consultaOM/verDoc.html?idJuri=4957</t>
  </si>
  <si>
    <t>M. J. A. s/ homicidio agravado por el vínculo y por mediar violencia de género en grado de tentativa, daños y amenazas en concurso- Recurso de Inconstitucionalidad</t>
  </si>
  <si>
    <t>Se revocó la libertad bajo caución del imputado por homicidio agravado por el vínculo y por mediar violencia de género en grado de tentativa, daños y amenazas en concurso y el cambio de calificación legal efectuado por la Cámara. Se destacó que "..la Alzada si bien fijó la "prohibición de contacto y acercamiento", las laxas condiciones en que dicha medida se dictó, dejó aún más expuesta a la víctima a merced del imputado, ya en libertad.. ". Remarcó el Superior Tribunal que la normativa internacional en la materia apunta a hacer operativos los derechos de las mujeres víctimas de violencia y declaró infundado el desistimiento del Fiscal General del Ministerio Público de la Acusación en orden a la obligación de actuar con la debida diligencia. Asimismo, señaló que "..."Corresponde entonces a los juzgadores, aplicar las reglas procesales que competen a la libertad del imputado -también- con la debida diligencia, a fin de cumplir con los mandatos de prevenir y sancionar la violencia en contra de la mujer (Cfr. Art. 7 Inc. b de la Convención de Belém do Pará)..."</t>
  </si>
  <si>
    <r>
      <rPr>
        <rFont val="Arial"/>
        <color theme="1"/>
      </rPr>
      <t>De manera preliminar, corresponde delimitar el marco cognoscitivo dentro del cual esta Sala habrá de revisar la resolución puesta en crisis, ello toda vez que -tal como se refiriera líneas arriba- el Sr. Fiscal General del Ministerio Público de la Acusación formuló desistimiento del Recurso de Inconstitucionalidad oportunamente interpuesto.  Sabido es que el Fiscal General, como titular del aludido Ministerio, y -en conformidad con el principio de Unidad Jerárquica de Actuación (Art. 5, inc. a) Ley Nº 5895)- expresa la voluntad única del organismo que encabeza; siendo que -en el presente caso- la efectuó a través del referido desistimiento.  Ahora bien, la facultad de aquél de desistir de los recursos contemplada en el Art. 444 del C.P.Penal, debe ser -conforme expresamente lo establece el referenciado artículo- de manera fundada, correspondiendo a este órgano judicial la obligación de verificar la motivación efectuada en el mismo. (...) Luego del análisis de las actuaciones principales,</t>
    </r>
    <r>
      <rPr>
        <rFont val="Arial"/>
        <b/>
        <color theme="1"/>
      </rPr>
      <t xml:space="preserve"> se advierte que las razones brindadas por el Sr. Fiscal General del Ministerio Público de la Acusación no lucen razonables ni tampoco adecuadas a las circunstancias que rodean la causa.</t>
    </r>
    <r>
      <rPr>
        <rFont val="Arial"/>
        <color theme="1"/>
      </rPr>
      <t xml:space="preserve">  Lo dicho toda vez que, soslayó por completo la trama en que el ilícito enrostrado a M. habría acontecido -ello conforme lo describiera el Agente Fiscal en oportunidad de fijar las circunstancias fácticas del mismo-, siendo que de aquélla se desprendería un insoslayable contexto de género que necesariamente debe ponderarse a los fines de arribar a una justa solución del caso. (...) Valga el extenso relato, a los fines de poner especial énfasis y contextualizar la manera en que los presuntos víctima y victimario se relacionaban, y cómo la violencia resultaba ínsita y natural en su vinculación.  Igual referencia, se halla en la evaluación de riesgo que se acompañara a la denuncia, siendo el mismo puntuado como “alto” según los parámetros allí indicados (fs. 05/05 vta.), así como la declaración de J. A. M., padre de la víctima (19/19 vta.).  Ninguno de dichos elementos probatorios fueron valorados por la Alzada, ni por el Sr. Fiscal General del Ministerio Público de la Acusación en oportunidad de desistir del recurso en examen. (...) La Cámara de Apelaciones y Control, de la apuntada declaración, consideró exclusivamente- que M. no dijo exactamente que la mataría.(...) Valga la transcripción de lo declarado por las partes, para tomar real dimensión de todas las circunstancias en que la rectificación de la denuncia se llevó a cabo. Es solo desde la atenta y completa lectura de la totalidad de las pruebas obrantes en autos, que puede arribarse al cabal entendimiento de lo acontecido.  En primer lugar y más allá de la especial perspectiva que el presente caso requiere para su correcto abordaje, los nuevos términos de la denuncia no sólo no hallan sustento en ninguna de las pruebas obrantes en autos, sino que se contradicen abiertamente con la constatación de las lesiones en la humanidad de la víctima.  Difícilmente pueda valorarse como cierto que el imputado con sólo empujar a M. le provocara equimosis, hematomas y lesiones excoriativas en su cuello y brazos, como también traumatismo abdominal y de espalda.  La actitud de la víctima quien luego de haber juntado el valor de denunciar por primera vez a su agresor, procurando poner fin a la violencia a la que era sometida, rectifica los términos de aquélla, adecuándolos a lo declarado por el imputado para así beneficiarlo, halla lógica en la circularidad de las relaciones signadas por la violencia de género, ya que luego de las agresiones, siempre se retorna al punto</t>
    </r>
  </si>
  <si>
    <t xml:space="preserve">Sabido es que nuestro país en materia de violencia de género ratificó la “Convención sobre la Eliminación de todas las formas de Discriminación contra la Mujer” (Ley Nº 23.179), la “Convención Interamericana para prevenir, sancionar y erradicar la violencia contra la mujer” -Convención de Belém Do Pará-, (Ley Nº 24.632) y dictó la Ley Nº 26.485 de “Protección integral para prevenir, sancionar y erradicar la violencia contra las mujeres en los ámbitos en que desarrollen sus relaciones interpersonales”.  También nuestra Provincia ha encarado dichas obligaciones a través de la sanción de la Ley Nº 5738 de Adhesión a la Ley Nº 26.485, Ley Nº 5897 de Creación de Juzgados Especializados en Violencia de Género, Ley Nº 6193/20 y Acordada Nº 183/2016 de este Superior Tribunal de Justicia que regula la puesta en marcha de los Juzgados Especializados en Violencia de Género. La reseña efectuada resulta útil a los fines de poner especial énfasis en el grado de responsabilidad que el Estado Argentino y la Provincia de Jujuy han asumido en cuestiones de violencia de género, lo que sin lugar a dudas implica el entero cumplimiento de lo dispuesto en el artículo 7º de la citada Convención de Belém do Pará el que establece: “Los Estados Partes condenan todas las formas de violencia contra la mujer y convienen en adoptar, por todos los medios apropiados y sin dilaciones, políticas orientadas a prevenir, sancionar y erradicar dicha violencia y en llevar a cabo lo siguiente: …b. actuar con la debida diligencia para prevenir, investigar y sancionar la violencia contra la mujer…”. Ahora bien, dicho mandato, lejos de configurar un precepto vacío de contenido, debe satisfacerse a través de la particular perspectiva a la cual los magistrados deben acudir a fines de interpretar el complejo fenómeno que subyace al ilícito, contextualizándolo en todos sus matices, sin perder de vista la especial gravedad que el mismo reviste.(...) La Convención de Belém Do Pará impone la obligación al Estado Argentino de “establecer procedimientos legales justos y eficaces para la mujer que haya sido sometida a violencia, que incluyan, entre otros, medidas de protección, un juicio oportuno y el acceso efectivo a tales procedimientos…” (Art. 7 Inc. f de la citada Convención).  En igual dirección, apunta la Recomendación General Nº 19 de la CEDAW, que sugiere a los Estados Partes que: “a)…adopten medidas apropiadas y eficaces para combatir todo tipo de violencia b)… proporcionar servicios apropiados de protección y apoyo a las víctimas…; t)…adopten todas las medidas jurídicas y de otra índole que sean necesarias para prestar protección eficaz a las mujeres contra la violencia dirigida a ellas, incluidas, entre otras: i) medidas jurídicas eficaces, incluidas sanciones penales… iii) medidas de protección, incluidos refugios, servicios de asesoramiento, rehabilitación y apoyo para las mujeres que son víctimas de violencia o que se encuentren en peligro de serlo” (Cfr. Art. 24 de la citada Recomendación General).  Como puede advertirse, la normativa internacional en la materia, apunta a hacer operativos los derechos de las mujeres víctimas de violencia de género, para lo cual las decisiones judiciales deben contar con un grado de eficacia tal, que solo puede lograrse si se repara en cada víctima -y su particular contexto- al momento de disponer una medida que pueda afectarla.  En idéntica línea de pensamiento, el carácter de orden público que la Ley 26.485 de Protección Integral a las Mujeres ostenta “obliga a los operadores del Derecho, como aquellos que trabajan vinculados con esta problemática, a abordar el tema de violencia de género, cumpliendo y haciendo cumplir la normativa pertinente, evitando que se torne ilusoria…” </t>
  </si>
  <si>
    <r>
      <rPr>
        <rFont val="Arial"/>
        <color theme="1"/>
      </rPr>
      <t xml:space="preserve">En efecto, el dictamen Fiscal luce infundado no sólo por haber omitido una valoración global de todos los elementos de prueba obrante en la causa, sino por haber ponderado sesgadamente otros, sabiendo -o debiendo saber- que se encuentran en juego los compromisos asumidos por el Estado Argentino en orden a actuar con la debida diligencia (Art. 7 de la Convención de Belém do Pará – Ley Nº 24.632) extremo “que comporta cuatro obligaciones: la prevención, la investigación, la sanción y la reparación de las violaciones de los derechos humanos y evitar la impunidad… Como consecuencia de esta obligación los Estados deben prevenir, investigar y sancionar toda violación de los derechos reconocidos por la Convención…” (Corte I.D.H., Caso Velásquez Rodríguez, Sentencia del 29 de julio de 1988, Serie C No. 4, párr. 166).   De allí que las consideraciones efectuadas por la Alzada -y luego replicadas en el aludido dictamen Fiscal- devienen arbitrarias por resultar ajenas a la correcta hermenéutica que casos como el de autos requieren para su abordaje. (...) En esa línea de razonamiento, deviene necesario emprender el análisis propuesto, advirtiendo que -aún con el grado de conocimiento propio de la etapa preliminar que transita el presente-, </t>
    </r>
    <r>
      <rPr>
        <rFont val="Arial"/>
        <b/>
        <color theme="1"/>
      </rPr>
      <t xml:space="preserve">la descripción del hecho formulada por el Agente Fiscal, da cuenta de una serie de elementos que -aunados a las pruebas obrante en autos- reflejan en principio, una asimétrica y desigual relación entre víctima y victimario, signada por el ejercicio de poder y subordinación que M. desplegara sobre aquélla. </t>
    </r>
    <r>
      <rPr>
        <rFont val="Arial"/>
        <color theme="1"/>
      </rPr>
      <t xml:space="preserve">Así, la rectificación de la denuncia por parte de la víctima, la declaración del imputado refiriendo haber sufrido “un estallido emocional” y las conclusiones de los informes psicológicos; no pueden ser justa y debidamente ponderadas si no se considera el especial contexto de género en que los hechos habrían acontecido. (...) Dicho proceder si bien representativo de una relación caracterizada por la violencia hacia la mujer, naturalizado para los integrantes envueltos en dicha dinámica, no puede pasar inadvertido para el juzgador y menos aún puede ser utilizado como argumento válido para fundar una decisión judicial. Lo dicho evidencia hasta qué punto la resolución en crisis omitió la necesaria perspectiva de género que casos como el presente requieren.  Validar los celos del imputado como justificativo suficiente para que aquél proceda como supuestamente lo hizo, resulta una mirada -cuando menos- discriminatoria para la mujer. (...) </t>
    </r>
    <r>
      <rPr>
        <rFont val="Arial"/>
        <b/>
        <color theme="1"/>
      </rPr>
      <t xml:space="preserve">Habiendo valorado las pruebas obrantes en autos acorde a los preceptos convencionales que rigen la materia, y de manera concordante al criterio adoptado inicialmente por el A quo, difícilmente pueda sostenerse como válido el cambio de calificación legal propuesto por la Alzada, máxime considerando que la misma ni siquiera calificó las lesiones por el vínculo y muchos menos por la cuestión de género. </t>
    </r>
    <r>
      <rPr>
        <rFont val="Arial"/>
        <color theme="1"/>
      </rPr>
      <t>(...) Habiendo valorado las pruebas obrantes en autos acorde a los preceptos convencionales que rigen la materia, y de manera concordante al criterio adoptado inicialmente por el A quo, difícilmente pueda sostenerse como válido el cambio de calificación legal propuesto por la Alzada, máxime considerando que la misma ni siquiera calificó las lesiones por el vínculo y muchos menos por la cuestión de género. (...) Corresponde entonces a los juzgadores, aplicar las reglas procesales que competen a la libertad del imputado -también- con la debida diligencia, a fin de cumplir con los mandatos de prevenir y sancionar la violencia en contra de la mujer (Cfr. Art. 7 Inc. b de la Convención de Belém do Pará).(...) Igualmente, cabe reparar que el imputado en oportunidad de obtener su libertad fue notificado de la resolución aquí recurrida y de la prohibición de acercarse a Á. N. M. y a su familia, fijando un domicilio distinto al que tenía (fs. 236/238).  Ahora bien -aun pasando por alto los genéricos términos en que la libertad fue concedida- M. es casero de la Finca H., lugar en donde se desarrollaron los hechos en examen y donde, según las constancias obrantes en autos, vive la denunciante y sus hijos.  Dicha circunstancia no debió obviarse al momento de fijar las condiciones en que la libertad fue otorgada, resultando -cuando menos- un contrasentido con la finalidad que se pretende, en tanto facilita el contacto que justamente procura impedirse. (...) Por otra parte,</t>
    </r>
    <r>
      <rPr>
        <rFont val="Arial"/>
        <b/>
        <color theme="1"/>
      </rPr>
      <t xml:space="preserve"> la Alzada omitió reparar en la vulnerabilidad social y económica de M., quien vive con sus hijos en la Finca H. -al igual que sus padres- por ser el lugar donde el imputado trabaja, lo que indudablemente impide que la misma pueda -de manera autónoma- protegerse y sustentar a su familia, circunstancias que propician el retorno al círculo de la violencia apuntado líneas arriba.   Repárese que la víctima luego de reunir el valor necesario para efectuar la denuncia y poner en marcha el sistema estatal pretendiendo el resguardo de su integridad física, lejos de verse beneficiada y contenida en su accionar, acabó en peores condiciones, sumando otra circunstancia a su ya vulnerable estado. (...) </t>
    </r>
    <r>
      <rPr>
        <rFont val="Arial"/>
        <color theme="1"/>
      </rPr>
      <t xml:space="preserve">En ese cuadro de situación, resulta un imperativo convencional para los magistrados y funcionarios que intervengan en cualquiera de las etapas por las cuales transiten los presentes, el irrestricto cumplimiento y celoso apego a los compromisos internacionales asumidos por el Estado Argentino en materia de violencia de género.  </t>
    </r>
  </si>
  <si>
    <r>
      <rPr>
        <rFont val="Arial"/>
        <i/>
        <color theme="1"/>
      </rPr>
      <t xml:space="preserve">Satisfacción: </t>
    </r>
    <r>
      <rPr>
        <rFont val="Arial"/>
        <i val="0"/>
        <color theme="1"/>
      </rPr>
      <t>"Hacer lugar al Recurso de Inconstitucionalidad interpuesto por el Sr. Fiscal de la Cámara de Apelaciones y Control Dr. M. A. L. y -en consecuencia- revocar la resolución del 23 de Diciembre del 2020 dictada por la Cámara de Apelaciones y Control."</t>
    </r>
  </si>
  <si>
    <t>https://om.csjn.gov.ar/JurisprudenciaOM/consultaOM/verDoc.html?idJuri=4805</t>
  </si>
  <si>
    <r>
      <rPr>
        <rFont val="Arial"/>
        <color theme="1"/>
      </rPr>
      <t>De manera preliminar, corresponde delimitar el marco cognoscitivo dentro del cual esta Sala habrá de revisar la resolución puesta en crisis, ello toda vez que -tal como se refiriera líneas arriba- el Sr. Fiscal General del Ministerio Público de la Acusación formuló desistimiento del Recurso de Inconstitucionalidad oportunamente interpuesto.  Sabido es que el Fiscal General, como titular del aludido Ministerio, y -en conformidad con el principio de Unidad Jerárquica de Actuación (Art. 5, inc. a) Ley Nº 5895)- expresa la voluntad única del organismo que encabeza; siendo que -en el presente caso- la efectuó a través del referido desistimiento.  Ahora bien, la facultad de aquél de desistir de los recursos contemplada en el Art. 444 del C.P.Penal, debe ser -conforme expresamente lo establece el referenciado artículo- de manera fundada, correspondiendo a este órgano judicial la obligación de verificar la motivación efectuada en el mismo. (...) Luego del análisis de las actuaciones principales,</t>
    </r>
    <r>
      <rPr>
        <rFont val="Arial"/>
        <b/>
        <color theme="1"/>
      </rPr>
      <t xml:space="preserve"> se advierte que las razones brindadas por el Sr. Fiscal General del Ministerio Público de la Acusación no lucen razonables ni tampoco adecuadas a las circunstancias que rodean la causa.</t>
    </r>
    <r>
      <rPr>
        <rFont val="Arial"/>
        <color theme="1"/>
      </rPr>
      <t xml:space="preserve">  Lo dicho toda vez que, soslayó por completo la trama en que el ilícito enrostrado a M. habría acontecido -ello conforme lo describiera el Agente Fiscal en oportunidad de fijar las circunstancias fácticas del mismo-, siendo que de aquélla se desprendería un insoslayable contexto de género que necesariamente debe ponderarse a los fines de arribar a una justa solución del caso. (...) Valga el extenso relato, a los fines de poner especial énfasis y contextualizar la manera en que los presuntos víctima y victimario se relacionaban, y cómo la violencia resultaba ínsita y natural en su vinculación.  Igual referencia, se halla en la evaluación de riesgo que se acompañara a la denuncia, siendo el mismo puntuado como “alto” según los parámetros allí indicados (fs. 05/05 vta.), así como la declaración de J. A. M., padre de la víctima (19/19 vta.).  Ninguno de dichos elementos probatorios fueron valorados por la Alzada, ni por el Sr. Fiscal General del Ministerio Público de la Acusación en oportunidad de desistir del recurso en examen. (...) La Cámara de Apelaciones y Control, de la apuntada declaración, consideró exclusivamente- que M. no dijo exactamente que la mataría.(...) Valga la transcripción de lo declarado por las partes, para tomar real dimensión de todas las circunstancias en que la rectificación de la denuncia se llevó a cabo. Es solo desde la atenta y completa lectura de la totalidad de las pruebas obrantes en autos, que puede arribarse al cabal entendimiento de lo acontecido.  En primer lugar y más allá de la especial perspectiva que el presente caso requiere para su correcto abordaje, los nuevos términos de la denuncia no sólo no hallan sustento en ninguna de las pruebas obrantes en autos, sino que se contradicen abiertamente con la constatación de las lesiones en la humanidad de la víctima.  Difícilmente pueda valorarse como cierto que el imputado con sólo empujar a M. le provocara equimosis, hematomas y lesiones excoriativas en su cuello y brazos, como también traumatismo abdominal y de espalda.  La actitud de la víctima quien luego de haber juntado el valor de denunciar por primera vez a su agresor, procurando poner fin a la violencia a la que era sometida, rectifica los términos de aquélla, adecuándolos a lo declarado por el imputado para así beneficiarlo, halla lógica en la circularidad de las relaciones signadas por la violencia de género, ya que luego de las agresiones, siempre se retorna al punto</t>
    </r>
  </si>
  <si>
    <r>
      <rPr>
        <rFont val="Arial"/>
        <color theme="1"/>
      </rPr>
      <t xml:space="preserve">En efecto, el dictamen Fiscal luce infundado no sólo por haber omitido una valoración global de todos los elementos de prueba obrante en la causa, sino por haber ponderado sesgadamente otros, sabiendo -o debiendo saber- que se encuentran en juego los compromisos asumidos por el Estado Argentino en orden a actuar con la debida diligencia (Art. 7 de la Convención de Belém do Pará – Ley Nº 24.632) extremo “que comporta cuatro obligaciones: la prevención, la investigación, la sanción y la reparación de las violaciones de los derechos humanos y evitar la impunidad… Como consecuencia de esta obligación los Estados deben prevenir, investigar y sancionar toda violación de los derechos reconocidos por la Convención…” (Corte I.D.H., Caso Velásquez Rodríguez, Sentencia del 29 de julio de 1988, Serie C No. 4, párr. 166).   De allí que las consideraciones efectuadas por la Alzada -y luego replicadas en el aludido dictamen Fiscal- devienen arbitrarias por resultar ajenas a la correcta hermenéutica que casos como el de autos requieren para su abordaje. (...) En esa línea de razonamiento, deviene necesario emprender el análisis propuesto, advirtiendo que -aún con el grado de conocimiento propio de la etapa preliminar que transita el presente-, </t>
    </r>
    <r>
      <rPr>
        <rFont val="Arial"/>
        <b/>
        <color theme="1"/>
      </rPr>
      <t xml:space="preserve">la descripción del hecho formulada por el Agente Fiscal, da cuenta de una serie de elementos que -aunados a las pruebas obrante en autos- reflejan en principio, una asimétrica y desigual relación entre víctima y victimario, signada por el ejercicio de poder y subordinación que M. desplegara sobre aquélla. </t>
    </r>
    <r>
      <rPr>
        <rFont val="Arial"/>
        <color theme="1"/>
      </rPr>
      <t xml:space="preserve">Así, la rectificación de la denuncia por parte de la víctima, la declaración del imputado refiriendo haber sufrido “un estallido emocional” y las conclusiones de los informes psicológicos; no pueden ser justa y debidamente ponderadas si no se considera el especial contexto de género en que los hechos habrían acontecido. (...) Dicho proceder si bien representativo de una relación caracterizada por la violencia hacia la mujer, naturalizado para los integrantes envueltos en dicha dinámica, no puede pasar inadvertido para el juzgador y menos aún puede ser utilizado como argumento válido para fundar una decisión judicial. Lo dicho evidencia hasta qué punto la resolución en crisis omitió la necesaria perspectiva de género que casos como el presente requieren.  Validar los celos del imputado como justificativo suficiente para que aquél proceda como supuestamente lo hizo, resulta una mirada -cuando menos- discriminatoria para la mujer. (...) </t>
    </r>
    <r>
      <rPr>
        <rFont val="Arial"/>
        <b/>
        <color theme="1"/>
      </rPr>
      <t xml:space="preserve">Habiendo valorado las pruebas obrantes en autos acorde a los preceptos convencionales que rigen la materia, y de manera concordante al criterio adoptado inicialmente por el A quo, difícilmente pueda sostenerse como válido el cambio de calificación legal propuesto por la Alzada, máxime considerando que la misma ni siquiera calificó las lesiones por el vínculo y muchos menos por la cuestión de género. </t>
    </r>
    <r>
      <rPr>
        <rFont val="Arial"/>
        <color theme="1"/>
      </rPr>
      <t>(...) Habiendo valorado las pruebas obrantes en autos acorde a los preceptos convencionales que rigen la materia, y de manera concordante al criterio adoptado inicialmente por el A quo, difícilmente pueda sostenerse como válido el cambio de calificación legal propuesto por la Alzada, máxime considerando que la misma ni siquiera calificó las lesiones por el vínculo y muchos menos por la cuestión de género. (...) Corresponde entonces a los juzgadores, aplicar las reglas procesales que competen a la libertad del imputado -también- con la debida diligencia, a fin de cumplir con los mandatos de prevenir y sancionar la violencia en contra de la mujer (Cfr. Art. 7 Inc. b de la Convención de Belém do Pará).(...) Igualmente, cabe reparar que el imputado en oportunidad de obtener su libertad fue notificado de la resolución aquí recurrida y de la prohibición de acercarse a Á. N. M. y a su familia, fijando un domicilio distinto al que tenía (fs. 236/238).  Ahora bien -aun pasando por alto los genéricos términos en que la libertad fue concedida- M. es casero de la Finca H., lugar en donde se desarrollaron los hechos en examen y donde, según las constancias obrantes en autos, vive la denunciante y sus hijos.  Dicha circunstancia no debió obviarse al momento de fijar las condiciones en que la libertad fue otorgada, resultando -cuando menos- un contrasentido con la finalidad que se pretende, en tanto facilita el contacto que justamente procura impedirse. (...) Por otra parte,</t>
    </r>
    <r>
      <rPr>
        <rFont val="Arial"/>
        <b/>
        <color theme="1"/>
      </rPr>
      <t xml:space="preserve"> la Alzada omitió reparar en la vulnerabilidad social y económica de M., quien vive con sus hijos en la Finca H. -al igual que sus padres- por ser el lugar donde el imputado trabaja, lo que indudablemente impide que la misma pueda -de manera autónoma- protegerse y sustentar a su familia, circunstancias que propician el retorno al círculo de la violencia apuntado líneas arriba.   Repárese que la víctima luego de reunir el valor necesario para efectuar la denuncia y poner en marcha el sistema estatal pretendiendo el resguardo de su integridad física, lejos de verse beneficiada y contenida en su accionar, acabó en peores condiciones, sumando otra circunstancia a su ya vulnerable estado. (...) </t>
    </r>
    <r>
      <rPr>
        <rFont val="Arial"/>
        <color theme="1"/>
      </rPr>
      <t xml:space="preserve">En ese cuadro de situación, resulta un imperativo convencional para los magistrados y funcionarios que intervengan en cualquiera de las etapas por las cuales transiten los presentes, el irrestricto cumplimiento y celoso apego a los compromisos internacionales asumidos por el Estado Argentino en materia de violencia de género.  </t>
    </r>
  </si>
  <si>
    <r>
      <rPr>
        <rFont val="Arial"/>
        <i/>
        <color theme="1"/>
      </rPr>
      <t xml:space="preserve">Satisfacción: </t>
    </r>
    <r>
      <rPr>
        <rFont val="Arial"/>
        <i val="0"/>
        <color theme="1"/>
      </rPr>
      <t>"Hacer lugar al Recurso de Inconstitucionalidad interpuesto por el Sr. Fiscal de la Cámara de Apelaciones y Control Dr. M. A. L. y -en consecuencia- revocar la resolución del 23 de Diciembre del 2020 dictada por la Cámara de Apelaciones y Control."</t>
    </r>
  </si>
  <si>
    <t>Adhiere voto</t>
  </si>
  <si>
    <r>
      <rPr>
        <rFont val="Arial"/>
        <i/>
        <color theme="1"/>
      </rPr>
      <t xml:space="preserve">Satisfacción: </t>
    </r>
    <r>
      <rPr>
        <rFont val="Arial"/>
        <i val="0"/>
        <color theme="1"/>
      </rPr>
      <t>"Hacer lugar al Recurso de Inconstitucionalidad interpuesto por el Sr. Fiscal de la Cámara de Apelaciones y Control Dr. M. A. L. y -en consecuencia- revocar la resolución del 23 de Diciembre del 2020 dictada por la Cámara de Apelaciones y Control."</t>
    </r>
  </si>
  <si>
    <t>M. E. G. y M. Á. c/ T. C. Á. s/ daños y perjuicios- Recurso de Inconstitucionalidad</t>
  </si>
  <si>
    <t>En el marco de una causa por daños y perjuicios seguida contra el progenitor remiso en reconocer la filiación de su hija, la Cámara en lo Civil y Comercial resolvió hacer lugar a la demanda, comprensiva del daño material y moral reclamado por la madre, del daño moral sufrido por la hija. Interpuesto recurso de inconstitucionalidad, el Superior Tribunal de Justicia rechazó el mismo, entendiendo que: "...la sentencia en crisis se encuentra correctamente fundada y no existe razón justa para apartarse de sus conclusiones...". Surge asimismo de la sentencia, que: "... la reparación del daño a favor de la progenitora por el no reconocimiento de su hijo exige un análisis desde la perspectiva de género, impulsando criterios basados en la igualdad real y la no discriminación, dando así cumplimiento a las mandas de la CEDAW y sus recomendaciones, de la Convención de Belén do Pará, como así también a las normas de nuestra Constitución Nacional y Provincial..."</t>
  </si>
  <si>
    <r>
      <rPr>
        <rFont val="Arial"/>
        <color theme="1"/>
      </rPr>
      <t xml:space="preserve">De la compulsa y estudio de los obrados, se extrae que la expresión de agravios propuesta por el quejoso trasunta una mera discrepancia con lo resuelto. (...) En el caso, </t>
    </r>
    <r>
      <rPr>
        <rFont val="Arial"/>
        <b/>
        <color theme="1"/>
      </rPr>
      <t>surge evidente que la conducta desidiosa del Sr. T. es la que dio lugar a la promoción de la acción de reclamación de filiación extramatrimonial y a partir de allí queda claro que el daño producido a la hija es consecuencia del obrar renuente del progenitor que tenía el deber de reconocerla y no del retraso de la acción judicial de la madre para lograrlo, como lo sostiene el quejoso.</t>
    </r>
    <r>
      <rPr>
        <rFont val="Arial"/>
        <color theme="1"/>
      </rPr>
      <t xml:space="preserve"> (...) Empero, teniendo en cuenta la sensibilidad de la temática, el contexto y las particularidades del caso -a las que debemos estar- estimo conveniente dejar sentado que la madre de la niña sufrió directamente las aflicciones causadas por el progenitor remiso; ergo, es damnificada directa en los términos del primer párrafo del art. 1.078 del C.C. y primera parte del segundo, en cuanto reza: “La acción por indemnización del daño moral sólo competerá al damnificado directo”.    (...) En el caso que nos convoca, surge con claridad el destrato padecido por E. G. M. como damnificada directa del daño que la conducta del padre renuente le ocasionó.  Veamos, de la compulsa y estudio de los obrados principales surge que en la demanda de filiación [8] la actora relató haber comenzado una relación sentimental con el Sr. T. [9] en mayo 1.999 y que al momento de anoticiarlo sobre su paternidad, éste le pidió que no avisara a nadie que era su hija y que le diera 2 años para poder terminar sus estudios y hacerse cargo de su nueva familia; situación que nunca ocurrió.  Luego, la hermana de la progenitora le informó al demandado sobre el nacimiento de Á. y nunca se presentó a conocerla. La accionante se dirigió a Abra Pampa -a los nueve meses de edad de la niña- y habló con el padre para que conociera, prometiendo hacerlo al día siguiente; lo que tampoco sucedió.  Así las cosas, pasó el tiempo (9 años) y después de varios intentos truncados, la madre logró que el accionado conociera a la menor; momento en el que se comprometió a llamarla una vez por semana y visitarla una vez al mes; lo que también omitió hacer.  Con posterioridad, y por la insistencia de la niña de llevar el apellido paterno y ante la negativa del padre para que ello se concretara, fue citado por el Departamento de Asistencia al Menor e Incapaz y frente al Dr. David Ángel Troncoso (Defensor de Menores e Incapaces) manifestó conocer a E. G. M. y que Á. E. M. era su hija pero por cuestiones personales no haría ningún reconocimiento; ello motivó el inicio de la filiación extramatrimonial en octubre de 2.011.  (...) En la contestación de demanda, la postura asumida por el progenitor no reconociente reveló las maniobras dilatorias y artilugios que pretendió llevar a cabo por diversos medios para postergar su obligación, por ejemplo, mediante la negativa infundada de los hechos alegados por la actora en la demanda y luego debidamente acreditados, la negativa de una relación de noviazgo con la madre de la menor, la negativa de que de esa supuesta relación amorosa haya nacido la niña, la negativa de que al concurrir a la Defensoría haya reconocido a la menor como hija, la negativa o incomparecencia a realizar la prueba biológica. Es innegable que la negativa del padre renuente constituye una actitud que resulta agraviante contra la madre demandante, como persona y como mujer, discriminatoria y violatoria de su dignidad y honor.  Finalmente, avanzó el proceso y en fecha 18/10/12 el informe de estudio genético arrojó que el índice de paternidad obtenido como resultado demostraba que Á. C. T. era el padre biológico de Á.  </t>
    </r>
  </si>
  <si>
    <t xml:space="preserve">Por todo lo expuesto, sostengo firmemente que la reparación del daño a favor de la progenitora por el no reconocimiento de su hijo exige un análisis desde la perspectiva de género, impulsando criterios basados en la igualdad real y la no discriminación, dando así cumplimiento a las mandas de la CEDAW y sus recomendaciones, de la Convención de Belén do Pará, como así también a las normas de nuestra Constitución Nacional y Provincial.  (...) Consecuentemente, y bajo la óptica precedentemente analizada, recordemos que la CEDAW (Convención sobre la eliminación de todas formas de discriminación contra la mujer) tiene rango constitucional conforme el art. 75 inc. 22 de la Constitución Nacional y es considerada la Carta Magna de las mujeres.  Este importante instrumento instituye que para lograr la plena igualdad entre el hombre y la mujer es necesario modificar el papel tradicional tanto del hombre como de la mujer en la sociedad y en la familia. En su preámbulo, reconoce explícitamente que las mujeres siguen siendo objeto de importantes discriminaciones y acentúa que esa discriminación viola los principios de la igualdad de derechos y del respeto de la dignidad humana. Según su art. 1º, la expresión ‘discriminación contra la mujer’ denotará toda distinción, exclusión o restricción basada en el sexo … en las esferas política, económica, social, cultural y civil o en cualquier otra esfera.  En el art. 2º se establecen las obligaciones que asumen los Estados partes, entre las cuales, y en lo que atañe al Poder Judicial, el inc. c) reza: “Establecer la protección jurídica de los derechos de la mujer sobre una base de igualdad con los del hombre y garantizar, por conducto de los tribunales nacionales o competentes y de otras instituciones públicas, la protección efectiva de la mujer contra todo acto de discriminación.  Por su parte el art. 15º expresa: 1. Los Estados Partes reconocerán a la mujer la igualdad con el hombre ante la ley. 2. … y le dispensarán un trato igual en todas las etapas del procedimiento en las cortes de justicia y los tribunales.  El art. 16º establece que: ‘Los Estados Partes adoptarán todas las medidas adecuadas para eliminar la discriminación contra la mujer en todos los asuntos relacionados con el matrimonio y las relaciones familiares y, en particular, asegurarán, en condiciones de igualdad entre hombres y mujeres: … d) Los mismos derechos y responsabilidades como progenitores, cualquiera que sea su estado civil, en materias relacionadas con sus hijos; en todos los casos, los intereses de los hijos serán la consideración primordial.  En tal sentido, a lo largo de su articulado, la CEDAW se ocupa de establecer obligaciones específicas para combatir y erradicar la discriminación histórica y estructural que sufren las mujeres en el ejercicio de cada uno de sus derechos. Así es que igualó a varones y mujeres en su rol de progenitores/as, consagrando los mismos derechos y responsabilidades en torno al cuidado y crianza de los/as hijos/as.  </t>
  </si>
  <si>
    <r>
      <rPr>
        <rFont val="Arial"/>
        <color theme="1"/>
      </rPr>
      <t>Todo lo desarrollado muestra el t</t>
    </r>
    <r>
      <rPr>
        <rFont val="Arial"/>
        <b/>
        <color theme="1"/>
      </rPr>
      <t>rato indiferente de que son objeto algunas mujeres respecto de algunos hombres en las relaciones de familia.</t>
    </r>
    <r>
      <rPr>
        <rFont val="Arial"/>
        <color theme="1"/>
      </rPr>
      <t xml:space="preserve"> (...) Siendo ello así, desestimar el rubro reclamado, implicaría desconocer la verdadera afección que atravesó la Sra. M., lo que conduce a generar situaciones de notable injusticia y </t>
    </r>
    <r>
      <rPr>
        <rFont val="Arial"/>
        <b/>
        <color theme="1"/>
      </rPr>
      <t>devela la discriminación y violencia que padecen las mujeres en sociedades con matriz aún patriarcal como la nuestra; por lo que corresponde desechar el agravio en lo que al punto refiere.</t>
    </r>
    <r>
      <rPr>
        <rFont val="Arial"/>
        <color theme="1"/>
      </rPr>
      <t xml:space="preserve">  En relación al agravio que alude al excesivo y desmedido monto fijado por el Tribunal en concepto de indemnización por daño moral, debo destacar que, para el caso que nos convoca, aprecio razonable el quantum establecido, en tanto luce prudente a la luz de las circunstancias comprobadas en la causa. (...) En cuanto al gravamen que refiere a la ausencia de petición del daño psicológico por parte de la actora y su posterior inclusión en el daño moral, no puede tener favorable acogida. </t>
    </r>
    <r>
      <rPr>
        <rFont val="Arial"/>
        <b/>
        <color theme="1"/>
      </rPr>
      <t>Sostener lo contrario implicaría desvirtuar la finalidad perseguida por el principio de la reparación plena</t>
    </r>
    <r>
      <rPr>
        <rFont val="Arial"/>
        <color theme="1"/>
      </rPr>
      <t>, base fundamental para el instituto de la responsabilidad civil en nuestro Derecho.  (...) Es que no solo el principio de integridad domina toda cuantificación de daños sino que, además, goza de raigambre constitucional y tiene el preciso alcance que surge de su enunciado, es decir: todo el daño causado debe ser resarcido (cfr. Fallos: 318:1598).  (...) En definitiva, opino que</t>
    </r>
    <r>
      <rPr>
        <rFont val="Arial"/>
        <b/>
        <color theme="1"/>
      </rPr>
      <t xml:space="preserve"> la sentencia en crisis se encuentra correctamente fundada y no existe razón justa para apartarse de sus conclusiones. El recurrente no logró poner en evidencia defectos de tal entidad que ameriten invalidarla.  </t>
    </r>
  </si>
  <si>
    <r>
      <rPr>
        <rFont val="Arial"/>
        <i/>
        <color theme="1"/>
      </rPr>
      <t xml:space="preserve">Satisfacción: </t>
    </r>
    <r>
      <rPr>
        <rFont val="Arial"/>
        <i val="0"/>
        <color theme="1"/>
      </rPr>
      <t>"Rechazar el recurso de inconstitucionalidad interpuesto por C. Á. T., con el patrocinio letrado de la Dra. E. C. H. M."</t>
    </r>
  </si>
  <si>
    <t>https://om.csjn.gov.ar/JurisprudenciaOM/consultaOM/verDoc.html?idJuri=4747</t>
  </si>
  <si>
    <t>https://www.justiciajujuy.gov.ar/bibliotecapj/index.php/conformacion-historica-del-s-t-j</t>
  </si>
  <si>
    <r>
      <rPr>
        <rFont val="Arial"/>
        <i/>
        <color theme="1"/>
      </rPr>
      <t xml:space="preserve">Satisfacción: </t>
    </r>
    <r>
      <rPr>
        <rFont val="Arial"/>
        <i val="0"/>
        <color theme="1"/>
      </rPr>
      <t>"Rechazar el recurso de inconstitucionalidad interpuesto por C. Á. T., con el patrocinio letrado de la Dra. E. C. H. M."</t>
    </r>
  </si>
  <si>
    <t>https://www.todojujuy.com/jujuy/el-juezjose-manuel-del-campo-recibio-un-reconocimiento-su-destacada-trayectoria-n115130</t>
  </si>
  <si>
    <r>
      <rPr>
        <rFont val="Arial"/>
        <color theme="1"/>
      </rPr>
      <t xml:space="preserve">Coincido en que debe rechazarse el agravio que se refiere a la procedencia de la indemnización por daño moral reconocida a Á. E. T. M., hija del demandado. (...) En cambio, </t>
    </r>
    <r>
      <rPr>
        <rFont val="Arial"/>
        <b/>
        <color theme="1"/>
      </rPr>
      <t xml:space="preserve">disiento en lo que respecta a la indemnización reconocida a la madre coactora, </t>
    </r>
    <r>
      <rPr>
        <rFont val="Arial"/>
        <color theme="1"/>
      </rPr>
      <t xml:space="preserve">cuya legitimación cabe revisar en esta instancia porque media agravio sobre el punto que, por ser una condición necesaria de la acción, debe ser obligatoriamente examinada por el a quo.  (...) </t>
    </r>
    <r>
      <rPr>
        <rFont val="Arial"/>
        <b/>
        <color theme="1"/>
      </rPr>
      <t>Así como no cabe indemnizar al hijo por la falta de apego o cariño del progenitor renuente a reconocerlo, porque esa dimensión pertenece al ámbito espiritual de las relaciones de familia, tampoco puede exigirse al padre que mantenga una relación afectiva con la madre de su descendencia.</t>
    </r>
    <r>
      <rPr>
        <rFont val="Arial"/>
        <color theme="1"/>
      </rPr>
      <t xml:space="preserve"> La conducta contraria podrá ser moralmente reprobable pero no es jurídicamente relevante y no compete a los jueces su valoración. En ese marco, la angustia y el cuadro psicológico que, según la pericia (fs. 178/181 del expediente principal), padece la Sra. M. no puede atribuirse a una conducta antijurídica del demandado que lo obligue a indemnizar esas secuelas.  Y si por las condiciones en que se produjo el alegado abandono -que la experta identifica como el episodio traumático desencadenante- se configuró un ilícito que justifique reparación, esas características no fueron invocadas en el caso bajo examen.  Entonces, </t>
    </r>
    <r>
      <rPr>
        <rFont val="Arial"/>
        <b/>
        <color theme="1"/>
      </rPr>
      <t xml:space="preserve">refrendar que el solo hecho de criar un hijo en una familia monoparental sea merecedor de una indemnización implica reforzar el estereotipo por el que se considera que esas realidades son desaventajadas y disvaliosas. </t>
    </r>
    <r>
      <rPr>
        <rFont val="Arial"/>
        <color theme="1"/>
      </rPr>
      <t xml:space="preserve">(...) Además, la obligación de prestar alimentos al hijo pesa sobre ambos padres y </t>
    </r>
    <r>
      <rPr>
        <rFont val="Arial"/>
        <b/>
        <color theme="1"/>
      </rPr>
      <t>difícilmente pueda afirmarse que la madre dio a su hija más de lo que le era exigido</t>
    </r>
    <r>
      <rPr>
        <rFont val="Arial"/>
        <color theme="1"/>
      </rPr>
      <t xml:space="preserve">, para imputarlo al débito del demandado. En estas condiciones, es arbitrario tener por acreditados -como hizo el a quo- los extremos de un enriquecimiento sin causa: el enriquecimiento del Sr. T. por la disminución de su pasivo y el correlativo empobrecimiento de la Sra. M. producido por la efectiva cobertura de esa prestación en lugar de que se tradujera en una carencia para la hija de ambos.  Por el contrario, todas esas limitaciones conducen a rechazar la indemnización pretendida por la Sra. E. G. M. en concepto de daño patrimonial.  </t>
    </r>
  </si>
  <si>
    <t>No repara daño</t>
  </si>
  <si>
    <r>
      <rPr>
        <color rgb="FF1155CC"/>
        <u/>
      </rPr>
      <t>https://www.dateas.com/es/persona/sergio-marcelo-jenefes-20052649782</t>
    </r>
    <r>
      <rPr>
        <color rgb="FF000000"/>
      </rPr>
      <t xml:space="preserve">  </t>
    </r>
    <r>
      <rPr>
        <color rgb="FF1155CC"/>
        <u/>
      </rPr>
      <t>https://www.jujuyalmomento.com/justicia/quienes-son-ahora-los-nueve-jueces-la-corte-jujuy-n136944</t>
    </r>
  </si>
  <si>
    <t>Expte. PE- /20 caratulado: "RECURSO DE INCONSTITUCIONALIDAD INTERPUESTO EN EL EXPTE. Nº /19 (Cámara de Casación Penal - Vocalía 1) RECURSO DE CASACIÓN interpuesto en el Expte Nº /18 (Tribunal en lo Criminal Nº 2 Vocalía 5) caratulado: V., C. E. p.s.a. Homicidio agravado de una mujer cuando el hecho sea perpetrado por un hombre y mediare violencia de género. San Pedro", y el Expte. PE-/19, agreg</t>
  </si>
  <si>
    <t>El Superior Tribunal de Justicia con fundamento en el requerimiento fiscal confirmó la condena a quince años de prisión por homicidio a quien ingresó a la vivienda de su vecina, la golpeó brutalmente, abusó sexualmente, y le provocó heridas letales que derivaron en su posterior deceso. Luego incendió intencionalmente la vivienda, aun cuando en su interior se encontraba también la hija menor de la víctima. En disidencia, la Dra. Lamas González -Presidente de trámite- declaró la inconstitucionalidad de las normas que limitan la facultad del querellante para recurrir la sentencia condenatoria en el caso concreto, atento la inacción del Ministerio Fiscal. En atención a los compromisos internacionales asumidos por el Estado Argentino y por aplicación de las normas constitucionales y convencionales, aplicó al imputado la pena de prisión perpetua por femicidio.</t>
  </si>
  <si>
    <t>https://om.csjn.gov.ar/JurisprudenciaOM/consultaOM/verDoc.html?idJuri=4620</t>
  </si>
  <si>
    <t>Clara Aurora De Langhe de Falcone</t>
  </si>
  <si>
    <t>Recurso de Inconstitucionalidad interpuesto (Tribunal de Familia -Sala I- Vocalía 2) Compensación por el uso de la vivienda familiar: C. G., J. E. c/ G., D. L.</t>
  </si>
  <si>
    <t>El Superior Tribunal de Justicia de Jujuy revocó la sentencia del Tribunal de Familia que fijó un canon locativo a favor del ex cónyuge, nudo propietario, por la atribución de uso de la vivienda familiar a la demandada. Sostuvo que resulta improcedente la fijación del canon por estar involucrado el interés superior de niños, niñas o adolescentes, atento que la ex cónyuge vive con los hijos menores de la pareja. Señaló que la progenitora siempre se dedicó a las tareas del hogar y cuidado de la familia, no cuenta con trabajo remunerado ni ingresos estables, carece de capacitación laboral y tiene pocas perspectivas de inserción en el mercado laboral, situación que conlleva que la solución de casos como el presente deba efectuarse con un enfoque de género, superando los estereotipos que generan discriminación.</t>
  </si>
  <si>
    <t>https://om.csjn.gov.ar/JurisprudenciaOM/consultaOM/verDoc.html?idJuri=4566</t>
  </si>
  <si>
    <t>Recurso de inconstitucionalidad interpuesto en el Expte. Nº C-2016. Tribunal de Familia -Sala II- Vocalía 5. Liquidación de la Comunidad Conyugal: B., M. D. c G., A. M.</t>
  </si>
  <si>
    <t>El Superior Tribunal de Justicia de Jujuy en el marco de una causa por liquidación de la sociedad conyugal, en la cual uno de los ex cónyuges adquirió un inmueble al día siguiente del cese de la convivencia, fecha de separación personal, revocó la resolución del Tribunal de Familia que estableció el carácter propio del bien e incluyó en el régimen ganancial la parte proporcional del inmueble correspondiente a la entrega inicial (47,7805%), por falta de prueba del origen propio de los fondos utilizados al efecto. La Sra. Vocal Presidenta de trámite entendió configurado un intento de fraude, una situación de violencia de género del tipo económica dirigida a ocasionar un menoscabo en los recursos económicos o patrimoniales de la mujer, violatoria de los derechos garantizados en la legislación nacional e instrumentos internacionales suscriptos por la República Argentina.</t>
  </si>
  <si>
    <t xml:space="preserve">En efecto, respecto de lo que es objeto de agravio, considero que existe absurdidad en la apreciación de las pruebas obrantes en la causa. Ello deriva –a mi criterio- en conclusiones que revelan la arbitrariedad contenida en el fallo, lo que lo torna injusto y posibilita hacer una excepción a la regla general y efectuar un nuevo análisis y meritación de los elementos convictivos obrantes en la causa. (...) Sin embargo, de la valoración integral del plexo probatorio aportado con miras a dar luz a la disyuntiva acerca de quién realizó efectivamente los depósitos, cabe advertir que la apreciación que del mismo efectuara el a-quo, no resulta una derivación razonada del derecho vigente, por cuanto no se condice con las constancias acreditadas en la causa. (...) En virtud de ello, efectuado un razonamiento integral y práctico del plexo probatorio rendido, corresponde establecer que las restantes cuotas abonadas hasta el año 2016 –que no integran las reconocidas como pagadas por el actor-, fueron solventadas por la demandada A. M. G., con lo cual la imposibilidad de determinación del pago de las mismas sostenida por el Tribunal al fallar, se encuentra superada. (...) Como segunda cuestión a resolver, cabe analizar el agravio relacionado al reconocimiento del crédito a favor de B., por la suma de $9.300 retirados por G. de la cuenta bancaria conjunta que poseen en el Banco HSBC. Sostiene el recurrente que en virtud del mismo, le corresponde al actor la suma de $4.650 (50% del monto depositado) por ser ambos cotitulares de dicha cuenta.  Al respecto cabe decir que, si bien la demandada G. ha reconocido el retiro de dichos fondos[10], lo hizo aclarando que la misma era una cuenta conjunta, habiendo sido así establecido en la sentencia recurrida. (...) Entiende el recurrente que el Art. 480 fue aplicado de manera parcial y en favor del actor, e impugna lo decidido por cuanto no se desplegó análisis alguno respecto al planteo de fraude y abuso de derecho -previsto en el tercer párrafo de la citada norma- que oportunamente efectuara su parte.  Valoradas las constancias de la causa principal, considero que le asiste razón al respecto. (...) Tal es lo que ocurre –a mi juicio- en el sub-examine, en el que, si bien resulta incontrovertible que la fecha de separación personal data del 03/07/11 -establecida conforme sentencia de divorcio de fecha 25/06/15-, no cabe realizar una aplicación irrestricta de la norma (Art. 480 segundo párrafo) a fin de determinar que el bien inmueble situado en el Barrio Alto Padilla, adquirido por uno de los cónyuges un día después de dicha separación personal, no es ganancial sino propio, tal como lo hizo el a-quo.  Se trata ésta de una particular situación, en la cual resulta lógico el cuestionamiento acerca del origen de los fondos utilizados por el marido para la compra de dicho inmueble, por cuanto el contrato para su adquisición fue suscrito el 04/07/11, es decir, un día después de la fecha establecida como de separación personal. Por ello, advierto como insoslayable la necesidad de ingresar en el análisis detallado de las alegaciones que el mismo erige a fin de persuadir al juzgador en el convencimiento que los caudales utilizados para la compra del mismo, detentan la calidad de propios.  De la causa principal surge que, al promoverse la demanda de liquidación de la comunidad conyugal, se señala al inmueble en cuestión como bien excluido de la comunidad de gananciales (...) Con lo cual, B. no probó mediante ninguno de los tres argumentos esgrimidos, el origen propio de los fondos utilizados para adquirir el departamento ubicado en el Barrio Alto Padilla.  Sin embargo, sólo el pago de la entrega inicial efectuado el 04/07/11 debe ser incluido en el régimen de ganancial, ya que al haberse efectuado un día después de producida la separación personal, ante la duda del origen de los fondos, y la falta de pruebas del actor que acrediten que la misma fue solventada con dinero propio, lleva a considerar que en el particular, dicha entrega ha sido abonada con dinero ganancial.  </t>
  </si>
  <si>
    <r>
      <rPr>
        <rFont val="Arial"/>
        <color theme="1"/>
      </rPr>
      <t>Tal como lo ha sostenido este Superior Tribunal de Justicia, mediante voto que presidí, “… el Art. 4º de la Ley Nº 26.485 propone un concepto de ‘violencia de género’ más amplio que el adoptado por el Art. 1º de la Convención Interamericana para prevenir, sancionar y erradicar la violencia contra la mujer[23], conceptualizándola como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Y ante tal amplitud conceptual, a posteriori los Arts. 5º y 6º nos describen sus diferentes tipos y modalidades, entre los que se encuentran la violencia física, psicológica, sexual, económica y patrimonial, simbólica, doméstica, laboral, institucional, contra la libertad reproductiva, obstétrica y mediática” (L.A. N° 3, F° 1234/1241, N° 335).  Es que –como lo dije en otro precedente-, “… debe tenerse claro que la Ley Nº 26.485, a la que adhiere nuestra provincia por Ley Nº 5.738, puntualiza que la violencia contra la mujer no es sólo física o sexual, también contempla otros aspectos como la violencia psicológica, la obstétrica, la mediática, la laboral o la institucional, y en su artículo 5º inciso 4 establece que la violencia económica o patrimonial es la que ‘se dirige a ocasionar un menoscabo en los recursos económicos o patrimoniales de la mujer´ a través de ‘a) La perturbación de la posesión, tenencia o propiedad de sus bienes´” (L.A. N° 2, F° 770/774, N° 214).  Delimitados tales conceptos, c</t>
    </r>
    <r>
      <rPr>
        <rFont val="Arial"/>
        <b/>
        <color theme="1"/>
      </rPr>
      <t>abe decir en la especie que, habiéndose verificado una conducta descalificable que involucra la defraudación de derechos de orden patrimonial y económico en perjuicio de la mujer dentro del seno familiar, cabe decir que tal proceder reprochable, constituye violencia de género del tipo económica,</t>
    </r>
    <r>
      <rPr>
        <rFont val="Arial"/>
        <color theme="1"/>
      </rPr>
      <t xml:space="preserve"> conforme lo contempla el Art. 5.4 a) de la Ley de Protección Integral para Prevenir, Sancionar y Erradicar la Violencia contra las Mujeres en los Ámbitos en que desarrollen sus Relaciones Interpersonales (Ley N° 26.485) al implicar ello un impedimento del pleno goce y ejercicio de los derechos que integran el bloque de constitucionalidad.</t>
    </r>
    <r>
      <rPr>
        <rFont val="Arial"/>
        <b/>
        <color theme="1"/>
      </rPr>
      <t xml:space="preserve">  No adoptar esta perspectiva, implicaría admitir un tipo de violencia económica que, como jueces, debemos erradicar</t>
    </r>
    <r>
      <rPr>
        <rFont val="Arial"/>
        <color theme="1"/>
      </rPr>
      <t xml:space="preserve">, en pos de garantizar los derechos consagrados por la Convención Interamericana para Prevenir, Sancionar y Erradicar la Violencia contra la Mujer -conocida como “Convención de Belem do Pará”- aprobada por Ley N° 24.632, promulgada el 01/04/96; Convención sobre la Eliminación de todas las Formas de Discriminación contra la Mujer aprobada por Ley N° 23.179 promulgada el 27/05/85; Ley de Protección Integral a las Mujeres N° 26.485 promulgada el 01/04/09; todas ellas en cuanto refieren a la violencia económica en contra de la mujer; como así también la Ley Provincial N° 5738 de Adhesión a la Ley Nacional N° 26.485.  Con ello, el compromiso de la República Argentina en relación a la problemática de violencia de género, asumido a través del Art. 7° de la Convención Interamericana para Prevenir, Sancionar y Erradicar la Violencia contra la Mujer -conocida como “Convención de Belem do Pará”[24], se impone ante las circunstancias ut-supra descriptas.  </t>
    </r>
  </si>
  <si>
    <r>
      <rPr>
        <rFont val="Arial"/>
        <color theme="1"/>
      </rPr>
      <t xml:space="preserve">Abordando el análisis de la causa bajo estudio, entiendo que cabe hacer lugar parcialmente al remedio recursivo interpuesto por el Dr. L. L. en representación de A. M. G.  Lo contrario implicaría –a mi juicio- un supuesto de privación de justicia que afectaría en forma directa derechos o garantías constitucionales de la demandada, frente a lo cual el presente recurso se constituye en la única oportunidad para su adecuada tutela. (...) Entiendo que en este caso, la aplicación irrestricta del segundo párrafo del Art. 480 del Código Civil y Comercial –que el tribunal de Familia adoptó como solución al caso-, resulta insoportablemente injusta, porque si bien la norma otorga efectos extintivos a la comunidad ganancial el día de producida la separación personal (03/07/11) resulta factible en los hechos, cuestionarse el origen de los fondos utilizados para la compra de un inmueble un día después del hito temporal demarcatorio, previsto por la ley.  La cuestión sub-examine no puede analizarse entonces, desde una perspectiva lisa y llanamente dogmático-legalista, haciendo una simple subsunción de las circunstancias fácticas al precepto (Art. 480 segundo párrafo del ibídem).  Por el contrario, el caso impone un análisis concienzudo de la realidad abordada, intentando encontrar la solución equitativa que imponga justicia en el pleito, aunque deba prescindirse de la fría letra de la norma, conforme la sana crítica racional y razones de elevada moralidad, que siembran un dilema cuando las particularidades del asunto tornan injusta la simple aplicación de la ley, dada la existencia de derechos elementales que necesitan hallar tutela efectiva en la solución judicial.  (...) En relación a este punto, </t>
    </r>
    <r>
      <rPr>
        <rFont val="Arial"/>
        <b/>
        <color theme="1"/>
      </rPr>
      <t xml:space="preserve">hallo razón a la demandada en el sentido que se ha configurado violencia económica en su contra, al pretenderse burlar los derechos que la misma posee respecto al inmueble de Alto Padilla.  </t>
    </r>
    <r>
      <rPr>
        <rFont val="Arial"/>
        <color theme="1"/>
      </rPr>
      <t xml:space="preserve">(...) Para concluir con el tratamiento de la cuestión relacionada a la adquisición del inmueble ubicado en Alto Padilla, es preciso reiterar que sólo la entrega inicial de $117.540 (47,7805% del precio total convenido) debe considerarse ganancial. Los demás pagos, como el cancelatorio de $55.700 efectuado el 31/07/12, y los que corresponden a los vencimientos de cuotas establecidos en el contrato de fs. 57/58 de la causa principal (01/08/11 y 01/09/11 de $38.000 cada uno), </t>
    </r>
    <r>
      <rPr>
        <rFont val="Arial"/>
        <b/>
        <color theme="1"/>
      </rPr>
      <t xml:space="preserve">deben ser excluidos –a mi criterio- del régimen de bienes gananciales, dado que los mismos datan de fechas alejadas a la de haberse producido la separación personal, con lo cual, en ese caso sí, la presunción de ganancialidad queda desdibujada </t>
    </r>
    <r>
      <rPr>
        <rFont val="Arial"/>
        <color theme="1"/>
      </rPr>
      <t xml:space="preserve">por aplicación del Art. 480 segundo párrafo del Código Civil y Comercial; y pretender que, para justificar dichos pagos, el actor deba probar el origen de los fondos, es ir en contra de lo establecido en la propia norma, ya que a partir de la separación personal –y siempre que no se advierta un fraude, como ocurre en el caso de la entrega inicial- la ganancialidad ya no se presume, sino que por el contrario, la ley establece que los bienes ganaciales anómalos, son propios.  </t>
    </r>
  </si>
  <si>
    <r>
      <rPr>
        <rFont val="Arial"/>
        <i/>
        <color theme="1"/>
      </rPr>
      <t xml:space="preserve">Restitución: </t>
    </r>
    <r>
      <rPr>
        <rFont val="Arial"/>
        <i val="0"/>
        <color theme="1"/>
      </rPr>
      <t>"Por lo tanto, la solución que se debe adoptar respecto a ese inmueble, es la de considerar ganancial sólo el porcentaje de la propiedad, que se corresponde con el pago de la entrega inicial ($117.540), es decir, el 47,7805% del inmueble; el cual deberá dividirse entre los ex cónyuges en partes iguales (50% para cada uno). El resto constituye un bien propio del actor, por lo que tal proporción no ingresa en la masa ganancial a dividir entre ambos."</t>
    </r>
  </si>
  <si>
    <t>https://om.csjn.gov.ar/JurisprudenciaOM/consultaOM/verDoc.html?idJuri=4340</t>
  </si>
  <si>
    <t xml:space="preserve">Sin embargo, disiento respecto de la existencia -en el caso- de “violencia económica contra la mujer”, por cuanto -a mi criterio- no se dan en el sub examine los extremos necesarios para tenerla por configurada.  Sabido es que la violencia contra la mujer puede adquirir diversas formas, y entre ellas la defraudación de derechos de orden patrimonial y económico; empero no advierto que la conducta de M. D. B., al intentar excluir de la masa ganancial el departamento de Barrio Alto Padilla constituya, por sí sola, la hipótesis descripta en los artículos 4º y 5º, inciso 4º, de la Ley Nº 26.485.  En efecto, los argumentos utilizados por aquél, tanto en relación a la presunta condición de propios de los fondos utilizados para la adquisición del inmueble, como la fecha en que se perfeccionó la operación, son la expresión de una estrategia propia de un proceso judicial en el que, precisamente, se discuten intereses económicos de toda índole -que serán dirimidos por un tercero imparcial- y ninguna incidencia tiene -a mi juicio- la condición de mujer de la recurrente.  Máxime cuando tal actitud -a mi criterio- aparece aislada en el marco de la controversia por la división de bienes conyugales y desvinculada de todo “contexto” de violencia hacia la mujer.  </t>
  </si>
  <si>
    <t>Adhiere voto del Campo</t>
  </si>
  <si>
    <t>RECURSO DE INCONSTITUCIONALIDAD INTERPUESTO EN EL EXPTE. Nº (Cámara de Apelaciones y Control) RECURSO DE APELACIÓN interpuesto por la Sra. C. E. O., con el patrocinio letrado del Dr. S. V. en el Expte. Nº P-160.752/16 (J.C.Nº 1 ¿ F.I.P. Nº 8) recaratulado, J. R. F. p.s.a. Amenazas. Yala.</t>
  </si>
  <si>
    <t>En el marco de una causa por amenazas proferidas por el imputado contra su ex cónyuge, el Superior Tribunal de Justicia de Jujuy revocó la resolución que dispuso el sobreseimiento, sostuvo que debían tenerse en cuenta los estándares fijados para valorar las pruebas en delitos cometidos en contexto de género. Se apartó del desistimiento del recurso formulado por el Ministerio Público de la Acusación por falta de motivación y sostuvo que la seriedad y gravedad de la amenaza debía ponderarse en contexto de género, por lo cual el sobreseimiento dictado fue prematuro en tanto desoyó una manda convencional por la que el Poder Judicial debe velar.</t>
  </si>
  <si>
    <t>https://om.csjn.gov.ar/JurisprudenciaOM/consultaOM/verDoc.html?idJuri=4312</t>
  </si>
  <si>
    <t>Recurso de inconstitucionalidad interpuesto en el Expte. Nº C-/16 (Tribunal de Familia -Sala II Vocalía 5) Compensación económica: M., C. R. del C. c/ F., J. H. H.</t>
  </si>
  <si>
    <t>En el marco de una causa por compensación económica derivada de divorcio, el Superior Tribunal de Justicia de Jujuy, sostuvo que se debe fallar con Perspectiva de Género. Revocó la resolución denegatoria del tribunal de grado e hizo lugar al reclamo. Entendió que las mujeres relegan su crecimiento profesional para dedicarse al cuidado del hogar y los hijos y la compensación económica integra una medida de acción positiva en los términos del art. 3 de la Convención sobre la Eliminación de todas las Formas de Discriminación contra la Mujer.</t>
  </si>
  <si>
    <r>
      <rPr>
        <rFont val="Arial"/>
        <color theme="1"/>
      </rPr>
      <t xml:space="preserve">Se trata, en definitiva, de una guía para determinar o justificar la procedencia de la compensación en sí misma; son herramientas que sirven tanto, para dilucidar si efectivamente el divorcio provocó un desequilibrio patrimonial, como para, una vez constatado, facilitar su cuantificación.  Ahora bien, cabe tener en cuenta que esta obligación debe ser de posible cumplimiento para el obligado a su pago. Es decir, no basta con analizar tales pautas que conllevan a un examen cuantitativo de la situación planteada, sino que también debe ponderarse el aspecto cualitativo conformado por las otras circunstancias que hacen al caso concreto, entre ellas: la potencialidad para generar sus propios recursos, por parte del ex-cónyuge a quien se reclama la compensación.  Dentro de estos lineamientos, entrando al análisis de la cuestión sometida a revisión resulta que, lo que la Sra. C. R. del C. M. pretende, es el reconocimiento del derecho a una compensación económica, por parte de quien fuera su cónyuge y padre de sus hijos menores, Sr. J. H. H. F., a efectos de solucionar el desequilibrio patrimonial que, según refiere, le ocasionó el divorcio decretado entre ambos.  Tal pretensión le fue denegada, porque a juicio del tribunal a-quo “no habiéndose probado en autos el supuesto desequilibrio económico que aduce la actora haber sufrido, corresponde desestimar la acción tentada” (sic), contra lo cual recurre la interesada, dando las razones de hecho y de derecho por las que estima necesaria la revisión de tal decisión. Verificado el reclamo formulado, se advierte que efectivamente el fallo cuestionado sólo valora lo atinente al estado patrimonial de cada uno de los cónyuges al inicio y a la finalización de la vida matrimonial, sin que conste referencia alguna respecto a las demás pautas previstas por el código para que proceda o no la fijación judicial de la compensación económica.  Ciertamente, si bien las partes han consentido la falta de producción de las pruebas ofrecidas, </t>
    </r>
    <r>
      <rPr>
        <rFont val="Arial"/>
        <b/>
        <color theme="1"/>
      </rPr>
      <t xml:space="preserve">los datos y hechos acreditados en los autos glosados a este recurso, evidencian el reconocimiento de ambas partes de haber contraído matrimonio cuando la recurrente sólo contaba con 18 años de edad, con una persona 21 años mayor, que a ese tiempo ya gozaba de un trabajo estable y remunerado y que, además, fue madre de tres hijos, siendo muy joven.  </t>
    </r>
    <r>
      <rPr>
        <rFont val="Arial"/>
        <color theme="1"/>
      </rPr>
      <t xml:space="preserve">También se encuentra acreditado, que tuvo bajo su cuidado personal no sólo a sus propios descendientes, sino también a la hija de quien fuera su esposo.  De los cuatro niños, dos de ellos padecen discapacidades que requieren de un mayor esfuerzo personal y económico para criarlos; como así también resultan mayores las necesidades económicas de las otras dos menores, que por ser adolescentes provocan más gastos, por sus actividades escolares y sociales propias de la edad.  </t>
    </r>
    <r>
      <rPr>
        <rFont val="Arial"/>
        <b/>
        <color theme="1"/>
      </rPr>
      <t xml:space="preserve">Frente a este panorama se impone la necesidad de valorar no sólo la situación económica de las partes, que aún sin pruebas contundentes demuestran que tanto al iniciarse la relación, como al terminar la misma, se mantuvo en iguales condiciones, ya que la recurrente permanecía en el hogar, cumpliendo las labores propias del mismo, y dedicándose a la crianza y educación de los hijos, mientras que el Sr. F. aportaba los medios económicos para la subsistencia de todo el grupo familiar. </t>
    </r>
    <r>
      <rPr>
        <rFont val="Arial"/>
        <color theme="1"/>
      </rPr>
      <t xml:space="preserve"> Y, si bien luego de la ruptura del vínculo matrimonial, la Sra. M. pudo y puede disponer de ingresos, los mismos tienen como objetivo la alimentación de sus hijos menores, por derivar los mismos de la cuota alimentaria fijada judicialmente a su favor y, la pensión por invalidez que también percibe, lo es para cubrir las necesidades especiales que exige la crianza de su hijo discapacitado. Es decir que tales fondos no pueden ser dispuestos por ella para compensar su situación personal de desventaja, en la que quedó luego de la separación, lo que deja sin sustento el argumento ensayado en sus alegatos por el representante del ahora recurrido de ser su “mandante quien quedó con un desequilibrio económico…” (fs. 102 del principal).  (...) Esta situación se configuró en el caso, ya que</t>
    </r>
    <r>
      <rPr>
        <rFont val="Arial"/>
        <b/>
        <color theme="1"/>
      </rPr>
      <t xml:space="preserve"> mientras el ex cónyuge tuvo antes y después del matrimonio un trabajo estable y remunerado; la recurrente, careciendo de capacitación laboral alguna, se encuentra en una situación de desventaja, porque si bien se encontraría dentro de una edad hábil para conseguir un trabajo, su inserción laboral resulta dificultosa en tiempos como el que transcurrimos, en los que la demanda laboral es tan intensa, no sólo por la falta de empleadores, sino también por el requerimiento de habilidades probadas cada vez mayores.  </t>
    </r>
  </si>
  <si>
    <t>Para fallar de esta manera, tengo presente también la perspectiva de género que el legislador ponderó en sendas disposiciones del CCyCN, pues la realidad demuestra que en general son las mujeres quienes, tras dedicarse al cuidado del hogar y de los hijos, relegan su crecimiento profesional a la sombra de sus esposos. Su finalidad es compensar esta desigualdad estructural mediante un aporte que le permita a la parte más débil de la relación reacomodarse tras la ruptura y prepararse con el tiempo para competir en el mercado laboral. En este sentido, la figura integraría una medida de acción positiva en los términos previstos por el art. 3 de la Convención sobre la Eliminación de todas las Formas de Discriminación contra la Mujer, cuando determina que “Los Estados Partes tomarán en todas las esferas, y en particular en las esferas política, social, económica y cultural, todas las medidas apropiadas, incluso de carácter legislativo, para asegurar el pleno desarrollo y adelanto de la mujer, con el objeto de garantizarle el ejercicio y el goce de los derechos humanos y las libertades fundamentales en igualdad de condiciones con el hombre”</t>
  </si>
  <si>
    <t xml:space="preserve">En el caso de autos, la recurrente desde los dieciocho años estuvo a cargo sólo del cuidado del hogar y de la educación de los hijos; en consecuencia, su posición laboral no puede ser igual o asemejarse a la de su ex marido, quien, desde el inicio del vínculo matrimonial, trabajó fuera del hogar. Entonces, resulta procedente -a mi juicio- la compensación pretendida.  (...) Por todo lo expuesto, considero procedente el recurso tentado, pero no por el monto pretendido, sino por uno menor, estimando para ello las condiciones de ambos excónyuges, y la atribución del hogar conyugal para uso y goce de la recurrente junto a sus hijos, considerando como justa y equitativa la suma única de $30.000, la que podrá ser abonada en seis (6) cuotas iguales mensuales y consecutivas de $5.000 cada una.  Y sin desconocer que la mejor opción para alcanzar la finalidad propia del instituto sería la del pago al contado[9], lo decidido -reducción del monto reclamado y posibilidad de pago en cuotas mensuales- responde al hecho que debe tratarse -reitero- de una obligación que sea de posible cumplimiento para el obligado; quien, en el sub-examine, es trabajador en una empresa de seguridad y cuyos haberes se encuentran fuertemente comprometidos por el descuento por cuota alimentaria a favor de sus hijos (v. fs. 25 del ppal.).  </t>
  </si>
  <si>
    <r>
      <rPr>
        <rFont val="Arial"/>
        <i/>
        <color theme="1"/>
      </rPr>
      <t xml:space="preserve">Compensación: </t>
    </r>
    <r>
      <rPr>
        <rFont val="Arial"/>
        <i val="0"/>
        <color theme="1"/>
      </rPr>
      <t>"Hacer lugar al recurso de inconstitucionalidad deducido por C. R. del C. M., con el patrocinio letrado del Dr. D. F. En su mérito, revocar la sentencia dictada por el Tribunal de grado, para hacer lugar a la demanda y fijar como compensación económica a favor de C. R. del C. M., en contra de J. H. H. F., la suma única de $30.000, la que podrá ser abonada en seis (6) cuotas iguales, mensuales y consecutivas de $5.000 cada una, con más intereses a la tasa activa cartera general (préstamos) nominal anual vencida a treinta días del Banco de Nación Argentina, desde la mora y hasta el efectivo pago.  "</t>
    </r>
  </si>
  <si>
    <t>https://om.csjn.gov.ar/JurisprudenciaOM/consultaOM/verDoc.html?idJuri=4253</t>
  </si>
  <si>
    <r>
      <rPr>
        <rFont val="Arial"/>
        <i/>
        <color theme="1"/>
      </rPr>
      <t xml:space="preserve">Compensación: </t>
    </r>
    <r>
      <rPr>
        <rFont val="Arial"/>
        <i val="0"/>
        <color theme="1"/>
      </rPr>
      <t>"Hacer lugar al recurso de inconstitucionalidad deducido por C. R. del C. M., con el patrocinio letrado del Dr. D. F. En su mérito, revocar la sentencia dictada por el Tribunal de grado, para hacer lugar a la demanda y fijar como compensación económica a favor de C. R. del C. M., en contra de J. H. H. F., la suma única de $30.000, la que podrá ser abonada en seis (6) cuotas iguales, mensuales y consecutivas de $5.000 cada una, con más intereses a la tasa activa cartera general (préstamos) nominal anual vencida a treinta días del Banco de Nación Argentina, desde la mora y hasta el efectivo pago.  "</t>
    </r>
  </si>
  <si>
    <t xml:space="preserve">Dicho esto a modo preliminar, y sustentados estos principios para adentrarme al estudio del caso en tratamiento, estimo de importancia dejar sentado que según dan cuenta las constancias de autos la Sra. R. del C. M. siempre se dedicó al cuidado del hogar conyugal, desempeñándose como ama de casa, así como al cuidado de los tres hijos menores que tiene junto al demandado, y en forma especial a uno de ellos porque padece una grave discapacidad que lo hace depender en gran medida para su desarrollo de la madre, tal como surge del informe de fs. 10 del Expte. C-060.722 (Divorcio). A más de esto, la Sra. inició su relación a la edad de 16 años contrayendo matrimonio a los 18, lo cual generó que la misma no terminara sus estudios y con el tiempo adelante solo se dedicara a cumplir tareas domésticas, lo cual limitó su desarrollo profesional. Por su lado el Sr. F., en cambio, siempre desempeñó sus labores, creció en el ámbito profesional y desarrolló sus potencialidades; la actora por su lado, se relegó así como a sus proyectos personales.  Debe destacarse también que la ex-cónyuge R. del C. M. se halla con un perjuicio y desequilibrio en su calidad de vida. En efecto, es evidente la pérdida de su fuente de recursos económicos generada con el divorcio, en tanto al momento del matrimonio sólo se dedicaba al cuidado de la familia y de los hijos, pero luego de esto no solo debe proveerse sus propios ingresos sino que debe continuar cuidando de su hijo con discapacidad, lo que marca una gran desigualdad en sus posibilidades económicas y, en consecuencia, en la lógica dificultad para la inserción laboral. Esta circunstancia surge de estas actuaciones (confrontar el permiso provisorio de la Municipalidad para abrir una despensa y venta de pan por un período de un mes –fs. 63 y 64 de esta causa-, allí también se informa que no solicitó luego permiso definitivo), en las que se patentiza que resulta dificultoso tener una ocupación que aporte algún rédito ya que tiene a su cuidado a un niño que padece microcefalia. La documental referida fue agregada a raíz de un informe para otorgarle el beneficio de justicia gratuita; empero, ello no desmerece su valor a fin de analizar su situación de desventaja económica frente a su ex-cónyuge.  </t>
  </si>
  <si>
    <r>
      <rPr>
        <rFont val="Arial"/>
        <color theme="1"/>
      </rPr>
      <t>En primer lugar quiero resaltar que uno de los efectos que trae aparejado el nuevo régimen de divorcio consagrado en el Código Civil y Comercial es la compensación económica, regulada por los arts. 441 y 442.</t>
    </r>
    <r>
      <rPr>
        <rFont val="Arial"/>
        <b/>
        <color theme="1"/>
      </rPr>
      <t xml:space="preserve">  El instituto tiene como fundamento lograr el equilibrio luego de la finalización del matrimonio y compensar la situación de los ex-cónyuges, evitando así que alguno de ellos quede en una situación desventajosa frente al otro luego de la ruptura de la relación, evaluando entre otras cosas su situación anterior y posterior al divorcio. </t>
    </r>
    <r>
      <rPr>
        <rFont val="Arial"/>
        <color theme="1"/>
      </rPr>
      <t xml:space="preserve">(...) Considero que el a quo no ha tenido en cuenta al momento de resolver ciertas cuestiones de especial trascendencia como la cantidad de años que duró la unión, la edad que tenía la Sra. M. al momento de contraer matrimonio -18 años-, ni la dedicación a los hijos, sobre todo, reitero, la dedicación especial que debe brindar a uno de ellos -quien posee una discapacidad-; presupuestos estos totalmente comprobables para poner en evidencia el </t>
    </r>
    <r>
      <rPr>
        <rFont val="Arial"/>
        <b/>
        <color theme="1"/>
      </rPr>
      <t>desequilibrio económico existente</t>
    </r>
    <r>
      <rPr>
        <rFont val="Arial"/>
        <color theme="1"/>
      </rPr>
      <t xml:space="preserve"> entre los ex-cónyuges.  No quiero dejar de resaltar tampoco, </t>
    </r>
    <r>
      <rPr>
        <rFont val="Arial"/>
        <b/>
        <color theme="1"/>
      </rPr>
      <t>la importancia que posee el instituto bajo estudio aplicado a la luz de la perspectiva de género, pues es de importancia para lograr la igualdad real entre los esposos luego de la ruptura matrimonial</t>
    </r>
    <r>
      <rPr>
        <rFont val="Arial"/>
        <color theme="1"/>
      </rPr>
      <t xml:space="preserve">. </t>
    </r>
    <r>
      <rPr>
        <rFont val="Arial"/>
        <b/>
        <color theme="1"/>
      </rPr>
      <t xml:space="preserve">Esto así, en una sociedad como la nuestra en donde el plan de vida por costumbre siempre fue el del hombre que se desempeñaba desarrollando oficio, arte o profesión, y la mujer por su lado se dedicaba solo a las labores del hogar y cuidado de los hijos y la familia.  </t>
    </r>
    <r>
      <rPr>
        <rFont val="Arial"/>
        <color theme="1"/>
      </rPr>
      <t xml:space="preserve">(...) Es así que este instituto que recepta el Código Civil y Comercial en la Sección Tercera del Capítulo 8 del Libro Segundo, viene a llenar un vacío legal en pos de equilibrar los derechos entre hombres y mujeres, sobre todo de estas últimas, quienes se veían envueltas en un sistema de roles totalmente discriminatorios: </t>
    </r>
    <r>
      <rPr>
        <rFont val="Arial"/>
        <b/>
        <color theme="1"/>
      </rPr>
      <t>En él uno de los cónyuges se encarga del trabajo doméstico, de la atención de los hijos, y el otro por su lado se centra en su desarrollo “profesional” y, reitero, más en un país como el nuestro con tinte totalmente patriarcal, en el que el trabajo doméstico se encuentra feminizado, y que además es objeto de menosprecio</t>
    </r>
    <r>
      <rPr>
        <rFont val="Arial"/>
        <color theme="1"/>
      </rPr>
      <t>.  Si bien la norma del Código Civil y Comercial se encuentra redactada de forma neutral en cuanto al género,</t>
    </r>
    <r>
      <rPr>
        <rFont val="Arial"/>
        <b/>
        <color theme="1"/>
      </rPr>
      <t xml:space="preserve"> no puede perderse la perspectiva trascendental que el mismo le otorga, colaborando esto a mitigar las desigualdades sociales, culturales y económicas que se fueron marcando a lo largo de los tiempos.  </t>
    </r>
  </si>
  <si>
    <r>
      <rPr>
        <rFont val="Arial"/>
        <i/>
        <color theme="1"/>
      </rPr>
      <t xml:space="preserve">Compensación: </t>
    </r>
    <r>
      <rPr>
        <rFont val="Arial"/>
        <i val="0"/>
        <color theme="1"/>
      </rPr>
      <t>"Hacer lugar al recurso de inconstitucionalidad deducido por C. R. del C. M., con el patrocinio letrado del Dr. D. F. En su mérito, revocar la sentencia dictada por el Tribunal de grado, para hacer lugar a la demanda y fijar como compensación económica a favor de C. R. del C. M., en contra de J. H. H. F., la suma única de $30.000, la que podrá ser abonada en seis (6) cuotas iguales, mensuales y consecutivas de $5.000 cada una, con más intereses a la tasa activa cartera general (préstamos) nominal anual vencida a treinta días del Banco de Nación Argentina, desde la mora y hasta el efectivo pago.  "</t>
    </r>
  </si>
  <si>
    <t>Recurso de inconstitucionalidad interpuesto en el Expte. Nº C-/15 (Cámara en lo Civil y Comercial -Sala I- Vocalía 3) Ordinario por daños y perjuicios: C., C. G. y T., A. M. c/ Estado Provincial</t>
  </si>
  <si>
    <t>El Superior Tribunal de Justicia de Jujuy confirmó la sentencia dictada por la Cámara en lo Civil y Comercial. Responsabilizó al Estado Provincial por los daños y perjuicios ocasionados a la actora por la muerte de su hijo por nacer. Entendió que el Hospital Público no brindó atención adecuada a la paciente gestante y los médicos del nosocomio actuaron con impericia o negligencia al omitir el cumplimiento de los protocolos vigentes para el control de patologías obstétricas. Asimismo, advirtió que se configuró un caso de violencia de género de modalidad obstétrica, ya que la paciente quedo inmersa bajo un "trato deshumanizado".</t>
  </si>
  <si>
    <r>
      <rPr>
        <rFont val="Arial"/>
        <b/>
        <color theme="1"/>
      </rPr>
      <t>no advierto absurdidad o arbitrariedad en la sentencia en crisis</t>
    </r>
    <r>
      <rPr>
        <rFont val="Arial"/>
        <color theme="1"/>
      </rPr>
      <t>; ni tampoco percibo desacierto de gravedad extrema que justifique revisarla.   Al contrario, considero que las expresiones de agravio expuestas por el recurrente trasuntan una simple disconformidad con lo resuelto, en relación a lo cual este Alto Cuerpo -desde anterior composición- ha dispuesto que la tacha de arbitrariedad no cubre meras discrepancias entre lo decidido por el juzgador y lo sostenido por las partes; de allí que el recurso de inconstitucionalidad no debe tener por objeto abrir una tercera instancia ordinaria más, donde puedan debatirse decisiones que se estimen equivocadas (L.A. Nº 38, Fº 1390/1393, Nº 534).   Más aún, tales proposiciones giran en torno a las mismas defensas que el quejoso opuso al contestar demanda[1], de modo que refieren a circunstancias y planteos que ya fueron valorados y resueltos por el sentenciante (apropiadamente, a mi entender); situación que corrobora el puro disconformismo.   Así,</t>
    </r>
    <r>
      <rPr>
        <rFont val="Arial"/>
        <b/>
        <color theme="1"/>
      </rPr>
      <t xml:space="preserve"> los gravámenes expuestos constituyen una mera reiteración de conceptos vertidos con anterioridad en la causa y no aportan ningún elemento nuevo de convicción u otras razones que justifiquen una solución distinta a la adoptada</t>
    </r>
    <r>
      <rPr>
        <rFont val="Arial"/>
        <color theme="1"/>
      </rPr>
      <t xml:space="preserve">, por lo cual resultan ineficaces para el fin perseguido (Fallos: 310:2475; 313:1242, entre otros).   En efecto, el Estado Provincial insiste en proponer la actitud indolente y descuidada de la Sra. T. durante esos diez días que transcurrieron desde la ecografía con la que se diagnosticó el “doble circular de cordón” (04/07/14) debidamente informada a la paciente -según alega- en tanto rubricó su firma al pie del respectivo informe que luce a fs. 18 del ppal., pero nada explica, y mucho menos acredita, qué otra información, tratamiento y/o instrucción se le brindó a fin que pueda sortear exitosamente el trance.   Es decir, </t>
    </r>
    <r>
      <rPr>
        <rFont val="Arial"/>
        <b/>
        <color theme="1"/>
      </rPr>
      <t>no basta con que se la haya informado el problema que padecía sino que, además, debió indicársele qué hacer para intentar solucionarlo</t>
    </r>
    <r>
      <rPr>
        <rFont val="Arial"/>
        <color theme="1"/>
      </rPr>
      <t xml:space="preserve">, los tratamientos a seguir y/o posibles intervenciones, las eventuales secuelas adversas, los potenciales peligros en caso de no hacer nada, etc.; y no quedarse de brazos cruzados esperando que la propia afectada interprete lo diagnosticado, evalúe y comprenda el cuadro que la aqueja, su pronóstico, y luego actúe per se en consecuencia.   Sin embargo, para el sub-examine advierto que el perito médico interviniente en la causa principal fue claro y categórico al dictaminar que, si bien los controles prenatales son responsabilidad de la paciente y también del equipo médico, “… la valoración integral de la salud perinatal, es una responsabilidad de todos los que intervenimos en los controles prenatales. Pero sin duda, ante un bajo o ausente nivel de alarma de la gestante, se debe buscar los medios operativos para la captación de la paciente, más aún, estando cerca del final de la terminación de su embarazo (…) La paciente con controles en los puestos de salud, como en este caso, debe ser recuperada por los agentes sanitarios, obstetras, para derivarla a un centro de mayor referencia (…) La última ecografía del 04 de julio, donde se informaba doble circular de cordón, era un informe a tener en cuenta para el futuro y/o pronóstico del embarazo (…) Obviamente, la paciente gestante, por más que haya leído el informe, NO está en condiciones de comprender y mucho menos entender las consecuencias que puede producir la doble circular de cordón en el cuello de su bebé, con la probabilidad de un accidente obstétrico, totalmente prevenible…”(el subrayado me pertenece)[2].   Más aún, la ecografía del 25/06/14 (o sea, diez días antes que aquella) ya indicaba la presencia de “líquido amniótico disminuido para su edad”, lo cual debió -al menos- encender una señal de alarma en los profesionales que atendieron a la Sra. T. para que, tanto esta última (mediante las indicaciones que al efecto debieron brindarle) como aquellos, maximicen los cuidados del embarazo; cosa que tampoco la recurrente acreditó. (...) Por lo tanto, estimo desacertado alegar que a la Sra. T. se le informó que su bebé presentaba una doble circular de cordón y que, no obstante ello, nada hizo al respecto sino hasta pasados diez días en que se presentó en el Hospital manifestando que no advertía movimientos del feto, con lo que habría incurrido en una conducta ‘indolente y descuidada’ que lo eximiría al Estado de toda responsabilidad al respecto; máxime, cuando éste ni siquiera ensayó una explicación -y mucho menos arrimó material probatorio- acerca de cuál fue la respuesta que ante la eventualidad adoptaron sus dependientes. (...) En la especie, la quejosa nada acreditó con relación a la conducta que asumió con posterioridad al diagnóstico del “doble circular de cordón”; </t>
    </r>
    <r>
      <rPr>
        <rFont val="Arial"/>
        <b/>
        <color theme="1"/>
      </rPr>
      <t>no hay prueba alguna que permita deducir qué hizo al respecto o qué indicaciones le dio a la paciente para extremar las medidas de precaución en esos días que restaban para la fecha probable del parto.</t>
    </r>
    <r>
      <rPr>
        <rFont val="Arial"/>
        <color theme="1"/>
      </rPr>
      <t xml:space="preserve"> Además, la gestante se sometió a nueve controles prenatales y, entre ellos, a las prácticas de las ecografías que se le indicaron, de modo que mal puede sostenerse que incurrió en una suerte de desinterés por el embarazo que cursaba. </t>
    </r>
  </si>
  <si>
    <t xml:space="preserve">Es que, el Art. 4º de la Ley Nº 26.485 propone un concepto de ‘violencia de género’ más amplio que el adoptado por el Art. 1º de la Convención Interamericana para prevenir, sancionar y erradicar la violencia contra la mujer[5], conceptualizándola como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Y ante tal amplitud conceptual, a posteriori los Arts. 5º y 6º nos describen sus diferentes tipos y modalidades, entre los que se encuentran la violencia física, psicológica, sexual, económica y patrimonial, simbólica, doméstica, laboral, institucional, contra la libertad reproductiva, obstétrica y mediática; siendo en particular la ‘violencia obstétrica’ definida como “aquella que ejerce el personal de salud sobre el cuerpo y los procesos reproductivos de las mujeres, expresada en un trato deshumanizado, un abuso de medicalización y patologización de los procesos naturales, de conformidad con la Ley 25.929” (inc. e] del citado Art. 6º). </t>
  </si>
  <si>
    <r>
      <rPr>
        <rFont val="Arial"/>
        <color theme="1"/>
      </rPr>
      <t xml:space="preserve">De tal manera, y a la luz de lo acontecido, </t>
    </r>
    <r>
      <rPr>
        <rFont val="Arial"/>
        <b/>
        <color theme="1"/>
      </rPr>
      <t>el agravio propuesto por el quejoso merece ser desestimado toda vez que la falta de servicio, por parte de sus dependientes, luce patente desde que no se cumplió de una manera regular.</t>
    </r>
    <r>
      <rPr>
        <rFont val="Arial"/>
        <color theme="1"/>
      </rPr>
      <t xml:space="preserve"> Ello así, dado el carácter objetivo de la responsabilidad en juego y la obligación tácita de seguridad a la que se encuentran sujetos los hospitales y establecimientos de salud, tanto en lo que refiere al cuerpo médico como al personal auxiliar; obligación que en el sub-lite debe ser valorada con mayor rigor, toda vez que se encontraron involucrados derechos fundamentales de un niño, siendo que el derecho a la vida es el primer derecho natural de la persona humana, preexistente a toda legislación positiva, y que resulta reconocido y garantizado por la Constitución Nacional. (...) Pero además de todo ello, poniendo ahora el enfoque en la mujer gestante Sra. T.-, </t>
    </r>
    <r>
      <rPr>
        <rFont val="Arial"/>
        <b/>
        <color theme="1"/>
      </rPr>
      <t>advierto que en la especie se configuró un caso de violencia de género de modalidad obstétrica, ya que la paciente quedó inmersa bajo un “trato deshumanizado” por parte de quienes se limitaron a comunicarle esos diagnósticos -desconcertantes</t>
    </r>
    <r>
      <rPr>
        <rFont val="Arial"/>
        <color theme="1"/>
      </rPr>
      <t xml:space="preserve">, por cierto, para cualquier futura mamá profana en la materia médica- y nada más hicieron al respecto, dejándola librada a su suerte (cuando, por ejemplo, pudieron brindarle la contención que la especial situación de vulnerabilidad exigía y explicársele los pasos a seguir, mediante instrucciones claras y precisas; nada de lo cual fue acreditado en la especie). (...) Por lo tanto, </t>
    </r>
    <r>
      <rPr>
        <rFont val="Arial"/>
        <b/>
        <color theme="1"/>
      </rPr>
      <t>estimando que los dependientes del Estado Provincial comprobaron que el embarazo que cursaba la paciente era de alto riesgo y que, no obstante ello, nada hicieron para intentar que concluyera exitosamente, resulta que le dispensaron a la mujer gestante un trato deshumanizado que indefectiblemente se traduce en violencia de género, censurable por este Poder Judicial como parte integrante de aquél.</t>
    </r>
    <r>
      <rPr>
        <rFont val="Arial"/>
        <color theme="1"/>
      </rPr>
      <t xml:space="preserve"> En definitiva, por todo lo expuesto hasta aquí, considero que en el sub-lite ha quedado acreditada la omisión antijurídica endilgada al Estado Provincial demandado. </t>
    </r>
    <r>
      <rPr>
        <rFont val="Arial"/>
        <b/>
        <color theme="1"/>
      </rPr>
      <t xml:space="preserve">Era su deber jurídico poner en práctica los actos necesarios y oportunos para evitar el peligro que se presentaba evidente </t>
    </r>
    <r>
      <rPr>
        <rFont val="Arial"/>
        <color theme="1"/>
      </rPr>
      <t xml:space="preserve">a través de los informes de las últimas ecografías obstétricas que se le realizaron a la Sra. T. Y esa omisión es antijurídica frente a los intereses cuantitativamente superiores que se han dejado de lado; desatención que conformó la relación causal con el daño objeto del proceso principal.   Por ende, la sentencia en crisis resulta ser derivación razonada del derecho vigente y aplicable, a la luz de las circunstancias comprobadas en la causa; posee fundamentos que la sustentan suficientemente y que alejan toda posibilidad de ser descalificada como acto jurisdiccional, lo que permite descartar cualquier tacha de arbitrariedad en su contra. (...) Como consecuencia de todo lo expuesto, considero que el remedio tentado en autos sólo trasluce la mera discrepancia de criterio respecto del adoptado por el Tribunal de grado, pues </t>
    </r>
    <r>
      <rPr>
        <rFont val="Arial"/>
        <b/>
        <color theme="1"/>
      </rPr>
      <t>los agravios vertidos no logran conmover los sólidos argumentos que éste último ha brindado para fundar su decisión</t>
    </r>
    <r>
      <rPr>
        <rFont val="Arial"/>
        <color theme="1"/>
      </rPr>
      <t xml:space="preserve">; la que constituye derivación razonada del derecho vigente y aplicable, según las circunstancias comprobadas en la causa. De ninguna manera resultan aptos para descalificar a la sentencia recurrida como acto jurisdiccional válido. </t>
    </r>
  </si>
  <si>
    <r>
      <rPr>
        <rFont val="Arial"/>
        <i/>
        <color theme="1"/>
      </rPr>
      <t xml:space="preserve">Satisfacción: </t>
    </r>
    <r>
      <rPr>
        <rFont val="Arial"/>
        <color theme="1"/>
      </rPr>
      <t>"Rechazar el recurso de inconstitucionalidad deducido por el Dr. G. A. A., en representación del Estado Provincial."</t>
    </r>
  </si>
  <si>
    <t>https://om.csjn.gov.ar/JurisprudenciaOM/consultaOM/verDoc.html?idJuri=4232</t>
  </si>
  <si>
    <r>
      <rPr>
        <rFont val="Arial"/>
        <i/>
        <color theme="1"/>
      </rPr>
      <t xml:space="preserve">Satisfacción: </t>
    </r>
    <r>
      <rPr>
        <rFont val="Arial"/>
        <color theme="1"/>
      </rPr>
      <t>"Rechazar el recurso de inconstitucionalidad deducido por el Dr. G. A. A., en representación del Estado Provincial."</t>
    </r>
  </si>
  <si>
    <r>
      <rPr>
        <rFont val="Arial"/>
        <i/>
        <color theme="1"/>
      </rPr>
      <t xml:space="preserve">Satisfacción: </t>
    </r>
    <r>
      <rPr>
        <rFont val="Arial"/>
        <color theme="1"/>
      </rPr>
      <t>"Rechazar el recurso de inconstitucionalidad deducido por el Dr. G. A. A., en representación del Estado Provincial."</t>
    </r>
  </si>
  <si>
    <t>RECURSO DE INCONSTITUCIONALIDAD INTERPUESTO EN EL EXPTE. Nº ../2017 (Tribunal de Casación Habilitado) Ref. Expte. Nº ../17, caratulado RECURSO DE INCONSTITUCIONALIDAD Y CASACIÓN CONJUNTOS, int. en Expte. Nº /12 (Tribunal en lo Criminal Nº 2) D. A. T. y A. C., Encubrimiento Agravado. M. A. O., Falso Testimonio. C. A. M., Participación Criminal Secundaria del delito de Homicidio Calificado en Conc</t>
  </si>
  <si>
    <t>Querella</t>
  </si>
  <si>
    <t>El Superior Tribunal de Justicia de Jujuy condenó a un ex agente de Gendarmería a 25 años de prisión por resultar autor penalmente responsable del delito de homicidio simple cometido contra una mujer perteneciente a la misma fuerza de seguridad, ocurrido tras fallido intento de acometer sexualmente a la víctima. Asimismo, revocó el sobreseimiento por prescripción de otros tres agentes, condenando a dos de ellos por encubrimiento agravado y al tercero por falso testimonio.</t>
  </si>
  <si>
    <t>Recurso de inconstitucionalidad y casación</t>
  </si>
  <si>
    <t xml:space="preserve">Así las cosas, diré, que comparto las observaciones efectuadas por la recurrente en tanto existen una serie de disimilitudes normativas y fácticas entre los precedentes aplicados (C.S.J.N. Del’Olio y su réplica local en L.A. 57 Fº 2859/2864, Nº 760 de este Superior Tribunal de Justicia en su anterior integración) y el presente caso, que imposibilitan la automática remisión a aquéllos.   Lo contrario –tal y como aconteciera en autos- conduce al dictado de una sentencia carente de todo sentido de justicia y equidad, el que debe imperar en todo pronunciamiento, no viéndose por ello menoscabado el debido respeto al principio de legalidad.   No puedo soslayar en el punto -como bien refiere la querellante- que el Ad-quem se limitó a reeditar automática e irreflexivamente los mismos argumentos que diera la sentencia de primer grado, sin dilucidar de manera alguna los fundamentos brindados por la quejosa. (...) Cercenar el derecho a la tutela judicial efectiva que constitucionalmente le asiste a la víctima del delito, invocando a tal fin, el incumplimiento de un requisito de naturaleza pretoriana, deja al descubierto un rigorismo formal excesivo, del cual considero no puede hacerse eco la suscripta. Es que ello constituiría establecer por creación jurisprudencial una hipótesis de apartamiento de una parte del proceso que el legislador no contempló. (...) Tal como se reprodujera líneas arriba, el tribunal de juicio refirió que no corresponde suspender el curso de la prescripción ya que los acusados no se encontraban en el ejercicio de sus funciones al momento del injusto. A su turno, la casación reedita dichos argumentos sin efectuar ponderación alguna en relación a los específicos agravios traídos por la querellante, los que en modo alguno despeja.   Como fácilmente se puede advertir, el sentenciante no sólo ha omitido analizar las razones esgrimidas por la presentante en la instancia anterior, sino que además, se ha apartado –errónea e infundadamente a mi juicio- de la solución normativa prevista para el caso, contrariando –también- lo oportunamente resuelto por el Superior Tribunal de Justicia (en su anterior integración), al no haber expuesto fundamentos suficientes que admitan tal proceder.  (...) Es que como bien lo admiten todos los inferiores, no queda duda que los nombrados –al igual que M.- integran el cuerpo de Gendarmería Nacional Argentina, circunstancia que se mantiene invariable desde la fecha del hecho y hasta al presente (cfr. fs. 210 del presente recurso).    Por tal motivo, siendo ésta una Fuerza de Seguridad de orden militar resulta incuestionable su carácter esencialmente público y que, por sus particularidades y funciones, permite atribuir a los acusados la calidad de funcionarios de igual índole conforme las previsiones del Art. 77 del C.Penal, que expresamente dispone: “Por los términos ‘funcionario público’ y ‘empleado público’, usados en este código, se designa a todo el que participa accidental o permanentemente del ejercicio de funciones públicas sea por elección popular o por nombramiento de autoridad competente.”   Esta circunstancia, nos sitúa en el supuesto de Suspensión del curso de la Prescripción previsto en el Art. 67 párrafo segundo del C.Penal, que establece que: “La prescripción también se suspende en los casos de delitos cometidos en el ejercicio de la función pública, para todos los que hubiesen participado, mientras cualquiera de ellos se encuentre desempeñando un cargo público” (énfasis agregado). (...) Asimismo, repárese que los cargos públicos que ostentan los funcionarios involucrados tienen virtualidad suficiente -por su actividad e injerencia funcional- para perjudicar el ejercicio de la acción penal (cfr. L.A. PE Nº 1, Fº 14/18, Nº 7), dada su relación cotidiana y de cercanía con los operadores judiciales en el proceso penal.   En el particular caso de autos, las calidades funcionales de los acusados, contribuyeron a desviar y obstaculizar inicialmente la reconstrucción histórica de los hechos.   Ciertamente, T., C. y O. entorpecieron de manera tal la investigación, que durante la primera etapa de la misma, la hipótesis del suicidio era la que primaba como línea investigativa y de no haber sido por la insistencia de la madre de la víctima -constituida en querellante-, no se hubiera arribado a develar lo acontecido.   Repárese que se trata de personal de una fuerza del Estado que por las capacidades a esos fines adquiridas, son plenamente idóneos para desviar las pesquisas colectadas, encaminando y predisponiendo las mismas –insisto: con avezado conocimiento- hacia la impunidad de los autores en el evento.  Dicha actividad se encuentra claramente patentizada desde el inicio de la instrucción y hasta la oportunidad de dictarse el Auto de Procesamiento en contra de los citados, lapso durante el cual debieron llevarse a cabo una serie de dilatados actos tendientes a demostrar el Homicidio del que C. E. C. fuera víctima. (...) Las consideraciones efectuadas, ponen en evidencia de qué manera recurrieron los acusados a su carácter funcional para encubrir el Homicidio como lo hicieron, dejando al descubierto cómo la finalidad de la norma que suspende la prescripción en el caso que intervengan en el hecho funcionarios públicos, se reflejó en la actividad desplegada por aquéllos. (...)  Es que, como bien refiere el sentenciante en la plataforma fáctica, pretendió G. buscar a la joven con un claro propósito de naturaleza sexual y frente a la rotunda negativa de ésta, la agredió violentamente y, no conforme con ello, avizorando la posibilidad que aquélla escapara y lo denunciara –ello con las negativas consecuencias que le acarrearía en las fuerzas de seguridad en que ambos se desempeñaban-, provocó su muerte, asfixiándola por compresión mecánica del cuello. Delito éste exitosamente encubierto por un considerable lapso de tiempo, a lo largo del cual se creyó que C. se había suicidado.    Sabido es que los homicidios por razones de género con frecuencia presentan signos de brutalidad en la violencia ejercida contra las mujeres, así como signos de violencia sexual (Cfr. Corte Interamericana de Derechos Humanos “Veliz Franco y otros Vs. Guatemala”, sentencia del 19 de Mayo del 2014), extremos que hallo verificados en el presente caso.   Así, de la declaración efectuada por el Dr. Burgos durante el debate, surge que la muerte C. fue producida mientras la misma estaba en un estado de inconciencia o semiinconciencia, provocado no sólo por la embriaguez de aquélla sino también por los golpes que recibiera de G., circunstancias que hablan fuerte y claro de la brutalidad con que fuera embestida previo al desenlace final.   Las consideraciones expuestas, sumado al hecho de pertenecer el autor del homicidio y sus encubridores a una fuerza de seguridad nacional como lo es la Gendarmería, deja al descubierto la gravedad del ilícito en cuestión.  (...) Sentado ello, corresponde considerar la especial situación física por la que atravesaba C. al momento de los hechos, la que, si bien insuficiente para configurar un estado de indefensión tal que merezca calificar la acción como alevosa, aparece en cambio como bastante para agravar el monto de la pena.   Ciertamente la víctima, tal y como surge de las declaraciones prestadas durante el debate, se encontraba alcoholizada y herida en el momento en que G. pretende acometerla sexualmente. De lo dicho se colige que si el disvalor de su accionar es mayor, también debe serlo -en igual proporción- la pena a imponer.  Igualmente diré, que si bien la agravante por violencia de género no se encontraba vigente al momento del hecho, resulta de utilidad resaltar que en la actualidad la actuación de G. hubiese merecido el máximo reproche de nuestro ordenamiento, dato que habla fuerte y claro de la gravedad del hecho cometido. </t>
  </si>
  <si>
    <t xml:space="preserve">Ciertamente los compromisos asumidos con anterioridad a los hechos objeto de investigación, como bien destaca la recurrente, se vieron patentizados -a esa fecha- mediante la ratificación de la “Convención sobre la Eliminación de todas las formas de Discriminación contra la Mujer” (Ley Nº 23.179) y de la “Convención Interamericana para prevenir, sancionar y erradicar la violencia contra la mujer”, más conocida como Convención de Belem Do Pará (Ley Nº 24.632). Dichas normativas fueron promulgadas en el Boletín Oficial el 27 de Mayo de 1985 y el 01 de Abril de 1996 respectivamente; mientras que el hecho en cuestión aconteció mucho después, específicamente en Marzo del año 2005. </t>
  </si>
  <si>
    <r>
      <rPr>
        <rFont val="Arial"/>
        <color theme="1"/>
      </rPr>
      <t xml:space="preserve">Por lo demás, la interpretación que aquí se propone, se compadece con las obligaciones que convencionalmente tomó el Estado Argentino en materia de género, al considerarse delitos como el que aquí se ventila, una grave violación a los derechos humanos. (...) Así las cosas, del prolijo y detallado análisis de las normativas enunciadas y de las pruebas incorporadas a la causa, entiendo que el homicidio de C. E. C. y su encubrimiento, acontecieron en un especial contexto de género, debiendo en consecuencia dársele a la presente resolución dicha mirada, tal como enérgicamente lo reclama la recurrente.   Y digo que es un caso signado por violencia de género no porque un hombre haya dado muerte a una mujer como rápida y superficialmente podría suponerse, sino porque </t>
    </r>
    <r>
      <rPr>
        <rFont val="Arial"/>
        <b/>
        <color theme="1"/>
      </rPr>
      <t>en el caso se advierte una clara situación de subordinación y sometimiento de la mujer hacia el varón, basada en una relación desigual de poder; lo que provocó a más de la muerte de la misma, el valimiento del cargo funcional que detentaban sus autores para encubrirlo.</t>
    </r>
    <r>
      <rPr>
        <rFont val="Arial"/>
        <color theme="1"/>
      </rPr>
      <t xml:space="preserve"> (...) </t>
    </r>
    <r>
      <rPr>
        <rFont val="Arial"/>
        <b/>
        <color theme="1"/>
      </rPr>
      <t>Las circunstancias referenciadas, exigen en el presente caso -en el que se advierte el encubrimiento de una de las formas más radicalizada de violencia contra la mujer-, honrar aquellos compromisos</t>
    </r>
    <r>
      <rPr>
        <rFont val="Arial"/>
        <color theme="1"/>
      </rPr>
      <t xml:space="preserve"> los que, valga destacar, fueron asumidos por nuestra República con anterioridad a la comisión de los hechos delictivos que aquí se juzgan.   Por último, deviene menester aclarar que</t>
    </r>
    <r>
      <rPr>
        <rFont val="Arial"/>
        <b/>
        <color theme="1"/>
      </rPr>
      <t xml:space="preserve"> la solución que aquí se propicia, halla fundamento en las únicas y especiales circunstancias que rodearon el injusto bajo análisis, el que -conforme se ponderara líneas arriba- configura un grave caso de violencia hacia la mujer por su condición de tal. </t>
    </r>
    <r>
      <rPr>
        <rFont val="Arial"/>
        <color theme="1"/>
      </rPr>
      <t xml:space="preserve"> (...) En efecto el sentenciante, lo único que tuvo en cuenta fue la calidad funcional de víctima y victimario, omitiendo considerar diversos factores de fundamental importancia a la hora de meritar proporcionalmente el grado de reproche que le cabe al acusado en relación al bien jurídico lesionado; así como las especiales condiciones por las que atravesaba la víctima(...) Así, de la plataforma fáctica por la cual G. fuera condenado, surge que el mismo puso fin a la vida de C. inspirado en la necesidad de ocultar su frustrado intento de naturaleza sexual por un lado, y por el otro, en el temor a las represalias que soportaría en su trabajo ya que la víctima -quien detentaba un cargo de mayor jerarquía en Gendarmería- lo denunciaría. Nada más vil y perverso que dichas motivaciones.   Por si las consideraciones expuestas no bastaran para un considerable aumento en el monto de la pena a imponer, las condiciones personales del autor, como otro punto que la referenciada normativa establece para determinar el dosaje punitivo, resultan igualmente desdeñables. (...)  R. O. G. era un miembro de las fuerzas de seguridad, específicamente de Gendarmería Nacional, quien a su vez detentaba un estrecho vínculo personal con la víctima -a la postre novia de su compañero conviviente-, circunstancias éstas, que lo posicionan de otra manera frente al bien jurídico lesionado.   Así las cosas, analizadas que fueran las agravantes que informaron el hecho delictivo, diré que no hallo ningún elemento atenuante que detente una significancia tal, como para aminorar la aplicación del máximo de la escala penal, la que hallo justa y razonable al ilícito en cuestión, conforme se expusiera líneas arriba.   En razón de las consideraciones apuntadas juzgo acertado imponer a R. O. G. la pena de 25 años de prisión, por compadecerse con los elementos objetivos y subjetivos obrantes en la causa, resultando dicho monto proporcionado y razonable en relación al injusto cometido y el grado de reproche endilgado. (...) En ese orden de ideas, repárese que ambos acusados son Gendarmes e integran una Fuerza de Seguridad del Estado que tiene como principal función la de proteger y servir a los ciudadanos, más no a la inversa como aconteciera en los presentes. Los acusados al encubrir el grave delito del que C. fuera víctima, han ido en contra de su basta formación, utilizando los avezados conocimientos que su carrera les propició para actuar ilegal e ilícitamente.    Por otra parte, deben también valorarse –y reflejarse en el monto de la pena a imponer- que aquéllos son jóvenes y sin antecedentes computables, razones por las cuales el monto de aquélla tampoco puede situarse en el máximo de la escala en cuestión. </t>
    </r>
  </si>
  <si>
    <r>
      <rPr>
        <rFont val="Arial"/>
        <i/>
        <color theme="1"/>
      </rPr>
      <t xml:space="preserve">Satisfacción: </t>
    </r>
    <r>
      <rPr>
        <rFont val="Arial"/>
        <i val="0"/>
        <color theme="1"/>
      </rPr>
      <t>"1º) Hacer lugar parcialmente al Recurso de Inconstitucionalidad interpuesto por la Dra. N. F. S. en el sentido y con los alcances expuestos en los considerandos.   2º) Revocar el Sobreseimiento por Prescripción dispuesto a favor de D. A. T., A. C. y M. A. O.   3º) Imponer a R. O. G. la pena de veinticinco (25) años de prisión según las razones expuestas en los considerandos, con accesorias legales y costas (Arts. 12, 29 Inc. 3º), 40 y 41 del C.Penal).    4º) Condenar a D. A. T. y A. C. a la pena de cuatro años de prisión efectiva por resultar autores penalmente responsables del delito de Encubrimiento Agravado previsto y penado por el Art. 277 Inc. 1º apartados a) y b) e Inc. 3º apartado a) del C.Penal.   5º) Condenar a M. A. O. a la pena de 6 meses de ejecución condicional e inhabilitación absoluta por el término de un año, por resultar autor penalmente responsable del delito de Falso Testimonio previsto y penado en el Art. 275 del C.Penal e imponer las reglas de conducta fijadas en el apartado 14.2. de los presentes (Arts. 26, 29 Inc. 3º), 40 y 41 del C.Penal).  "</t>
    </r>
  </si>
  <si>
    <t>https://om.csjn.gov.ar/JurisprudenciaOM/consultaOM/verDoc.html?idJuri=4221</t>
  </si>
  <si>
    <t>Adhiere voto Lamas</t>
  </si>
  <si>
    <r>
      <rPr>
        <rFont val="Arial"/>
        <i/>
        <color theme="1"/>
      </rPr>
      <t xml:space="preserve">Satisfacción: </t>
    </r>
    <r>
      <rPr>
        <rFont val="Arial"/>
        <i val="0"/>
        <color theme="1"/>
      </rPr>
      <t>"1º) Hacer lugar parcialmente al Recurso de Inconstitucionalidad interpuesto por la Dra. N. F. S. en el sentido y con los alcances expuestos en los considerandos.   2º) Revocar el Sobreseimiento por Prescripción dispuesto a favor de D. A. T., A. C. y M. A. O.   3º) Imponer a R. O. G. la pena de veinticinco (25) años de prisión según las razones expuestas en los considerandos, con accesorias legales y costas (Arts. 12, 29 Inc. 3º), 40 y 41 del C.Penal).    4º) Condenar a D. A. T. y A. C. a la pena de cuatro años de prisión efectiva por resultar autores penalmente responsables del delito de Encubrimiento Agravado previsto y penado por el Art. 277 Inc. 1º apartados a) y b) e Inc. 3º apartado a) del C.Penal.   5º) Condenar a M. A. O. a la pena de 6 meses de ejecución condicional e inhabilitación absoluta por el término de un año, por resultar autor penalmente responsable del delito de Falso Testimonio previsto y penado en el Art. 275 del C.Penal e imponer las reglas de conducta fijadas en el apartado 14.2. de los presentes (Arts. 26, 29 Inc. 3º), 40 y 41 del C.Penal).  "</t>
    </r>
  </si>
  <si>
    <r>
      <rPr>
        <rFont val="Arial"/>
        <i/>
        <color theme="1"/>
      </rPr>
      <t xml:space="preserve">Satisfacción: </t>
    </r>
    <r>
      <rPr>
        <rFont val="Arial"/>
        <i val="0"/>
        <color theme="1"/>
      </rPr>
      <t>"1º) Hacer lugar parcialmente al Recurso de Inconstitucionalidad interpuesto por la Dra. N. F. S. en el sentido y con los alcances expuestos en los considerandos.   2º) Revocar el Sobreseimiento por Prescripción dispuesto a favor de D. A. T., A. C. y M. A. O.   3º) Imponer a R. O. G. la pena de veinticinco (25) años de prisión según las razones expuestas en los considerandos, con accesorias legales y costas (Arts. 12, 29 Inc. 3º), 40 y 41 del C.Penal).    4º) Condenar a D. A. T. y A. C. a la pena de cuatro años de prisión efectiva por resultar autores penalmente responsables del delito de Encubrimiento Agravado previsto y penado por el Art. 277 Inc. 1º apartados a) y b) e Inc. 3º apartado a) del C.Penal.   5º) Condenar a M. A. O. a la pena de 6 meses de ejecución condicional e inhabilitación absoluta por el término de un año, por resultar autor penalmente responsable del delito de Falso Testimonio previsto y penado en el Art. 275 del C.Penal e imponer las reglas de conducta fijadas en el apartado 14.2. de los presentes (Arts. 26, 29 Inc. 3º), 40 y 41 del C.Penal).  "</t>
    </r>
  </si>
  <si>
    <t>Recurso de Inconstitucionalidad interpuesto en el Expte. Nº .../2016 (Tribunal en lo Criminal Nº 3 - Vocalía Nº 9) Q., C.F. p.s.a. de Abuso Sexual con Acceso Carnal calificado por la guarda (dos hechos) y Abuso Sexual Simple calificado por la guarda totalizando tres hechos en Concurso Real. Humahuaca</t>
  </si>
  <si>
    <t>La Sala Penal del Superior Tribunal confirmó la condena a diez años de prisión por el delito de abuso sexual con acceso carnal calificado por la guarda (dos hechos) y abuso sexual simple calificado por la guarda, en concurso real, puesto que ha quedado probado que el imputado se aprovechó de la vulnerabilidad de la víctima, sobrina, menor de edad, conviviente, bajo su guarda al igual que su hijo menor de cinco meses. En este sentido se rechazaron los argumentos esgrimidos por la defensa del imputado sobre ausencia de testigos presenciales, y consentimiento de la víctima. El Tribunal ordenó adoptar medidas de protección y asistenciales hacia la víctima, en cumplimiento de los compromisos internacionales asumidos por el Estado Argentino.</t>
  </si>
  <si>
    <t>Por último, deviene necesario detenerse en la apremiante situación de riesgo en la que M. L. se encuentra.  Repárese en que aquélla, se vio obligada a estar en situación de calle en dos oportunidades; primeramente en razón de los malos tratos a los que era sometida por parte de su madrasta –con quien en la actualidad convive- y luego por el abuso sexual que sufriera de su tío y guardador, cargando con su bebé de cinco meses, el que luego falleciera en virtud de los precarios cuidados que la misma pudo dispensarle.  En atención a los referidos extremos y considerando que la cronología de situaciones como las que nos ocupan, avisoran un mayor disvalor en el resultado –el que si bien incierto-, aparece como posible a la luz de las acciones conforme acontecieran y las características propias de la temática bajo análisis, deviene necesaria la mancomunada actuación tanto de este Poder Judicial como de las pertinentes reparticiones del Poder Ejecutivo, para cumplir acabadamente las obligaciones -constitucionales y convencionales- propias del Estado Provincial.  Así las cosas, estimo corresponde exhortar –a través del Tribunal en lo Criminal Nº 3- a la Dirección de Género perteneciente al Ministerio de Desarrollo Humano, para que juntamente con los organismos que estime competentes adopten las medidas de protección de derechos y asistenciales pertinentes, como así también efectuar el debido seguimiento de aquéllas</t>
  </si>
  <si>
    <t xml:space="preserve">En virtud de lo expuesto, no se advierte vulneración al derecho del imputado a ser oído en tanto el mismo declaró durante el debate, y sus dichos fueron debidamente abordados en la sentencia objeto de embate, constituyendo el referido agravio simples discrepancias con el criterio sostenido por el juzgador. (...) Ahora bien, en cuanto a la aseveración argüida por el recurrente en orden a que la condena se basó en los solos dichos de M. L., considero que en la causa existe un caudal probatorio suficiente para concluir en la condena de Q. tal como se hiciera, ya que la misma no está exclusivamente construida sobre la declaración en Cámara Gesell, sino más bien sobre una serie de homogéneas y concordantes probanzas que unidas confluyen a demostrar positivamente la existencia del hecho y la responsabilidad penal del acusado.  Como otro indicador que demuestra la ocurrencia de los injustos en cuestión, reparo en la drástica decisión que tomó M. L. de huir de la casa de su tío, siendo que no tenía otro lugar en el cual refugiarse. Sin duda la misma se encontraba en una desesperada situación, invadida por el temor que las disvaliosas conductas por parte del acusado se repitieran. Optó por escaparse, llevando consigo a su bebé de cinco meses de vida. Junto al mismo vagaron en extrema situación de calle, hasta ser captada por M. G. quien según lo expuesto en la sentencia de autos- está siendo investigada por el Dr. Osinaga en virtud de los malos tratos a los que sometía a M. L. y su hijo, quien finalmente falleció, por asfixia por bronco aspiración.(...) Tampoco puede tener favorable acogida el supuesto consentimiento por parte de la víctima que la defensa invoca, configurando dichas alegaciones simples conjeturas sin sustento probatorio alguno.  El recurrente infiere antojadizamente dicho extremo de una serie de presunciones que enuncia en su presentación, las que no sólo no se compadecen con las especiales circunstancias que rodean los ilícitos bajo análisis, sino que a su vez suponen un descuidado y burdo tratamiento hacia la víctima, el cual excede el adecuado ejercicio de la defensa técnica.  Es que el consentimiento de una adolescente de 17 años a los fines de mantener relaciones sexuales con su tío –con quien convivía y el cual se encontraba a cargo de su guarda- no puede presumirse por el sólo silencio de la misma, debiendo necesariamente estarse a las especiales características que rodearon los hechos en cuestión.  En efecto, M. L. fue abandonada por su madre a los pocos meses de vida, vivió con su madrastra, quien la sometía a continuos maltratos y finalmente la echó de su hogar, pasó por diferentes casas e instituciones, hasta que el CAINAF dispuso la entrega en guarda a su tío ello con plena aquiescencia del mismo. </t>
  </si>
  <si>
    <r>
      <rPr>
        <rFont val="Arial"/>
        <color theme="1"/>
      </rPr>
      <t xml:space="preserve">En el indicado contexto, el que se encuentra probado en autos –y del cual el acusado no era ajeno- no puede sino presumirse una </t>
    </r>
    <r>
      <rPr>
        <rFont val="Arial"/>
        <b/>
        <color theme="1"/>
      </rPr>
      <t>extrema situación de vulnerabilidad, de la que aquél se valió mediante amenazas de echarla de la casa junto a su pequeño hijo, para poder cometer los injustos</t>
    </r>
    <r>
      <rPr>
        <rFont val="Arial"/>
        <color theme="1"/>
      </rPr>
      <t xml:space="preserve"> conforme fueran descriptos líneas arriba.  Lo que sin lugar a duda </t>
    </r>
    <r>
      <rPr>
        <rFont val="Arial"/>
        <b/>
        <color theme="1"/>
      </rPr>
      <t>se colige de la relación entre víctima y victimario, es el dominio y superioridad de éste para con M. L., propio del estado de indefensión de la misma, escenario que lejos se halla de propiciar relaciones consentidas. Es que –y muy por el contrario a la mirada que sobre dicha situación efectúa la defensa-, la misma deja al descubierto el desamparo y desprotección de M. L. en su precario seno familiar.</t>
    </r>
    <r>
      <rPr>
        <rFont val="Arial"/>
        <color theme="1"/>
      </rPr>
      <t xml:space="preserve"> (...) Es que el Tribunal no condenó a Q. porque el mismo no haya podido probar el supuesto consentimiento que -invoca- le prestó L.; sino, más bien, por una serie de concordantes pruebas e indicios que -sin resquicio de duda alguna- </t>
    </r>
    <r>
      <rPr>
        <rFont val="Arial"/>
        <b/>
        <color theme="1"/>
      </rPr>
      <t xml:space="preserve">demuestran que tanto los tocamientos inverecundos, cuanto los accesos carnales, lo fueron mediando amenaza y abuso intimidatorio originado por la relación de dependencia. </t>
    </r>
    <r>
      <rPr>
        <rFont val="Arial"/>
        <color theme="1"/>
      </rPr>
      <t xml:space="preserve"> (...) Por todo lo expuesto, considero que en el caso se ha llegado a la conclusión con absoluta certeza y a partir de elementos de convicción suficientemente analizados, de las conductas ilícitas consumadas por C. F. Q. Por ende las interpretaciones que efectuara el quejoso, no contienen entidad suficiente para poner en duda que efectivamente, se han perpetrado los injustos en la forma descripta</t>
    </r>
  </si>
  <si>
    <r>
      <rPr>
        <rFont val="Arial"/>
        <i/>
        <color theme="1"/>
      </rPr>
      <t xml:space="preserve">Satisfacción: </t>
    </r>
    <r>
      <rPr>
        <rFont val="Arial"/>
        <i val="0"/>
        <color theme="1"/>
      </rPr>
      <t>"Rechazar el Recurso de Inconstitucionalidad interpuesto por el Dr. Jorge A. Vázquez en ejercicio de la defensa técnica de C. F. Q. "</t>
    </r>
  </si>
  <si>
    <t>https://om.csjn.gov.ar/JurisprudenciaOM/consultaOM/verDoc.html?idJuri=4141</t>
  </si>
  <si>
    <r>
      <rPr>
        <rFont val="Arial"/>
        <i/>
        <color theme="1"/>
      </rPr>
      <t xml:space="preserve">Satisfacción: </t>
    </r>
    <r>
      <rPr>
        <rFont val="Arial"/>
        <i val="0"/>
        <color theme="1"/>
      </rPr>
      <t>"Rechazar el Recurso de Inconstitucionalidad interpuesto por el Dr. Jorge A. Vázquez en ejercicio de la defensa técnica de C. F. Q. "</t>
    </r>
  </si>
  <si>
    <r>
      <rPr>
        <rFont val="Arial"/>
        <i/>
        <color theme="1"/>
      </rPr>
      <t xml:space="preserve">Satisfacción: </t>
    </r>
    <r>
      <rPr>
        <rFont val="Arial"/>
        <i val="0"/>
        <color theme="1"/>
      </rPr>
      <t>"Rechazar el Recurso de Inconstitucionalidad interpuesto por el Dr. Jorge A. Vázquez en ejercicio de la defensa técnica de C. F. Q. "</t>
    </r>
  </si>
  <si>
    <t>La Pampa</t>
  </si>
  <si>
    <t>T., M.G. c/C., C.D. s/divorcio vincular</t>
  </si>
  <si>
    <t>Se interpuso recurso extraordinario respecto de una causa donde se había decretado el divorcio vincular de las partes conforme artículo 214, inciso 2 del Código Civil entonces vigente, sin atribución de culpabilidad. Sin embargo el marido reclamó indemnización por daño moral, habiéndose acreditado la infidelidad de la esposa. Fundamentó su requerimiento en que en los arts. 431 y 1717 del actual Código Civil y Comercial, puesto que la fidelidad resulta ser un deber moral y su incumplimiento por parte de la esposa lo habría afectado moralmente. La Cámara de apelaciones hizo lugar a lo solicitado. El Superior Tribunal de Justicia de la Pampa revocó lo decidido. Fundamentó su decisión en que en el marco de un régimen legal en el cual la fidelidad configura un deber moral y a la par se abandona el sistema de divorcio con expresión de causa no es compatible el reclamo indemnizatorio por las consecuencias del incumplimiento del referido deber. Además, se expresó que en un sistema de responsabilidad centrado en el daño, no toda conducta que provoque dolor o angustia resulta indemnizable. Asimismo se mencionó que en la resolución impugnada se realizó una interpretación que no es ajena a una cultura arraigada en estereotipos sobre cuál debe ser la conducta de las mujeres dentro del matrimonio. Asimismo se observó que se debió haber considerado otros ordenamientos legales que regulan algunos aspectos vinculados con el caso traído a estudio.</t>
  </si>
  <si>
    <t>Eduardo Daniel Fernández Mendía</t>
  </si>
  <si>
    <r>
      <rPr>
        <rFont val="Arial"/>
        <color theme="1"/>
      </rPr>
      <t xml:space="preserve">La norma que pretende establecer un reducido elenco de derechos y deberes intramatrimoniales lo hace con conceptos pertenecientes a varias disciplinas de las ciencias sociales y morales, como lo son la asistencia, cooperación, convivencia, fidelidad, proyecto de vida en común y no por ello podemos decir que se trata de un diminuto decálogo ético y moral, o que incursiona en el establecimiento de obligaciones naturales carentes de exigibilidad jurídica.La juridicidad de todos los deberes conyugales del art. 431 deben ser ponderados dentro de un contexto impuesto por la buena fe, la moral y las buenas costumbres y no es adecuado dar solo, para este precepto una interpretación débil, lábil, de lo que significa “se comprometen” cuando en el resto de la normativa del Código Civil y Comercial es sinónimo de obligarse, con el alcance jus civilista que presupone. </t>
    </r>
    <r>
      <rPr>
        <rFont val="Arial"/>
        <b/>
        <color theme="1"/>
      </rPr>
      <t xml:space="preserve">No hay ningún elemento objetivo que permita inferir que el matrimonio es una institución que no trae aparejada responsabilidades. O que los deberes de asistencia, cooperación, convivencia y fidelidad son a la vez </t>
    </r>
    <r>
      <rPr>
        <rFont val="Arial"/>
        <color theme="1"/>
      </rPr>
      <t xml:space="preserve">morales, conceptos juridizados, por la innegable influencia histórica de la axiología. Interpretar  lo contrario significa vaciar toda la norma de juridicidad y convertir en una isla conceptual ajurídica, de inadecuada técnica legislativa, como lo dice un conocido principio de hermenéutica “no se presupone el olvido o la imprevisión del legislador”. En orden a las palabras o al sintagma conceptual DEBER MORAL, si comparamos el art. 431 y el 728 veremos la presencia de la juridicidad del concepto binario. Pero además y ya en lo atinente a qué sentido tiene el verbo o la acción comprometer, sería conveniente examinar con atención las normas de los arts. 180, 181, 194, 375, 596, 1125, 1234, 1256, 1393, 1408, 1430, 1515, 1525, 1582, 1666, entre otros. En todas  estas normas </t>
    </r>
    <r>
      <rPr>
        <rFont val="Arial"/>
        <b/>
        <color theme="1"/>
      </rPr>
      <t>se advierte apodícticamente que comprometerse es obligarse</t>
    </r>
    <r>
      <rPr>
        <rFont val="Arial"/>
        <color theme="1"/>
      </rPr>
      <t>. De admitir lo contrario subestimamos la ideología del CCC. (...) No quiero fatigar con los valores de la buena fe, la moral y las buenas costumbres, porque hasta el exégeta más  desprevenido conoce de la relevancia jurídica de estos principios juridizados como mandatos de optimización, en la economía de Robert Alexy</t>
    </r>
  </si>
  <si>
    <t>Como colofón de este análisis y en la sintonía que imponen los arts. 1 y 2 del CCC, en lo atinente a los tratados de los derechos humanos (art. 75 inc. 22 de la CN) resulta oportuno recordar la Declaración Universal de los Derechos Humanos que en su art. 16, en su parte pertinente establece “…la familia es el elemento natural y fundamental de la sociedad y tiene derecho a la protección de la sociedad y el estado..”</t>
  </si>
  <si>
    <t>Habría que preguntarse entonces, por qué tal acción en el art. 431 no tendría el mismo sentido y alcance. El hecho de que los codificadores hayan eliminado la culpabilidad en el divorcio, no lo ha hecho de manera explícita en las conculcaciones de los deberes conyugales, más allá del aditamento de moral.</t>
  </si>
  <si>
    <t>No repara el daño</t>
  </si>
  <si>
    <t>https://om.csjn.gov.ar/JurisprudenciaOM/consultaOM/verDoc.html?idJuri=4318</t>
  </si>
  <si>
    <t>https://www.reflejar.gob.ar/wp-content/uploads/2020/11/CV-Eduardo-FERNÁNDEZ-MENDÍA.pdf</t>
  </si>
  <si>
    <t>José Roberto Sappa</t>
  </si>
  <si>
    <t>Sin embargo, entiendo que debo ceñirme a analizar la presente causa bajo dos prismas: el primero, la existencia o no de antijuridicidad de la infidelidad como hecho generador de daño cuantificable económicamente a la luz del nuevo Código Civil y Comercial (normativa aplicable al presente caso) y el segundo, la incorporación de la perspectiva de género en este análisis. Todos estos cambios que muestra la realidad social y que el derecho no puede ni debería pretender evitar o retrasar, han sido destacados, promovidos y repotenciados por la emancipación de la mujer.-</t>
  </si>
  <si>
    <r>
      <rPr>
        <rFont val="Arial"/>
        <color theme="1"/>
      </rPr>
      <t>Asimismo, cabe agregar que en los casos, por ejemplo, de violencia en la pareja, la</t>
    </r>
    <r>
      <rPr>
        <rFont val="Arial"/>
        <b/>
        <color theme="1"/>
      </rPr>
      <t xml:space="preserve"> Ley N° 26.485</t>
    </r>
    <r>
      <rPr>
        <rFont val="Arial"/>
        <color theme="1"/>
      </rPr>
      <t xml:space="preserve"> de Protección Integral para Prevenir, Sancionar y Erradicar la Violencia contra las Mujeres en los Ámbitos en que se Desarrollen sus Relaciones Interpersonales del 2009, prevé de manera expresa la reparación de los daños que se deriven de este tipo de violación de derechos humanos al expresar en su art. 35: “Reparación. La parte damnificada podrá reclamar la reparación civil por los daños y perjuicios, según las normas comunes que rigen la materia”. No hay lesión a un interés protegido: la injusticia del daño constituye presupuesto indispensable de la reparación y sólo existe ante un hecho lesivo de un interés con protección jurídica, así sea por no merecer reprobación pero además con tal de que tenga prioridad sobre otros con los que eventualmente concurre</t>
    </r>
  </si>
  <si>
    <r>
      <rPr>
        <rFont val="Arial"/>
        <color theme="1"/>
      </rPr>
      <t>En otras palabras, observo elementos que me permiten concluir que la decisión impugnada c</t>
    </r>
    <r>
      <rPr>
        <rFont val="Arial"/>
        <b/>
        <color theme="1"/>
      </rPr>
      <t>ontiene argumentos basados en consideraciones de género</t>
    </r>
    <r>
      <rPr>
        <rFont val="Arial"/>
        <color theme="1"/>
      </rPr>
      <t xml:space="preserve">, acerca de los roles que les son asignados a las mujeres, en el caso, sobre un comportamiento ideal en su concepción tradicional del matrimonio, Desde esta perspectiva entonces, </t>
    </r>
    <r>
      <rPr>
        <rFont val="Arial"/>
        <b/>
        <color theme="1"/>
      </rPr>
      <t>cabe preguntarse si los jueces hubieran tomado la misma decisión en caso de que la supuesta infidelidad hubiera sido cometida por el esposo. Muy probablemente la respuesta sería negativa</t>
    </r>
    <r>
      <rPr>
        <rFont val="Arial"/>
        <color theme="1"/>
      </rPr>
      <t>, Además, no puedo dejar de mencionar que, desde el ejercicio de la magistratura,</t>
    </r>
    <r>
      <rPr>
        <rFont val="Arial"/>
        <b/>
        <color theme="1"/>
      </rPr>
      <t xml:space="preserve"> la incorporación de la categoría de género al proceso de examen y razonamiento, conduce a la adopción de decisiones justas e integrales que permiten acortar las distancias de la igualdad ante la ley</t>
    </r>
  </si>
  <si>
    <r>
      <rPr>
        <rFont val="Arial"/>
        <i/>
        <color theme="1"/>
      </rPr>
      <t xml:space="preserve">Satisfacción: </t>
    </r>
    <r>
      <rPr>
        <rFont val="Arial"/>
        <i val="0"/>
        <color theme="1"/>
      </rPr>
      <t>"Hacer lugar al recurso extraordinario provincial interpuesto a fs. 650/664 vta. por la parte actora, M.G.T. contra la sentencia de la Cámara de Apelaciones en lo Civil Comercial, Laboral y de Minería de la Segunda Circunscripción Judicial obrante a fs. 622/640."</t>
    </r>
  </si>
  <si>
    <t>https://digesto.tcuentaslp.gob.ar/digesto%20tribunal/Decretos/Decreto%202320-2010.html https://www.diariojudicial.com/nota/74883/brevata/www.loteriadelaciudad.gob.ar</t>
  </si>
  <si>
    <t>Hugo Oscar Díaz</t>
  </si>
  <si>
    <t>Adhiere al voto de Sappa</t>
  </si>
  <si>
    <r>
      <rPr>
        <rFont val="Arial"/>
        <i/>
        <color theme="1"/>
      </rPr>
      <t xml:space="preserve">Satisfacción: </t>
    </r>
    <r>
      <rPr>
        <rFont val="Arial"/>
        <i val="0"/>
        <color theme="1"/>
      </rPr>
      <t>"Hacer lugar al recurso extraordinario provincial interpuesto a fs. 650/664 vta. por la parte actora, M.G.T. contra la sentencia de la Cámara de Apelaciones en lo Civil Comercial, Laboral y de Minería de la Segunda Circunscripción Judicial obrante a fs. 622/640."</t>
    </r>
  </si>
  <si>
    <t>https://www.laarena.com.ar/la-ciudad/2013-3-28-7-1-0-el-stj-se-completo-con-la-asuncion-del-ministro-hugo-diaz</t>
  </si>
  <si>
    <t>Mendoza</t>
  </si>
  <si>
    <t>F. c/ M. F. C. J. p/ Promoción de corrupción de menores doblemente agravada por el vínculo y por ser la la víctima menor de trece años</t>
  </si>
  <si>
    <t>El Superior Tribunal Provincial confirmó la sentencia que condenó a un progenitor como autor del delito de suministro de material pornográfico (art. 128 tercer párrafo del Código Penal) en tanto exhibió videos de contenido sexual explícito a su hijo de ocho años de edad, manifestándole a su vez, que eso tenía que hacer "cuando fuera grande". El análisis de la resolución destacó de qué manera los roles atribuidos a la masculinidad tradicional en materia de sexualidad, contribuyen en la comisión de hechos como el analizado. "En efecto, los modos en que los varones son socializados y los discursos y prácticas asociados con las diversas formas de ser hombre, promueven un modelo de masculinidad hegemónica que le otorga mayor valor a los masculino por sobre lo femenino, impulsando a los hombres a ciertos comportamientos que llevan hasta el uso de la violencia en determinadas circunstancias."</t>
  </si>
  <si>
    <t>José Virgilio Valerio</t>
  </si>
  <si>
    <t>Recurso de casación</t>
  </si>
  <si>
    <t>La defensa critica en primer término la valoración de los elementos de prueba y sostiene que se ha dado un valor casi inexpugnable al testimonio del niño A.M.V., con base en que la defensa no controvirtió tal declaración, evento que los defensores aseguran que no es cierto. No concuerdo con la crítica formulada por la defensa y, contrariamente, entiendo que la declaración de A.M.V. fue correctamente ponderada. En este sentido, debe señalarse que el juez expresamente destacó que los dichos del niño fueron corroborados por elementos periféricos. Comparto lo afirmado por el a quo. En efecto, el juzgador ponderó el testimonio vertido en Cámara Gesell por A.M.V., y consideró que de su contenido es posible concluir con  claridad que se refiere a imágenes de contenido sexual explícito. Por su parte, destacó que el niño señaló que su padre le había mostrado en su teléfono celular videos de personas grandes y refirió sobre la participación en ellos de una mujer y un hombre sin ropa. Además, aludió a la cantidad de veces que ocurrió tal evento y que su papá le indicaba que eso era lo que tenía que hacer de grande, añadiendo que el último video era de mujeres. Valoró también, en abono del relato del niño, el dibujo realizado en aquella entrevista donde graficó sus dichos y señaló que A.M.V. había realizado un dibujo que se asemejaba una mujer agachada frente a un hombre y una línea representando el pene del varón. Además, el juez dio cuenta que el niño explicó el dibujo llevado a cabo y señaló que se trataba de un hombre parado, una mujer agachada y «la parte inferior del hombre». Por otra parte, y como señalé, el juzgador no ponderó en forma solitaria las declaraciones y explicaciones del niño, sino que advirtió un correlato de los dichos de aquél en las declaraciones de la psicóloga que lo asistía, quien refirió un cambio de comportamiento en A.M.V. y también a ella le narró sobre el tema de los videos. Asimismo meritó las declaraciones de C. V. –madre de A.M.V.– y de D. L. –pareja de la anterior– quienes en forma concordante refirieron el historial de búsqueda de la tablet del niño y las expresiones de aquél. También tomó en consideración el resultado del informe tecnológico llevado a cabo, sobre la tablet marca Asus aportada por la madre del niño y utilizada por éste, obrante a fs. 182/195, en el que surgen búsquedas relacionadas con la temática de los videos que su padre le mostró. De tal manera, es que el juez valoró ese elemento probatorio, el que ponderado integralmente con el resto del material probatorio, llevó al juzgador al convencimiento en relación a la acreditación material del hecho y la autoría por parte del encartado. /...( De tal manera, por considerar que la actividad desplegada por el acusado resulta típica a los fines del art. 128, inc. 3 del CP., el agravio también debe ser rechazado.</t>
  </si>
  <si>
    <r>
      <rPr>
        <rFont val="Arial"/>
        <color theme="1"/>
      </rPr>
      <t xml:space="preserve">Por estas razones, y de conformidad con los precedentes dictados en materia de suspensión de juicio a prueba por esta Sala Segunda –aun en las diversas posturas de los ministros que la integramos en relación con los requisitos para considerar vinculante el dictamen fiscal (ver al respecto «Moreno Frías», «Romero Díaz», entre otros)– debe rechazarse el recurso interpuesto por la defensa. De tal manera, a los argumentos expresados oportunamente en los precedentes mencionados corresponde, en lo pertinente, remitirse.  En síntesis, </t>
    </r>
    <r>
      <rPr>
        <rFont val="Arial"/>
        <b/>
        <color theme="1"/>
      </rPr>
      <t>la impugnación formulada aparece como una discrepancia con el criterio expuesto por el juez de la instancia previa, sin brindar el recurrente adecuadas razones que conduzcan a su revocación.</t>
    </r>
    <r>
      <rPr>
        <rFont val="Arial"/>
        <color theme="1"/>
      </rPr>
      <t xml:space="preserve"> De tal manera, la defensa no ha logrado demostrar que la motivación de la resolución cuestionada sea insuficiente o que adolezca de arbitrariedad, circunstancia que implicaría una falencia que derivaría en la anulación del pronunciamiento como acto procesal válido. </t>
    </r>
  </si>
  <si>
    <r>
      <rPr>
        <rFont val="Arial"/>
        <i/>
        <color theme="1"/>
      </rPr>
      <t xml:space="preserve">Satisfacción: </t>
    </r>
    <r>
      <rPr>
        <rFont val="Arial"/>
        <i val="0"/>
        <color theme="1"/>
      </rPr>
      <t>"Rechazar el recurso de casación interpuesto por la defensa técnica de C. J. M. F. y, en consecuencia, confirmar la sentencia dictada por Sala Unipersonal del Tribunal Penal Colegiado N° 2 de la Primera Circunscripción Judicial."</t>
    </r>
  </si>
  <si>
    <t>https://om.csjn.gov.ar/JurisprudenciaOM/consultaOM/verDoc.html?idJuri=5216</t>
  </si>
  <si>
    <t>https://www.justiciasanluis.gov.ar/wp-content/uploads/2016/08/Curriculum-Vitae-Dr.-Valerio.pdf https://www.mendozapost.com/entrevista/reforma-suprema-corte-de-mendoza-valerio/</t>
  </si>
  <si>
    <t>Marío Daniel Adaro</t>
  </si>
  <si>
    <t>Comparto la solución a la que llega el ministro que lidera el voto preopinante, por cuanto entiendo que el tribunal de sentencia construyó sus argumentos a partir de indicios serios y concordantes, con una mirada integral de la problemática y, particularmente, consideró la especial situación de vulnerabilidad de la víctima.</t>
  </si>
  <si>
    <r>
      <rPr>
        <rFont val="Arial"/>
        <color theme="1"/>
      </rPr>
      <t xml:space="preserve">Ello, en tanto resulta materia indiscutible el daño irreparable a la integridad física, psíquica y moral que estos acometimientos sexuales provocan en sus víctimas, en razón de que, el agresor sexual vulnera el derecho a la integridad, a la intimidad, a la privacidad de las personas menores de edad y, principalmente, a no ser expuestos a ningún tipo de violencia, abuso, explotación o malos tratos. Derechos que se encuentran protegidos a nivel internacional por la Convención sobre los Derechos del Niño. A nivel nacional y provincial, en diversas normas, entre las que se destaca la Ley Nacional 26.061 de Protección Integral de Niños, Niñas y Adolescentes. (...) Por último, me interesa destacar de qué manera los roles atribuidos a la masculinidad tradicional en materia de sexualidad, contribuyeron –según advierto– en la comisión del hecho bajo estudio. Dicho de otro modo, </t>
    </r>
    <r>
      <rPr>
        <rFont val="Arial"/>
        <b/>
        <color theme="1"/>
      </rPr>
      <t xml:space="preserve">entiendo que los mandatos culturales y sociales de corte patriarcal, de alguna manera, impulsan, legitiman o justifican este tipo de conductas que, paradójicamente, y como en el presente caso, terminan perjudicando a su destinatario. </t>
    </r>
    <r>
      <rPr>
        <rFont val="Arial"/>
        <color theme="1"/>
      </rPr>
      <t>En efecto, las masculinidades en tanto hacen referencia a los modos en que los varones son socializados y a los discursos y prácticas asociados con las diversas formas de ser hombre en nuestra cultura occidental, promueven un modelo de género denominado «masculinidad hegemónica» que le otorga mayor valor a lo masculino por sobre lo femenino e impulsa en los hombres ciertos comportamientos competitivos, la demostración de virilidad, la búsqueda del riesgo y hasta el uso de la violencia en determinadas circunstancias. Así, una de las características vitales de esta masculinidad es la heterosexualidad que en el plano de la orientación sexual (...) Asimismo, estos mandatos son internalizados por el varón a través de una serie de mecanismos de socialización, consistentes en prácticas y discursos, donde –a modo de ejemplo– se motiva el uso de la fuerza y el menosprecio por mujeres y personas LGBTI, a demostrar constante virilidad hacia el interior de grupos de pertenencia, entre otros mandatos. (...) Por su parte, la complicidad masculina con el modelo de masculinidad hegemónica constituye un elemento indispensable para reproducir y sostener esta posición jerárquica dentro de una estructura patriarcal. (...) En definitiva, entiendo que la importancia de visibilizar este tipo de conductas viene dada por la manda convencional que ordena remover patrones estereotipados de conductas que contribuyen a mantener y reproducir las desigualdades de género, aspecto al que ya me he referido en anteriores pronunciamientos (ver, «Gaudencio Costa», «González Pringles y, más recientemente, «González Sosa»). En otros términos, entiendo que la necesidad de distinguir las distintas masculinidades y la problemática socio cultural que gira en torno a ello, resulta de vital importancia en tanto redundan en obstáculos que pueden presentarse en el efectivo acceso a la justicia.</t>
    </r>
  </si>
  <si>
    <r>
      <rPr>
        <rFont val="Arial"/>
        <i/>
        <color theme="1"/>
      </rPr>
      <t xml:space="preserve">Satisfacción: </t>
    </r>
    <r>
      <rPr>
        <rFont val="Arial"/>
        <i val="0"/>
        <color theme="1"/>
      </rPr>
      <t>"Rechazar el recurso de casación interpuesto por la defensa técnica de C. J. M. F. y, en consecuencia, confirmar la sentencia dictada por Sala Unipersonal del Tribunal Penal Colegiado N° 2 de la Primera Circunscripción Judicial."</t>
    </r>
  </si>
  <si>
    <t>https://www.linkedin.com/in/mario-adaro-0a23a9140/details/experience/1600213039410/single-media-viewer/?profileId=ACoAACI6yzoBLGHPaHq27E7kbSXTFNW7yaKUDvQ  https://www.dateas.com/es/persona/mario-daniel-adaro-20208011023</t>
  </si>
  <si>
    <t>Pedro Jorge Llorente</t>
  </si>
  <si>
    <t>Adhiere voto Valerio</t>
  </si>
  <si>
    <r>
      <rPr>
        <rFont val="Arial"/>
        <i/>
        <color theme="1"/>
      </rPr>
      <t xml:space="preserve">Satisfacción: </t>
    </r>
    <r>
      <rPr>
        <rFont val="Arial"/>
        <i val="0"/>
        <color theme="1"/>
      </rPr>
      <t>"Rechazar el recurso de casación interpuesto por la defensa técnica de C. J. M. F. y, en consecuencia, confirmar la sentencia dictada por Sala Unipersonal del Tribunal Penal Colegiado N° 2 de la Primera Circunscripción Judicial."</t>
    </r>
  </si>
  <si>
    <t>https://www.diariouno.com.ar/politica/pedro-llorente-el-sanrafaelino-que-cumplio-35-anos-la-suprema-corte-justicia-n1010862</t>
  </si>
  <si>
    <t>A.G. EN J M.S. C/ D. R. P/NULIDAD P/CONSULTA P/ RECURSO EXTRAORDINARIO PROVINCIAL</t>
  </si>
  <si>
    <t>Una mujer interpuso demanda a fin de que se reconozca la nulidad de una escritura pública, en la cual ella reconoció que un inmueble adquirido por su marido durante el matrimonio, le pertenecía a aquél en carácter de bien propio. Invocó la existencia de violencia física y psicológica como vicio del consentimiento. La Suprema Corte de Justicia de Mendoza resolvió rechazar los recursos extraordinarios y confirmar la sentencia de la Cámara de Apelaciones de Familia que revocó la sentencia de primera instancia y declaró la nulidad del documento que contenía la renuncia de derechos de la mujer a favor de su marido agresor, considerando que se encontraba suficientemente acreditada la violencia ejercida sobre ella, la cual vició de nulidad al acto jurídico por defecto en la conformación de la voluntad de la actora. Se consideró que debe aplicarse de oficio la legislación que protege a las mujeres de hechos de violencia y discriminación (CEDAW, Convención Belem do Pará, Ley 26.485 y Ley Provincial N° 8226).</t>
  </si>
  <si>
    <t>Julio Ramón Gomez</t>
  </si>
  <si>
    <t xml:space="preserve">El fallo se funda en la existencia de la violencia como vicio de la voluntad del acto impugnado y considera que la violencia ejercida por el marido privó a la actora de la libertad para otorgar o no el acto en cuestión y que el escaso tiempo de un mes transcurrido no es suficiente para borrar las huellas dejadas por la violencia, aún cuando pudieran no ser percibidas por terceros.  (...) La Cámara considera la denuncia, los daños constatados, los testimonios rendidos en autos, el escaso plazo de un mes transcurrido entre la violencia ejercida y la suscripción del instrumento y la pericia psiquiátrica, para llegar a la conclusión de que esa violencia condicionó la libertad de la actora para otorgar el acto cuestionado. Ninguna arbitrariedad puede atribuirse a ese análisis probatorio, el cual se encuentra debidamente fundado en la sentencia de Cámara, por lo que la crítica del recurrente aparece como una mera disconformidad con el acto sentencial cuestionado. </t>
  </si>
  <si>
    <r>
      <rPr>
        <rFont val="Arial"/>
        <color theme="1"/>
      </rPr>
      <t xml:space="preserve">En este punto cuadra señalar que, nuestro país ha ratificado la Convención sobre la Eliminación de Todas las formas de Discriminación contra la Mujer (CEDAW), aprobada por Ley 23.179, a la que se otorgó jerarquía constitucional, mediante el art. 75 inc. 22 de la Constitución Nacional. A su vez, nuestro país ha aprobado también la Convención Interamericana para Prevenir, Sancionar y Erradicar la Violencia contra la Mujer “Convención Belem do Para”, mediante la Ley 24.632, promulgada en abril del año 1996. Por su parte, la Ley N° 26.485 de protección integral para prevenir, sancionar y erradicar la violencia contra las mujeres, en los ámbitos en los que desarrollen sus relaciones interpersonales establece en su artículo 1 que sus disposiciones son de orden público y en el artículo 3 que garantiza todos los derechos reconocidos por la CEDAW, entre otras convenciones mencionadas en su artículo 2. Nuestra provincia adhirió plenamente a esta ley nacional mediante la Ley N° 8226, en noviembre del año 2010. De conformidad con ello, no aplicar la normativa relativa a la violencia de género de oficio, so pretexto de que no ha sido invocada por las partes, en un caso como en el cual se ha acreditado la existencia de violencia perpetrada por el marido en contra de su esposa, </t>
    </r>
    <r>
      <rPr>
        <rFont val="Arial"/>
        <b/>
        <color theme="1"/>
      </rPr>
      <t xml:space="preserve">implica lisa y llanamente violación de las convenciones internacionales protectorias de los derechos de las mujeres, </t>
    </r>
    <r>
      <rPr>
        <rFont val="Arial"/>
        <color theme="1"/>
      </rPr>
      <t xml:space="preserve">suscriptas por nuestro país e incorporadas a nuestra legislación, incluso con jerarquía constitucional, lo cual generaría sin duda responsabilidad internacional, por lo que el argumento sostenido por la quejosa resulta absolutamente inatendible.  (...) En efecto, en la Convención de Belem Do Para se ha afirmado que la violencia contra la mujer constituye una violación de los derechos humanos y las libertades fundamentales que limita total o parcialmente a la mujer el reconocimiento, goce y ejercicio de tales derechos y libertades.  Se ha manifestado también en este tratado que la violencia contra la mujer es una ofensa a la dignidad humana y una manifestación de las relaciones de poder históricamente desiguales entre mujeres y hombres y se ha afirmado que ella trasciende todos los sectores de la sociedad independientemente de su clase, raza o grupo étnico, nivel de ingresos, cultura, nivel educacional, edad o religión y afecta negativamente sus propias bases.Asimismo, esta misma convención define a la violencia contra la mujer como cualquier acción o conducta, basada en su género, que cause muerte, daño o sufrimiento físico, sexual o psicológico, tanto en el ámbito público como en el privado.  De igual manera, en la Ley 26485 se definió la violencia contra las mujeres como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Cabe mencionar también el art. 5 de la Ley 26.485 que define distintos tipos de violencia incluidos dentro del concepto de violencia de género, mencionando entre ellos la violencia física, psicológica, sexual, económica y patrimonial. A su vez, incluye dentro de estas dos últimas la que se dirige a ocasionar un menoscabo en los recursos económicos o patrimoniales de la mujer, a través de: a) La perturbación de la posesión, tenencia o propiedad de sus bienes; b) La pérdida, sustracción, destrucción, retención o distracción indebida de objetos, (...) y derechos patrimoniales; c) La limitación de los recursos económicos destinados a satisfacer sus necesidades o privación de los medios indispensables para vivir una vida digna; (...)”. </t>
    </r>
  </si>
  <si>
    <r>
      <rPr>
        <rFont val="Arial"/>
        <color theme="1"/>
      </rPr>
      <t xml:space="preserve">En virtud de lo expuesto, es acertada la calificación de los hechos analizados en la sentencia en recurso, dentro de la categoría de violencia de género y, siendo ello así, la aplicación normativa contenida en el pronunciamiento, tales las convenciones internacionales y legislación de orden público, tendiente a proteger los derechos humanos esenciales de las mujeres. (...) </t>
    </r>
    <r>
      <rPr>
        <rFont val="Arial"/>
        <b/>
        <color theme="1"/>
      </rPr>
      <t>El caso debe encuadrarse en el concepto de violencia de género, ya que se trata de la violencia ejercida sobre la mujer, a quien el cónyuge golpeó provocándole lesiones, en el marco de una relación en la cual ella se sentía intimidada por su cónyuge.</t>
    </r>
    <r>
      <rPr>
        <rFont val="Arial"/>
        <color theme="1"/>
      </rPr>
      <t xml:space="preserve"> En este punto cabe señalar que en el recurso del Sr. R.D. no se ha desconocido la violencia ejercida, sino que se pretende considerarla un hecho aislado y puntual, cuestionado solamente si fue la causa adecuada y exclusiva que forjó el vicio de voluntad de la actora.  Conforme surge de la pericia psiquiátrica, la actora padece un trastorno adaptativo mixto con ansiedad y estado de ánimo depresivo, el cual implica el desarrollo de síntomas emocionales y comportamentales en respuesta a un estresante psicosocial identificable, en este caso el conflicto conyugal y sus secuelas. A su vez, surge de ese mismo informe que la Sra. S.M. padece un alto grado de vivencias de vulnerabilidad e indefensión, que utiliza mecanismos compensatorios y de defensa respecto de un mundo que se le muestra amenazante y que tiene sentimientos de inseguridad.  </t>
    </r>
    <r>
      <rPr>
        <rFont val="Arial"/>
        <b/>
        <color theme="1"/>
      </rPr>
      <t xml:space="preserve">De las probanzas de autos se advierte que la violencia ejercida sobre la Sra. S.M. por su cónyuge es consecuencia de una relación desigualdad de poder entre los cónyuges, por lo cual, la calificación del caso como violencia de género resulta justificada y debe mantenerse en esta instancia.  (...) </t>
    </r>
    <r>
      <rPr>
        <rFont val="Arial"/>
        <color theme="1"/>
      </rPr>
      <t>En efecto, la violencia contra la mujer constatada en autos debe necesariamente empapar todo el proceso, el que debe analizarse a la luz de la normativa reseñada y también teniendo en cuenta la especial situación vivida por la víctima de esa violencia. De esta manera “...la violencia doméstica, intrafamiliar y cualquier forma de violencia contra la mujer, debe ocupar un lugar prominente en cualquier proceso de adopción de decisiones”. (...)</t>
    </r>
    <r>
      <rPr>
        <rFont val="Arial"/>
        <b/>
        <color theme="1"/>
      </rPr>
      <t xml:space="preserve"> La Cámara afirma, de manera razonable, que difícilmente los efectos de la violencia ejercida sobre la mujer pudieran haberse borrado en el transcurso de sólo un mes. (...) Como puede advertirse, la situación de violencia contra la mujer no es un hecho instantáneo que agota sus efectos en ese momento, sino que, por sus implicancias, puede impedir el ejercicio pleno de la libertad de la víctima con posterioridad a él, por lo que no puede analizarse el reconocimiento efectuado por la Sra. S.M. del carácter de bien propio de un inmueble adquirido por su esposo, que tiene como consecuencia excluir ese bien del patrimonio de la sociedad conyugal, como si fuera el reconocimiento voluntario efectuado por cualquier persona ante un escribano, sin ningún tipo de coerción externa.  </t>
    </r>
    <r>
      <rPr>
        <rFont val="Arial"/>
        <color theme="1"/>
      </rPr>
      <t xml:space="preserve"> (...) Así se ha dicho que “casos como el presente deben ser juzgados con 'perspectiva de género', consistente en visualizar si en el caso se vislumbran situaciones de discriminación entre los sujetos del proceso o asimetrías que obliguen a dilucidar la prueba y valorarla de forma diferente, ello a los efectos de romper esa desigualdad, aprendiendo a manejar el concepto de 'categorías sospechosas' (sospechosas de sufrir discriminación) al momento de repartir el concepto de la carga probatoria, como cuando nos encontramos frente a mujeres, niños, grupos LGTBTI y personas con discapacidad". Lo expuesto me conduce a concluir que corresponde rechazar el recurso en examen y, en consecuencia, la declaración de nulidad del documento que </t>
    </r>
    <r>
      <rPr>
        <rFont val="Arial"/>
        <b/>
        <color theme="1"/>
      </rPr>
      <t xml:space="preserve">importa la renuncia de derechos de la mujer golpeada, en favor de su marido agresor, dado que se encuentra suficientemente acreditada la violencia ejercida sobre ella, la cual vicia de nulidad al acto jurídico, por defecto en la conformación de la voluntad de la actora. </t>
    </r>
  </si>
  <si>
    <r>
      <rPr>
        <rFont val="Arial"/>
        <i/>
        <color theme="1"/>
      </rPr>
      <t>Satisfacción:</t>
    </r>
    <r>
      <rPr>
        <rFont val="Arial"/>
        <i val="0"/>
        <color theme="1"/>
      </rPr>
      <t xml:space="preserve"> " Rechazar los recursos extraordinarios interpuestos por el Sr. R.D. y el Sr. G.A., a fs. 22/32 y, en consecuencia, confirmar la sentencia obrante a fs. 535, dictada por la Cámara de Apelaciones de Familia, en los autos caratulados “S.M. C/ R.D.,  P/ NULIDAD”.  "</t>
    </r>
  </si>
  <si>
    <t>https://om.csjn.gov.ar/JurisprudenciaOM/consultaOM/verDoc.html?idJuri=4745</t>
  </si>
  <si>
    <t>https://www.losandes.com.ar/-asumio-julio-gomez-como-juez-de-la-suprema-corte-852860/#:~:text=El%20abogado%20Julio%20Ram%C3%B3n%20G%C3%B3mez,fue%20aprobado%20por%20la%20Legislatura.</t>
  </si>
  <si>
    <t>Adhiere voto Gómez</t>
  </si>
  <si>
    <r>
      <rPr>
        <rFont val="Arial"/>
        <i/>
        <color theme="1"/>
      </rPr>
      <t>Satisfacción:</t>
    </r>
    <r>
      <rPr>
        <rFont val="Arial"/>
        <i val="0"/>
        <color theme="1"/>
      </rPr>
      <t xml:space="preserve"> " Rechazar los recursos extraordinarios interpuestos por el Sr. R.D. y el Sr. G.A., a fs. 22/32 y, en consecuencia, confirmar la sentencia obrante a fs. 535, dictada por la Cámara de Apelaciones de Familia, en los autos caratulados “S.M. C/ R.D.,  P/ NULIDAD”.  "</t>
    </r>
  </si>
  <si>
    <t>Dalmiro Fabián Garay Cueli</t>
  </si>
  <si>
    <r>
      <rPr>
        <rFont val="Arial"/>
        <i/>
        <color theme="1"/>
      </rPr>
      <t>Satisfacción:</t>
    </r>
    <r>
      <rPr>
        <rFont val="Arial"/>
        <i val="0"/>
        <color theme="1"/>
      </rPr>
      <t xml:space="preserve"> " Rechazar los recursos extraordinarios interpuestos por el Sr. R.D. y el Sr. G.A., a fs. 22/32 y, en consecuencia, confirmar la sentencia obrante a fs. 535, dictada por la Cámara de Apelaciones de Familia, en los autos caratulados “S.M. C/ R.D.,  P/ NULIDAD”.  "</t>
    </r>
  </si>
  <si>
    <t>https://www.dateas.com/es/persona/dalmiro-fabian-garay-cueli-20226734717</t>
  </si>
  <si>
    <t>FC/ G.C., R. P/ HOMICIDIOSIMPLE P/ RECURSO EXT. DE CASACIÓN</t>
  </si>
  <si>
    <t>La Suprema Corte de Justicia de Mendoza desestimó la casación interpuesta contra la sentencia que condenaba a G. C. R. a la pena de 9 años de prisión por considerarla autora penalmente responsable del delito de homicidio simple. La Corte (en voto ampliatorio) analiza los prejuicios y estereotipos de género que se evidenciaron al analizar el tribunal de sentencia la conducta de la imputada, quien se encontraba en situación de prostitución.</t>
  </si>
  <si>
    <t xml:space="preserve">Así, luego de analizar los elementos de juicio que acreditan las circunstancias modales del hecho y la autoría de R. G. C., meritó cada uno de los argumentos que conformaron la defensa ejercida por la imputada, quien al brindar su versión de como acontecieron los hechos, aseguró haber sufrido una agresión ilegitima previa por parte de la víctima, consistente enfuertes y groseros tocamientos de sus partes pudendas y un golpe de puño en la boca por el cual perdió un diente, todo ello mientras le ponía un cuchillo en el rostro diciéndole que hicieran el amor, como así también, aseguro que la víctima la privó de su libertad encerrándola en su domicilio. Valoró la Juez sentenciante que la versión brindada por la imputada no tenía sustento probatorio en las pruebas legítimamente incorporadas en el debate. En lo relevante, destacó que del informe del Cuerpo Médico Forense no sedesprende el faltante de un diente a la imputada, ni indicios de haber recibido un golpe en la boca, el que necesariamente tuvo que ser de una magnitud significativa para provocar tal consecuencia. En este mismo sentido, también valoró la intensa labor de Policía Científica en el lugar del hecho, quienes no encontraron el diente referido por G. En función de lo manifestado por la imputada en audiencia de debate, quien aseguro que le había arrebatado el cuchillo a la víctima, considero la Juez a quo como un indicio ambivalente las heridas cortantes que presentaba la imputada R. G. en cara anterior de falange próxima al tercer dedo de la mano izquierda. Entendió en primer orden, que el desapoderamiento de ese elemento a la víctima le hubiese provocado una herida de mayores dimensiones, como así también, que el médico no fue concluyente en cuanto al tipo de elemento que le pudo provocar tal herida. A ello se suma, lo informado por el médico forense en relación a una de las heridas que presentaba la víctima (excoriación de 3 cm., tercio lateral del brazo izquierdo), quien indico que era compatible con defensa por impacto de superficie lisa, lo que puede ser por golpe de puño o con el mango del arma blanca exhibida, de lo cual infirió la Juez sentenciante que la herida en el dedo que presentaba la imputada pudo haber sido ocasionada al agarrar el cuchillo por la parte filosa. </t>
  </si>
  <si>
    <t xml:space="preserve">Luego de analizar las demás circunstancias que rodearon el hecho, las que valoro como indicios en sentido incriminante que contribuyeron a la formación convictiva sobre la responsabilidad de la imputada en el hecho por el cual fue condenada, considero que aun siguiendo la hipótesis del tipo permisivo contemplada por el art. 34 inc. 6° del C.P. que sustentó la defensa en oportunidad de expresar sus alegatos, es decir, dando por cierto que existió una agresión por parte de la víctima con un cuchillo, meritó que “…en dicho contexto también es dable aseverar que la misma ya había cesado y la hizo cesar la propia víctima, en momentos –como dijo– en que le quito el cuchillo, se puso nerviosa y empezó a acuchillarlo…”. Consideró como un indicio más de la actitud defensiva asumida por la víctima, lo manifestado por el perito del Cuerpo Médico Forense, Dr. Martín Barrera, quien en oportunidad de prestar declaración testimonial en audiencia de debate, destacó que ocho de las lesiones constatadas fueron producidas por arma blanca, precisando que las heridas ubicadas debajo del omóplato, fueron asestadas por el victimario, quien se ubicó atrás de la víctima. A partir de ello, construyó la Juez a quo el iter criminis al sostener que “…la víctima se defendió de las puñaladas que le asestaba la mujer, poniendo sus miembros superiores y luego para salir de la agresión, giro le dio la espalda y ésta le asestó dos puñaladas más…”, concluyendo la sentenciante que la estrategia defensiva alegada por la defensa no puede sostenerse. En virtud de lo expuesto, y no advirtiendo arbitrariedad en la sentencia puesta en crisis por el recurrente, y en opinión concordante del Señor Procurador General, corresponde rechazar el recurso de casación interpuesto. </t>
  </si>
  <si>
    <r>
      <rPr>
        <rFont val="Arial"/>
        <i/>
        <color theme="1"/>
      </rPr>
      <t xml:space="preserve">Satisfacción: </t>
    </r>
    <r>
      <rPr>
        <rFont val="Arial"/>
        <i val="0"/>
        <color theme="1"/>
      </rPr>
      <t>"Rechazar formalmente el recurso de casación interpuesto a fs.385/387 y vta. por la defensa de R. G. C"</t>
    </r>
  </si>
  <si>
    <t>https://om.csjn.gov.ar/JurisprudenciaOM/consultaOM/verDoc.html?idJuri=4744</t>
  </si>
  <si>
    <r>
      <rPr>
        <rFont val="Arial"/>
        <i/>
        <color theme="1"/>
      </rPr>
      <t xml:space="preserve">Satisfacción: </t>
    </r>
    <r>
      <rPr>
        <rFont val="Arial"/>
        <i val="0"/>
        <color theme="1"/>
      </rPr>
      <t>"Rechazar formalmente el recurso de casación interpuesto a fs.385/387 y vta. por la defensa de R. G. C"</t>
    </r>
  </si>
  <si>
    <t xml:space="preserve">En el ámbito internacional –de jerarquía constitucional en nuestro país-, la Convención Americana sobre Derechos Humanos establece un deber genérico de prohibición de discriminación en materia de acceso y goce de derechos por razones de sexo–art. 2- y, asimismo, en su art. 24 indica que todas las personas tienen derecho, sin discriminación, a igual protección de la ley. Por su parte, el art. 6 de la Convención Interamericana para prevenir, sancionar y erradicar la violencia contra la mujer “Convención Belem Do Para” –Ley 24.632-,garantiza el derecho de las mujeres a estar libres de toda forma de discriminación y su derecho a ser valoradas “libre de patrones estereotipados de comportamiento y prácticas sociales y culturales basadas en conceptos de inferioridad o subordinación”. El art. 7 de la misma Convención también exige la prevención y sanción de la violencia contra las mujeres y la realización de procedimientos legales justos. Los arts. 1 y 2 de la Convención sobre la Eliminación de todas Formas de Discriminación contra la Mujer (CEDAW) –art. 75 inc. 22 C.N.-condenan la discriminación contra la mujer. Específicamente el art. 5 impone a los Estados “modificar los patrones socioculturales de conducta de hombres y mujeres, con miras a alcanzar la eliminación de prejuicios y las prácticas consuetudinarias y de cualquier otra índole que estén basadas en la idea de inferioridad o superioridad de cualquiera de los sexos o en funciones estereotipadas de hombres y mujeres”. Por su parte, el Decreto Reglamentario N° 1011/2010 –reglamentario de la Ley N° 26.485 de protección integral para prevenir, sancionar y erradicar la violencia contra las mujeres en los ámbitos en que desarrollen sus relaciones interpersonales- establece en su art. 2° inc. e) que “se consideran patrones socioculturales que promueven y sostienen la desigualdad de género, las prácticas, costumbres y modelos de conductas sociales y culturales, expresadas a través de normas, mensajes, discursos, símbolos, imágenes, o cualquier otro medio de expresión que aliente la violencia contra las mujeres …”. </t>
  </si>
  <si>
    <r>
      <rPr>
        <rFont val="Arial"/>
        <color theme="1"/>
      </rPr>
      <t>Conforme vengo señalando en mis pronunciamientos anteriores, en virtud de los compromisos internacionales asumidos por el Estado nacional de eliminar todo comportamiento discriminatorio hacia la mujer basados en estereotipos y el impacto ineludible que ello debe tener en el ámbito de la administración de justicia, entiendo imperante detenerme en el análisis de expresiones puntuales que evidencian la manera en que los razonamientos de las personas que operan en el derecho son atravesados por patrones culturales patriarcales que reproducen estereotipos de género y mitos en torno a los perfiles de las mujeres en situación de vulnerabilidad en general, y por encontrarse en situación de prostitución en particular. (...)</t>
    </r>
    <r>
      <rPr>
        <rFont val="Arial"/>
        <b/>
        <color theme="1"/>
      </rPr>
      <t xml:space="preserve"> En función de las aludidas mandas legales, resulta imperante un control judicial constante con enfoque de género, a fin de garantizar una efectiva prestación de servicio de justicia con perspectiva de género y, colateralmente, evitar posibles responsabilidades internacionales. </t>
    </r>
    <r>
      <rPr>
        <rFont val="Arial"/>
        <color theme="1"/>
      </rPr>
      <t>(...) En ese marco de entendimiento, procedo a analizar el caso traído en cuestión. En primer lugar advierto que conforme surge de autos, la imputada se encuentra en situación de prostitución, con las múltiples variables de vulnerabilidad y violencia patriarcal que dicha situación implica. Sin temor a equivocarme, entonces, puedo sostener que los parámetros normativos antes aludidos resultan de plena aplicación en la cuestión que me toca resolver (...) Así, y si bien comparto la valoración de los elementos de juicio que dieron sustento a la decisión de condenar a G. C. por el hecho objeto del proceso, a la cual adhiero en su totalidad tal como lo expresé ab initio, me permito realizar algunas observaciones respecto de ciertos razonamientos específicos que la sentenciante formula, más allá de su carácter marginal en el razonamiento que funda la decisión final adoptada. Lo hago, toda vez que los mismos resultaran reproductores de prejuicios de corte patriarcal y evidencian el sostenimiento de premisas fuertemente influenciadas por patrones socio culturales discriminatorios para la mujer que se encuentran en situación de prostitución. En este sentido, es importante destacar que la Jueza de grado desestimó la situación de vulnerabilidad que atraviesa a las mujeres en situación de prostitución -invocada por la defensa- mediante el uso del informe psicológico del Cuerpo Médico Forense (fs. 230) que está destinado a determinar la imputabilidad de la persona sometida a proceso (art 97 del C.P.P.), sin vinculación alguna con la cuestión a discernirse. Además, a fs. 378 vta., sostuvo también que “…La imputada prestaba servicios sexuales –circunstancia admitida por la defensa- no tengo duda alguna que estaba acostumbrada a tratar con hombres de distintas características y personalidades, seguramente sabía tener el control sobre situaciones de la índole en las cuales prestaba sus servicios…” (el subrayado me pertenece). Pues bien, afirmaciones como la transcripta ponen en evidencia cuan profundo calan en la administración de justicia los prejuicios estereotipados en torno a las mujeres en situación de prostitución; y, más grave aún, desconocen los riesgos y las violencias estructurales a la que las mujeres se encuentran expuestas. Pero fundamentalmente, el peligro de la adopción de tales posturas es que pueden derivar en un procedimiento de valoración de la prueba marcado por nociones, afirmaciones, insinuaciones y alusiones estereotipadas sobre cuál debe ser el comportamiento de las mujeres en sus relaciones interpersonales</t>
    </r>
  </si>
  <si>
    <r>
      <rPr>
        <rFont val="Arial"/>
        <i/>
        <color theme="1"/>
      </rPr>
      <t xml:space="preserve">Satisfacción: </t>
    </r>
    <r>
      <rPr>
        <rFont val="Arial"/>
        <i val="0"/>
        <color theme="1"/>
      </rPr>
      <t>"Rechazar formalmente el recurso de casación interpuesto a fs.385/387 y vta. por la defensa de R. G. C"</t>
    </r>
  </si>
  <si>
    <t>F. C/M.J.O. P/ABUSO SEXUAL P/CASACIÓN</t>
  </si>
  <si>
    <t>La Suprema Corte desestimó la casación interpuesta contra la sentencia que condenaba al imputado a la pena de quince años de prisión como autor del delito de abuso sexual con acceso carnal agravado, dejó sentada su postura sobre la interpretación de la ley 27.206, relativa a la prescripción de los delitos sexuales. Al respecto, señaló que las disposiciones del art. 62 del CP, vigentes al tiempo de la comisión de los sucesos objeto del proceso, deben ser interpretadas en consonancia con las disposiciones del derecho internacional referidas, las que se encontraban vigentes al momento de comisión de los hechos, y demandaban a los Estados partes «adoptar las disposiciones legislativas o de otra índole que sean necesarias para hacer efectiva esta Convención» (Convención de Belem Do Para, art. 7 inc. h). Asimismo, se destacó la condición de vulnerabilidad de la víctima por su edad y el derecho a la verdad como una forma de reparación.</t>
  </si>
  <si>
    <t xml:space="preserve">Ahora bien, de lo expuesto se desprende que las partes acusadoras principiaron sus alegaciones partiendo de los hechos que le fueron intimados. Esto es, el requerimiento de citación a juicio de fs. 1015/1050, el auto de elevación a juicio de fs. 1098/1100 y, finalmente el relato de los hechos formulado al inicio del debate. Del detalle expuesto es que entiendo no le asiste razón al defensor en relación al planteo formulado, puesto que no se verifica el pretendido menoscabo al principio de la inviolabilidad de la defensa en juicio y debido proceso al impedirse a la defensa que refute la acusación por no conocer acabadamente los hechos que la componen. Al respecto resulta claro que los acusadores, público y privado, partieron de los hechos relatados al momento de la apertura del debate, es decir aquellos vertidos en el auto de elevación a juicio, considerándolos acreditados en base a la valoración de los elementos de prueba válidamente incorporados. Del análisis de la presente se desprende que la víctima, A.M., pertenece a un sector vulnerable de la población, motivo por el cual estimo oportuno realizar algunas consideraciones en relación a los compromisos asumidos por el Estado argentino a fin de asegurar un efectivo acceso a la justicia(...) Ahora bien, analizado el recurso entiendo que el núcleo central de la crítica gira en torno a la valoración de las declaraciones de A. M. y a la pretensión de que aquéllas son falaces. De tal manera el recurrente desarrolla el recurso tratando de enervar las conclusiones a las que llega el tribunal de sentencia en torno a la determinación del momento en que ocurrieron los hechos, cuestionando la decisión del sentenciante en torno a la no prescripción de los hechos más graves. </t>
  </si>
  <si>
    <t xml:space="preserve">Por lo tanto, para brindar una solución justa para el caso sub examine debemos imprimir en su análisis una lectura desde el enfoque de género. Así, la violencia ejercida contra las mujeres en razón de su género ha merecido un especial amparo, a nivel supranacional a través de la Convención Interamericana para Prevenir, Sancionar y Erradicar la Violencia contra la Mujer (Convención de Belém do Pará), a la cual adhirió nuestro país mediante la sanción de la ley 24.632, en donde se establecen las obligaciones del Estado respecto de la erradicación de la violencia de género. Del mismo modo, las 100 Reglas de Brasilia sobre el Acceso a la Justicia de las Personas en Condición de Vulnerabilidad, adoptada durante la Cumbre Judicial Iberoamericana por los presidentes de las Supremas Cortes de Justicia, y aprobada por esta Corte mediante Acordada 24.023, tiene por objeto garantizar las condiciones de acceso efectivo a la justicia de las personas en condición de vulnerabilidad y, entre ellas, a las mujeres, niñas y niños que forman parte de la población vulnerable por hallarse discriminadas en razón de su género. A nivel nacional la Ley 26.485, estableció criterios en la interpretación de la prueba, que si bien constituyen pautas generales, importan un compromiso para el juzgador de valorar la prueba con perspectiva de género, es decir, con una mirada integral de la problemática, analizando las particularidades que presenta cada contexto en que se desarrolla el hecho. Así el art. 16 de la ley establece la garantía de que la investigación se realice bajo un estándar de amplitud probatoria para acreditar los hechos «teniendo en cuenta las circunstancias especiales en las que se desarrollan los actos de violencia y quiénes son sus naturales testigos», por su parte el art. 31 conmina a los operadores judiciales a que meriten, en orden a acreditar que el hecho tuvo lugar en un contexto de violencia de género, todas las presunciones que se construyan a través de indicios graves, precisos y concordantes (ver al respecto «Brancello Urbón»). (...) Asimismo, no debemos soslayar que en el presente caso estamos frente a un supuesto de violencia contra la mujer por razones de género. En tal sentido, la Convención Interamericana para prevenir, sancionar y erradicar la violencia contra la mujer (Convención de Belem Do Para,) incorporada a nuestra legislación mediante ley 24.632 (B.O. 9/04/1996), considera a la violencia sexual como una de las manifestaciones de violencia contra la mujer por razones de género (art. 2). Como así también, impone a los Estados partes la obligación de prevenir, sancionar y erradicar la violencia contra la mujer (art 7). (...) Con base a lo expuesto, estimo que las disposiciones del art. 62 del CP, vigentes al tiempo de la comisión de los sucesos objeto del proceso, deben ser interpretadas en consonancia con las disposiciones del derecho internacional referidas, las que se encontraban vigentes al momento de comisión de los hechos, y demandaban a los Estados partes «adoptar las disposiciones legislativas o de otra índole que sean necesarias para hacer efectiva esta Convención» (Convención de Belem Do Para, art. 7 inc. h). </t>
  </si>
  <si>
    <t xml:space="preserve">Conforme los estándares internacionales y regionales, la víctima A.M. en autos es titular de una doble protección jurídica: por ser mujer y niña. Se trata entonces de una doble condición de vulnerabilidad que la atraviesa, por cuanto cada una de dichas condiciones demandan una especial protección por parte de todos los agentes de la organización estatal a fin de prevenir la violencia de la que históricamente han sido objeto; y de los operadores del derecho, quienes tienen la obligación de ser diligentes en la investigación, imprimiendo en el análisis de estos casos una lectura desde el enfoque de género, con el objeto de brindar una solución justa en cada caso. (...) Por ello, y para una mejor comprensión de la problemática, hay que analizar el tema partiendo de dos premisas fundamentales: i) la violencia sexual contra niñas y mujeres es una de las manifestaciones más claras de una cultura patriarcal que fomenta el control del cuerpo y la sexualidad de las mujeres; y ii) que los patrones de discriminación estructural que padecen las mujeres proveen el escenario donde se reproduce y fomenta la violencia sexual (...) Conforme lo expuesto, entiendo que el tribunal de juicio ha llegado al grado de convicción necesario para tener por acreditados los hechos objeto del proceso, basándose en la ponderación de los elementos de prueba incorporados a la causa con la conformidad de las partes, conforme a las reglas que impone la sana crítica racional y con perspectiva de género; no advirtiéndose fisuras ni arbitrariedades en su razonamiento. </t>
  </si>
  <si>
    <r>
      <rPr>
        <rFont val="Arial"/>
        <i/>
        <color theme="1"/>
      </rPr>
      <t xml:space="preserve">Satisfacción: </t>
    </r>
    <r>
      <rPr>
        <rFont val="Arial"/>
        <i val="0"/>
        <color theme="1"/>
      </rPr>
      <t>"Rechazar los recursos de casación interpuestos por el defensor técnico de Jorge M. L. a fs. 1293/1313 y 1322/1344 y, en consecuencia, confirmar la sentencia lo resuelto en fecha 29 de julio de 2.019 (fs. 1232 y vta.) y la sentencia Nº 563, dictada por el Tribunal Penal Colegiado N° 1 de la Segunda"</t>
    </r>
  </si>
  <si>
    <t>https://om.csjn.gov.ar/JurisprudenciaOM/consultaOM/verDoc.html?idJuri=4722</t>
  </si>
  <si>
    <t>Omar Alejandro Palermo</t>
  </si>
  <si>
    <t xml:space="preserve">Puesto a resolver el recurso casatorio promovido coincido con la solución a la que llega mi colega preopinante y, en cuanto a las consideraciones vinculadas a la valoración probatoria en materia de violencia de género, me remito a lo oportunamente señalado en «D.C.M.» y «M. S.» por resultar aplicable en ese aspecto el presente caso. En relación al criterio que respecto a la prescripción de la acción penal refiere el ministro preopinante estimo que conviene recordar el que sustenté en el precedente «L. R.». </t>
  </si>
  <si>
    <r>
      <rPr>
        <rFont val="Arial"/>
        <i/>
        <color theme="1"/>
      </rPr>
      <t xml:space="preserve">Satisfacción: </t>
    </r>
    <r>
      <rPr>
        <rFont val="Arial"/>
        <i val="0"/>
        <color theme="1"/>
      </rPr>
      <t>"Rechazar los recursos de casación interpuestos por el defensor técnico de Jorge M. L. a fs. 1293/1313 y 1322/1344 y, en consecuencia, confirmar la sentencia lo resuelto en fecha 29 de julio de 2.019 (fs. 1232 y vta.) y la sentencia Nº 563, dictada por el Tribunal Penal Colegiado N° 1 de la Segunda"</t>
    </r>
  </si>
  <si>
    <r>
      <rPr>
        <color rgb="FF1155CC"/>
        <u/>
      </rPr>
      <t>https://www.linkedin.com/in/omar-palermo-617821b1/?originalSubdomain=ar</t>
    </r>
    <r>
      <rPr/>
      <t xml:space="preserve"> </t>
    </r>
    <r>
      <rPr>
        <color rgb="FF1155CC"/>
        <u/>
      </rPr>
      <t>https://www.dateas.com/es/persona/omar-alejandro-palermo-20184955858</t>
    </r>
    <r>
      <rPr/>
      <t xml:space="preserve"> </t>
    </r>
  </si>
  <si>
    <t xml:space="preserve">Comparto la solución a la que arriban mis colegas de sala y considero oportuno referir que del análisis del acto sentencial emerge que el sentenciante asumió una perspectiva integral en relación a los criterios de valoración señalados en la Ley 26.485, de protección integral para prevenir, sancionar y erradicar la violencia contra las mujeres en los ámbitos en que desarrollan sus relaciones interpersonales. (...) A lo señalado debe sumarse, tal como destaqué en el precedente «Vázquez Tumbarello», la relevancia de la ley 27.499, denominada «Ley Micaela», en tanto dispuso la capacitación obligatoria en la temática de género y violencia contra la mujer para todas las personas que desempeñen la función pública, en cumplimiento del objetivo señalado. </t>
  </si>
  <si>
    <t>En conclusión, entiendo que la trascendencia de la ley 26.485 radica no en conformar un estatus jurídico distinto aplicable a la mujer, sino que mediante la capacitación dirigida a los funcionarios públicos y, en lo que aquí interesa, a funcionarios y magistrados del poder judicial, se otorgue una perspectiva para valorar los elementos probatorios bajo el prisma de la igualdad consagrada en la normativa nacional. Ella debe estar despojada de estereotipos y prácticas relacionadas con la cultura jurídica patriarcal-inquisitiva, plasmada en usos y costumbres que importaron, e importan, prácticas que impiden poner en contexto los medios convictivos al momento de su ponderación. Estas consideraciones, como adelanté, las entiendo plenamente aplicables al caso por cuanto nos encontramos frente a un supuesto de violencia de género en donde el tribunal de instancia anterior ha tenido en cuenta los parámetros antes referidos al momento de la ponderación de los elementos de prueba obrantes en la causa. En razón de resultar estas consideraciones aplicables al presente caso, al verificarse que el tribunal de sentencia valoró los diversos elementos de prueba incorporados a la causa con la debida perspectiva de género que imponían los hechos investigados, considero que debe contestarse de manera negativa la primera cuestión planteada. Ahora bien, y toda vez que el ministro que lidera el voto en la presente sentencia formula mención a la postura que sustentó en el precedente que invoca</t>
  </si>
  <si>
    <r>
      <rPr>
        <rFont val="Arial"/>
        <i/>
        <color theme="1"/>
      </rPr>
      <t xml:space="preserve">Satisfacción: </t>
    </r>
    <r>
      <rPr>
        <rFont val="Arial"/>
        <i val="0"/>
        <color theme="1"/>
      </rPr>
      <t>"Rechazar los recursos de casación interpuestos por el defensor técnico de Jorge M. L. a fs. 1293/1313 y 1322/1344 y, en consecuencia, confirmar la sentencia lo resuelto en fecha 29 de julio de 2.019 (fs. 1232 y vta.) y la sentencia Nº 563, dictada por el Tribunal Penal Colegiado N° 1 de la Segunda"</t>
    </r>
  </si>
  <si>
    <t>FC/A.P.D.H. P/ AMENAZAS SIMPLES S/ CASACIÓN</t>
  </si>
  <si>
    <t>La Suprema Corte no hizo lugar al recurso de casación interpuesto contra la sentencia mediante la cual se condenó a D.H.A.P. a la pena de seis meses de prisión en suspenso por considerarlo autor del delito de amenazas simples. La Corte (en voto ampliatorio) destacó que los operadores del derecho, tanto en la recaudación de elementos probatorios como al momento de valorarlos, deben orientar también su labor a detectar las circunstancias estructurales que perpetúan la violencia estructural contra las mujeres con el fin de imprimir en su análisis una perspectiva de género.</t>
  </si>
  <si>
    <t>https://om.csjn.gov.ar/JurisprudenciaOM/consultaOM/verDoc.html?idJuri=4721</t>
  </si>
  <si>
    <t>FISCAL C/ R. G.O. F. P/ ABUSO SEXUAL CON ACCESO CARNAL EN CONCURSO REAL CON AMENAZAS SIMPLES (11634) P/ RECURSO EXT. DE CASACIÓN.</t>
  </si>
  <si>
    <t>La Suprema Corte hizo lugar al recurso de casación interpuesto contra la sentencia mediante la cual se absolvió al imputado del delito de abuso sexual con acceso carnal (art. 119, tercer párrafo, CP) por el beneficio de la duda (art. 2 CPP Mendoza). La Corte (en voto ampliatorio) analizó la aplicación del principio in dubio pro reo en la valoración de los elementos de prueba en contextos de violencia de género.</t>
  </si>
  <si>
    <r>
      <rPr>
        <rFont val="Arial"/>
        <color theme="1"/>
      </rPr>
      <t xml:space="preserve">El magistrado interviniente puso en tela de juicio que los hechos objeto del proceso hayan sido acreditados con el grado de convicción que requiere una sentencia condenatoria y, en consecuencia, aplicó el principio in dubio pro reo. Sin embargo, como explicaré en lo sucesivo, a esta conclusión no subyace un correcto análisis de las constancias de la causa, en particular, el testimonio de P.G.L.El a quo construyó su silogismo desincriminante con base en una doble argumentación que lo condujo a afirmar que la principal prueba incorporada al proceso, </t>
    </r>
    <r>
      <rPr>
        <rFont val="Arial"/>
        <b/>
        <color theme="1"/>
      </rPr>
      <t xml:space="preserve">el testimonio de la presunta víctima, no sería lo suficientemente creíble para alcanzar el grado de certeza exigido por esta instancia procesal. Por un lado, puso de relieve contradicciones internas entre lo manifestado en oportunidad de realizar la denuncia y lo declarado en el desarrollo del debate. Por otro lado, hizo referencia a corroboraciones periféricas objetivas surgidas de otras pruebas que no explicarían la discordancia, sino que, por el contrario, disminuirían aún más la credibilidad del testimonio </t>
    </r>
    <r>
      <rPr>
        <rFont val="Arial"/>
        <color theme="1"/>
      </rPr>
      <t xml:space="preserve">(fs. 248/250 vta.).(...) Por último, en relación con el aspecto de la declaración de la víctima relativo al ardor que le habría provocado el abuso sexual en su vagina, el cual no se habría constatado ni se habría referido en el debate, entiendo que ello de modo alguno permite quitarle credibilidad a su testimonio. En tanto, el ardor como consecuencia de la penetración no consentida puede desaparecer rápidamente. Pero lo que es todavía más importante es que el relato de la víctima sí se condice con las lesiones comprobadas en su cuello. El mismo razonamiento debe aplicarse a la ausencia de lesiones constatadas en el cuerpo del imputado, indicio, según el magistrado interviniente, de que no existió agresión ni tampoco defensa. Sin embargo, en la sentencia se omite valorar que la reacción de la víctima consistió en golpear al autor con el talón del pie en la espalda mientras se encontraba encima de ella y que, esta actividad no necesariamente debió provocarle una lesión a R. La credibilidad de la versión de la víctima es puesta en duda por el a quo, en segundo lugar, tomando como referencia otros elementos de prueba, los cuales como explicaré ahora, entiendo tampoco han sido correctamente valorados. (...) </t>
    </r>
  </si>
  <si>
    <t xml:space="preserve">Lo anterior pone de manifiesto la existencia de vicios en la fundamentación de la sentencia impugnada, derivados de la inobservancia de lo dispuesto por el art. 416 inc.4° del C.P.P. Ley 6730, circunstancias que acarrean la declaración de nulidad del fallo aludido. </t>
  </si>
  <si>
    <t>https://om.csjn.gov.ar/JurisprudenciaOM/consultaOM/verDoc.html?idJuri=4720</t>
  </si>
  <si>
    <t xml:space="preserve">Dicho de otra forma, se advierte que el a quo valoró los distintos elementos de juicio y, en especial el testimonio brindado por la víctima, con prescindencia de una mirada integral de la problemática (cara interna), incumpliendo de esta manera, con los criterios interpretativos que establece la Ley 26.485 (Ley de protección integral para prevenir, sancionar y erradicar la violencia contra las mujeres en los ámbitos en que desarrollen sus relaciones interpersonales), que expresamente conmina a los operadores judiciales a que ponderen, en orden a acreditar que el hecho tuvo lugar en un contexto de violencia de género, todas las presunciones que se construyan a través de indicios graves, precisos y concordantes ( art. 31). En pos de tal objetivo, y a fin de cumplir con los compromisos internacionales asumidos en la materia, entiendo oportuno destacar, tal como exprese in re “G.R.” (CUIJ Nº ***), que “[…] no puedo dejar de soslayar que analizamos una problemática compleja que afecta un colectivo de personas en situación de vulnerabilidad que, por distintas circunstancias o factores, se ven privadas del pleno goce y ejercicio de sus derechos fundamentales. (...) Además, si bien nuestro ordenamiento procesal adopta el sistema de la libre convicción y la sana crítica racional como método para la valoración de la prueba, no garantiza que los operadores judiciales guíen sus decisiones exentos de las concepciones socioculturales que favorecen el trato discriminatorio de este sector en situación de vulnerabilidad. De este modo, se advierte claramente cómo estas dificultades hicieron mella en el caso de marras y definieron la manera que tomó su decisión el tribunal de sentencia. En este sentido, entiendo oportuno reiterar algunos conceptos relativos a la construcción de estereotipos de víctimas y agresores en los delitos de abuso sexual, los que desarrolle en el precedente “G. P.”. Destaqué en tal oportunidad, en relación a las víctimas mujeres, que cualquier contradicción en su relato o la ausencia de pruebas que evidencien una oposición expresa por parte de la mujer abusada, son elementos que pueden incidir en la forma que se investiga y juzga los delitos contra la integridad sexual. De la misma manera, estos estereotipos en la construcción del consentimiento de la víctima, constituyen la principal defensa en este tipo de hechos. De igual modo, y en cuanto a los prototipos de varones abusadores, señalé como uno de los principales mitos, la creencia que sólo los desconocidos cometen este tipo de ilícitos, derivándose de ello que la excepcional comisión de este tipo de delitos por un conocido genera menos daño que si fuera cometido por extraños. (...) En conclusión, y vinculado con las consecuencias que la adopción de la perspectiva de género acarrea tanto en el plano formal como en el material a la luz del principio in dubio pro reo, entiendo que, la categorización de un caso como de violencia de género no implica de manera alguna disminuir el estándar probatorio en tanto umbral de certeza necesario para alcanzar una sentencia condenatoria (aspecto externo), pero sí repercute en el peso y el lugar que se le atribuye a los elementos de prueba e indicios que integran el razonamiento judicial (aspecto interno), en tanto actividad hermenéutica que precede a su específica operación como garantía del imputado. </t>
  </si>
  <si>
    <t xml:space="preserve">En los casos de agresiones contra la integridad sexual, debido a las particularidades propias de estos ataques –que, como es sabido, suelen ser llevados a cabo frente a víctimas desprotegidas o en la intimidad– el relato de quien ha sido violentado/a en su libertad sexual debe ser cuidadosamente analizado y ha de atribuírsele un lugar privilegiado en la construcción de la premisa fáctica que integra el razonamiento del juez. En la sentencia puesta en tela de juicio, el a quo efectúa consideraciones sobre diversos elementos probatorios sin haber tenido en cuenta –o al menos de forma plena– el paradigma de género. Ello se advierte en la valoración de la credibilidad del testimonio de la víctima, así como de la existencia de lesiones y material genético del imputado en el cuerpo de la víctima. Igualmente, entiendo que este déficit de la valoración de la prueba repercute en el lugar central en el que se ubican las contradicciones que se aprecian entre la versión brindada por la víctima en sede policial y, con posterioridad, al momento de declarar durante el debate. Extremos que han sido correctamente advertidos por mi distinguido colega de sala en el voto que me antecede. </t>
  </si>
  <si>
    <t>FC/C.H.S. P/HOMICIDIOS CALIFICADOS P/ RECURSO EXT.DE CASACIÓN</t>
  </si>
  <si>
    <t>La Suprema Corte desestimó la casación interpuesta contra la sentencia que condenaba al imputado a la pena de prisión perpetua como autor penalmente responsable del delito de homicidio agravado por la relación de pareja. Al momento de sentenciar, el tribunal de juicio entendió que no se encontraba acreditada la agravante del inc. 11 del art. 80 del C.P. No obstante ello, la Corte (en voto ampliatorio) dejó sentada su postura en cuanto a las pautas que deben seguirse en el juicio de subsunción de un hecho en la agravante en cuestión.</t>
  </si>
  <si>
    <t xml:space="preserve">El abogado defensor objeta el trabajo de valoración de la prueba efectuado por el a quo en relación con ciertos testigos y el resultado de la necropsia, con el objetivo de poner en duda la existencia de una paliza y, así, proponer como hipótesis explicativa de los hechos a la versión brindada por el imputado, en orden a que habría existido un único golpe realizado con dolo de lesiones. Sin embargo, considero que el razonamiento del tribunal de juicio no padece ninguno de los defectos alegados por el recurrente. (...) En efecto, en la sentencia puesta en tela de juicio el tribunal se encarga de analizar detalladamente los testimonios de Y.J. y el Dr. Chambella. La primera corrobora la existencia de la llamada y, el segundo, la verosimilitud científica del modo de ejecución específico que se le imputa al acusado. (...)  al analizar la relación subjetiva del autor con el hecho, el resultado de la necropsia no permite corroborar la versión brindada porel acusado, en tanto, da cuenta que la víctima padeció un traumatismo céfalo craneano en la zona occipital izquierda, producto de un golpe con elemento de cierta dureza que podría haber sido un palo. Informe que ha sido correctamente valorado por el a quo, por lo que el cuestionamiento de la defensa no puede prosperar. (...) En otro orden de ideas, no debe perderse de vista que de la existencia de las golpizas reiteradas y de la intensificación de la violencia en los momentos de embriaguez del imputado, así como de las amenazas de muerte previas, también dieron cuenta los testigos E. A., L. C. y la niña D.G. (véase fs. 613/614 de los fundamentos). Esta conclusión se enlaza con la existencia de una relación amorosa paralela entre el autor y una mujer llamada *** o ***, la cual había generado una situación de celos recíprocos previo a la fecha del hecho y que escondería una razón o interés en lamuerte de A. J. (véase fs. 616, 617 vta./618 de los fundamentos), tal como expresaron los testigos C. J. y Y.J. en sus declaraciones testimoniales. (...) Este contexto de violencia se encuentra acreditado con base en los testimonios de Y. –quien manifestó que C. H. había golpeado a su hermana gritándole que la iba matar en la celebración de una fiesta de navidad (f.607 de los fundamentos)– y de C. J. quien expresó que cuando la víctima estaba embarazada, el acusado la golpeó dejándole un ojo morado, lo cual motivó la interposición de una denuncia y su posterior detención (f. 608 vta.). De este modo, considero que en el presente caso la violencia física y psicológica que ejercía el acusado sobre la víctima está debidamente sostenida en las declaraciones supra reseñadas, lo cual correctamente debió haber discurrido por la calificación del caso como un homicidio agravado en función del inc. 11 del art. 80 C.P. (…se impondrá prisión perpetua […] al que matare […] a una mujer cuando el hecho sea perpetrado por un hombre y mediare violencia de género…). </t>
  </si>
  <si>
    <t xml:space="preserve">En efecto, la motivación en el actuar del acusado, en tanto elemento ultra intencional al momento de acabar con la vida de su pareja, no obsta a la apreciación de esta agravante, si se ha verificado objetivamente que existía entre víctima y victimario una relación de asimetría que sometía la vida de la primera, por su condición de mujer, a la voluntad del segundo. Con base en las consideraciones anteriores, entiendo que los agravios esgrimidos por el recurrente, tanto en el plano de la interpretación de los hechos como en el de la aplicación del derecho, no pueden prosperar. </t>
  </si>
  <si>
    <r>
      <rPr>
        <rFont val="Arial"/>
        <i/>
        <color theme="1"/>
      </rPr>
      <t xml:space="preserve">Satisfacción: </t>
    </r>
    <r>
      <rPr>
        <rFont val="Arial"/>
        <color theme="1"/>
      </rPr>
      <t>"Rechazar el recurso de casación interpuesto a fs. 632/657 por la defensa técnica de S.C. H."</t>
    </r>
  </si>
  <si>
    <t>https://om.csjn.gov.ar/JurisprudenciaOM/consultaOM/verDoc.html?idJuri=4719</t>
  </si>
  <si>
    <t xml:space="preserve">Si bien el hecho originariamente fue calificado como homicidio agravado por la relación de pareja y femicidio, el tribunal de juicio entendió que solo podía mantenerse la agravante de la relación de pareja, no así la del contexto de violencia de género. La jueza preopinante argumenta que se encuentra probado que la relación que mantenía el autor del hecho con la víctima era de tipo patriarcal y existía violencia hacia ella. Aprecia, en esta línea, una “clara relación de asimetría impuesta […] a través de la fuerza física y verbal”. Sin embargo, observa que la razón del homicidio fueron los celos que M. o M. tenía respecto de A. J. y el interés tanto de ella como de C. de formar una nueva familia, junto a sus hijos, todo lo cual surgiría de la confesión de este último a C. y Y. J.. Esta circunstancia se advierte debidamente probada y que impide sostener que C. haya matado a la víctima en un contexto de violencia de género. Ya en una primera lectura es posible apreciar que el razonamiento de la a quo en lo que respecta a la calificación del hecho no puede compartirse. En efecto, el inc. 11 del art. 80 exige tres requisitos para apreciar la agravante: a) que la víctima sea una mujer; b) que el hecho sea perpetrado por un varón y c) que medie violencia de género. En la sentencia ahora analizada no se ponen en crisis ninguno de los dos primeros requisitos, aunque sí el último. (...) El componente cultural que entiendo permite afirmar la existencia de un femicidio en el caso que nos convoca a decisión, surge patente –tal como advierte la misma sentenciante– de los diversos testimonios que dan cuenta de la violencia física y verbal que ejercía el imputado contra la víctima, de manera sistemática. Así lo declaró Y. J. cuando relató cómo el imputado había golpeado a su hermana gritándole que la iba a matar en ocasión de una navidad (fs. 607 de los fundamentos). En la misma línea, C.J. narró que cuando la víctima estaba embarazada C. H. la golpeó, dejándole un ojo morado, lo cual motivó la interposición de una denuncia y su posterior detención (fs. 608 vta.)En suma, me interesa aclarar que la violencia de género subyacente a la calificación del inc. 11 del art. 80 CP no ha de entenderse como un propósito que, a modo de elemento ultra intencional guía la actividad del autor, sino como un contexto objetivo que precede y motiva la comisión del hecho basada en una relación de desigualdad entre el varón y la mujer. La violencia que han de tener en cuenta los jueces sentenciantes al momento de aplicar la agravante es aquella que se utiliza para callar, oprimir, sujetar y, finalmente, matar a las mujeres. En ella, puede apreciarse una anulación de los derechos de las mujeres –su salud, su potencial económico, su participación político-social– tal como lo padecía A. </t>
  </si>
  <si>
    <t xml:space="preserve">Así, el Comité para la eliminación de la discriminación contra la mujer (Comité CEDAW, ONU) advierte la mayor visibilidad del femicidio y la necesidad de adoptar medidas para su prevención y sanción. Sobre esta base, enfatiza la necesidad de dar seguimiento a la aplicación de dicho tipo penal y sus agravantes por las y los jueces y fiscales. Si el varón mata a la mujer por el hecho de ser tal y no ya en virtud de un elemento subjetivo individual vinculado con las motivaciones de la acción (como sucede con el “odio de género” del inc. 4 del art. 80 CP), entonces las razones que tuvo C.H. –acabar con la vida de A.J. y comenzar una nueva vida– no obstan a apreciar un homicidio calificado por el inc. 11 del art. 80 CP, si se ha probado el contexto objetivo de violencia de género. </t>
  </si>
  <si>
    <r>
      <rPr>
        <rFont val="Arial"/>
        <color theme="1"/>
      </rPr>
      <t xml:space="preserve">Según mi opinión, entre la ejecución del homicidio y la violencia de género debe existir una relación de mediación no en tanto elemento subjetivo ultra intencional, sino como contexto objetivo de violencia que motiva la ejecución. Este último hace referencia a una relación de sometimiento entre victimario y víctima (asimetría) que coloca a esta última en una especial posición desventajosa por su condición de mujer. Esta relación normativa que vincula el tipo básico con los elementos exigidos por la figura calificada del femicidio, se encuentra debidamente probada en autos. En efecto, las conductas que recaen sobre la vida de las mujeres, mediadas por la cosificación de sus cuerpos de mujer, en un orden patriarcal, terminan con el vaciamiento de sus derechos más básicos y fundamentales, tal como sucedió con A. J.; por eso, estas conductas –cuando acaban con la vida de la víctima– se nombran yvisibilizan a través del concepto de femicidio para develar los cimientos estructurales de la violencia de género que le subyacen. (...) A pesar de lo expuesto, no resulta posible jurídicamente modificar la calificación en perjuicio del imputado, en virtud de la vigencia irrestricta de lareformatio in peius. No obstante, la obligación de determinar el real alcance de los hechos sobre los cuales me encuentro emitiendo opinión surge como un mandato ineludible del fin último de la protección de los derechos de las personas: la reparación de las víctimas de violaciones a derechos humanos. En tal sentido, sabido es que cuando estas reparaciones no pueden poner fin al hecho ilícito, persiguen evitar que sus consecuencias se agraven, entre otras causas, por la indiferencia social. En dicho entendimiento, </t>
    </r>
    <r>
      <rPr>
        <rFont val="Arial"/>
        <b/>
        <color theme="1"/>
      </rPr>
      <t xml:space="preserve">es nuestro deber reconocer que A.J. fue víctima de un femicidio. Dicho reconocimiento opera como una medida de reparación que permite reconfigurar, tanto en la dimensión individual como colectiva, el verdadero alcance de la conducta ilícita cometida por C. H. –motivada en la condición de mujer de A.–, la envergadura del flagelo estructural de la violencia contra las mujeres y la necesidad de adoptar medidas de política pública que, de manera eficiente, permitan atacar el problema desde su matriz cultural. </t>
    </r>
  </si>
  <si>
    <r>
      <rPr>
        <rFont val="Arial"/>
        <i/>
        <color theme="1"/>
      </rPr>
      <t xml:space="preserve">Satisfacción: </t>
    </r>
    <r>
      <rPr>
        <rFont val="Arial"/>
        <color theme="1"/>
      </rPr>
      <t>"Rechazar el recurso de casación interpuesto a fs. 632/657 por la defensa técnica de S.C. H."</t>
    </r>
  </si>
  <si>
    <r>
      <rPr>
        <rFont val="Arial"/>
        <i/>
        <color theme="1"/>
      </rPr>
      <t xml:space="preserve">Satisfacción: </t>
    </r>
    <r>
      <rPr>
        <rFont val="Arial"/>
        <color theme="1"/>
      </rPr>
      <t>"Rechazar el recurso de casación interpuesto a fs. 632/657 por la defensa técnica de S.C. H."</t>
    </r>
  </si>
  <si>
    <t>FISCAL/ G. R. J. J. P/ HOMICIDIO AGRAV.POR EL VINCULO EN C. I. CON HOMICIDIO AGRA. POR MEDIAR VIOLENCIA DE GENERO</t>
  </si>
  <si>
    <t>La Suprema Corte de Justicia de Mendoza desestimó la casación interpuesta contra la sentencia que condenaba al imputado por varios delitos en concurso real, entre ellos un femicidio. La Corte (en voto ampliatorio) analizó la perspectiva de género en la valoración de la prueba, la situación de vulnerabilidad de la víctima y la necesidad de tomar medidas efectivas de protección durante la investigación penal con seguimiento de las mismas.</t>
  </si>
  <si>
    <t>https://om.csjn.gov.ar/JurisprudenciaOM/consultaOM/verDoc.html?idJuri=4718</t>
  </si>
  <si>
    <t>M.T.D.c/ T SA Y OTS P/ DESPIDO s/ RECURSO EXTRAORDINARIO PROVINCIAL P/ EXTRAORDINARIO PROVINCIAL</t>
  </si>
  <si>
    <t>Una abogada cumplía funciones de Gerenta de Legales en una empresa y percibía una remuneración que equivalía casi a la mitad de la remuneración del resto de los gerentes varones. No se le abonaban los aumentos salariales y percibía sus ingresos con reducciones y pagos seccionados, sin justificación alguna, todo lo cual fue acreditado según la pericia contable. Ante su despido, la sentencia condenó a pagar las indemnizaciones emergentes del mismo de acuerdo a la misma remuneración que percibían los gerentes. La sentencia se funda en el derecho de la mujer trabajadora a que sean respetadas sus garantías constitucionales y convencionales, en pie de igualdad con el hombre, en virtud de la aplicación del principio de no discriminación con apoyo en numerosos instrumentos internacionales.</t>
  </si>
  <si>
    <r>
      <rPr>
        <rFont val="Arial"/>
        <color theme="1"/>
      </rPr>
      <t xml:space="preserve">La actora alegó haber ingresado en el año 2006 a trabajar –con funciones de gerenta del área de legales- para la empresa A. A. S.A. Luego se transfirió su contrato a C. S.A., para finalmente ser trasladada a T. S.A y otros. Indicó que a partir de diciembre del año 2012 comenzó una persecución hacia su persona (reducción del salario, cambio físico de su lugar de trabajo) lo que la llevó a comenzar una licencia por enfermedad con tratamiento psiquiátrico por trastorno ansioso depresivo por estrés laboral. Ante la divergencia de diagnósticos entre profesionales de las partes, se llevó a cabo junta médica en la Subsecretaría de Trabajo y Seguridad Social, en donde el médico del organismo expresó que debía continuar con tratamiento médico especializado psiquiatría, psicológico y farmacológico hasta tanto su médico le otorgara el alta. Por su parte, las accionadas señalaron que a la actora se le efectuó una auditoria de la que resultó la carga inadecuada dentro del sistema de gestiones extrajudiciales de emulaciones de juicios contra la empresa, solicitudes de pasajes como si se tratara de juicios y la carga de actividades en el sistema sin el correspondiente soporte archivo. Expresaron que la ruptura del vínculo contractual no llegó a materializarse por esa serie de infidelidades e irregularidades, sino que se posicionó dentro del marco del art 244 de la Ley de Contrato de Trabajo, ya que se le requirió a la actora que justificara sus inasistencias con la entrega de los certificados que mes a mes anunciaba ostentar, lo que no aconteció. De la lectura de la sentencia puesta en crisis advierto que el juzgador consideró que no se acreditó que la actora hubiera hecho abandono de trabajo por ausencia del elemento subjetivo que contiene el art. 244 de la Ley de Contrato de Trabajo. (...) En este punto, el </t>
    </r>
    <r>
      <rPr>
        <rFont val="Arial"/>
        <b/>
        <color theme="1"/>
      </rPr>
      <t xml:space="preserve">quejoso se limita a esgrimir que la actora, con su accionar, dio motivos suficientes para que se la despidiera, por lo que bien podría haberse morigerado la sanción allí dispuesta. No obstante, no especifica de qué modo la supuesta infracción legal ha determinado un resultado disvalioso. </t>
    </r>
    <r>
      <rPr>
        <rFont val="Arial"/>
        <color theme="1"/>
      </rPr>
      <t xml:space="preserve">(...) A este respecto, no puedo preterir que todos los gerentes relevados por la pericia contable eran varones mientras que, la única mujer en la misma función era la actora y, llamativamente, no percibía aumentos salariales, recibía casi la mitad de los ingresos que aquéllos, con reducciones y pagos seccionados (v. pericia contable fs. 273/274 y conclusiones decisionales de fs. 291) sin justificación alguna. Dicho ello, clara está la manifiesta intencionalidad contra el género femenino que subyació en el accionar de la demandada cuando mantuvo un trato evidentemente discriminatorio hacia la actora respecto de los demás compañeros hombres que cumplían idéntica función. El derecho de la mujer trabajadora a que sean respetadas sus garantías constitucionales y convencionales, en pie de igualdad con el hombre, exige una mirada con perspectiva de género, bajo el paradigma social que supone que la mujer trabajadora sufre una vulnerabilidad especial que requiere tutela para su no discriminación. </t>
    </r>
  </si>
  <si>
    <t xml:space="preserve"> Entre otros documentos que lo consagran expresamente, encontramos la Convención sobre Eliminación de todas las formas de Discriminación contra la Mujer (Cedaw), receptada por nuestra Constitución Nacional en el artículo 75, inciso 22, con jerarquía supra legal, así como la Convención Interamericana para prevenir, sancionar y erradicar la violencia contra la mujer (Convención de Belém do Pará), ambos instrumentos determinantes para la protección de las mujeres. En particular, la Convención sobre Eliminación de todas las formas de Discriminación contra la Mujer establece expresamente que: “1. Los Estados Partes adoptarán todas las medidas apropiadas para eliminar la discriminación contra la mujer en la esfera del empleo a fin de asegurar a la mujer, en condiciones de igualdad con los hombres, los mismos derechos, en particular: a) El derecho al trabajo como derecho inalienable de todo ser humano; b) El derecho a las mismas oportunidades de empleo, inclusive a la aplicación de los mismos criterios de selección en cuestiones de empleo; c) El derecho a elegir libremente profesión y empleo, el derecho al ascenso, a la estabilidad en el empleo y a todas las prestaciones y otras condiciones de servicio, y el derecho a la formación profesional y al readiestramiento, incluido el aprendizaje, la formación profesional superior y el adiestramiento periódico; d) El derecho a igual remuneración, inclusive prestaciones, y a igualdad de trato con respecto a un trabajo de igual valor, así como a igualdad de trato con respecto a la evaluación de la calidad del trabajo; e) El derecho a la seguridad social, en particular en casos de jubilación, desempleo, enfermedad, invalidez, vejez u otra incapacidad para trabajar, así como el derecho a vacaciones pagadas; f) El derecho a la protección de la salud y a la seguridad en las condiciones de trabajo, incluso la salvaguardia de la función de reproducción…” (art. 11) La Convención de Belém do Pará refiere en el mismo sentido que: “Los Estados Partes convienen en adoptar, en forma progresiva, medidas específicas, inclusive programas para: a. fomentar el conocimiento y la observancia del derecho de la mujer a una vida libre de violencia, y el derecho de la mujer a que se respeten y protejan sus derechos humanos; b. modificar los patrones socioculturales de conducta de hombres y mujeres, incluyendo el diseño de programas de educación formales y no formales apropiados a todo nivel del proceso educativo, para contrarrestar prejuicios y costumbres y todo otro tipo de prácticas que se basen en la premisa de la inferioridad o superioridad de cualquiera de los géneros o en los papeles estereotipados para el hombre y la mujer que legitiman o exacerban la violencia contra la mujer”; (art. 8) (ii) Los convenios de la Organización Internacional del Trabajo también se han pronunciado al respecto: Así, el Convenio N°111 materializó el compromiso de la Organización Internacional del Trabajo de eliminar la discriminación en el empleo, cualquiera sea su razón de ser y la forma en que se manifieste. El Convenio N°156, ante la aparición de nuevos criterios de discriminación, permitió reconocer la efectiva igualdad de oportunidades y de trato entre los trabajadores de uno y otro sexo con responsabilidades familiares, al igual que entre éstos y los demás trabajadores, así como también que las responsabilidades familiares constituyen una problemática que afecta a la familia y a la sociedad, y no sólo a las trabajadoras. Este plexo se complementa con la Recomendación N°165 sobre las trabajadoras con responsabilidades familiares y deben ser considerados como elementos indispensables para garantizar que todo hombre y toda mujer tengan la posibilidad de llevar a cabo plenamente sus funciones en la vida social, económica, pública, familiar y laboral. (...) Asimismo, dentro de nuestra legislación interna encontramos la protección constitucional dispuesta en los arts. Art 14, 14 bis, 16 y 75 inc 22 y 23; la ley 23.592 de “Ejercicio de Derechos y Garantías Constitucionales y Medidas Contra Actos Discriminatorios”, la Ley 26.485 y su decreto reglamentario 1011/2010 de “Protección Integral de las Mujeres” refiere que, la violencia laboral contra las mujeres es aquella que discrimina a las mismas en los ámbitos de trabajo públicos o privados; y, en el específico ámbito laboral, los artículos 17 y 81 de la Ley de Contrato de Trabajo. Constituye, por tanto, violencia contra las mujeres -en el ámbito laboral-, quebrantar el derecho de igual remuneración por igual tarea o función. </t>
  </si>
  <si>
    <t>Todas las fuentes normativas señaladas permiten concluir que la no discriminación por razón de sexo, en materia laboral, se exige antes, durante y después de la relación laboral. Además, que constituye una obligación legal por parte de todos los efectores jurídicos proteger a los más vulnerables de una relación jurídica y por ello, en el ejercicio de la magistratura, resulta esencial adoptar una perspectiva de género que permita impartir una justicia igualitaria que abandone los estereotipos de una sociedad patriarcal superando las discriminaciones por género (conf. S.C.J. B.A., sent. del 25/10/2017, autos “Andrada”). De ahí la importancia de juzgar con perspectiva de género, que persigue la finalidad de lograr la igualdad entre ambos géneros o, dicho de modo contrario, contrarrestar las desigualdades que aún existen y se reflejan como posiciones de dominio, principalmente por parte del hombre en su trato hacia la mujer por el solo hecho de ser tal en un contexto social y cultural (...) Asimismo, he referido que los problemas derivados de esta especial situación de vulnerabilidad exceden un abordaje meramente jurídico, en tanto se trata de una problemática compleja que atraviesa y debe ser atendida, comprendida y abordada desde conocimientos interdisciplinarios. Por ello, el administrador de justicia, al valorar los elementos probatorios debe ponderar los patrones socioculturales y estereotipos sobre los que se construye esta problemática, a fin de tener una verdadera comprensión del fenómeno de violencia de género y, de esta manera poder lograr desde el derecho aportar soluciones que contribuyan a atacar el flagelo de la violencia y trabajar en pos de la igualdad de género (SCJM Expte. 13-04202269-6/1 “Fiscal c/ G.R.J.J p/ homicidio agravado s/ cas.” 31/07/2018). En tal contexto, se torna necesario la valoración del material probatorio incorporado al proceso teniendo en cuenta que, dentro del principio fundamental de “in dubio pro operario” (art. 9 Ley de Contrato de Trabajo) que rige en nuestra materia, la perspectiva de género tendrá especial consideración cuando la mujer es víctima en razón de su género. (...) Tal referencia amerita considerar que se impone la protección integral de los sectores vulnerables reforzando así la perspectiva aquí señalada cuando los factores discriminatorios surgen acumulados agravando aun más la situación de la víctima. Por todo lo expuesto, y si mi opinión es compartida por mis distinguidos colegas de Sala, se admite parcialmente el recurso extraordinario provincial interpuesto por la actora; por lo que, deberán determinarse los rubros indemnizatorios surgidos del despido injustificado conforme a la remuneración que debió haber percibido la actora, lo que será determinado en la segunda cuestión</t>
  </si>
  <si>
    <r>
      <rPr>
        <rFont val="Arial"/>
        <i/>
        <color theme="1"/>
      </rPr>
      <t xml:space="preserve">Indemnización: </t>
    </r>
    <r>
      <rPr>
        <rFont val="Arial"/>
        <i val="0"/>
        <color theme="1"/>
      </rPr>
      <t>"Hacer lugar parcialmente al recurso extraordinario provincial interpuesto a fs. 44/51vta., por la actora M.T:, D. en contra de la sentencia obrante a fs. 287/293vta., y aclaratoria de fs. 296 de los autos N°…….. caratulados: “M.T., D. C/ T. S.A. y otros U.T.E. p/Despido”. En consecuencia, la decisión previa se modifica, en su parte pertinente, de la siguiente forma: “…1) Hacer lugar parcialmente a la demanda instada por D. M. T. contra T. S.A. y otros U.T.E., A. A. S.A. y C. S.A. y, en consecuencia, condenar a estas últimas a pagarle solidariamente en el término de Cinco Días (5) de quedar firme la liquidación, la suma histórica de capital de pesos doscientos setenta y siete mil ciento veintiocho con 20/100 ($277.128,20), con más los intereses legales devengados, a calcularse por Departamento Contable, con costas. (…) 3) Diferir la regulación de honorarios y demás costas causídicas para su oportunidad…”. "</t>
    </r>
  </si>
  <si>
    <t>https://om.csjn.gov.ar/JurisprudenciaOM/consultaOM/verDoc.html?idJuri=4712</t>
  </si>
  <si>
    <t>Adhiere voto Adaro</t>
  </si>
  <si>
    <r>
      <rPr>
        <rFont val="Arial"/>
        <i/>
        <color theme="1"/>
      </rPr>
      <t xml:space="preserve">Indemnización: </t>
    </r>
    <r>
      <rPr>
        <rFont val="Arial"/>
        <i val="0"/>
        <color theme="1"/>
      </rPr>
      <t>"Hacer lugar parcialmente al recurso extraordinario provincial interpuesto a fs. 44/51vta., por la actora M.T:, D. en contra de la sentencia obrante a fs. 287/293vta., y aclaratoria de fs. 296 de los autos N°…….. caratulados: “M.T., D. C/ T. S.A. y otros U.T.E. p/Despido”. En consecuencia, la decisión previa se modifica, en su parte pertinente, de la siguiente forma: “…1) Hacer lugar parcialmente a la demanda instada por D. M. T. contra T. S.A. y otros U.T.E., A. A. S.A. y C. S.A. y, en consecuencia, condenar a estas últimas a pagarle solidariamente en el término de Cinco Días (5) de quedar firme la liquidación, la suma histórica de capital de pesos doscientos setenta y siete mil ciento veintiocho con 20/100 ($277.128,20), con más los intereses legales devengados, a calcularse por Departamento Contable, con costas. (…) 3) Diferir la regulación de honorarios y demás costas causídicas para su oportunidad…”. "</t>
    </r>
  </si>
  <si>
    <r>
      <rPr>
        <rFont val="Arial"/>
        <i/>
        <color theme="1"/>
      </rPr>
      <t xml:space="preserve">Indemnización: </t>
    </r>
    <r>
      <rPr>
        <rFont val="Arial"/>
        <i val="0"/>
        <color theme="1"/>
      </rPr>
      <t>"Hacer lugar parcialmente al recurso extraordinario provincial interpuesto a fs. 44/51vta., por la actora M.T:, D. en contra de la sentencia obrante a fs. 287/293vta., y aclaratoria de fs. 296 de los autos N°…….. caratulados: “M.T., D. C/ T. S.A. y otros U.T.E. p/Despido”. En consecuencia, la decisión previa se modifica, en su parte pertinente, de la siguiente forma: “…1) Hacer lugar parcialmente a la demanda instada por D. M. T. contra T. S.A. y otros U.T.E., A. A. S.A. y C. S.A. y, en consecuencia, condenar a estas últimas a pagarle solidariamente en el término de Cinco Días (5) de quedar firme la liquidación, la suma histórica de capital de pesos doscientos setenta y siete mil ciento veintiocho con 20/100 ($277.128,20), con más los intereses legales devengados, a calcularse por Departamento Contable, con costas. (…) 3) Diferir la regulación de honorarios y demás costas causídicas para su oportunidad…”. "</t>
    </r>
  </si>
  <si>
    <t>C. O. K. E. c/ L. d. P. SA P/ DESPIDO s/ RECURSO EXTRAORDINARIO PROVINCIAL</t>
  </si>
  <si>
    <t>El caso se refiere a una trabajadora embarazada que fue despedida cuando se encontraba con licencia por enfermedad, lo que justificó mediante certificado médico que aconsejaba reposo por embarazo de riesgo. El empleador alegó como causa de despido que la trabajadora estaba ausente de su domicilio al momento de concurrir a realizársele el control médico por parte de la empresa. La Suprema Corte revocó la sentencia de grado señalando que, ante la duda de si el reposo era absoluto o relativo, debe estarse a favor de la trabajadora embarazada y en consecuencia hizo lugar a la indemnización agravada del art. 178 de la Ley del Contrato de Trabajo.</t>
  </si>
  <si>
    <t xml:space="preserve">La actora interpuso demanda por entender que el despido dispuesto por el empleador resultó incausado y dentro del período establecido por el art. 177 de la Ley de Contrato de Trabajo por lo que, reclamó la indemnización agravada prevista por los arts. 178 y 182 del mismo cuerpo legal. El empleador por su parte, justificó el despido con causa al expresar que se intentó realizar en dos oportunidades el control médico pero, no pudo concretarse porque la actora no se encontraba en su domicilio. Así, en detalle del intercambio epistolar acreditado en autos surge que, luego de la presentación de reiteradas licencias por riesgo de pérdida del embarazo, el empleador envió el día 26 de noviembre de 2013 carta documento para notificar el despido justificado por el incumplimiento de la trabajadora a la prescripción médica, en tanto determinó que los días 24/10/2013 y 18/11/2013 se intentó efectuar control médico, pero no se encontraba en su domicilio (fs. 22 de los autos principales).  A su turno, la actora contestó en fecha 28 de noviembre de 2013 mediante telegrama colacionado negando la existencia de alguna visita médica. Agregó que, el reposo indicado no era absoluto (fs. 21).  La sentencia finalmente resolvió que, tal comportamiento de la actora importaba un incumplimiento de los deberes de diligencia y colaboración contemplados en el art. 84 de la ley de contrato de trabajo lo que justificaba el despido del empleador en los términos del art. 242 de la ley de contrato de trabajo. (...) En el caso, advierto que se ha realizado una valoración arbitraria de la prueba incorporada al expediente lo que implica una vulneración del principio de debido proceso (art. 18 Constitución Nacional) –en particular, carga de la prueba-, así como también de los derechos establecidos para resguardar la situación de la mujer embarazada previstos en las normas que serán analizadas párrafos adelante. (...) Ahora bien, surge de las constancias de la causa que tampoco dichos certificados médicos sugirieron cumplir el reposo en forma “absoluta”. En efecto, los distintos certificados médicos presentados por la actora -cuya existencia no fue desconocida por la demandada- desde septiembre de 2013 hasta noviembre del mismo año, todos ellos prescribían la necesidad de licencia a fin de efectuar “reposo ante la amenaza de aborto”, sin más especificación de los profesionales respecto a la forma en que debía cumplirse tal medida (fs. 11/18 del expediente principal). </t>
  </si>
  <si>
    <t xml:space="preserve">Los Tratados Internacionales de jerarquía constitucional (art. 75 inc. 22, Const. Nacional), contienen especial protección y amparo a la mujer trabajadora en situación de maternidad, embarazo y estado de excedencia.  Entre ellos caben mencionar la Declaración Universal de Derechos Humanos, en su art. 25.4 afirma que "La maternidad y la infancia tienen derecho a cuidados y asistencia especiales"; la Declaración Americana de los Derechos y Deberes del Hombre en su art. VII afirma que "Toda mujer en estado de gravidez o en época de lactancia, así como todo niño tiene derecho a protección y cuidados especiales"; la Convención sobre la Eliminación de todas las Formas de Discriminación contra la Mujer, en su art. 11.2 establece que, con el fin de impedir la discriminación contra la mujer por razones de matrimonio y maternidad y asegurar la efectividad de su derecho a trabajar, los Estados Partes, tomarán medidas adecuadas para prohibir bajo pena de sanciones el despido por motivo de embarazo o licencia de maternidad; el art. 10 inc. 2 del Pacto Internacional de Derechos Económicos, Sociales y Culturales: “Se debe conceder especial protección a las madres durante un período de tiempo razonable antes y después del parto. Durante dicho período, a las madres que trabajen se les debe conceder licencia con remuneración o con prestaciones adecuadas de seguridad social”; el Protocolo adicional de la Convención Americana sobre Derechos Humanos en materia de Derechos Económicos, Sociales y Culturales -Protocolo de San Salvador- establece que los Estados Partes se comprometen a adoptar las medidas necesarias a fin de lograr progresivamente y de conformidad con la legislación interna la plena efectividad de los derechos que allí se reconocen; y al desarrollo de programas que coadyuven a una adecuada atención familiar, encaminados a que la mujer pueda contar con una efectiva posibilidad de ejercer el derecho al trabajo (art. 6). </t>
  </si>
  <si>
    <t xml:space="preserve">En otras palabras, no corresponde establecer una presunción contra la trabajadora en cuanto crea una situación que no estaba obligada a cumplir (reposo absoluto) cuando el médico tratante sólo prescribió “reposo” más aun, cuando ello obedecía a una situación riesgosa de embarazo que no debe ser minimizada y, por contrario, merece mayor atención (...) Aplicados estos conceptos al caso de autos, verifico que existe una gran cantidad de normas protectoras de la maternidad tanto en el marco nacional como internacional que persiguen el amparo de la mujer trabajadora en situación de maternidad, embarazo e incluso en estado de excedencia, a fin de impedir que ellas se encuentren desprotegidas en los momentos de mayor vulnerabilidad. (...) Por las consideraciones expuestas, me pronuncio por la admisión del recurso extraordinario provincial deducido. </t>
  </si>
  <si>
    <r>
      <rPr>
        <rFont val="Arial"/>
        <i/>
        <color theme="1"/>
      </rPr>
      <t xml:space="preserve">Indemnización: </t>
    </r>
    <r>
      <rPr>
        <rFont val="Arial"/>
        <i val="0"/>
        <color theme="1"/>
      </rPr>
      <t>"Hacer lugar al recurso extraordinario provincial interpuesto a fs. 09/19 de los presentes autos por la Sra. K.E.C.O y .en consecuencia el resolutivo deberá leerse del siguiente modo: “I. Declarar para este caso concreto la inconstitucionalidad de la ley 7.198. II. Hacer lugar parcialmente a la demanda instada porK.E.C.O. y, en consecuencia, condenar a la demandada L.d.P. S.A. a pagar a la actora la suma de pesos noventa y seis mil doscientos noventa y uno con 08/100 centavos ($96.291,08) en concepto de saldo insoluto SAC prop/13, Vacaciones prop./13, multa art. 80 de la LCT, indemnización por antigüedad, preaviso, integración mes de despido, indemnización agravada art. 182 de la LCT, multa art. 2 de la ley 25.323 en el plazo de CINCO DIAS de quedar firme la presente y con más los intereses legales, conforme lo resuelto en la Segunda Cuestión, CON COSTAS A CARGO DE LA DEMANDADA. III. Rechazar el rubros de S.AC s/ Vacaciones no gozadas que al sólo efecto del cálculo de las costas se determinan en la suma de pesos $173 con más sus intereses legales, con COSTAS A CARGO DE LA ACTORA. IV. Firme que sea la presente pase al Departamento Contable para practicar liquidación de deuda y se regulen los honorarios de los letrados y perito actuantes. V. Emplazar a la demandada para que en el plazo de CINCO DIAS abone Aportes Jubilatorios ley 5059, Derecho Fijo Colegio de Abogados y en el plazo de QUINCE DIAS la Tasa de Justicia, y a la actora al pago de Aportes Jubilatorios y Derecho Fijo Colegio de abogados en el plazo de CINCO DIAS en proporción al rubro que se rechaza, todo bajo apercibimiento de ley.”.</t>
    </r>
  </si>
  <si>
    <t>https://om.csjn.gov.ar/JurisprudenciaOM/consultaOM/verDoc.html?idJuri=4711</t>
  </si>
  <si>
    <r>
      <rPr>
        <rFont val="Arial"/>
        <i/>
        <color theme="1"/>
      </rPr>
      <t xml:space="preserve">Indemnización: </t>
    </r>
    <r>
      <rPr>
        <rFont val="Arial"/>
        <i val="0"/>
        <color theme="1"/>
      </rPr>
      <t>"Hacer lugar al recurso extraordinario provincial interpuesto a fs. 09/19 de los presentes autos por la Sra. K.E.C.O y .en consecuencia el resolutivo deberá leerse del siguiente modo: “I. Declarar para este caso concreto la inconstitucionalidad de la ley 7.198. II. Hacer lugar parcialmente a la demanda instada porK.E.C.O. y, en consecuencia, condenar a la demandada L.d.P. S.A. a pagar a la actora la suma de pesos noventa y seis mil doscientos noventa y uno con 08/100 centavos ($96.291,08) en concepto de saldo insoluto SAC prop/13, Vacaciones prop./13, multa art. 80 de la LCT, indemnización por antigüedad, preaviso, integración mes de despido, indemnización agravada art. 182 de la LCT, multa art. 2 de la ley 25.323 en el plazo de CINCO DIAS de quedar firme la presente y con más los intereses legales, conforme lo resuelto en la Segunda Cuestión, CON COSTAS A CARGO DE LA DEMANDADA. III. Rechazar el rubros de S.AC s/ Vacaciones no gozadas que al sólo efecto del cálculo de las costas se determinan en la suma de pesos $173 con más sus intereses legales, con COSTAS A CARGO DE LA ACTORA. IV. Firme que sea la presente pase al Departamento Contable para practicar liquidación de deuda y se regulen los honorarios de los letrados y perito actuantes. V. Emplazar a la demandada para que en el plazo de CINCO DIAS abone Aportes Jubilatorios ley 5059, Derecho Fijo Colegio de Abogados y en el plazo de QUINCE DIAS la Tasa de Justicia, y a la actora al pago de Aportes Jubilatorios y Derecho Fijo Colegio de abogados en el plazo de CINCO DIAS en proporción al rubro que se rechaza, todo bajo apercibimiento de ley.”.</t>
    </r>
  </si>
  <si>
    <r>
      <rPr>
        <rFont val="Arial"/>
        <i/>
        <color theme="1"/>
      </rPr>
      <t xml:space="preserve">Indemnización: </t>
    </r>
    <r>
      <rPr>
        <rFont val="Arial"/>
        <i val="0"/>
        <color theme="1"/>
      </rPr>
      <t>"Hacer lugar al recurso extraordinario provincial interpuesto a fs. 09/19 de los presentes autos por la Sra. K.E.C.O y .en consecuencia el resolutivo deberá leerse del siguiente modo: “I. Declarar para este caso concreto la inconstitucionalidad de la ley 7.198. II. Hacer lugar parcialmente a la demanda instada porK.E.C.O. y, en consecuencia, condenar a la demandada L.d.P. S.A. a pagar a la actora la suma de pesos noventa y seis mil doscientos noventa y uno con 08/100 centavos ($96.291,08) en concepto de saldo insoluto SAC prop/13, Vacaciones prop./13, multa art. 80 de la LCT, indemnización por antigüedad, preaviso, integración mes de despido, indemnización agravada art. 182 de la LCT, multa art. 2 de la ley 25.323 en el plazo de CINCO DIAS de quedar firme la presente y con más los intereses legales, conforme lo resuelto en la Segunda Cuestión, CON COSTAS A CARGO DE LA DEMANDADA. III. Rechazar el rubros de S.AC s/ Vacaciones no gozadas que al sólo efecto del cálculo de las costas se determinan en la suma de pesos $173 con más sus intereses legales, con COSTAS A CARGO DE LA ACTORA. IV. Firme que sea la presente pase al Departamento Contable para practicar liquidación de deuda y se regulen los honorarios de los letrados y perito actuantes. V. Emplazar a la demandada para que en el plazo de CINCO DIAS abone Aportes Jubilatorios ley 5059, Derecho Fijo Colegio de Abogados y en el plazo de QUINCE DIAS la Tasa de Justicia, y a la actora al pago de Aportes Jubilatorios y Derecho Fijo Colegio de abogados en el plazo de CINCO DIAS en proporción al rubro que se rechaza, todo bajo apercibimiento de ley.”.</t>
    </r>
  </si>
  <si>
    <t>P. V. G. EN J M., L. L. C/ P., V. G. P/ DAÑOS Y PERJUICIOS P/ REC. EXT. PROVINCIAL</t>
  </si>
  <si>
    <t>Una mujer inició acción de daños y perjuicios en contra de otra, a fin de ser resarcida por los daños sufridos, en virtud de las afirmaciones injuriantes hacia ella y su hijo, en el marco de una demanda de filiación que inició en contra del cónyuge de la demandada. En el proceso de daños, la actora solicitó la gratuidad del procedimiento, para apelar una resolución del Tribunal, alegando ser víctima de violencia psicológica y sexual por parte del padre de su hijo, razón por la cual éste había sido incluso sancionado. La Cámara rechazó la pretensión. La Corte revocó esa decisión, considerando que el conflicto debe analizarse desde una perspectiva integral, tendiente a lograr la máxima protección de la mujer que ha atravesado este tipo de situaciones, en orden a garantizarle el acceso gratuito a la jurisdicción, en cumplimiento de obligaciones que surgen de las normas internacionales.</t>
  </si>
  <si>
    <t>https://om.csjn.gov.ar/JurisprudenciaOM/consultaOM/verDoc.html?idJuri=4709</t>
  </si>
  <si>
    <t>F. C./V. M. M. A. P/ABUSO SEXUAL C/ACCESO CARNAL P/RECURSO EXT, DE CASACIÓN</t>
  </si>
  <si>
    <t>El Superior Tribunal confirmó la sentencia dictada por el juez de la instancia anterior que otorgó valor probatorio fundamental al testimonio de la víctima, cumpliendo con los criterios interpretativos que establece la Ley 26.485 que expresamente conmina a los operadores judiciales a que ponderen, en orden a acreditar que el hecho que tuvo lugar en un contexto de violencia de género, todas las presunciones que se construyan a través de indicios graves, preciso y concordantes (art. 31, Ley 26.485 ).</t>
  </si>
  <si>
    <t>https://om.csjn.gov.ar/JurisprudenciaOM/consultaOM/verDoc.html?idJuri=4693</t>
  </si>
  <si>
    <t>década del 90 como fiscal de instrucción</t>
  </si>
  <si>
    <t>F. c / A. S. J. I. s/ abuso sexual - Recurso de Casación</t>
  </si>
  <si>
    <t>La Suprema Corte rechazó el recurso de casación interpuesto por la defensa del imputado que solicitó la anulación de la sentencia y su absolución por el beneficio de la duda. Argumentó que en casos donde la mujer es víctima de violencia en razón de su género, el principio in dubio pro reo debe aplicarse con suma prudencia, en tanto y si bien desde una perspectiva procesal, dicho principio "...no es una regla de valoración probatoria sino una regla de decisión, no es menos cierto que su correcta aplicación presupone una actividad de valoración de la prueba que incorpore las particularidades propias de los casos de violencia de género...". Ello, a partir de la aplicación de legislación nacional e internacional sobre la materia y de antecedentes jurídicos al caso, donde sus características particulares requieren "...una valoración probatoria más amplia, donde adquiere valor esencial el testimonio de la víctima y los informes psicológicos-psiquiátricos sobre su veracidad..."</t>
  </si>
  <si>
    <t>https://om.csjn.gov.ar/JurisprudenciaOM/consultaOM/verDoc.html?idJuri=4687</t>
  </si>
  <si>
    <t>F c/ R. C. M. s/ impedimento de contacto de menores con padre no conviviente - Recurso de Casación</t>
  </si>
  <si>
    <t>Ante la sentencia que absolvió a la progenitora de los delitos de impedimento de contacto agravado por la edad del niño y por el cambio de domicilio, la Suprema Corte de Mendoza rechazó el recurso de casación interpuesto por el querellante particular, en el entendimiento de haber sido el progenitor el generador del contexto de violencia de género vivenciados por madre e hijo, resultando de dicho contexto como única opción -ante la inacción de los operadores jurídicos- la conducta de elusión del peligro llevada a cabo por la madre.</t>
  </si>
  <si>
    <t>https://om.csjn.gov.ar/JurisprudenciaOM/consultaOM/verDoc.html?idJuri=4635</t>
  </si>
  <si>
    <t>QUERELLANTE Y F. C/ Z.A. Y A. M. F. P/ ABUSO SEXUAL AGRAVADO P/ RECURSO EXT.DE CASACIÓN</t>
  </si>
  <si>
    <t>Defensor</t>
  </si>
  <si>
    <t>Corresponde hacer lugar al recurso de casación promovido por la defensa de F.A. y anular la sentencia y el debate en lo que a ella concierne, en tanto la valoración de la prueba y las consideraciones necesarias relativas a la teoría del delito, fueron realizadas sin la correspondiente perspectiva de género. En el caso, no fue investigada la posibilidad que tuvo la acusada de haber evitado los abusos sexuales perpetrados por su pareja a su hija menor de edad, sino que la decisión fue sustentada en estereotipos respecto de la mujer en relación al rol materno. Tampoco fueron tenidas en cuenta circunstancias que dieran cuenta de su vulnerabilidad, como el informe del examen psíquico, la violencia en contexto de género ejercida por su anterior pareja, o las condiciones socioeconómicas y de vivienda que F. A. podía ofrecer a sus hijos e hijas, a quienes tenía a su exclusivo cargo, atribuyéndosele a la madre, sin embargo, no haberles garantizado a los niños privacidad e intimidad en el lugar donde vivían.</t>
  </si>
  <si>
    <r>
      <rPr>
        <rFont val="Arial"/>
        <i/>
        <color theme="1"/>
      </rPr>
      <t>Satisfacción</t>
    </r>
    <r>
      <rPr>
        <rFont val="Arial"/>
        <i val="0"/>
        <color theme="1"/>
      </rPr>
      <t>: "Hacer lugar al recurso de casación promovido por la defensa de F.A.   y, en consecuencia, anular el punto II de la Sentencia, la parte respectiva de los fundamentos vertidos oralmente y el debate, sólo en lo que a F.A. concierne"</t>
    </r>
  </si>
  <si>
    <t>https://om.csjn.gov.ar/JurisprudenciaOM/consultaOM/verDoc.html?idJuri=4583</t>
  </si>
  <si>
    <r>
      <rPr>
        <rFont val="Arial"/>
        <i/>
        <color theme="1"/>
      </rPr>
      <t>Satisfacción</t>
    </r>
    <r>
      <rPr>
        <rFont val="Arial"/>
        <i val="0"/>
        <color theme="1"/>
      </rPr>
      <t>: "Hacer lugar al recurso de casación promovido por la defensa de F.A.   y, en consecuencia, anular el punto II de la Sentencia, la parte respectiva de los fundamentos vertidos oralmente y el debate, sólo en lo que a F.A. concierne"</t>
    </r>
  </si>
  <si>
    <r>
      <rPr>
        <rFont val="Arial"/>
        <i/>
        <color theme="1"/>
      </rPr>
      <t>Satisfacción</t>
    </r>
    <r>
      <rPr>
        <rFont val="Arial"/>
        <i val="0"/>
        <color theme="1"/>
      </rPr>
      <t>: "Hacer lugar al recurso de casación promovido por la defensa de F.A.   y, en consecuencia, anular el punto II de la Sentencia, la parte respectiva de los fundamentos vertidos oralmente y el debate, sólo en lo que a F.A. concierne"</t>
    </r>
  </si>
  <si>
    <t>FC/C. V. M. J. P/ABUSO SEXUAL GRAVEMENTE ULTRAJANTE P/RECURSO DE CASACIÓN</t>
  </si>
  <si>
    <t>La sentencia del tribunal de la instancia anterior estableció que en un consultorio de una obra social, el imputado, médico con especialidad en tocoginecología, al momento de revisar a la víctima, realizó tocamientos excesivos e injustificados en su cuerpo e introdujo sus dedos en la vagina reiteradamente. La defensa peticiona que se case la sentencia y se lo absuelva por la duda, o se lo condene como autor de abuso sexual simple y no gravemente ultrajante. La Sala Segunda de la Suprema Corte de Justicia rechazó el recurso de casación interpuesto y concluyó que la plataforma fáctica elaborada ha sido correctamente subsumida en el delito escogido por el a quo, no resultando jurídicamente posible, ante los detalles de este juicio ventilados, su encuadramiento en el abuso sexual simple.</t>
  </si>
  <si>
    <r>
      <rPr>
        <rFont val="Arial"/>
        <color theme="1"/>
      </rPr>
      <t xml:space="preserve">En efecto, </t>
    </r>
    <r>
      <rPr>
        <rFont val="Arial"/>
        <b/>
        <color theme="1"/>
      </rPr>
      <t>el letrado omite rebatir las afirmaciones del juzgador, derivadas lógicamente de los elementos probatorios incorporados</t>
    </r>
    <r>
      <rPr>
        <rFont val="Arial"/>
        <color theme="1"/>
      </rPr>
      <t xml:space="preserve"> –instrumental, informativa, pericial, testimonial-, que se valoraron de conformidad con las reglas de la sana crítica racional, cuyo apartamiento el quejoso invoca pero no demuestra.  De esta forma, el a quo se basó, principalmente, en las declaraciones efectuadas en el debate de la víctima, su madre y una amiga; el testimonio del Secretario General de la Obra Social y en el de su secretaria, que dan cuenta que el imputado conocía la existencia de la acusación – según destaca el juzgador- porque el mismo día de la denuncia se dispuso que cesara de atender en los consultorios de la obra social, siendo citado para expresarle que “no iba a trabajar más en la obra social por lo que había pasado”. Igualmente consideró el sentenciante los informes de los expertos que entrevistaron a la víctima en el marco de este proceso, entre ellos, el del 18 de febrero de 2013, que corre agregado a fs. 28, del Cuerpo Médico Forense, en el que se dictamina que su relato fue claro, preciso y sin contradicciones, acompañado de angustia, no poseyendo indicadores de fabulación ni mitomanía. También, el del equipo de Abordaje de Abuso Sexual, cuyos profesionales coinciden en que sus dichos reúnen elementos de credibilidad.  Estas probanzas configuran un importante cuadro cargoso, convergente en la responsabilidad penal del encausado en los hechos que le fueron imputados (...) Corresponde destacar en este estadio, que la defensa se agravia porque el inferior analizó el caso a la luz de los parámetros sobre violencia de género, a partir de razones inatendibles, por ejemplo que la víctima era mayor de edad. No obstante que </t>
    </r>
    <r>
      <rPr>
        <rFont val="Arial"/>
        <b/>
        <color theme="1"/>
      </rPr>
      <t>los hechos transcriptos precedentemente reflejan sin dudas un supuesto no sólo de violencia de género en general, sino específicamente ginecológica y obstétrica</t>
    </r>
  </si>
  <si>
    <t xml:space="preserve">El encartado, lejos del rol que le competía, infringió el derecho a la información y a la salud de la joven, que goza de reconocimiento tanto en los instrumentos internacionales como en la normativa nacional, entre ellos, la ley 26.485 a la que adhirió la provincia mediante ley 8.226.  En particular, el art. 3 de esta ley se refiere al tipo de violencia sexual, mientras que el art. 6 contempla la modalidad de violencia obstétrica en su inciso e), que caracteriza como “[…] aquella que ejerce el personal de la salud sobre el cuerpo y los procesos reproductivos de las mujeres, expresada en un trato deshumanizado […]”, y si bien este caso no puede ser catalogado sino tangencialmente como violencia obstétrica, -que la víctima concurrió a pedir asesoramiento sobre métodos anticonceptivos, según se relató, y el encartado aprovechó esta situación, abusando de su poder en la relación médico-paciente-, el art. 6 del Decreto Reglamentario 1011/2010 establece que las definiciones de violencia del art. 6 de la Ley, no pueden interpretarse en sentido restrictivo ni taxativo. (...) De esta forma, para que la paciente pueda dar su consentimiento es requisito contar con dicha información, que si no ha sido brindada o ha sido brindada deficientemente, da lugar a una situación de abuso de poder en la relación médico-paciente, por ser ésta una relación asimétrica, tal como queda evidenciado en autos y lo refrenda la ley 26.485 en su art. 4 y la Ley Nº26.529 de derechos del paciente, en particular, el art. 2 inciso b) que impone un trato digno y respetuoso, el inciso c) intimidad y el inciso e) autonomía de la voluntad.  En consecuencia, debe rechazarse el cuestionamiento que sobre la aplicación de las normas de violencia de género efectuó la defensa, pronunciándome por su absoluta vigencia en el sub lite, resultando aplicable lo dicho con antelación en los precedentes “M. Q.”; “C.C” y más recientemente en “V. T.”. </t>
  </si>
  <si>
    <r>
      <rPr>
        <rFont val="Arial"/>
        <color theme="1"/>
      </rPr>
      <t xml:space="preserve">De tal modo, </t>
    </r>
    <r>
      <rPr>
        <rFont val="Arial"/>
        <b/>
        <color theme="1"/>
      </rPr>
      <t>se resalta que la violencia en trato configura una de las tantas formas de violencia y discriminación que sufren las mujeres y es producto de la intersección de otros tipos de violencia y vulneraciones: violencia de género, violencia institucional en el ámbito de la salud, vulneración de derechos sexuales, entre otros</t>
    </r>
    <r>
      <rPr>
        <rFont val="Arial"/>
        <color theme="1"/>
      </rPr>
      <t xml:space="preserve">. Por ende, prácticas como las que han sido acreditadas en este expediente, degradan, intimidan y oprimen a mujeres y niñas en el ámbito de la salud reproductiva, representando vestigios de una cultura misógina, autoritaria y jerarquizada, en la que predomina la despersonalización y cosificación de la mujer, dado que un examen ginecológico en modo alguno puede implicar tocamientos de estimulación en los genitales o áreas sensibles del sistema reproductivo, tampoco insinuaciones sexuales, caricias ni manoseos, como los relatados en autos. </t>
    </r>
  </si>
  <si>
    <r>
      <rPr>
        <rFont val="Arial"/>
        <i/>
        <color theme="1"/>
      </rPr>
      <t xml:space="preserve">Satisfacción: </t>
    </r>
    <r>
      <rPr>
        <rFont val="Arial"/>
        <color theme="1"/>
      </rPr>
      <t>"Rechazar el recurso de casación interpuesto por M. J. C. V., encuadrado en derecho por su defensa a fs. 323."</t>
    </r>
  </si>
  <si>
    <t>https://om.csjn.gov.ar/JurisprudenciaOM/consultaOM/verDoc.html?idJuri=4487</t>
  </si>
  <si>
    <r>
      <rPr>
        <rFont val="Arial"/>
        <i/>
        <color theme="1"/>
      </rPr>
      <t xml:space="preserve">Satisfacción: </t>
    </r>
    <r>
      <rPr>
        <rFont val="Arial"/>
        <color theme="1"/>
      </rPr>
      <t>"Rechazar el recurso de casación interpuesto por M. J. C. V., encuadrado en derecho por su defensa a fs. 323."</t>
    </r>
  </si>
  <si>
    <r>
      <rPr>
        <rFont val="Arial"/>
        <i/>
        <color theme="1"/>
      </rPr>
      <t xml:space="preserve">Satisfacción: </t>
    </r>
    <r>
      <rPr>
        <rFont val="Arial"/>
        <color theme="1"/>
      </rPr>
      <t>"Rechazar el recurso de casación interpuesto por M. J. C. V., encuadrado en derecho por su defensa a fs. 323."</t>
    </r>
  </si>
  <si>
    <t>P.V.G. EN Jº M.L.L. C/P.V.G. P/DAÑOS Y PERJUICIOS P/REC. EXTR. PROVINCIAL</t>
  </si>
  <si>
    <t>La Suprema Corte de Justicia revocó la decisión de la Cámara y admitió la nulidad del decreto que emplazaba a la recurrente a abonar la tasa de justicia por el recurso interpuesto, encuadrando lo resuelto en la Ley 26.485 y los tratados internacionales que garantizan el acceso gratuito a la jurisdicción a mujeres víctimas de violencia. En el caso, de la conexión de este pleito con las causas incorporadas ad effectum videndi et probandi, originadas en la falta de reconocimiento de paternidad y pago de alimentos, surge que la apelante es víctima de violencia de género en los términos de la citada ley.</t>
  </si>
  <si>
    <t>https://om.csjn.gov.ar/JurisprudenciaOM/consultaOM/verDoc.html?idJuri=4432</t>
  </si>
  <si>
    <t>F c/O.P.J.C p/Abuso Sexual con acceso carnal s/casación</t>
  </si>
  <si>
    <t>Corresponde el rechazo del recurso de casación interpuesto por la defensa técnica del imputado por cuanto el sentenciante interpretó en forma satisfactoria los estándares probatorios tanto del sistema interamericano como en el orden nacional. Nos encontramos ante una nueva modalidad de valoración probatoria, distinta per se a aquella que debe practicarse ante los demás tipos de delitos penales, en los que siempre la prueba debe ser interpretada de acuerdo al contexto. En estos casos es el contexto en el que se inserta el hecho delictivo el que viene a determinar el modo en que debe ser apreciado tal o cual elemento probatorio. Así, en casos de violencia contra las mujeres el testimonio de la víctima ostenta valor fundamental acerca de la existencia material del hecho y la responsabilidad penal derivada del mismo.</t>
  </si>
  <si>
    <t>https://om.csjn.gov.ar/JurisprudenciaOM/consultaOM/verDoc.html?idJuri=4382</t>
  </si>
  <si>
    <t>F Y Q. C/ G. C. M. P/ ABUSO SEXUAL AGRAVADO P/ RECURSO EXT.DE CASACIÓN</t>
  </si>
  <si>
    <t>La Sala II de la Suprema Corte de Justicia de Mendoza rechazó en forma unánime el recurso de casación interpuesto por la defensa de un varón condenado por abuso sexual agravado por acceso carnal en grado de tentativa. Fundamentó: teniendo en cuenta la veracidad del relato de la afectada (por no evidenciarse intencionalidad ni odio contra el acusado), el examen psíquico a la afectada (que evidenciaba secuelas de abuso sexual), el examen psíquico al agresor, que la autopuesta en peligro de la víctima no puede interpretarse como otorgamiento de consentimiento para el acto sexual y que no resulta vinculante para desestimar la acusación la falta de secuela física en la víctima. En un voto propio, otro ministro argumentó teniendo en cuenta los estereotipos de género y su influencia para dar por probado el supuesto consentimiento de la mujer víctima de abuso. Critica a la doctrina penal tradicional, para la que a veces un "no" puede significar "sí". Finalmente, se señala que la investigación no cumplió con mandatos internacionales, por ocasionar revictimización en la mujer afectada.</t>
  </si>
  <si>
    <t>https://om.csjn.gov.ar/JurisprudenciaOM/consultaOM/verDoc.html?idJuri=4256</t>
  </si>
  <si>
    <t>Jorge Horacio Nanclares</t>
  </si>
  <si>
    <t>https://www.unidiversidad.com.ar/jorge-nanclares-un-juez-familiero-y-religioso</t>
  </si>
  <si>
    <t>F. C/ M. L. J. L. P/ HOMICIDIO SIMPLE ART. 79 P/ RECURSO EXT.DE CASACIÓN</t>
  </si>
  <si>
    <t>La Sala Segunda de la Suprema Corte de Justicia de Mendoza desestimó la casación interpuesta contra la sentencia que condenaba a J.L.M.L. a la pena de trece años de prisión, por considerarlo autor del delito de amenazas agravadas por el uso de armas y daño, homicidio agravado por el vínculo y por mediar violencia de género en grado de tentativa y lesiones leves en dos hechos independientes en concurso real. Se valoró especialmente la violación a las medidas de seguridad previamente impuestas al autor. Asimismo, el Tribunal señaló que la violencia contra las mujeres por razones de género ha merecido un especial amparo tanto a nivel supranacional como nacional, estableciendo lineamientos claros en materia de interpretación de la prueba que supone una amplitud en los estándares probatorios, y una especial ponderación del testimonio de la víctima, teniendo en cuenta su particular situación de vulnerabilidad.</t>
  </si>
  <si>
    <t>https://om.csjn.gov.ar/JurisprudenciaOM/consultaOM/verDoc.html?idJuri=4250</t>
  </si>
  <si>
    <t>FISCAL/ G. R. J. J. P/ HOMICIDIO AGRAV.POR EL VINCULO EN C. I. CON HOMICIDIO AGRA. POR MEDIAR VIOLENCIA DE GENERO P/ RECURSO EXT.DE CASACIÓN</t>
  </si>
  <si>
    <t>La Sala Penal y Laboral de la Suprema Corte de Justicia de Mendoza desestimó la casación interpuesta contra la sentencia que condenaba a un varón por varios delitos en concurso real, entre ellos un femicidio. Se aplicó la perspectiva de género en la valoración de la prueba, se analizó la situación de vulnerabilidad de la víctima y la necesidad de tomar medidas efectivas de protección durante la investigación penal con seguimiento de las mismas.</t>
  </si>
  <si>
    <t xml:space="preserve">De la lectura del recurso de casación intentado se desprende que el eje de la crítica pasa por cuestionar la valoración efectuada por el Tribunal de la testimonial de J.F. prestada al momento de formular la denuncia. Contrariamente a lo que sostiene el recurrente entiendo que la meritación de los dichos de J.F., como del resto de los elementos de convicción legítimamente incorporados, se llevó a cabo correctamente respetando los principios de la sana crítica racional.(...) Entiendo que las pretendidas contradicciones e inconsistencias denunciadas no logran conmover el mérito que de la valoración de los elementos de convicción formuló el a quo.(...) De tal manera, las pretendidas contradicciones e inconsistencias referidas por el recurrente, ante la verificación a través de elementos probatorios objetivos de los extremos de la denuncia, se ven desvirtuados y encuentran explicación en el resto del relato de F. y en las constancias de la causa. Efectivamente e independientemente del error lógico advertido por el defensor sobre la imposibilidad de que G. cerrase el candado por fuera de la vivienda y quedase en el interior, entiendo que la privación de la libertad de F. se hizo efectiva precisamente porque el imputado se encontraba dentro de la vivienda e hizo conocer su intención de privar de la libertad ambulatoria a su pareja y los niños y lo logró, señalándoles con claridad que no salieran de la casa, amenazando a J. F.; y al advertir horas más tarde la intención de aquella de salir de la vivienda reiteró que no iba a permitir que lo hiciera, al tiempo que les dijo a los niños “ustedes no se van” (...) Considero que el a quo funda su decisión en las pruebas rendidas y éstas han sido ponderadas respetando las reglas de la sana crítica racional, cuyo apartamiento el recurrente no ha logrado demostrar. (...) En tal sentido, contrariamente a lo que afirma el recurrente a fin de tener por acreditados los extremos que implican que el hecho se cometió en un contexto de violencia de género no sólo se valoraron los informes del GAR del Hospital Notti sino que también se ponderaron las declaraciones prestadas en audiencia de debate por la madre y la hermana de J.F. </t>
  </si>
  <si>
    <t xml:space="preserve">Por ello, entiendo que los argumentos brindados por el tribunal, cuya opinión comparto, en lo que aquí interesa, resultan suficientes y además entiendo que la defensa no ha podido demostrar el error alegado, limitándose a criticar la utilización del informe del Cuerpo Médico Forense. Por tal motivo este agravio debe ser rechazado. </t>
  </si>
  <si>
    <r>
      <rPr>
        <rFont val="Arial"/>
        <i/>
        <color theme="1"/>
      </rPr>
      <t xml:space="preserve">Satisfacción: </t>
    </r>
    <r>
      <rPr>
        <rFont val="Arial"/>
        <i val="0"/>
        <color theme="1"/>
      </rPr>
      <t>"Rechazar el recurso de casación interpuesto a fs. 411/438 por la defensa de J. J. G. R. "</t>
    </r>
  </si>
  <si>
    <t>https://om.csjn.gov.ar/JurisprudenciaOM/consultaOM/verDoc.html?idJuri=4220</t>
  </si>
  <si>
    <r>
      <rPr>
        <rFont val="Arial"/>
        <color theme="1"/>
      </rPr>
      <t xml:space="preserve">Así, y tal como lo destaca el ministro preopinante, el recurrente dirigió principalmente su crítica a cuestionar la credibilidad que el Tribunal a quo le otorgo al relato de los hechos brindados por J.F., en el marco de la causa Nº xxx (en donde se investiga la privación ilegítima de la libertad agravada, amenazas agravadas y lesiones leves dolosas agravadas) la que, a la postre, constituyó - junto con otros elementos de juicio, tales como el informe psicológico del GAR, y la declaración de la madre y la hermana, quienes dieron cuenta de los actos violentos físicos y psicológicos sufridos por la víctima en manos del imputado-, indicios graves, precisos y concordantes que permitieron al a quo considerar acreditada la situación de violencia de género. De esta manera, las pretendidas contradicciones y ambigüedades del relato destacadas por el quejoso para desvirtuar el testimonio de J., y que fueron satisfactoriamente superadas por los fundamentos brindados por el a quo y reiterados en el voto preopinante -a los que, reitero, adhiero en su totalidad-, sólo pueden ser interpretados adecuadamente desde una cabal comprensión de todas las circunstancias especiales en las que se desarrollaron los reiterados comportamientos violentos en su perjuicio y su exposición a una escalada de violencia cada vez de mayor riesgo, extremo que finalmente se evidencio con su femicidio.(...) Además de la valoración testimonial con perspectiva de género, ponderó también el juez a quo, que el relato de la víctima se mantuvo coherente en lo sustancial, y que las circunstancias acontecidas que formaron parte del hecho, -tales como los daños en el lugar, las lesiones que sufrió la víctima, entre otros-, fueron constatadas por personal policial. Todo ello constituye, en el contexto valorativo, un factor objetivo de corroboración de lo manifestado por J. (...) Es por ello, que </t>
    </r>
    <r>
      <rPr>
        <rFont val="Arial"/>
        <b/>
        <color theme="1"/>
      </rPr>
      <t xml:space="preserve">los agravios de la defensa no encuentran asidero en el plexo probatorio ponderado por el a quo, desde que el impugnante omitió toda consideración de los indicios que dan cuenta del contexto de violencia de género en que se encontraba inmersa la víctima y, con prescindencia de tales elementos, construyó los agravios en torno a la falta de credibilidad del relato de la víctima. </t>
    </r>
  </si>
  <si>
    <t xml:space="preserve">Hasta el momento, la violencia contra las mujeres por razones de género ha merecido un especial amparo tanto a nivel nacional como supranacional. En el ámbito internacional, la “La Convención Interamericana para Prevenir, Sancionar y Erradicar la Violencia contra la Mujer (Convención de Belém do Pará), incorporada a nuestra legislación mediante la sanción de la ley Nº 24.632, establece las obligaciones del Estado respecto de la erradicación de la violencia de género. Del mismo modo, las 100 Reglas de Brasilia sobre el Acceso a la Justicia de las Personas en Condición de Vulnerabilidad, adoptada durante la Cumbre Judicial Iberoamericana por los presidentes de las Supremas Cortes de Justicia, tiene por objeto garantizar las condiciones de acceso efectivo a la justicia de las personas en condición de vulnerabilidad y, entre ellas, a las mujeres que forman parte de la población vulnerable por hallarse discriminadas en razón de su género. Por su parte, a nivel nacional la Ley 26.485 (Ley de protección integral para prevenir, sancionar y erradicar la violencia contra las mujeres en los ámbitos en que desarrollen sus relaciones interpersonales), establece criterios en la interpretación de la prueba, que si bien constituyen pautas generales, importan un compromiso para el juzgador de valorar la prueba con perspectiva de género, es decir, con una mirada integral de la problemática, analizando las particularidades que presenta cada contexto en que se desarrolla el hecho. De esta manera el art. 16 de la referida normativa establece la garantía que la investigación se realice bajo un estándar de amplitud probatoria para acreditar los hechos “teniendo en cuenta las circunstancias especiales en las que se desarrollan los actos de violencia y quienes son sus naturales testigos”, en tanto el art. 31 conmina a los operadores judiciales a que ponderen, en orden a acreditar que el hecho tuvo lugar en un contexto de violencia de género, todas las presunciones que se construyan a través de indicios graves, precisos y concordantes. </t>
  </si>
  <si>
    <t xml:space="preserve">encuentro oportuno y necesario abordar las particularidades probatorias que deben considerarse al momento de determinar posibles responsabilidades penales respecto de hechos que hayan tenido lugar en un contexto de violencia de género; y, en ese orden, analizar los lineamientos impartidos por la normativa supranacional y nacional, a la que los operadores del derecho deberán adaptarse a fin de cumplir con los compromisos internacionales asumidos y con el propósito último de este Supremo Tribunal: la efectiva protección de derechos fundamentales de las personas con el necesario enfoque de género. (...) Preliminarmente, no puedo dejar de soslayar que analizamos una problemática compleja que afecta un colectivo de personas en situación de vulnerabilidad que, por distintas circunstancias o factores, se ven privadas del pleno goce y ejercicio de sus derechos fundamentales. Los problemas derivados de esta especial situación de vulnerabilidad, así, exceden un abordaje meramente jurídico en tanto se trata de una problemática compleja que atraviesa y debe ser atendida, comprendida y abordada desde conocimientos interdisciplinarios. Por ello, el administrador de justicia al valorar elementos probatorios –particularmente pero no excluyentemente en la esfera penal– debe ponderar los patrones socioculturales y estereotipos sobre los que se construye esta problemática, a fin de tener una verdadera comprensión del fenómeno de violencia de género y, de esta manera, poder lograr desde el derecho aportar soluciones que contribuyan a atacar el flagelo de la violencia y trabajar en pos de la igualdad de género. Es por ello, que resulta imperante un constante control de la aplicación de los estándares de convencionalidad en la valoración de la prueba, a fin de garantizar una efectiva prestación de servicio de justicia con perspectiva de género y, colateralmente, evitar posibles responsabilidades internacionales.(...) En definitiva, entiendo que resulta imperioso para la defensa de los derechos de las mujeres considerar todos los antecedentes de violencia previos al evento que finalmente es puesto en conocimiento de las autoridades y que conforman el “ciclo de violencia”. Ello permite, explicar satisfactoriamente las posibles inconsistencias o contradicciones en el relato de la víctima y, aún, su retracción o desestimiento de la denuncia, como así también, el tiempo transcurrido hasta que formaliza la denuncia, entre otras conductas que el referido ciclo genera en la personalidad de las mujeres en situación de violencia. Por tal motivo, estimo que la omisión de un análisis con perspectiva de género por parte de los operadores del derecho, constituye un obstáculo serio para el acceso a la justicia para las mujeres inmersas en situación de violencia y, más aún, contribuye a mantener la estructural desigualdad de género presente en los distintos estratos sociales. Por último, y en este orden de ideas, no puedo dejar de señalar que en la presente causa no se adoptaron las medidas conducentes a la prevención de la integridad y vida de la mujer víctima contemplada en las convenciones internacionales con el fin de evitar la reiteración de los hechos de violencia. En efecto, y tal como lo advierte el tribunal a quo, si bien en ocasión de investigarse el primero de los hechos denunciados se impuso al encartado la prohibición de acercamiento, a la luz del “ciclo de violencia”, la Sra. Fiscal no dispuso todas las medidas adecuadas tendientes a controlar el cumplimiento de esta medida cautelar por parte del imputado, ni se realizó a la víctima ningún seguimiento de orden psicológico para evitar la reiteración crónica de la violencia, entre otras. Ello impone la conclusión que el Ministerio Público Fiscal no cumplió adecuadamente con la obligación de prevenir la reiteración de los hechos de violencia contemplada en la normativa ut supra referida y proteger la vida de la Sra. F. </t>
  </si>
  <si>
    <r>
      <rPr>
        <rFont val="Arial"/>
        <i/>
        <color theme="1"/>
      </rPr>
      <t xml:space="preserve">Satisfacción: </t>
    </r>
    <r>
      <rPr>
        <rFont val="Arial"/>
        <i val="0"/>
        <color theme="1"/>
      </rPr>
      <t>"Rechazar el recurso de casación interpuesto a fs. 411/438 por la defensa de J. J. G. R. "</t>
    </r>
  </si>
  <si>
    <r>
      <rPr>
        <rFont val="Arial"/>
        <i/>
        <color theme="1"/>
      </rPr>
      <t xml:space="preserve">Satisfacción: </t>
    </r>
    <r>
      <rPr>
        <rFont val="Arial"/>
        <i val="0"/>
        <color theme="1"/>
      </rPr>
      <t>"Rechazar el recurso de casación interpuesto a fs. 411/438 por la defensa de J. J. G. R. "</t>
    </r>
  </si>
  <si>
    <t>Misiones</t>
  </si>
  <si>
    <t>D. S. S. R. s/ abuso sexual agravado - Recurso de Casación</t>
  </si>
  <si>
    <t>El Superior Tribunal de Justicia rechazó el recurso de casación interpuesto por la defensa y confirmó la sentencia condenatoria a un sujeto por el delito de abuso sexual agravado en concurso con la corrupción de menores calificada al considerar que la los "jueces son soberanos en la apreciación de las circunstancias del caso, y resulta ineficaz la mera exposición de un criterio discrepante, que no alcanza para demostrar la ausencia de la prudencia jurídica que la ley exige al juzgador". Y que en "el tipo de delito que nos ocupa, la prueba debe ser valorada de acuerdo a la desigualdad existente entre la víctima y victimario, la declaración de la víctima debe analizarse teniendo en cuenta si entre ella y su agresor existe o existió una relación asimétrica de poder. Esta regulación no debe buscar la condena del imputado sin prueba, sino por lo contrario, debemos entender que son casos particulares y que deben ser tratados de manera diferencial, llevando al juez a hacer un mayor esfuerzo en la valoración. Si bien el testimonio único sobre el caso particular es el de la víctima, el juez podrá valerse de otros testigos, que sin haber presenciado el delito en concreto, puedan construir la idea de la violencia y el abuso".</t>
  </si>
  <si>
    <t>Cristian Marcelo Benítez</t>
  </si>
  <si>
    <t>Adhiere voto Velázquez</t>
  </si>
  <si>
    <r>
      <rPr>
        <rFont val="Arial"/>
        <i/>
        <color theme="1"/>
      </rPr>
      <t>Satisfacción:</t>
    </r>
    <r>
      <rPr>
        <rFont val="Arial"/>
        <color theme="1"/>
      </rPr>
      <t xml:space="preserve"> "RECHAZAR el Recurso de Casación interpuesto en autos, CONFIRMANDO la sentencia (Nº 2356/20) en todo cuanto decide y fuera materia de agravio."</t>
    </r>
  </si>
  <si>
    <t>https://om.csjn.gov.ar/JurisprudenciaOM/consultaOM/verDoc.html?idJuri=5197</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</si>
  <si>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</si>
  <si>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t>Cristina Irene Leiva</t>
  </si>
  <si>
    <r>
      <rPr>
        <rFont val="Arial"/>
        <i/>
        <color theme="1"/>
      </rPr>
      <t>Satisfacción:</t>
    </r>
    <r>
      <rPr>
        <rFont val="Arial"/>
        <color theme="1"/>
      </rPr>
      <t xml:space="preserve"> "RECHAZAR el Recurso de Casación interpuesto en autos, CONFIRMANDO la sentencia (Nº 2356/20) en todo cuanto decide y fuera materia de agravio."</t>
    </r>
  </si>
  <si>
    <t>https://www.dateas.com/es/persona/cristina-irene-leiva-27206785212</t>
  </si>
  <si>
    <t>María Laura Niveyro</t>
  </si>
  <si>
    <r>
      <rPr>
        <rFont val="Arial"/>
        <i/>
        <color theme="1"/>
      </rPr>
      <t>Satisfacción:</t>
    </r>
    <r>
      <rPr>
        <rFont val="Arial"/>
        <color theme="1"/>
      </rPr>
      <t xml:space="preserve"> "RECHAZAR el Recurso de Casación interpuesto en autos, CONFIRMANDO la sentencia (Nº 2356/20) en todo cuanto decide y fuera materia de agravio."</t>
    </r>
  </si>
  <si>
    <r>
      <rPr>
        <color rgb="FF1155CC"/>
        <u/>
      </rPr>
      <t>https://www.territoriodigital.com.ar/nota2.aspx?c=1501845260914682</t>
    </r>
    <r>
      <rPr/>
      <t xml:space="preserve">  </t>
    </r>
    <r>
      <rPr>
        <color rgb="FF1155CC"/>
        <u/>
      </rPr>
      <t>https://www.dateas.com/es/persona/maria-laura-niveyro-27249949820</t>
    </r>
  </si>
  <si>
    <t>Jorge Antonio Rojas</t>
  </si>
  <si>
    <r>
      <rPr>
        <rFont val="Arial"/>
        <i/>
        <color theme="1"/>
      </rPr>
      <t>Satisfacción:</t>
    </r>
    <r>
      <rPr>
        <rFont val="Arial"/>
        <color theme="1"/>
      </rPr>
      <t xml:space="preserve"> "RECHAZAR el Recurso de Casación interpuesto en autos, CONFIRMANDO la sentencia (Nº 2356/20) en todo cuanto decide y fuera materia de agravio."</t>
    </r>
  </si>
  <si>
    <r>
      <rPr>
        <color rgb="FF1155CC"/>
        <u/>
      </rPr>
      <t>http://www2.jufejus.org.ar/www.jufejus.org.ar/images/doc/DIRECTORES/CV-Dr_Jorge_Rojas.pdf</t>
    </r>
    <r>
      <rPr>
        <color rgb="FF000000"/>
      </rPr>
      <t xml:space="preserve"> </t>
    </r>
    <r>
      <rPr>
        <color rgb="FF1155CC"/>
        <u/>
      </rPr>
      <t>https://misionesonline.net/2004/01/28/jorge-rojas-fue-elegido-presidente-del-superior-tribunal-en-una-eleccion-dividida/</t>
    </r>
    <r>
      <rPr>
        <color rgb="FF000000"/>
      </rPr>
      <t xml:space="preserve"> </t>
    </r>
  </si>
  <si>
    <t>Roberto Rubén Uset</t>
  </si>
  <si>
    <r>
      <rPr>
        <rFont val="Arial"/>
        <i/>
        <color theme="1"/>
      </rPr>
      <t>Satisfacción:</t>
    </r>
    <r>
      <rPr>
        <rFont val="Arial"/>
        <color theme="1"/>
      </rPr>
      <t xml:space="preserve"> "RECHAZAR el Recurso de Casación interpuesto en autos, CONFIRMANDO la sentencia (Nº 2356/20) en todo cuanto decide y fuera materia de agravio."</t>
    </r>
  </si>
  <si>
    <t>https://www.dateas.com/es/persona/roberto-ruben-uset-20119223408</t>
  </si>
  <si>
    <t>Ramona Beatriz Velázquez</t>
  </si>
  <si>
    <t xml:space="preserve">Que en fecha no determinada con precisión, cuando S.S.D.S., tenía unos seis años de edad, se encontraba viviendo junto a sus progenitores y hermanito en la Localidad de Puerto Rico, provincia de Misiones, su padre S.R.D.S., en ausencia de su esposa y madre de la menor, en la habitación matrimonial, comenzó a manosearla, se subió encima de ella e intentó penetrarla con su pene en la vagina, pero luego como su hija le dijo que le dolía, desistió la penetración. Asimismo, cuando la mencionada menor, tenía aproximadamente unos ocho años de edad, y ya se encontraba viviendo en Eldorado, en la vivienda familiar ubicada en la Calle Avellaneda N° 727, km. 8 del barrio Belgrano, en horas de la tarde, también en ausencia de su esposa, en circunstancia que la menor se encontraba en el sillón de la sala, su padre la sentó en su regazó y colocándola de espaldas a él, comenzó a tocarle sus partes íntimas, por debajo de la ropa, e intentó introducirle el dedo en la vagina, y como ella dijo que le dolía, detuvo su actuar. Posteriormente, en fecha no determinada, cuando la víctima cursaba el segundo año del secundario, y tenía 13 años de edad, al día siguiente que la niña le contara a su progenitora haber tenido su primera relación sexual, D.S. en ausencia de la madre y hermano de la menor, ingresó a la habitación de la hija, en horas del mediodía, diciéndole "si vas a ser una puta, vas a ser mi puta", y como él la había castigado porque su esposa le contó que su hija le había confiado su primera relación sexual, tras decirle "vas a hacer lo que yo quiera cuando yo quiera", le quitó con fuerzas las ropas, dejándola desnuda, la empujó en su cama, se colocó encima de ella y la penetró vaginalmente. Abusos que reiteró en varias oportunidades más, siempre en su domicilio y en ausencia de la progenitora de la menor, cada vez que D.S. se enojaba porque su hija hacía algo que según él estaba mal, como castigo por sus supuestos malos comportamientos, la obligaba a tener relaciones sexuales, amenazándola con que "si le contaba a su mamá, la mataría a ella y a la madre", y así continúo accediéndola, siendo la última vez después que su hija cumpliera quince años de edad, ya que un día cansada de los abusos a que la sometía su padre, decidió contarle a su madre, él lo desmintió, y la menor a su vez al ver tan mal a su madre, le dijo que era mentira, pero luego de eso su padre volvió a accederla".  </t>
  </si>
  <si>
    <t>Comenzando el análisis de los mismos, (--), cabe hacer mención que las figuras penales atribuidas al Sr. D.S., se hallan descriptas en los capítulos 2 y 3 del título 3ro del Código Penal, bajo la denominación genérica de Delitos contra la Integridad Sexual (Ley 25087), más precisamente en los art. 119 y 125 en sus diversas hipótesis configurativas.  Surge además acreditado en la causa que, en los hechos investigados como infracción del plexo normativo referenciado, nos encontramos con una víctima menor de edad, circunstancias por la cual debo poner de resalto lo dicho por la doctrina y jurisprudencia en relación a los intereses tutelados por la norma penal</t>
  </si>
  <si>
    <r>
      <rPr>
        <rFont val="Arial"/>
        <color theme="1"/>
      </rPr>
      <t>La simple lectura de los argumentos que fundamentan el resolutorio en crisis, me permite arribar a la conclusión que los elementos más importantes del plexo probatorio con arreglo a las normas de la lógica para determinar la autoría sobre los hechos y las circunstancias en las que acaecieron, encontrándose así la sentencia impugnada suficientemente fundada, descartándose lo alegado respecto de que resultan meramente conjeturales los fundamentos que avalan la sentencia. Entiendo que existe absoluta congruencia entre el derecho aplicado en la sentencia con los hechos determinados y probados durante el debate. (...) Los jueces son soberanos en la apreciación de las circunstancias del caso, y resulta ineficaz la mera exposición de un criterio discrepante, que no alcanza para demostrar la ausencia de la prudencia jurídica que la ley exige al juzgador o la presencia de absurdo en la valoración de los hechos, no tienen el deber de expresar en la sentencia la valoración de todas las pruebas producidas, sino únicamente de aquellas que fueran esenciales y decisivas para fallar la causa, siendo soberanos en la selección de las mismas, pudiendo inclusive preferir unas y descartar otras. En el tipo de delito que nos ocupa,</t>
    </r>
    <r>
      <rPr>
        <rFont val="Arial"/>
        <b/>
        <color theme="1"/>
      </rPr>
      <t xml:space="preserve"> la prueba debe ser valorada de acuerdo a la desigualdad existente entre la víctima y victimario, la declaración de la víctima debe analizarse teniendo en cuenta si entre ella y su agresor existe o existió una relación asimétrica de poder.</t>
    </r>
    <r>
      <rPr>
        <rFont val="Arial"/>
        <color theme="1"/>
      </rPr>
      <t xml:space="preserve"> Esta regulación no debe buscar la condena del imputado sin prueba, sino por lo contrario, debemos entender que son casos particulares y que deben ser tratados de manera diferencial, llevando al juez a hacer un mayor esfuerzo en la valoración. </t>
    </r>
    <r>
      <rPr>
        <rFont val="Arial"/>
        <b/>
        <color theme="1"/>
      </rPr>
      <t xml:space="preserve">Si bien el testimonio único sobre el caso particular es el de la víctima, el juez podrá valerse de otros testigos, que sin haber presenciado el delito en concreto, puedan construir la idea de la violencia y el abuso.  </t>
    </r>
    <r>
      <rPr>
        <rFont val="Arial"/>
        <color theme="1"/>
      </rPr>
      <t>Por todo lo expuesto y habiendo analizado las presentes actuaciones</t>
    </r>
    <r>
      <rPr>
        <rFont val="Arial"/>
        <b/>
        <color theme="1"/>
      </rPr>
      <t xml:space="preserve"> bajo la perspectiva de género teniendo en cuenta el compromiso de actuar con la debida diligencia para prevenir, investigar, sancionar y erradicar la violencia contra las mujeres </t>
    </r>
    <r>
      <rPr>
        <rFont val="Arial"/>
        <color theme="1"/>
      </rPr>
      <t xml:space="preserve">(Convención Belén Do Pará, art. 7º) “González y otros vs México” (C.I.D.H.) y fallo Góngora (C.S.J.N.), corresponde rechazar el recurso de casación interpuesto en autos.  </t>
    </r>
  </si>
  <si>
    <r>
      <rPr>
        <rFont val="Arial"/>
        <i/>
        <color theme="1"/>
      </rPr>
      <t>Satisfacción:</t>
    </r>
    <r>
      <rPr>
        <rFont val="Arial"/>
        <color theme="1"/>
      </rPr>
      <t xml:space="preserve"> "RECHAZAR el Recurso de Casación interpuesto en autos, CONFIRMANDO la sentencia (Nº 2356/20) en todo cuanto decide y fuera materia de agravio."</t>
    </r>
  </si>
  <si>
    <t>https://www.dateas.com/es/persona/ramona-beatriz-velazquez-27041823149</t>
  </si>
  <si>
    <t>Froilán Zarza</t>
  </si>
  <si>
    <r>
      <rPr>
        <rFont val="Arial"/>
        <i/>
        <color theme="1"/>
      </rPr>
      <t>Satisfacción:</t>
    </r>
    <r>
      <rPr>
        <rFont val="Arial"/>
        <color theme="1"/>
      </rPr>
      <t xml:space="preserve"> "RECHAZAR el Recurso de Casación interpuesto en autos, CONFIRMANDO la sentencia (Nº 2356/20) en todo cuanto decide y fuera materia de agravio."</t>
    </r>
  </si>
  <si>
    <t>https://www.dateas.com/es/persona/froilan-zarza-20213043472</t>
  </si>
  <si>
    <t>Rosanna Pía Venchiarutti Sartori</t>
  </si>
  <si>
    <r>
      <rPr>
        <rFont val="Arial"/>
        <i/>
        <color theme="1"/>
      </rPr>
      <t>Satisfacción:</t>
    </r>
    <r>
      <rPr>
        <rFont val="Arial"/>
        <color theme="1"/>
      </rPr>
      <t xml:space="preserve"> "RECHAZAR el Recurso de Casación interpuesto en autos, CONFIRMANDO la sentencia (Nº 2356/20) en todo cuanto decide y fuera materia de agravio."</t>
    </r>
  </si>
  <si>
    <t>D. S. C. s/ abuso sexual agravado</t>
  </si>
  <si>
    <t>La defensa de un sujeto condenado a prisión por el delito de abuso sexual calificado, interpuso recurso de revisión ante la incorporación de un hecho nuevo presentado por la víctima a través de una declaración vertida en una escritura pública; el cual fue rechazado por el Superior Tribunal al entender que los argumentos de la defensa no encuadran en causales taxativas previstas ya que el remedio planteado tiene un fin jurídico práctico, que es reparar una injusticia material, verdadera o supuesta y no corregir errores judiciales de apreciación de la prueba. Además sostuvo que "para llegar a la sentencia, no solamente se ha merituado el testimonio de M.Y.M., sino se ha efectuado una valoración íntegra de todos los medios de prueba producidos a lo largo del proceso (...) [m]áxime aun teniendo en cuenta que han existido pruebas ofrecidas y producidas durante el proceso que fueron contundentes al momento de formar opinión y emitir sentencia por parte del Tribunal Penal".</t>
  </si>
  <si>
    <t>https://om.csjn.gov.ar/JurisprudenciaOM/consultaOM/verDoc.html?idJuri=5196</t>
  </si>
  <si>
    <t>Liliana Mabel Picazo</t>
  </si>
  <si>
    <t>D. C. R. s/ abuso sexual agravado - Recurso de Casación</t>
  </si>
  <si>
    <t>La defensa de un sujeto condenado a prisión porabuso sexual con acceso carnal calificado por su caracter de guardador, interpuso recurso de casación. El mismo fue rechazado por el Superior Tribunal destacando la credibilidad del testimonio de la niña en Cámara Gesell, reconociendo la correcta aplicación del procedimiento y sopesándola bajo las reglas de la sana crítica racional con las demás pruebas recabadas, en un contexto de violencia familiar, de desarraigo de la menor y vulnerabilidad de la misma. El Tribunal "ha efectuado un análisis crítico, lógico y racional de las pruebas obrantes en la causa, con concreta aplicación de las normas de forma y fondo pertinentes al momento de resolver, tanto al acreditar el hecho y al encuadrarlo jurídicamente, como al merituar la responsabilidad del imputado y al fijar la pena, no advirtiendo arbitrariedades de ninguna naturaleza, como así tampoco avizoro violación al derecho de defensa ni del debido proceso legal, ni otra norma de índole constitucional".</t>
  </si>
  <si>
    <t xml:space="preserve">Refiere, a que se trataría de un caso dudoso o sin evidencias físicas por lo que el profesional de la salud pudo encontrarse frente a la imposibilidad de distinguir un relato falso de uno verdadero, entendiendo que en el presente no se verifica un estado de certeza propio de un arbitrio condenatorio respecto de la real existencia del injusto y que esta insuficiencia probatoria transige un estado de incertidumbre invencible que debe ser resuelto conforme la manda del art. 1 del C.P.P. y resolverse a favor del acusado. (...) Ahora bien, entrando a analizar los agravios extraídos y más allá del orden que fueran expuestos, debo señalar que este Cuerpo tiene dicho que si bien las sentencias deben necesariamente analizarse a la luz de la doctrina del máximo rendimiento en materia de revisión que expresa la Suprema Corte de Justicia de la Nación a partir de su más emblemático precedente, el fallo dictado en “Casal”, esta revisión encuentra sus límites en las cuestiones planteadas por las defensas (“tantum apellatum quantum devolutum”) Hecha esta salvedad, debo adentrarme en el tratamiento del recurso, que en síntesis cuestionaría a la sentencia condenato  7 ria por tres razones distintas; primero, por entender que no existen pruebas que logren la certeza necesaria en esa instancia para condenar; segundo, desacreditando a la declaración en Cámara Gesell por haber sido inducida y; tercero, porque el proceso en sí fue violatorio del principio de congruencia ya que en la instrucción el juez no le imputó el hecho atribuido por la fiscal en su requerimiento de instrucción formal. (...) Resulta menester recordar en esta oportunidad que el tribunal de juicio debatió respecto de un delito cometido contra la integridad sexual y que esta clase de delitos que se producen “a la sombra”, casi siempre, se terminan demostrando por la sola declaración de la víctima y alguna que otra pericia médica o psicológica.  (...) De las actuaciones se desprende que dispuesta la medida de recibir el testimonio de la menor J.M.A. en Cámara Gesell y otorgado el turno, se notifica de la fecha de celebración al Sr. Fiscal, al Sr. Defensor y al titular del ministerio pupilar (fs. 41 y vta. y fs. 68 y vta.). Del contenido de la entrevista en Cámara Gesell realizada a la menor, en primer lugar me permitiré efectuar una trascripción de las preguntas que realizó la profesional en psicología, la Lic. Luciana M. Gillij, para luego analizarlas a la luz de la queja. (...) De la simple lectura de lo trascripto en el párrafo precedente, se puede observar con claridad que la profesional se atuvo a extraer un testimonio libre y sincero, despojada de valoraciones personales y de preguntas inducidas, por el contrario, con sus preguntas, lo único que hizo fue traer a colación lo vivenciado por la menor, repitiendo alguna que otra vez las palabras de ésta para hilarlas con las siguientes preguntas, pese a la timidez de la niña, producto seguramente de su pudor y corta edad. (...) Como ocurre en estos supuestos de víctimas de sucesos llevados a cabo en solitario -sin terceros presentes- donde sólo el sujeto activo y la damnificada estuvieron en la escena, se justifica que la fuente de comprobación remita a ésta última, con la sola exigencia de una evaluación intensiva sobre la integridad del relato, su confronte con el contexto de los acontecimientos, la versión del imputado, -quien no está obligado a decir verdad- y los detalles brindados por ambos.  En este caso, no se trata de una mera versión de lo acontecido, sino que la menor ha brindado detalles que la investigación posterior ha logrado integrar con el resto del material probatorio existente con los dichos de M.M.P.- denunciante en autos-; con los de T.M.O.-tío de la menor-, con los de C.M.D. y con los de J.O.-con sus particularidades-, incluso con la propia declaración del imputado y por sobre todo, con el informe técnico médico glosado </t>
  </si>
  <si>
    <t xml:space="preserve">Estos argumentos, permitieron arribar al tribunal a una sentencia en grado de certeza, argumentos que entiendo sobradamente válidos y fundados, que abandonan de plano, el estado de duda que intenta alegar la defensa. (...) La defensa incurre en un yerro al pretender que el juez impute textualmente lo narrado por la fiscal en su requerimiento, puesto que en ese relato la fiscal agrega datos que no hacen al hecho per se que fue materia de debate, tales como la denuncia que diera inicio a la investigación, que en el caso, fue prestada por la tía de la menor, como testigo de oídas. (...) Por todo lo expuesto, no encuentro fundamento alguno para el progreso de los agravios planteados por la recurrente. </t>
  </si>
  <si>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</si>
  <si>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t>https://om.csjn.gov.ar/JurisprudenciaOM/consultaOM/verDoc.html?idJuri=5192</t>
  </si>
  <si>
    <r>
      <rPr/>
      <t xml:space="preserve">https://www.dateas.com/es/persona/cristian-marcelo-benitez-20233498565  https://misionesonline.net/2016/07/13/el-designado-ministro-del-stj-apuntara-a-mas-capacitacion-y-buscara-garantizar-el-acceso-a-la-justicia-a-toda-la-sociedad/   </t>
    </r>
    <r>
      <rPr>
        <color rgb="FF1155CC"/>
        <u/>
      </rPr>
      <t>https://www.jusmisiones.gov.ar/index.php/joomla-overview/noticias-institucionales/1494-se-incorporan-dos-ministros-al-alto-cuerpo-del-superior-tribunal-de-justicia</t>
    </r>
  </si>
  <si>
    <t>Adhiere voto Benítez</t>
  </si>
  <si>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</si>
  <si>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</si>
  <si>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t>https://www.territoriodigital.com.ar/nota2.aspx?c=1501845260914682 https://www.dateas.com/es/persona/maria-laura-niveyro-27249949820</t>
  </si>
  <si>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</si>
  <si>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t>https://www.dateas.com/es/persona/liliana-mabel-picazo-27063683456</t>
  </si>
  <si>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</si>
  <si>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t>http://www2.jufejus.org.ar/www.jufejus.org.ar/images/doc/DIRECTORES/CV-Dr_Jorge_Rojas.pdf</t>
  </si>
  <si>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</si>
  <si>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</si>
  <si>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</si>
  <si>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r>
      <rPr>
        <rFont val="Arial"/>
        <i/>
        <color theme="1"/>
      </rPr>
      <t>Satisfacción</t>
    </r>
    <r>
      <rPr>
        <rFont val="Arial"/>
        <i val="0"/>
        <color theme="1"/>
      </rPr>
      <t>: "RECHAZAR el recurso de casación incoado a fs. 220/222 y vta. por el Dr. Nelson Ángel Díaz en representación de Cesar Ramón Duarte y, en consecuencia, CONFIRMAR la sentencia de fs. 208 y vta. y sus fundamentos de fs. 210/219 y vta.; en todo lo que decide y fuera materia de agravios."</t>
    </r>
  </si>
  <si>
    <t>Z. M. C., P. SI, P. S. H. M. y J. M. P. c/ P. G. E. s/ alimentos - Recurso extraordinario de inaplicabilidad de ley</t>
  </si>
  <si>
    <t>En un fallo sobre deuda por alimentos, la recurrente adujo arbitrariedad de la sentencia de segunda instancia por afectación del principio de congruencia, señalando que el alimentado contará con 30 años de edad para cuando se cumpla la última cuota y el progenitor deudor tendrá más de 75 años de edad para tal fecha; sin perjuicio que la deuda se habrá licuado por completo al paso del índice de inflación. Agregó que al establecer la suma a pagar, le otorgaron judicialmente al alimentante una financiación de 12 años y 3 meses a costa de la actora, sin imponerle ningún tipo de intereses hasta el verdadero efectivo pago. El Superior Tribunal de Justicia resolvió hacer lugar al recurso interpuesto, y revocó el decisorio de la Cámara de Apelaciones, confirmando lo resuelto por la alzada en tanto al monto actualizado, adicionándole además, mes a mes intereses hasta el efectivo pago de la deuda. Dispuso el abono de dicho monto en un máximo de 12 cuotas mensuales consecutivas.</t>
  </si>
  <si>
    <t>Adhiere voto Leiva</t>
  </si>
  <si>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</si>
  <si>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t>https://om.csjn.gov.ar/JurisprudenciaOM/consultaOM/verDoc.html?idJuri=4866</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</si>
  <si>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</si>
  <si>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t xml:space="preserve">Expuesto ello y examinando el decisorio de Alzada, se aprecia que el mismo incurre en arbitrariedad por contradicción al tratar el segundo agravio de la apelación articulada por la Sra. Z., esto es cuando se decide -sin fundamentos suficientes- respecto a la cantidad de cuotas a pagar por parte del alimentante (147 cuotas), en detrimento del alimentado. En efecto, se observa que la Cámara, al tratar el primer agravio de la apelación, con un argumento que entiendo resulta acerta- do en razón de la naturaleza, particularidades del caso y normativa aplicable, considera corresponde determinar montos actualizados de las cuotas atrasa- das, desde el momento en el que debían haber sido pagadas y con la tasa de interés más alta que cobran los bancos a sus clientes. Ahora bien, cuando ana- liza y trata el segundo agravio relativo a las cuotas establecidas para el pago de los alimentos atrasados, inexplicablemente, entiende, sin justificación algu- na, que la deuda debe ser pagada en 147 cuotas mensuales consecutivas, no adicionando ningún tipo de interés; no aplicando aquí el mismo razonamiento lógico efectuado al tratar el primer agravio, desvirtuando lo resuelto en el punto anterior e incurriendo consecuentemente en afirmaciones incompatibles entre sí. Ello determina en el pronunciamiento atacado, la configuración de los vicios endilgados, resultando inaceptable e irrazonable la última solución a la que se arriba, lo que entiendo invalida el decisorio en tanto acto jurisdiccional válido. </t>
  </si>
  <si>
    <t xml:space="preserve">No debe soslayarse y resulta imperativo destacar, que Ley Nº 26.485 de Protección Integral a las Mujeres, prevé en su art. 5o, tipos de violencia contra la mujer y concretamente en su inc. 4, refiere a la violencia económica y patrimonial, que dirige a ocasionar un menoscabo en los recursos económicos o patrimoniales de la mujer. </t>
  </si>
  <si>
    <t xml:space="preserve">Entiendo que en el caso, la actitud evasiva del padre, rehusándose a cumplir con la totalidad de la cuota requerida acorde a las necesidades del alimentado, además de ocasionar el devenir de un largo y engorroso proceso, ha generado una situación de desamparo económico padecido tanto por el menor como por su madre. Cabe enfatizar aquí, la realidad particular de la Sra. Z., quien en gran medida tuvo que afrontar la crianza y educación de su hijo, sin el suficiente aporte de su padre por alimentos, viéndose privada de sus medios económicos y limitada por tanto en sus recursos.  (...) Efectivamente, en atención a los argumentos brindados y por sobre todo el interés superior del menor, corresponde asumir competencia positiva, decidiendo en autos respecto al tema en tratamiento. Así, resultando acertados los fundamentos expuestos por la Alzada a fs. 729 último párrafo/731 ante último párrafo respecto a la procedencia de la actualización del monto adeudado, adicionando mes a mes los intereses tasa activa del Ban- co Macro SA -desde el momento, en que deberían haber sido pagadas dichas cuotas- (art. 552 del Código Civil y Comercial de la Nación), corresponde confirmar en este aspecto lo decidido, incrementándole asimismo a dicho monto, iguales intereses hasta el efectivo pago de lo adeudado. No debe perderse de vista que la acumulación pro- ducida es fruto de la claudicación del obligado en el deber fundamental de asis- tencia que se reclama, y que con el fin de cubrir los alimentos atrasados debe tenerse en cuenta su caudal económico, la suma adeudada y los intereses de ambas partes, de manera que no sea tan elevada que pueda perjudicar la si- tuación del alimentante, ni muy inferior que desnaturalice su propósito, esto es resarcir a la alimentaria en el menor tiempo posible el crédito acumulado </t>
  </si>
  <si>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</si>
  <si>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</si>
  <si>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</si>
  <si>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</si>
  <si>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</si>
  <si>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</si>
  <si>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</si>
  <si>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r>
      <rPr>
        <rFont val="Arial"/>
        <i/>
        <color theme="1"/>
      </rPr>
      <t>Compensación:</t>
    </r>
    <r>
      <rPr>
        <rFont val="Arial"/>
        <i val="0"/>
        <color theme="1"/>
      </rPr>
      <t xml:space="preserve"> "I) HACER LUGAR al Recurso Extraordinario inter- puesto en autos, y en su mérito REVOCAR el decisorio de la Cámara de Apelaciones en lo Civil, Comercial, de Familia y Fiscal Tributaria, en tanto a la can- tidad de cuotas mensuales consecutivas a pagar por alimentos adeudados y fecha de actualización del monto. II) CONFIRMAR lo resuelto por la Alzada en tanto al monto actualizado, adicionándole además, mes a mes los intereses tasa activa del Banco Macro SA, hasta el efectivo pago de la deuda. DISPONER el abono de dicho monto en un máximo de 12 cuotas mensuales consecutivas, pagaderas del 1 al 10 de cada mes en el Banco Macro SA, Sección depósitos Judicia- les a la orden del expediente de carátula; cuotas éstas que seguirán generando intereses de igual tasa y que deberán adicionarse mes a mes, deduciéndose lo abonado."</t>
    </r>
  </si>
  <si>
    <t>D. S. N. s/ Homicidio calificado por violencia de género - Recurso de Casación</t>
  </si>
  <si>
    <t>Ante un caso de violencia doméstica, donde la mujer murió en el hospital producto de los golpes recibidos y del deteriorado estado de salud que padecía a causa de la situación de violencia sufrida, se condenó a su pareja a la pena de prisión perpetua por homicidio calificado por violencia de género. La defensa presentó recursos de casación e inconstitucionalidad. El Superior Tribunal confirmó la sentencia condenatoria en todas sus partes, entendiendo que el fallo fue debidamente fundado y que "resulta imperioso que el supuesto de autos sea evaluado desde una perspectiva de género, la que se consolida como imperativo hermenéutico constitucional y como principio rector de todo juzgador. Exigiendo para ello un análisis integral tanto de la normativa internacional como de la jurisprudencia sentada por la Corte Interamericana de Derechos Humanos".</t>
  </si>
  <si>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</si>
  <si>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t>https://om.csjn.gov.ar/JurisprudenciaOM/consultaOM/verDoc.html?idJuri=4865</t>
  </si>
  <si>
    <r>
      <rPr/>
      <t xml:space="preserve">https://www.dateas.com/es/persona/cristian-marcelo-benitez-20233498565  https://misionesonline.net/2016/07/13/el-designado-ministro-del-stj-apuntara-a-mas-capacitacion-y-buscara-garantizar-el-acceso-a-la-justicia-a-toda-la-sociedad/   </t>
    </r>
    <r>
      <rPr>
        <color rgb="FF1155CC"/>
        <u/>
      </rPr>
      <t>https://www.jusmisiones.gov.ar/index.php/joomla-overview/noticias-institucionales/1494-se-incorporan-dos-ministros-al-alto-cuerpo-del-superior-tribunal-de-justicia</t>
    </r>
  </si>
  <si>
    <t xml:space="preserve">A partir de lo expuesto, adentrándome en el es- tudio integral de las presentes actuaciones, corresponde describir la acu- sación imputada y que fuera materia de juicio. En este sentido, la senten- cia expresa que: "...se le atribuye al imputado N. D. S., que durante su convivencia en el transcurso de los años 2015 y 2016 con su concubina E.I.R., en el domicilio de la calle XXXXX de nuestra ciudad, ejercía sobre la misma constante violencia y maltrato físico, propinándole golpes de puño y patadas en distintas partes del cuerpo y negándole alimentos, todo lo cual derivó en la internación de la nombrada, el día 31 de marzo del año 2016 en el Hospital XXXXX de esta ciudad, con diagnóstico de: "desnutrición severa, gastroenteritis, insuficiencia renal y un hematoma en la pierna...lesiones equimóticas desde vulva, muslo y fosa iliaca, flictena en región posterior del muslo izquierdo...", siendo internada en Sala de Terapia Intensiva el día 2 de abril de 2016 en horas de la tarde, falleciendo el día 6 del mismo mes y año, a la edad de 24 años..." (confr. fs. 365). Sobre esta plataforma fáctica versó la posterior condena impuesta a D. S.. (...) Así, entiende el Tribunal que las constancias médicas referenciadas, son coincidentes y coherentes en cuanto al diag- nóstico de la víctima y la causa de su muerte, derrumbando los argumen- tos expuestos por la Defensa, dando por acreditada la violencia física y psíquica que el imputado ejercía sobre la Sra. R.. Al respecto, se puede apreciar que los sentenciantes han meritado y concatenado de manera precisa y coherente los medios probatorios incorporados a la causa conforme la sana crítica racional, con un enfoque que reconoce la vulnerabili- dad extrema de la víctima y responde a una visión con perspectiva de género. (...) Efectivamente, de las pruebas médicas referidas ut supra, se desprende que la víctima presentaba un cuadro de desnu- trición severa, que, sumado a las lesiones sufridas en manos de su concubino, le provocaron un cuadro general que derivó en su muerte. (...) Es importante destacar la evidente situación de vulnerabilidad y maltrato padecido por la Sra. E.R., así como su desespe- ración por la alimentación de sus hijos, quien alcanza a solicitar en pre- sencia de la Licenciada R. y el Sr. B., integrantes de la línea 137, que llevaran comida a los mismos, ya que su concubino no los alimentaría. Por su parte, el imputado D. S. en su declaración durante la Audiencia de Debate, dijo que él nunca le hacía faltar comida a su señora y a sus hijos. Que su heladera estaba llena de comida ya que había comprado una pro- vista de alimentos por la suma de $3.500 y que siempre compraba alimen- tos. Así, y concretamente en lo que hace al cuadro de desnutrición que presentaba la Sra. R., se desprende del conjunto de pruebas concordantes analizadas ut supra, que la frágil situación de salud en la que se encontraba, se debía a que su concubino N. D. S. impedía su alimentación, encontrándose debidamente acreditado el sometimiento que padecía. (...) Así, del amplio cúmulo probatorio obrante en autos, tomando como base la declaración de la víctima, y su relación con los Informes médicos, Informe de Autopsia, declaración testimonial de las enfermeras, la declaración testimonial de la Licenciada A. A. R., de la Licenciada M. Y., del Sr. J. B., de la Oficial C. B., la declaración de los vecinos, concluyo que en autos los sentenciantes han vinculado pruebas e indicios suficientes para tener por acreditado el delito imputado, habiendo fundado debidamente su postura. </t>
  </si>
  <si>
    <t xml:space="preserve">Sin perjuicio de lo expuesto, debe precisarse que la normativa atacada encuentra sustento en la legislación supranacional. Nuestro Estado Argentino ha asumido el deber de actuar con la debida diligencia en casos de violencia de género; ello se encuentra especial- mente enunciado en la Convención para Prevenir, Sancionar y Erradicar la Violencia Contra la Mujer; en la Declaración sobre la Eliminación de la Violencia contra la Mujer; en Recomendación General Nº 19 del Comité Internacional para la Eliminación de la Discriminación contra la Mujer (CEDAW); en las Resoluciones 65/228 aprobada por la Asamblea General de Naciones Unidas sobre Fortalecimiento de las Respuestas en Materia de Prevención de Delito y Justicia Penal en la Violencia Contra la Mujer; la Resolución 67/144 aprobada por la Asamblea General de Naciones Unidas sobre Intensificación de los Esfuerzos para Eliminar todas las Formas de Violencia Contra la Mujer. Al interpretar este conjunto de disposiciones, la Corte Suprema de Justicia de la Nación ha enfatizado que "...los principios de igualdad y de prohibición de toda discriminación resultan elementos estructurales del orden jurídico constitucional argentino e internacional", cfrme. el considerando 2º del precedente "Sisnero, Mirtha Graciela c/Taldelva", publicado en Fallos, 337:611, de 2014. Las citadas previsiones normativas son suficientes para deducir que se ajustan a derecho y por lo tanto no resultan inconstitucionales las normas que consagran y prevén sanciones en torno a esta figura autónoma del femicidio. A lo que cabe agregar que el femicidio contempla la muerte de una mujer en un contexto de género, donde se agrava por la violencia, por el poder que genera sumisión e imposición de una volun- tad, por quien ostenta una posición de superioridad. (...) Así, el Juzgamiento con perspectiva de género se impone a los Magistrados, en virtud de la normativa constitucional y convenciones internacionales suscriptas por nuestro país, encontrándose obligado el Estado Argentino a establecer mecanismos idóneos, adoptan- do medidas positivas tendientes a evitar todo tipo de violencia contra la mujer, garantizándoles sus derechos humanos básicos. En este orden de ideas, la Argentina se ha comprometido a prevenir, sancionar y erradicar la violencia contra la mujer, adoptando por todos los medios apropiados políticas orientadas a tal fin, debiendo actuar con la debida diligencia para prevenir, investigar y sancionar la violencia contra la mujer. (Conforme art. 7 de la Convención de Belém Do Pará), y que la minimización de tales agresiones implica el incumplimiento de tales compromisos internacionales. En autos resulta importante abordar, analizar y revisar las investigaciones desde una mirada integral y contextualizada en la temática por parte de operadores judiciales, ya que los elementos pro- batorios ordinarios dejan de lado la mirada de género. Además, cuando el Estado no responsabiliza a los autores de actos de violencia, la impunidad alienta nuevos abusos, transmitiendo el mensaje que la violencia masculi- na es normal y aceptada. Al respecto, la Corte Interamericana de Dere- chos Humanos en la Sentencia "Campo Algodonero" enfatizó la vocación transformadora que las reparaciones con perspectiva de género deben tener, de tal forma que tengan un efecto no sólo restitutivo sino correcto y estén orientadas a remediar la situación de violencia y discriminación es- tructural que ambientó el caso" (Corte IDH, Caso González y otras ("Cam- po Algodonero") Vs. México, 2009, párr. 346, 455). En concordancia con lo expuesto, la Resolución 65/228 aprobada por la Asamblea General de Naciones Unidas sobre For- talecimiento de las Respuestas en Materia de Prevención del Delito y Jus- ticia Penal en la Violencia Contra la Mujer, insta a los Estados miembros a que: “...pongan fin a la impunidad de la violencia contra la mujer investi- gando, enjuiciando con las debidas garantías procesales y sancionando a todos los perpetradores, asegurando que la mujer goce de igual protección ante la ley e igual acceso a la justicia y sometiendo a examen público y combatiendo actitudes que fomenten, justifiquen o toleren toda forma de violencia contra la mujer…”. Asimismo, la Resolución 67/144, emanada del mismo Organismo, sobre Intensificación de los Esfuerzos para Eliminar todas las Formas de Violencia Contra la Mujer, ratifica lo dicho preceden- temente y reconoce que: “...la violencia doméstica sigue siendo un fenó- meno generalizado y afecta a las mujeres de todas las clases sociales en todo el mundo y que es necesario eliminarla...”. Asimismo destaca en su punto 11º que: “...los Estados tienen la obligación, a todos los niveles, de promover y proteger todos los derechos humanos y las libertades funda- mentales de todos, incluidas las mujeres y las niñas, que deben actuar con la diligencia debida para prevenir, investigar y enjuiciar los actos de violen- cia contra las mujeres y las niñas, castigar a los culpables y eliminar la impunidad, y que deben garantizar la protección, incluida la aplicación adecuada por la policía y el poder judicial de los recursos civiles, las órdenes de protección y las sanciones penales y la facilitación de centros de acogida, asistencia psicosocial, asesoramiento y otros servicios de apoyo a fin de evitar una nueva victimización, y que esas medidas contribuyen a que las mujeres que han sido víctimas de la violencia puedan disfrutar de los derechos humanos y libertades fundamentales...”. (...) A partir de lo expuesto, debe precisarse que conforme la Convención Interamericana para Prevenir, Sancionar y Erradi- car la Violencia contra la Mujer, conocida como "Convención de Belém Do Pará", debe entenderse por violencia contra la mujer a "...cualquier acción o conducta, basada en su género, que cause muerte, daño o sufrimiento físico, sexual o psicológico a la mujer, tanto en el ámbito público como en el privado...". Asimismo, en su artículo 6º establece el derecho de toda mujer a una vida libre de violencia, lo cual incluye "...ser valorada y educada libre de patrones estereotipados de comportamiento y prácticas sociales y culturales basadas en conceptos de inferioridad o subordinación...". Además, su Artículo 9º prescribe, que "...los Estados Partes tendrán espe- cialmente en cuenta la situación de vulnerabilidad a la violencia que pueda sufrir la mujer...". En este orden de ideas, advierto que, en autos, se en- cuentra fehacientemente acreditada la situación de vulnerabilidad y some- timiento que padecía la víctima, configurándose de este modo un claro contexto de violencia de género. </t>
  </si>
  <si>
    <t xml:space="preserve">Cabe destacar en principio, que, dadas las pe- culiares circunstancias que rodean a este caso, resulta imperioso que el supuesto de autos sea evaluado desde una perspectiva de género, la que se consolida como imperativo hermenéutico constitucional y como principio rector de todo juzgador. Exigiendo para ello un análisis integral tanto de la normativa internacional como de la jurisprudencia sentada por la Cor- te Interamericana de Derechos Humanos. (...) Al respecto, no se pueden ignorar las especia- les características de la víctima y su situación de extrema vulnerabilidad, en efecto, hablamos de una mujer sometida violentamente por su pareja (golpes, malos tratos, aislamiento, privación de suministro de alimentos) padeciendo de fuertes condicionamientos culturales e intelectuales, facto- res estos, que contribuyen a acreditar fehacientemente la sumisión de una y la peligrosidad del otro. (...) En este sentido, teniendo presente el estado de desnutrición en que el propio imputado colocó a su concubina, sumado a su accionar doloso de someterla a un brutal ataque con golpes de puño y patadas, su conducta ha desplegado un riesgo típicamente relevante, que en definitiva produjo el resultado. Claramente, se desprende del material probato- rio legalmente incorporado a la causa, que el imputado con su accionar ejerció violencia de género sobre su pareja, provocándole trastornos en su salud, lesiones en distintas partes del cuerpo y un cuadro de desnutrición severa al no suministrarle alimentos, lo que inexorablemente determinó la muerte de la Sra. E.R.. Así las cosas, entiendo que el fallo condenato- rio se encuentra debidamente fundado, en base a las pruebas médicas y declaraciones testimoniales aportadas e inclusive en la propia deposición de la víctima; estando por tanto debidamente acreditado el hecho, la auto- ría y la responsabilidad del Sr. D. S., N. en la muerte de su joven concubi- na. En relación a ello, considero que las pruebas directas, indirectas y los indicios tenidos en cuenta por el Tribunal resultan suficientes, concordan- tes y contundentes para arribar a una sentencia penal condenatoria. Además de todo lo expuesto, cabe agregar la importancia que adquiere el principio de inmediatez en la actividad que han llevado a cabo los sentenciantes al momento de formar su convicción, habiendo percibido por sus propios medios las declaraciones brindadas en la Audiencia de Debate, las cuales han sido claras y contestes en cuanto a las lesiones sufridas por la víctima y la situación de sometimiento que pa- decía la misma. (...) En efecto, en concordancia con el análisis efec- tuado por los Jueces de mérito, considero que en autos se ha acreditado fehacientemente la materialidad histórica del hecho, así como también la autoría y la responsabilidad de N. D. S., en el lamentable suceso donde perdiera la vida la Sra. E.R.. Por tanto, entiendo que lo resuelto por el Tri- bunal Sentenciante, ha alcanzado el grado de certeza necesario para el dictado de una sentencia penal condenatoria, resultando ajustado a dere- cho y no padeciendo de ningún vicio que lo invalide como tal. En conclusión, teniendo presente la materia de agravios y lo expuesto precedentemente, no acreditándose en autos que en la decisión Impugnada se haya exteriorizado la sola voluntad del juzgador, ni que contenga un error manifiesto en sus consideraciones, carezca de fundamentación, sea contraria a los principios que emanan de la sana crítica racional o violatoria de normativa legal o constitucional alguna, considero debe rechazare el Recurso de Casación Interpuesto. </t>
  </si>
  <si>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</si>
  <si>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</si>
  <si>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</si>
  <si>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</si>
  <si>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</si>
  <si>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</si>
  <si>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r>
      <rPr>
        <rFont val="Arial"/>
        <i/>
        <color theme="1"/>
      </rPr>
      <t xml:space="preserve">Satisfacción: </t>
    </r>
    <r>
      <rPr>
        <rFont val="Arial"/>
        <i val="0"/>
        <color theme="1"/>
      </rPr>
      <t>"RECHAZAR EL RECURSO DE CASACIÓN interpuesto en autos, conforme los fundamentos expuestos en los conside- randos y en consecuencia, confirmar la sentencia condenatoria Nº X/17 en todas sus partes. "</t>
    </r>
  </si>
  <si>
    <t>O., M. O. S/ RECURSO DE CASACIÓN EN AUTOS: O., M. O. S/ AMENAZAS</t>
  </si>
  <si>
    <t>En una causa por amenazas a una niña, en la que el imputado, al mando de su camioneta, realiza gesticulaciones con la mano, apuntándole y haciendo señas de que le iba a cortar la garganta, y dirigiéndose hacia la víctima trata de frenar el vehículo sobre la misma; el Tribunal resolvió rechazar el recurso de Casación interpuesto por la defensa del demandado, y confirmar la sentencia dictada en la instancia anterior, ya que la misma valoró y analizó integralmente los elementos de prueba que tenía a su disposición, por lo que sobran fundamentos para dar por acreditado el hecho investigado en el presente y confirmar la decisión recurrida.</t>
  </si>
  <si>
    <t>Adhiere voto Picazo</t>
  </si>
  <si>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</si>
  <si>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t>https://om.csjn.gov.ar/JurisprudenciaOM/consultaOM/verDoc.html?idJuri=4864</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</si>
  <si>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</si>
  <si>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</si>
  <si>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t xml:space="preserve">Para sostener y tener por acreditado el hecho, tomó como puntos centrales de convicción los testimonios brindados en el Debate por el imputado M. O. O., los testigos G.A.D.S. -padre de la vícti- ma- K.E.P. -hermana de la víctima y ex concubina de O.- y la declaración en Cámara Gesell de la menor víctima M.I.D.S., todos estos valorados jun- to a las posturas fijadas por el Ministerio Público Fiscal en su exposición acusatoria, como por la Defensa en su alegato final. (...) Ahora bien, descripto esto y analizando los puntos de agravio, en primer lugar cabe destacar que en este tipo de in- vestigaciones la sana crítica del juzgador a la hora de valorar los elemen- tos para decidir en el debate debe agudizarse en extremo, y juega un rol fundamental a la hora de sentenciar. (...) La defensa alega en primer lugar que su pupilo no es responsable del hecho por el que se lo condenó, por la simple razón de que el mismo nunca ocurrió, porque O. no estuvo en el lugar. Esta afirmación resulta a todas luces contradic- toria, ya que en su agravio la defensa refiere en primer lugar que su de- fendido no estaba en el lugar en donde sucedió el hecho, pero párrafos más adelante dice que O. no recuerda haber visto a la menor, para finalizar diciendo que la niña interpretó los gestos y señas desde su perspectiva infantil, por lo que del simple análisis resulta que intentando desvincular a su defendido no hace más que ponerlo en el lugar del hecho. Pero sin perjuicio de ello, este argumento cae ante la clara y precisa descripción que hace la menor de tiempo, lugar y modo en que sucedió el hecho, detallando dónde y con quién estaba esa mañana, y cómo el imputado pasó dos veces con su camioneta de color roja por enfrente de ella con la intención de embestirla, sumado a los gestos amenazantes que recibió de parte de O.. En ese sentido tampoco prospera el intento de desacreditar los dichos de la víctima sosteniendo que interpretó los gestos y señas del imputado bajo su particular perspectiva infantil y a título perso- nal. Así es que más allá de la edad que tenía la víc- tima al momento del hecho, O. no era un desconocido para ella, ya que había sido pareja de su hermana K., y como lo refirió el mismo imputado la niña M. frecuentaba su casa. Este conocimiento previo indica que mal pudo la menor equivocarse en la persona que la amenazó, sumado a que des- cribió muy bien la camioneta que manejaba O. y los gestos amenazantes a su persona, por los cuales se sintió amedrentada, más aún cuando - reitero- conocía perfectamente el carácter violento de O.. En lo que respecta al valor probatorio de la de- nuncia policial realizada por el padre de la víctima, resulta a todas luces un agravio vago, sin fundamento y fuera de contexto, puesto que la Dra. Leiva en su Sentencia no hace referencia a ello como valor probatorio. (...) Es así que pese a su edad tenía la capacidad suficiente para comprender la magnitud del hecho que fue víctima, que claramente le infundió un temor real y concreto, el cual se extendió a todo el grupo familiar ante la posibilidad cierta de que O. concrete sus amena- zas, más aún cuando en su vida social y familiar había dado muestras de sobra de su conflictivo y violento temperamento. </t>
  </si>
  <si>
    <t xml:space="preserve">Respecto al último agravio, resulta necesario señalar que la prohibición de todo tipo de violencia hacia la mujer tiene un amparo especial a nivel supranacional en la “Convención Interamericana para prevenir, sancionar y erradicar la violencia contra la mujer” (más co- nocida como la “Convención de Belém Do Pará”) aprobada por Ley Nº 24.632. Esas directrices internacionales se plasman en normativas que plantean como objetivos promover y garantizar el derecho de la mujer a vivir una vida sin violencia y especialmente a preservar su integridad física, psicológica, sexual, económica o patrimonial. Así es que el Estado Argentino asumió la obli- gación de condenar todas las formas de violencia contra la mujer, debiendo actuar con la debida diligencia para prevenir, investigar y sancionar la violencia contra la mujer y por tal motivo este escenario no puede ser de- jado de lado como pauta valorativa al momento de sentenciar. </t>
  </si>
  <si>
    <t xml:space="preserve">En conclusión la Dra. Leiva valoró y analizó in- tegralmente los elementos de prueba que tenía a su disposición, por lo que sobran fundamentos para dar por acreditado el hecho investigado en el presente y confirmar la decisión recurrida. En consecuencia entiendo que los agravios ex- puestos por la Defensa no logran rebatir las constancias de la causa con lo resuelto por la Señora Jueza Correccional y de Menores. No quedan du- das que se ha podido acreditar con grado de certeza que M. O. O. amena- zó a la menor M.I.D.S. en las circunstancias de tiempo, lugar y modo esta- blecidas, probado ello con los testimonios de la víctima, de su padre G.A.S., y su hermana K.E.P.. Por lo expuesto, y del análisis de la prueba re- ferenciada no puedo menos que arribar a la misma conclusión de la Juez de Sentencia en cuanto se tuvo por acreditado las Amenazas sufridas por la menor M.I.D.S. y que esas amenazas fueron causadas por el imputado M. O. O., en las circunstancias descriptas en la sentencia a la hora de dar respuesta de los interrogantes que se plantearon al respecto y que esa conducta se subsume en la figura penal de Amenazas que se encuentra reprimida y penada en el artículo 149 bis del C.P.A. por lo que correspon- de RECHAZAR el Recurso de Casación de fs. 150/153, y en consecuencia confirmar la Sentencia dictada por el Juzgado Correccional y de Menores Nº 1 de la Primera Circunscripción Judicial en todo cuanto decide y fuera materia de agravios. </t>
  </si>
  <si>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</si>
  <si>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</si>
  <si>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</si>
  <si>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</si>
  <si>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r>
      <rPr>
        <rFont val="Arial"/>
        <i/>
        <color theme="1"/>
      </rPr>
      <t>Satisfacción</t>
    </r>
    <r>
      <rPr>
        <rFont val="Arial"/>
        <i val="0"/>
        <color theme="1"/>
      </rPr>
      <t>: "RECHAZAR el Recurso de Casación inter- puesto en autos y, en consecuencia, CONFIRMAR la Sentencia Nº XX/2018 dictada por el Juzgado Correccional y de Menores Nº 1 de la Primera Circunscripción Judicial en todo cuanto decide y fuera materia de agravios. "</t>
    </r>
  </si>
  <si>
    <t>B. J. O. s/ homicidio agravado en concurso real con desobediencia judicial - Recurso de casación</t>
  </si>
  <si>
    <t>El Superior Tribunal de Justicia, resolvió rechazar el recurso de casación interpuesto por la defensa de quien fuera condenado a cumplir a la pena de prisión perpetua como autor penalmente responsable de los delitos de homicidio agravado por haberse cometido contra la persona con quien mantenía una relación de pareja y desobediencia a un Funcionario Público en concurso real. Para así decidir, se rechazaron los agravios en los que se alegó que el condenado no entendió la criminalidad de sus actos, entre otros argumentos. El Superior Tribunal fundamentó su decisión en los instrumentos internacionales de derechos humanos de las mujeres y en la Ley Nº 26.485.</t>
  </si>
  <si>
    <t>https://om.csjn.gov.ar/JurisprudenciaOM/consultaOM/verDoc.html?idJuri=4863</t>
  </si>
  <si>
    <t>D. S. S. A. s/ homicidio simple, homicidio doblemente agravado en grado de tentativa y lesiones agravadas por el vínculo - Recurso de casación</t>
  </si>
  <si>
    <t>En el marco de una causa por violencia familiar en la que se había dictado una prohibición de acercamiento, el denunciado incumplió la orden ingresando a la vivienda que habitaba su ex conviviente, intentando quitarle la vida, ocasionando la muerte de la actual pareja de ésta, e hiriendo a uno de sus hijos. La defensa presentó recurso de casación ante la condena de veinticinco años de prisión, y el Tribunal Superior resolvió rechazar el mismo confirmando la sentencia del Tribunal Penal considerando que "...resulta imprescindible que este Superior Tribunal de Justicia, oriente la revisión de las causas que llegan a su conocimiento, bregando por el pleno reconocimiento de los derechos humanos de las mujeres vulnerables, derechos éstos que como ya se ha señalado se encuentran reconocidos en las Convenciones Internacionales con jerarquía constitucional..."</t>
  </si>
  <si>
    <t>https://om.csjn.gov.ar/JurisprudenciaOM/consultaOM/verDoc.html?idJuri=4861</t>
  </si>
  <si>
    <t>R. L. s/ homicidio calificado por el vínculo - Recurso de casación</t>
  </si>
  <si>
    <t>La defensa de un sujeto condenado a cumplir la pena de prisión perpetua por haber sido considerado penalmente responsable del delito de homicidio agravado por el vínculo (artículo 80, inciso 1 del Código Penal de la Nación), solicitó la reducción de su condena aduciendo haber actuado bajo un estado de emoción violenta. El Tribunal Superior rechazó el recurso interpuesto, confirmando la condena. Sin perjuicio de ello, se entendió que "dejando en claro la imposibilidad de modificación de la condena, atento a la figura legal que fuera materia de juzgamiento, siendo además, la defensa del imputado quien recurre en esta oportunidad, no puedo dejar de señalar que del estudio de las presentes actuaciones se desprende que el hecho descripto en autos, podría encuadrar en un típico caso de femicidio es por ello que, se torna necesario entrever los casos con este enfoque desde la instrucción de la causa, destacando las características de este tipo de violencia en perjuicio de las mujeres, lo que hace al debido acatamiento de los estándares internacionales, correspondiendo su cumplimiento por todos los magistrados y funcionarios actuantes...".</t>
  </si>
  <si>
    <t>Adhiere al voto Uset</t>
  </si>
  <si>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</si>
  <si>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t>https://om.csjn.gov.ar/JurisprudenciaOM/consultaOM/verDoc.html?idJuri=4860</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</si>
  <si>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</si>
  <si>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t>Es por ello que, en estos supuestos, ha de tenerse particularmente en cuenta, la Convención Interamericana para Prevenir, Sancionar y Erradicar la Violencia contra la Mujer, conocida como "Convención de Belem Do Pará", aprobada por ley 24.632, promulgada el 1/4/1996, que dispone en su Artículo 2: “...Se entenderá que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Además, la Convención sobre la Eliminación de todas las Formas de Discriminación contra la Mujer (CEDAW), aprobada por ley 23.179 y promulgada el 27/5/1985 de rango constitucional (artículo 75 inciso 22 de la Constitución Nacional), expresamente dispo- 13 ne en su texto introductorio que: “El tercer cometido general de la Convención es el de ampliar la interpretación del concepto de los derechos humanos mediante el reconocimiento formal del papel desempeñado por la cultura y la tradición en la limitación del ejercicio por la mujer de sus derechos fundamentales. La cultura y la tradición se manifiestan en estereotipos, hábitos y normas que originan las múltiples limitaciones jurídicas, políticas y económicas al adelanto de la mujer (...). En consecuencia, los Estados Partes están obligados a coadyuvar a la modificación de los patrones socioculturales de conducta de hombres y mujeres para eliminar los prejuicios y las prácticas consuetudinarias y de cualquier otra índole que estén basados en la idea de la inferioridad o superioridad de cualquiera de los sexos o en funciones estereotipadas de hombres y mujeres”.</t>
  </si>
  <si>
    <t>Sin perjuicio de lo expuesto, dejando en claro la imposibilidad de modificación de la condena, atento a la figura legal que fuera materia de juzgamiento, siendo además, la defensa del imputado quien recurre en esta oportunidad, no puedo dejar de señalar que del estudio de las presentes actuaciones se desprende que el hecho descripto en autos, podría encuadrar en un típico caso de femicidio. A este respecto, cabe destacar que el Estado Argentino se ha comprometido internacionalmente en la lucha contra la violencia hacia la mujer, correspondiendo, desde su inicio, el análisis de este tipo de causa, con una perspectiva de género. (...) En este sentido, se desprende de las constancias de autos y particularmente de las declaraciones de los hijos de la víctima y el imputado, una clara situación de desprecio hacia la dignidad de la víctima Sra. G. G., quien debía someterse a las decisiones de su pareja o pagar las consecuencias. Ello, claramente configurará un supuesto de homicidio mediando violencia de género; violencia que exige la presencia de una víctima mujer vulnerable y relaciones de desigualdad que la subordinan, lo que entiendo se ha dado en la especie. Como corolario de todo lo expuesto debo precisar que, como cabeza del Poder Judicial, resulta imprescindible que este Superior Tribunal de Justicia, oriente la revisión de las causas que llegan a su conocimiento, bregando por el pleno reconocimiento de los derechos humanos de las mujeres vulnerables, derechos éstos que como ya se ha señalado se encuentran reconocidos en las Convenciones Internacionales con jerarquía constitucional. Encuadrar las presentes actuaciones con los alcances de una figura legal enderezada a satisfacer los compromisos internacionales, resulta imperativo. Es por ello que, se torna necesario entrever los casos con este enfoque desde la instrucción de la causa, destacando las características de este tipo de violencia en perjuicio de las mujeres, lo que hace al debido acatamiento de los estándares internacionales, correspondiendo su cumplimiento por todos los 15 magistradosy funcionarios actuantes.</t>
  </si>
  <si>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</si>
  <si>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</si>
  <si>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</si>
  <si>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t>Adhiere al voto Leiva</t>
  </si>
  <si>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</si>
  <si>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t xml:space="preserve">Es así que, habiendo analizado las declara- ciones de los distintos hijos del imputado R., entiendo que sobran razo- nes para rechazar el agravio de mención, ya que no existe circunstancia alguna que pueda ser constatada con las pruebas que han sido incorpo- radas al presente expediente, que hagan presumir que la dificultosa re- lación que existía entre el señor R. y su ex concubina, la Sra. M. G. G., era provocada por las dos partes. Más bien advierto que ha quedado sobrada- mente demostrado, que el encartado mantenía una conducta atormen- tadora para con su víctima, acosándola continuamente, presentándose en su domicilio, en su lugar de trabajo, y hasta en casa de sus propios hijos para amenazarla, buscando generar miedo en ella, y pretendiendo hasta en algunas ocasiones, cuando éstos aún eran convivientes, hacer uso de la violencia física para someterla a sus decisiones. </t>
  </si>
  <si>
    <t>Finalmente, y en atención a lo expuesto previamente, entiendo que la sentencia atacada se encuentra debidamente fundamentada, habiendo hecho el Tribunal de Juicio una adecuada valoración de las pruebas que se encuentran incorporadas a la causa, no apreciándose trasgresiones al derecho de defensa y a un debido proceso, tampoco se ha podido demostrar en forma nítida, inequívoca y concluyente cuáles serían los derechos constitucionales que se encuentran violentados con la decisión tomada.</t>
  </si>
  <si>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</si>
  <si>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</si>
  <si>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</si>
  <si>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r>
      <rPr>
        <rFont val="Arial"/>
        <i/>
        <color theme="1"/>
      </rPr>
      <t>Satisfacción:</t>
    </r>
    <r>
      <rPr>
        <rFont val="Arial"/>
        <color theme="1"/>
      </rPr>
      <t xml:space="preserve"> "RECHAZAR EL RECURSO DE CASACIÓN interpuesto en autos, por los fundamentos expuestos en los considerandos. II) REGÍSTRESE, cópiese, notifíquese y oportunamente vuelvan los autos a origen, oficiándose a tales efectos."</t>
    </r>
  </si>
  <si>
    <t>L. E. s/ lesiones leves agravadas por el vínculo, amenazas y privación ilegítima de la libertad - Recurso de casación</t>
  </si>
  <si>
    <t>En un caso de violencia doméstica, en el que mediaron amenazas y privación de libertad, el Tribunal Penal condenó al imputado a la pena de diez años de prisión. Se resaltó la importancia de analizar las investigaciones desde una mirada contextualizada en la temática de género por parte de operadores judiciales. El Superior Tribunal resolvió rechazar el Recurso de Casación interpuesto confirmando la sentencia dictada</t>
  </si>
  <si>
    <t>Adhiere voto Rojas</t>
  </si>
  <si>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</si>
  <si>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t>https://om.csjn.gov.ar/JurisprudenciaOM/consultaOM/verDoc.html?idJuri=4859</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</si>
  <si>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</si>
  <si>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</si>
  <si>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</si>
  <si>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</si>
  <si>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t xml:space="preserve">Como ya hemos visto, el tribunal de sentencia, tuvo por acreditada la ocurrencia del hecho juzgado y la autoría del Sr. L., al considerar que el cúmulo de pruebas ha sido suficiente como para otorgar la certeza necesaria para condenar, a la luz de las reglas de la sana crítica. (...) En este contexto, el testimonio de la víctima resulta fundamental para construir el caso, ya que aporta indefectiblemente un valor indi- ciario que, sumado a las demás pruebas producidas, permitieron al tribunal a quo llegar a la plena convicción de haber obtenido la verdad. En otras palabras, de te- ner certeza sobre los hechos concretamente descriptos en la acusación. Entre las demás pruebas referidas e invocadas en la sentencia, es importante citar el certificado médico, confeccionado en base a la revisión médica practicada a la víctima el mismo día de la denuncia, es decir, el 14 de enero de 2015 (foja 5), y sobre el cual la sentencia hace amplias observaciones (ver fs. 263/vta y 264) - a las cuales me remito -. Justamente, este es uno de los elementos probatorios que fue cuestionado por la defensa, al pretender hacer va- ler los dichos del imputado, por sobre las conclusiones médicas volcadas en el certificado en cuestión, como en el informe médico policial (foja 21), ambos incor- porados por lectura al debate, según lo ordenado a foja 226. En su declaración, el imputado había indicado que, en circunstancias en que estaban tomando mate junto a su hija V., vio a la Sra. F. sacar dos pastillas de la cartera y tomarlas, y que, ante la pregunta de V. sobre las manchas en el cuerpo, su esposa respondió que estaba mal del hígado y ambos pudieron ver que tenía manchas, pero ella cerraba la camisa. Sin dudas, tales afirmaciones forman parte del discurso defensivo del imputado, sin embargo, tales extremos no han sido demostrados ni remotamente. Las conclusiones médicas son categóricas y deben considerarse de rigor científico, en especial porque la constatación de las lesiones fue realizada apenas horas después de haberse producido las mismas. A su vez, la existencia de las lesiones se ve reforzada por la declaración prestada por R. M. de F. (media hermana de la víctima) -también invocado por el tribunal de sentencia- quien pudo observar las lesiones en el cuello de su hermana, y que ésta le había contado que fueron causadas por su marido al intentar ahorcarla con una cadena, mientras la tenía atada a un pino (ver foja 251/vta.). Que, más allá de la entidad de las lesiones, que no su- peran el carácter de leves, las mismas vienen a reforzar la veracidad de cómo se dieron los hechos y a demostrar la relación causal entre la acción desplegada de atar con cadenas a la víctima y la privación sufrida por la misma, como resultado de tal acción. Más allá de que el imputado haya logrado o no su propósito. </t>
  </si>
  <si>
    <t xml:space="preserve">En principio, debo destacar, que la presente causa de- be ser analizada desde una perspectiva de género. En efecto, no debe perderse de vista que, en los casos donde puedan encontrarse comprometidos los derechos de las mujeres corresponde su estudio con dicha perspectiva. Es por ello que, para su análisis, ha de tenerse particu- larmente en cuenta, la Convención Interamericana para Prevenir, Sancionar y Erradicar la Violencia contra la Mujer, conocida como “Convención de Belem Do Pará”, la cual dispone en su artículo 2do. que: “Se entenderá que violencia contra la mujer incluye la violencia física, sexual y psicológica”. En igual sentido, la Convención sobre la Eliminación de todas las Formas de Discriminación contra la Mujer (CEDAW), que cuenta con rango constitucional en nuestro país, expresamente dispone en su parte introduc- toria que: “…los Estados Partes están obligados a coadyuvar a la modificación de los patrones socioculturales de conducta de hombres y mujeres para eliminar los prejuicios y las prácticas consuetudinarias y de cualquier otra índole que estén basados en la idea de la inferioridad o superioridad de cualquiera de los sexos o en funciones estereotipadas de hombres y mujeres”. (...) En igual orden de ideas, la Convención sobre la Elimi- nación de la Violencia contra la Mujer, establece que: “… se requiere una defini- ción clara y completa de la violencia contra la mujer, una formulación clara de los derechos que han de aplicarse a fin de lograr la eliminación de la violencia contra la mujer en todas sus formas, un compromiso por parte de los Estados de asumir sus responsabilidades, y un compromiso de la comunidad internacional para elimi- nar la violencia contra la mujer…”. Así las cosas, cabe resaltar la importancia de analizar las investigaciones desde una mirada contextualizada en la temática de género por parte de operadores judiciales. Cuando el Estado no responsabiliza a los auto- res de actos de violencia, la impunidad alienta nuevos abusos, transmitiendo el mensaje de que la violencia masculina es normal y aceptada. </t>
  </si>
  <si>
    <t xml:space="preserve">Como se apreciará, del estudio del hecho imputado a L. E., se acredita una conducta que implica sometimiento de la víctima -con quien se encontraba separada de hecho-, avizorándose un actuar que denota un claro y evidente desprecio por su vida, reduciéndola a un objeto de su propiedad a quien pretende imponer su voluntad. (...) En base a ello, entiendo que el tribunal de juicio ha va- lorado correctamente las pruebas rendidas en el debate, incluyendo aquellas tes- timoniales ofrecidas por la defensa, las cuales, tal como lo ha mencionado el a quo (foja 268), aportan un valor probatorio relativo, orientado más bien a resaltar las cualidades del imputado -que es discutible- y a echar por el suelo la imagen de la denunciante como mujer, pero que, al fin y al cabo, no logran desarticular las de- más pruebas producidas, ya analizadas supra. Sin perjuicio del valor representati- vo que tales testimoniales hayan tenido al momento de mensurar la pena, confor- me a los arts. 40 y 41 del CP. Consecuentemente, corresponde rechazar aquéllos agravios expresados por el recurrente con fundamento en vicios de procedimiento, alegando defectos en la valoración de las pruebas, dado que, se presentan indi- cios unívocos y circunstancias que han abonado a la formación de la convicción sobre la existencia de los hechos, y a tener por válidamente corroborada la mate- rialidad de los mismos, como también la autoría del imputado.(...) Así las cosas, se encuentra acreditada y debidamente fundada, en la sentencia atacada, la responsabilidad penal del encartado en orden a los delitos de privación ilegítima de la libertad agravada (art. 142 segundo párra- fo inc. 2 del C.P. -Ley S0155 DJA o art. 142 bis segundo párrafo inc. 2 del C.P.) y de amenazas agravadas (art. 149 tercer párrafo del C.P. -Ley S0155 DJA o 149 bis 2º párrafo del C.P.) en concurso real (art. 55 del C.P.). En este sentido, la pena establecida para el delito de privación ilegítima de la libertad agravado prevé una pena de 10 a 25 años de pri- sión. Por su parte el delito de amenazas agravadas prevé una pena de 2 a 4 años de prisión. Siendo ello así, la escala penal aplicable al concurso real de los delitos imputados, resultaría ser de 10 a 29 años de prisión. Teniendo en cuenta la escala penal, en relación al gra- ve delito por el que fuera condenado, la imposición por parte del Tribunal de Juicio del mínimo legal de la pena -conforme pedido del Ministerio Público Fiscal-, impli- ca que el agravio planteado en relación al monto de pena impuesta, no tendría andamiaje alguno, motivo por el cual, debe ser rechazado. </t>
  </si>
  <si>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</si>
  <si>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</si>
  <si>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</si>
  <si>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</si>
  <si>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r>
      <rPr>
        <rFont val="Arial"/>
        <i/>
        <color rgb="FF000000"/>
      </rPr>
      <t>Satisfacción:</t>
    </r>
    <r>
      <rPr>
        <rFont val="Arial"/>
        <i val="0"/>
        <color rgb="FF000000"/>
      </rPr>
      <t xml:space="preserve"> "RECHAZAR el Recurso de Casación interpuesto por el Sr. Defensor Oficial de Fuero Universal Nº 1, Dr. Rolando Godoy, CONFIR- MANDO la sentencia dictada por el Tribunal en lo Penal Nº 1 de la Segunda Cir- cunscripción Judicial, con asiento en la ciudad de Oberá."</t>
    </r>
  </si>
  <si>
    <t>D. R. O. s/ amenazas - Recurso de Casación</t>
  </si>
  <si>
    <t>En un contexto de violencia doméstica el acusado ejerció violencia de género contra su hermana. Habiéndose acreditado los hechos de violencia se condenó al imputado a la pena de ocho meses de prisión en suspenso e imponer reglas de conducta como autor del delito de amenazas. Ante el recurso de casación incoado el Superior Tribunal resolvió rechazar el mismo y confirmar la sentencia en todo cuanto decide.</t>
  </si>
  <si>
    <t>Como señalé, en estos casos y para estos tipos de delitos, la escasez probatoria suele ser la regla y la sana crítica del juzgador a la hora de valorar los elementos para decidir en el debate juega un rol fundamental; por lo que nos encontramos ante un caso excepcional con prueba abundante teniendo en consideración que el hecho fue presenciado por una tercera persona a quien no le comprenden las generales de la ley y quien al declarar brinda detalles pormenorizados de lo ocurrido en consonancia con los demás elementos, despejando toda duda y allanando el proceso decisional. Es por ello que entiendo, que en este caso en concreto y de conformidad con los antecedentes referenciados el tribunal obró conforme a derecho y los agravios al respecto resultan infundados e insuficientes carentes de motivación real que amerite la declaración de una nulidad. En este sentido, no puedo dejar de advertir que la petición de las defensas luce más como una estrategia tendiente a enmarañar el proceso que como un acto de búsqueda de verdad que merece desestimar el agravio sin mayores consideraciones, Por otra parte, las circunstancias de que la testigo presencial S. haya sido empleada doméstica encargada de la limpieza de la casa, el origen de los fondos con los que se procedía a su pago -y el de los aboga- dos de la víctima- y el hecho de que haya dejado de trabajar en la casa tras la ocurrencia del hecho no desacreditan en absoluto al testimonio como elemento probatorio, sino por el contrario, justifican su presencia en el lugar y echan luz sobre las circunstancias de tiempo, modo y lugar en que el mismo se produjo y el contexto violento en el que el mismo se desarrolló, llevaron a la magistrada a adquirir la certeza necesaria para condenar por el delito de amenazas en un contexto de violencia.</t>
  </si>
  <si>
    <t>Es una obligación asumida por el Estado a través de la Convención Interamericana para Prevenir, Sancionar y Erradicar la Violencia contra la Mujer (Convención de Belem do Pará, ley Nº 24.632), condenar todas las formas de violencia contra la mujer, debiendo actuar con la debida diligencia para prevenir, investigar y sancionar la violencia contra la mujer (art. 7 inciso "b"). Por tal motivo, este escenario no puede ser dejado de lado como pauta valorativa al determinar el monto de la pena a aplicarse. En concreto, en supuestos como el presente son enteramente exigibles los compromisos asumidos por la República Argentina en la materia, a través de instrumentos internacionales como la “Convención de Belem do Pará” (Ley Nº 24.632), y también son de aplicación los principios que se desprenden de las herramientas sancionadas, a nivel nacional, a través de la ley de “Protección Integral de las Mujeres” (Ley Nº 26.485). A la luz de esas normas, el abordaje de los conflictos vinculados con la violencia de género o doméstica debe ser 17 realizado teniendo siempre presente que esa clase de hechos importan “una violación de los derechos humanos y libertades individuales” de las mujeres, que, por lo general, son quienes los padecen; circunstancia que obliga a los operadores judiciales a analizar estos conflictos con prudencia, garantizando la amplitud probatoria para acreditar los hechos denunciados teniendo en cuenta las circunstancias especiales en las que se desarrollan los actos de violencia y quienes son sus naturales testigos (arts. 1 y 16 inciso i, Ley Nº 26.485), debiendo ser valorados y contextualizados sus testimonios de conformidad con las reglas de la sana crítica.</t>
  </si>
  <si>
    <t>A este respecto, y si entendemos a la sentencia como una pieza integral y coherente, si consideramos a los testimonios presenciales y directos como fuentes de conocimiento privilegiadas, creíbles, coherentes, verosímiles y persistentes como suficientes como para que el tribunal a quo forme un criterio categórico en cuanto al tipo de relación que tendrían los involucrados, todo lleva a dar por acreditado en que el hecho se circunscribió en un ambiente de violencia que merece ser merituado a la hora de graduar la pena. Es así que considero que en el caso en concreto, por las particulares circunstancias en cómo se dieron los hechos, justifican su ponderación desde la perspectiva de género, las que fueron bien introducidas – sucintamente- por la juez de sentencia.</t>
  </si>
  <si>
    <r>
      <rPr>
        <rFont val="Arial"/>
        <i/>
        <color theme="1"/>
      </rPr>
      <t>Satisfacción:</t>
    </r>
    <r>
      <rPr>
        <rFont val="Arial"/>
        <i val="0"/>
        <color theme="1"/>
      </rPr>
      <t xml:space="preserve"> "RECHAZAR el Recurso de Casación incoado por el Dr. M. S. R. -por subrogación legal- en representación de R. O. D. de fs. 243/253 y vta.; debiéndose CONFIRMAR la sentencia Nº XX en todo cuanto decide y fuera materia de agravios."</t>
    </r>
  </si>
  <si>
    <t>https://om.csjn.gov.ar/JurisprudenciaOM/consultaOM/verDoc.html?idJuri=4858</t>
  </si>
  <si>
    <r>
      <rPr/>
      <t xml:space="preserve">https://www.dateas.com/es/persona/cristian-marcelo-benitez-20233498565  https://misionesonline.net/2016/07/13/el-designado-ministro-del-stj-apuntara-a-mas-capacitacion-y-buscara-garantizar-el-acceso-a-la-justicia-a-toda-la-sociedad/   </t>
    </r>
    <r>
      <rPr>
        <color rgb="FF1155CC"/>
        <u/>
      </rPr>
      <t>https://www.jusmisiones.gov.ar/index.php/joomla-overview/noticias-institucionales/1494-se-incorporan-dos-ministros-al-alto-cuerpo-del-superior-tribunal-de-justicia</t>
    </r>
  </si>
  <si>
    <r>
      <rPr>
        <rFont val="Arial"/>
        <i/>
        <color theme="1"/>
      </rPr>
      <t>Satisfacción:</t>
    </r>
    <r>
      <rPr>
        <rFont val="Arial"/>
        <i val="0"/>
        <color theme="1"/>
      </rPr>
      <t xml:space="preserve"> "RECHAZAR el Recurso de Casación incoado por el Dr. M. S. R. -por subrogación legal- en representación de R. O. D. de fs. 243/253 y vta.; debiéndose CONFIRMAR la sentencia Nº XX en todo cuanto decide y fuera materia de agravios."</t>
    </r>
  </si>
  <si>
    <t>Adhiere voto Zarza</t>
  </si>
  <si>
    <r>
      <rPr>
        <rFont val="Arial"/>
        <i/>
        <color theme="1"/>
      </rPr>
      <t>Satisfacción:</t>
    </r>
    <r>
      <rPr>
        <rFont val="Arial"/>
        <i val="0"/>
        <color theme="1"/>
      </rPr>
      <t xml:space="preserve"> "RECHAZAR el Recurso de Casación incoado por el Dr. M. S. R. -por subrogación legal- en representación de R. O. D. de fs. 243/253 y vta.; debiéndose CONFIRMAR la sentencia Nº XX en todo cuanto decide y fuera materia de agravios."</t>
    </r>
  </si>
  <si>
    <r>
      <rPr>
        <rFont val="Arial"/>
        <i/>
        <color theme="1"/>
      </rPr>
      <t>Satisfacción:</t>
    </r>
    <r>
      <rPr>
        <rFont val="Arial"/>
        <i val="0"/>
        <color theme="1"/>
      </rPr>
      <t xml:space="preserve"> "RECHAZAR el Recurso de Casación incoado por el Dr. M. S. R. -por subrogación legal- en representación de R. O. D. de fs. 243/253 y vta.; debiéndose CONFIRMAR la sentencia Nº XX en todo cuanto decide y fuera materia de agravios."</t>
    </r>
  </si>
  <si>
    <r>
      <rPr>
        <rFont val="Arial"/>
        <i/>
        <color theme="1"/>
      </rPr>
      <t>Satisfacción:</t>
    </r>
    <r>
      <rPr>
        <rFont val="Arial"/>
        <i val="0"/>
        <color theme="1"/>
      </rPr>
      <t xml:space="preserve"> "RECHAZAR el Recurso de Casación incoado por el Dr. M. S. R. -por subrogación legal- en representación de R. O. D. de fs. 243/253 y vta.; debiéndose CONFIRMAR la sentencia Nº XX en todo cuanto decide y fuera materia de agravios."</t>
    </r>
  </si>
  <si>
    <t>Que así las cosas, entendiendo que no se le puede cargar con la responsabilidad de la inacción solamente a la defensa, cuando en realidad es una prueba que debe ser incorporada a la causa a fin de esclarecer los hechos investigados y esto lo puso de resalto el mismo imputado todas las veces que declaró, como así también lo ha solicitado su defensora oficial en la audiencia del debate -velando por la defensa real y efectiva que debe tener toda persona sometida a proceso penal-, surgiendo además claramente que la testigo siempre estuvo al alcance de todos los operadores del sistema para poder citarla a prestar declaración.</t>
  </si>
  <si>
    <t>Los operadores judiciales debemos velar por la debida protección de todos los intereses en juego dentro de un proceso penal en el cual se investiga la posible comisión de un hecho ilícito, de conformidad con los compromi- 22 sos asumidos internacionalmente mediante las convenciones y/o tratados incorporados por medio del artículo 75 inc. 22 a nuestra Carta Magna</t>
  </si>
  <si>
    <t>V. H. A. s/ doble homicidio calificado</t>
  </si>
  <si>
    <t>El Superior Tribunal de Justicia rechazó el recurso de casación interpuesto por la defensa y confirmó la condena a prisión perpetua de un hombre por los delitos de homicidio agravado por haber mediado violencia de género, en concurso con homicidio simple. El sujeto embistió con su vehículo, de forma deliberada, la motocicleta en la que circulaba la hija de su ex pareja junto a una acompañante ocasionándoles la muerte. Se comprobó que el imputado sometió a una de las víctimas a "...constantes y reiterados actos constitutivos de violencia de género, en cuyo contexto buscó siempre afirmar o posicionarse ejerciendo un rol de superioridad o poder respecto de la parte femenina, logrando colocar a ésta en una situación de inferioridad y sumisión respecto a su posición de hombre...".</t>
  </si>
  <si>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</si>
  <si>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t>https://om.csjn.gov.ar/JurisprudenciaOM/consultaOM/verDoc.html?idJuri=4857</t>
  </si>
  <si>
    <r>
      <rPr>
        <color rgb="FF1155CC"/>
        <u/>
      </rPr>
      <t>https://www.dateas.com/es/persona/cristian-marcelo-benitez-20233498565</t>
    </r>
    <r>
      <rPr/>
      <t xml:space="preserve">  </t>
    </r>
    <r>
      <rPr>
        <color rgb="FF1155CC"/>
        <u/>
      </rPr>
      <t>https://misionesonline.net/2016/07/13/el-designado-ministro-del-stj-apuntara-a-mas-capacitacion-y-buscara-garantizar-el-acceso-a-la-justicia-a-toda-la-sociedad/</t>
    </r>
    <r>
      <rPr/>
      <t xml:space="preserve">   </t>
    </r>
    <r>
      <rPr>
        <color rgb="FF1155CC"/>
        <u/>
      </rPr>
      <t>https://www.jusmisiones.gov.ar/index.php/joomla-overview/noticias-institucionales/1494-se-incorporan-dos-ministros-al-alto-cuerpo-del-superior-tribunal-de-justicia</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</si>
  <si>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</si>
  <si>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</si>
  <si>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t>Me permití transcribir gran parte de la sentencia, debido a su riqueza en contenido al valorar las pruebas recolectadas. La defensa -como dije- alega falta de intención y dolo para querer matar a las víctimas y recurre a la hipótesis del accidente de tránsito para luego explayarse en lo que sería el segundo de sus agravios, esto es, la referencia a que el Tribunal incurrió en una errónea aplicación del dispositivo legal al momento de calificar la conducta desplegada, dando por desvirtuada -a lo largo del debate-, la calificación del contexto de “violencia de género”, de la cual se desprende la figura del FEMICIDIO imputado, alegando al respecto que no se dan en autos la concurrencia de los elementos que el tipo legal exige; en el caso, la relación desigual de poder -subordinación de la víctima hacia el victimario-, circunstancia que no fue tenida en cuenta por el Tribunal al sentenciar. Los actos de violencia de género que ejercía V. para con el entorno familiar de su pareja, M. A. de O., madre de C. G., quedan harto acreditados con los testimonios recabados que dan cuenta que durante la convivencia entre la víctima y su victimario; en el momento previo del hecho -con los actos de acecho y hostigamiento a la víctima-; al momento de perpetrar el hecho -sin intentar al menos detener su marcha, y a lo largo del proceso -; incluso cuando el propio V. declara y refiere que las hijas de su pareja le querían “tirar la bronca” porque “no podían hacer lo que querían o porque no salían tanto como antes de que él fuera a la casa” -ver fs. 133/134- . No puedo dejar de advertir, los informes socios ambientales glosados a fs. 82 y sgtes., que describen al encartado V. como sobrador y violento.</t>
  </si>
  <si>
    <t>El llamado “femicidio” es un nuevo delito instaurado por la Ley Nº 26.791, que se caracteriza por la calidad o condición del autor y de la víctima, y por las circunstancias en que se produce su comisión, basadas en un entorno de violencia contra la mujer, o violencia de género. Se trata de un homicidio agravado por la condición del sujeto pasivo y por su comisión en un contexto ambiental determinado. Así, partiendo desde la Convención sobre la Eliminación de todas las Formas de Discriminación contra la Mujer, con rango constitucional (Art. 75, inc. 22 C.N.), concurren dos normas que hacen referencia a la problemática en análisis, la Convención Interamericana para Prevenir, Sancionar y Erradicar la Violencia contra la Mujer (Convención de Belem do Pará) - aprobada por Ley Nº 24632, BO: 09/04/1996- y la Ley Nº 26.485 de Protección Integral para Prevenir, Sancionar y Erradicar la Violencia contra las Mujeres en los Ámbitos en que Desarrollen sus Relaciones Interpersonales (B.O. 14/04/2009). La Convención Interamericana para Prevenir, Sancionar y Erradicar la Violencia contra la Mujer (Convención de Belém do Pará), establece en su artículo 1º, que se debe entender por violencia contra la mujer: “Cualquier acción o conducta, basada en su género, que cause muerte, daño o sufrimiento físico, sexual o psicológico a la mujer, tanto en el ámbito público como en el privado”.</t>
  </si>
  <si>
    <t>En estos casos, el agente mata a una mujer por su condición de tal, por el solo hecho de ser mujer, sin que exista otro motivo adicional más que el que surge de ese contexto circunstancial comprensivo de la violencia de género. Es decir que no todo homicidio de una mujer es constitutivo del delito de femicidio en términos de este inciso, sino aquel que se produce como consecuencia de un contexto ambiental en donde predomina la violencia de género, o sea, en un escenario que coloca a la mujer en una posición de inferioridad y que por tal motivo es objeto de malos tratos y agresiones y que las expone a múltiples formas de violencia. En lo que respecta al ámbito en el cual se debe producir este homicidio para ser catalogado como “femicidio”, esto es, la violencia de género, el mismo debe ser entendido desde un punto de vista normativo. Como bien lo señala reconocida doctrina, la expresión lingüística “violencia de género” no viene definida en el Cód. Penal, por lo que, a efectos de integrar el tipo penal referido, se debe recurrir a otras normas para determinar su sentido y alcance (Buompadre, Jorge. E., Violencia de Género, Femicidio y Derecho Penal, Aiveroni, Córdoba, 2013, ps. 157-158). Vale decir que, aplicados estos conceptos al contenido normativo del tipo penal en comentario, debería entenderse que el homicidio de una mujer, cometido por un hombre por la sola condición de la víctima, requiere también que el mismo se produzca como consecuencia de una relación desigual de poder inspirada por la idea de la superioridad del hombre sobre la mujer. La forma en que V. “hostiga, acecha, persigue y mata” a las adolescentes, es por demás demostrativa, no solo del superlativo grado de “cosificación” de la que fue objeto C. antes de dejar este mundo terrenal, sino del más absoluto “desprecio” que exteriorizó V. por ésta y por su infortunada amiga.</t>
  </si>
  <si>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</si>
  <si>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</si>
  <si>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</si>
  <si>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</si>
  <si>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r>
      <rPr>
        <rFont val="Arial"/>
        <i/>
        <color theme="1"/>
      </rPr>
      <t xml:space="preserve">Satisfacción: </t>
    </r>
    <r>
      <rPr>
        <rFont val="Arial"/>
        <i val="0"/>
        <color theme="1"/>
      </rPr>
      <t>"RECHAZAR el Recurso de Casación planteado en autos, y en su mérito CONFIRMAR la sentencia impugnada obrante a fs. 266/279 y vta. en todas sus partes, por los fundamentos expuestos en los con- siderandos."</t>
    </r>
  </si>
  <si>
    <t>D.L, M.R. S/ RECURSO EXTRAORDINARIO DE INAPLICABILIDAD DE LEY Y ARBITRARIEDAD EN AUTOS: D.L., M.R. C/ R. SACIFAEI S/ LABORAL</t>
  </si>
  <si>
    <t>Una empleada de un establecimiento comercial inició demanda peticionando la reparación del daño por acoso sexual y moral provocado por parte del Gerente de la Empresa, atribuyendo en consecuencia responsabilidad a la demandada. La Alzada fundamentó su decisión basada en jurisprudencia en materia civil y no laboral y descartó la prueba testimonial por considerarla insuficiente. El Superior Tribunal hizo lugar al recurso de la actora y revocó el fallo de Cámara confirmando el de Primera Instancia que había acogido la acción civil entablada.</t>
  </si>
  <si>
    <t>Adhiere voto Niveyro</t>
  </si>
  <si>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</si>
  <si>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t>https://om.csjn.gov.ar/JurisprudenciaOM/consultaOM/verDoc.html?idJuri=4344</t>
  </si>
  <si>
    <r>
      <rPr/>
      <t xml:space="preserve">https://www.dateas.com/es/persona/cristian-marcelo-benitez-20233498565  https://misionesonline.net/2016/07/13/el-designado-ministro-del-stj-apuntara-a-mas-capacitacion-y-buscara-garantizar-el-acceso-a-la-justicia-a-toda-la-sociedad/   </t>
    </r>
    <r>
      <rPr>
        <color rgb="FF1155CC"/>
        <u/>
      </rPr>
      <t>https://www.jusmisiones.gov.ar/index.php/joomla-overview/noticias-institucionales/1494-se-incorporan-dos-ministros-al-alto-cuerpo-del-superior-tribunal-de-justicia</t>
    </r>
  </si>
  <si>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</si>
  <si>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t>A la luz de lo señalado considero que resulta asertiva la postura de la quejosa, habida cuenta la Alzada marca una tendencia acorde con la postura pacífica jurisprudencial respecto a la dificultad para obtener una prueba directa de la existencia del acoso, mas luego desvaloriza el aporte probatorio dado por la actora, Así, relega considerar tanto la relevancia del onus probandi en los casos como el presente como cuál fue la contribución del demandado –empleador- que sería la parte en mejores condiciones de dilucidar el escenario en disyuntiva. De la lectura concienzuda del fallo impugnado se desprende que le hace soportar toda la responsabilidad del convencimiento a la accionante, desconociendo la existencia de desigualdad de circunstancias de las partes, donde la actora fue despedida sin justa causa -conforme las misivas existentes- y justamente luego de hacer público su padecimiento. En efecto, dicho testigo oportunamente sostuvo que presenció cuando el Sr. R. efectuaba los comentarios indecentes a la actora especificando que "... le decía por ejemplo para hacer el amor con ella...” (fs. 147). Sin embargo, la Cámara neutralizó este testimonio aduciendo que debería haber estado refrendado por un mayor número de testigos atento a la cantidad de personal que prestaba tareas en ese sector y a los dichos de la actora quien sostuvo que las inconductas del Sr. R. eran de público conocimiento.</t>
  </si>
  <si>
    <t>Considero tal como expone el Sr. Procurador General, que es preciso tener presente las principales normas internacionales que se aplican específicamente para la protección de los derechos de las mujeres - Convención para la Eliminación de todas las formas de Discriminación contra la Mujer; Convención Interamericana para Prevenir, Sancionar y Erradicar la violencia contra la Mujer y en la legislación interna, la Ley 23.592 “Actos Discriminatorios” y la Ley Provincial de “Violencia Laboral”- y que repelen toda forma de acoso laboral, en el Derecho Internacional de los Derechos Humanos, la Declaración Americana de Derechos y Deberes del Hombre (Art. V), Declaración Universal de Derechos Humanos (Arts. 5 y 7). El Pacto de San José de Costa Rica (Arts. 5 N y 11), El Pacto Internacional de Derechos Civiles y Políticos (Art. 17), el Pacto Internacional de los Derechos Económicos Sociales y Culturales (Arts. 7 y 12)- donde es necesariamente vinculante la prueba indiciaría, considerando que el trabajador tiene la carga de aportar un indicio cabal del hecho que la torna vulnerable, suministrando algún elemento que, aún sin servir para formar de una manera plena la convicción del juez sobre la existencia de actos en que sustenta su demanda, le induzca a una creencia racional sobre su posibilidad. A partir de ello, compete al empleador la carga de acreditar que su actuación tiene otra causa, ajena a la invocada por la parte actora y que desarticule la proporcionada por el trabajador. Carga probatoria que noconstituye la mera negación del hecho, sino el aporte de real evidencia antagónica a la aportada por la contraria.</t>
  </si>
  <si>
    <t>Estimo, tal como expusieron los jueces del caso, que por lo general los actos que se le imputan al gerente, se relacionan con la clandestinidad, sin testigos; o, en casos de haberlos éstos prefieren no inmiscuirse en “esas cuestiones”, ergo, corresponde estarse a favor de la aplicación de principio del favor probationis, para los casos de difícil prueba en beneficio del más débil. Que la Sra. D.L., era una sobresaliente vendedora de la firma de la cual dependía, que ha sido objeto de insinuaciones por parte del nuevo gerente a la sucursal de Oberá Sr. R. desde su ingreso a la firma -Diciembre de 2007-, y al ser constante y permanente el asedio por parte del mismo amparado por su poder jerárquico y las burlas consecuentes, conllevó a la nombrada a radicar la denuncia el 15/8/2009 (fs. 6), exponiendo que las insinuaciones efectuadas por R. consistían tanto en palabras como en acciones físicas, las que eran llevadas a cabo en presencia de sus compañeros. También recurrió a la Asociación de Empleados de Comercio de Oberá (fs. 125). Por lo expuesto al analizar los testimonios entiendo que los comentarios “vulgares” existían ya que los testigos indicaron que se repetían en el local comercial demostrando las intenciones del gerente respecto a la actora, como también observaron “salir llorando de la oficina”, - declaraciones de J.E.F. y S.D.S. (fs. 137/141)-.</t>
  </si>
  <si>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</si>
  <si>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</si>
  <si>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</si>
  <si>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</si>
  <si>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</si>
  <si>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t>https://www.dateas.com/es/persona/rosanna-pia-venchiarutti-sartori-23143352854</t>
  </si>
  <si>
    <t>Este nuevo examen de la causa me permite volver a afirmar que el quejoso no logra demostrar la arbitrariedad que endilga al pronunciamiento de Cámara, no observando -como dije- que en el mismo se haya exteriorizado la sola voluntad del juzgador, ni que contenga un error palmario y manifiesto en las conclusiones o que sean contrario a las constancias que obran en la causa, por lo cual, no habiendo nuevos elementos que ameriten rever mi primigenia opinión, entiendo, que corresponde el Rechazodel Recurso Extraordinario planteado, con costas, con los alcances del Art. 20 del CPL. ASIVOTO.</t>
  </si>
  <si>
    <t xml:space="preserve">No formula análisis </t>
  </si>
  <si>
    <t>Sobre el particular, nótese que la existencia de "los hechos" que, fueron denunciados como motivo del acoso sexual al que fuere sometida la trabajadora se encuentran fehacientemente acreditados con las deposiciones obrantes a fs. 137/140 y 147, en las cuales los testigos se explayaron sobre el conocimiento de los "hechos públicosy notorios" que configuraban el acto denunciado, resultando suficientemente esclarecedoressus dichos tal vez por la misma naturaleza de la cuestión en debate, pues ante los ojos de los terceros la situación de angustia, burla y comentarios procaces, incluso la imposibilidad de acceder a una comunicación para denunciar a Recursos Humanos en la Administración Central de CABA que resultaba materialmente imposible, a los fines de denunciar en "forma contemporánea" las progresivas situaciones de acoso sexual que afectan a las mujeres, tal como pretendía la alzada en su “sugestivo análisis” efectuado sobre la cuestión a fs. 226 vlta., párrafo quinto, tuvo como única causa o motivo, la práctica del acosador desarrollada en la clandestinidad, cuya prueba directa exigían los jueces de mérito. Sentado lo anterior, concluyo que la actora en un esfuerzo probatorio logró acreditar suficientemente todos los presupuestos que resultan exigibles para que nazca el deber de responder del principal por los daños que causen sus subordinados ante la orfandad probatoria de la demandada sobre la cuestión debatida. (art. 1113 CC aplicable al caso).</t>
  </si>
  <si>
    <t>Esta conducta, resulta violatoria de los principios constitucionales de la inviolabilidad de la libertad de trabajo, la dignidad y la vida humana, los derechos consagrados por la Convención Interamericana para Prevenir, Sancionar y Erradicar la Violencia contra la Mujer (Ley 24.632), así como contra los principios y convenciones internacionales de la OIT que obligan al Estado a condenar la discriminación por razón de sexo y a establecer políticas para la eliminación de todas las formas de discriminación, como así también al pleno goce y ejercicio de los derechos humanos y a la efectiva participación de las mujeres principalmente, en todos los ámbitos de la sociedad en condiciones de igualdad. Incumbe recordar, asimismo, que la Argentina al ratificar la Convención Interamericana de Belem do Pará (Ley 24.632) asumió ante la comunidad internacional la obligación de dictar leyes y adoptar política de combate contra el acoso sexual, compromiso que el país ya había asumido en el 1998 en el marco del Plan de Igualdad de Oportunidades entre Varones y Mujeres en el Mundo Laboral, por lo cual - obiter dictum -los jueces de grado debieron analizar el plexo probatorio de marras, en el marco de amplitud probatoria exigido por el art. 31 de la Ley 26,485 sobre Protección Integral de las Mujeres contra la Violencia</t>
  </si>
  <si>
    <t>Por lo tanto, despejada la acreditación del presupuesto de hecho denunciado conforme fuere acreditado por los testimonios analizados en el voto de la Dra. María Laura Niveyro que adherí, cabe indemnizar el daño moral padecido por la trabajadora que debió soportar situaciones de acoso sexual, malos tratos y hostigamiento ante su negativa frente a demandas sexuales por parte del Sr. R. -Gerente de la Sucursal de la firma de la Ciudad de Oberá- donde prestaba servicios como una notable vendedora, en ejercicio de la potestad iura curia novit, por considerar que estamos en presencia de un hecho dañoso, constitutivo de un acto ilícito, específicamente un delito, regulado por el Título VIII del Código Civil Velezano, que genera responsabilidad extracontractual. Por otro lado, el art. 35 de la Ley 26.485 sobre Protección Integral de las Mujeres contra la Violencia establec</t>
  </si>
  <si>
    <r>
      <rPr>
        <rFont val="Arial"/>
        <i/>
        <color theme="1"/>
      </rPr>
      <t xml:space="preserve">Satisfacción: </t>
    </r>
    <r>
      <rPr>
        <rFont val="Arial"/>
        <color theme="1"/>
      </rPr>
      <t xml:space="preserve">HACER LUGAR al Recurso Extraordinario de Inaplicabilidad de Ley interpuesto por la parte actora y asumiendo competencia positiva, CONFIRMAR el decisorio de Primera Instancia, con costas a la demandada. </t>
    </r>
  </si>
  <si>
    <t>Neuquén</t>
  </si>
  <si>
    <t>G. M. T., C. P. A. A., N. G. D. L. s/ promoción o facilitación de la prostitución agravado, explotación económica de la prostitución, promoción o facilitación de la prostitución</t>
  </si>
  <si>
    <t>En un caso de promoción y facilitación de la prostitución, el Ministerio Público Fiscal presentó impugnación contra el sobreseimiento de los imputados. El Superior Tribunal resolvió declarar la nulidad de la resolución dictada en forma oral por el Juez de Garantías y, en consecuencia, hacer extensiva la nulidad a las audiencias del control de la acusación, como así también, a lo actuado con posterioridad a la resolución nulificada. Entre los argumentos de la decisión, surge que "...por la naturaleza del delito imputado, esto es, la facilitación de la prostitución -que lesiona la integridad o libertad sexual- en perjuicio de catorce mujeres, las presuntas víctimas debieron haber sido oídas por el magistrado antes de adoptar una decisión que las afecte y máxime, si se trata de poner fin al proceso ... en este tipo de delitos, las víctimas se encuentran en una especial situación de vulnerabilidad, lo que torna necesario que los órganos judiciales intervinientes resuelvan las distintas cuestiones que se planteen desde una perspectiva de género, tendiente a evitar una revictimización de las mismas..."</t>
  </si>
  <si>
    <t>Alfredo Alejandro Elosu Larumbe</t>
  </si>
  <si>
    <r>
      <rPr>
        <rFont val="Arial"/>
        <color theme="1"/>
      </rPr>
      <t xml:space="preserve">En tal sentido, se ha verificado que el juez de Garantías puso fin al trámite del proceso, dictando un sobreseimiento no instado por las partes y sin oír a las presuntas víctimas, en un caso en que era requerido por normas de orden público, impidiendo el ejercicio del derecho a la tutela judicial de las mismas; como así también, </t>
    </r>
    <r>
      <rPr>
        <rFont val="Arial"/>
        <b/>
        <color theme="1"/>
      </rPr>
      <t xml:space="preserve">efectuó inferencias de pruebas ofrecidas que, por la etapa procesal en que transitaba el legajo, aún no habían sido producidas, para expedirse sobre cuestiones propias del juicio oral. </t>
    </r>
    <r>
      <rPr>
        <rFont val="Arial"/>
        <color theme="1"/>
      </rPr>
      <t xml:space="preserve">En ese escenario, se considera que tales vicios revisten gravedad suficiente y configuran una vulneración al debido proceso que no puede confirmarse (artículo 18 de la CN. (...) Ante tales planteos, si bien el juez de Garantías expresó que iba a escuchar a las presuntas víctimas antes de adoptar una decisión sobre una salida alternativa como la probation, dado que si se cumplían las condiciones de la misma podía dar lugar a la extinción de la acción penal; </t>
    </r>
    <r>
      <rPr>
        <rFont val="Arial"/>
        <b/>
        <color theme="1"/>
      </rPr>
      <t xml:space="preserve">en realidad, no las escuchó y dictó el sobreseimiento de las tres personas imputadas. </t>
    </r>
  </si>
  <si>
    <t xml:space="preserve">Entre la normativa aplicable, se pueden mencionar los tratados internacionales de derechos humanos que integran el bloque de constitucionalidad que rigen la materia. Tales como, la Convención sobre la Eliminación de todas las formas de discriminación contra la mujer (CEDAW)–junto a la Recomendación General No 19 emitida por el Comité de la CEDAW- y la Convención Americana sobre Derechos Humanos. Además, la Convención Interamericana para Prevenir, Sancionar y Erradicar la Violencia contra la Mujer, “Convención de Belem do Pará”, aprobada por la ley No 24632 y las 100 Reglas de Brasilia sobre acceso a la justicia de las personas en condición de vulnerabilidad. Asimismo, la ley nacional de Protección Integral a las Mujeres No 26485, la Constitución de la provincia de Neuquén y la ley provincial No 2786 de Protección Integral para Prevenir, Sancionar y Erradicar la Violencia contra las Mujeres. Así, la ley No 26485, entre sus finalidades, prevé garantizar a las mujeres el derecho a vivir sin violencia y declara que sus disposiciones son de orden público; siendo obligación de los poderes del Estado, la de generar los medios necesarios para lograr los fines perseguidos por la norma (artículos 1, 2 y 7). En la misma ley se define la violencia contra la mujer, los tipos y las modalidades a la que puede ser sometida una mujer, por ejemplo, la violencia sexual (artículo 5.3). También, entre los derechos y garantías mínimas de procedimientos judiciales, se establece que se deberán garantizar a las mujeres, los siguientes: “(…) c) A ser oída personalmente por el juez y por la autoridad administrativa competente; d) A que su opinión sea tenida en cuenta al momento de arribar a una decisión que la afecte; (…) g) A participar en el procedimiento recibiendo información sobre el estado de la causa; (…) i) A la amplitud probatoria para acreditar los hechos denunciados, teniendo en cuenta las circunstancias especiales en las que se desarrollan los actos de violencia y quienes son sus naturales testigos (…)” (artículo 16). A esa normativa, debe sumarse lo previsto en el Código Procesal Penal de la provincia de Neuquén, que hace propio el reconocimiento del derecho a la tutela judicial efectiva de la víctima y establece que tendrá derecho “(…) a ser escuchad[a] antes de cada decisión que implique la extinción o suspensión de la acción penal (…)” (artículos 13 y 61 inciso 7, respectivamente). </t>
  </si>
  <si>
    <t xml:space="preserve">En ese marco, correspondía que el juez de Garantías escuchara a las presuntas víctimas previo a resolver los planteos de las partes, más aún si –a su entender- existía la posibilidad de dictar un sobreseimiento; el que –se recuerda- no había sido instado por ninguno de los intervinientes en la audiencia de control de la acusación. (...) Cabe poner de relieve, que tal hipótesis tampoco había sido planteada (como teoría del caso) por los defensores, ante el juez de Garantías.Al respecto, se advierte que el magistrado para apoyar su decisión efectuó consideraciones que carecen de respaldo probatorio, dado que se trataba de una audiencia de control de la acusación, en la que solo se había efectuado el ofrecimiento de la prueba por parte del MPF. El mismo estaba conformado por distintos medios de prueba, en su mayor parte, por testigos (incluidas, las presuntas víctimas). A partir de lo cual, las partes litigaron sobre la pertinencia de la prueba ofrecida e, incluso, efectuaron una convención probatoria  Entonces, la afirmación de que no se podía descartar un trabajo asociado carece de un suficiente apoyo inductivo, derivado de la falta de evidencia válida, por lo que resulta prematura; como así también, cabe señalar que la evaluación del acervo probatorio para descartar la hipótesis acusatoria es competencia del tribunal de juicio. Aquí, se recuerda que en este tipo de delitos, las víctimas se encuentran en una especial situación de vulnerabilidad, lo que torna necesario que los órganos judiciales intervinientes resuelvan las distintas cuestiones que se planteen desde una perspectiva de género, tendiente a evitar una revictimización de las mismas. Esto implica que tales órganos sigan una serie de lineamientos, entre otros: a) identificar los sujetos procesales desde las categorías sospechosas (género, migración, etc.) y los derechos vulnerados (violencia sexual, por ejemplo); b) actuar con la debida diligencia para garantizar el acceso a la justicia (posibilitar la participación de las víctimas); c) revisar si en el caso subyace una relación asimétrica de poder; d) identificar si concurren dos o más discriminaciones (a modo de ejemplo, mujer, migrante, etc.) a fin de efectuar interpretaciones contextualizadas de las normas de jerarquía constitucional que garantizan la igualdad y no  discriminación. (...) En este caso, los vicios mencionados revisten una gravedad suficiente para determinar que se han vulnerado derechos y garantías de jerarquía constitucional, entre ellas, el debido proceso, el acceso y ejercicio de la tutela judicial efectiva. Tales vicios producen un perjuicio de imposible reparación ulterior a las presuntas víctimas y por su manifiesta incompatibilidad con los principios constitucionales no pueden ser convalidados (artículo 95 segundo párrafo del CPPN). </t>
  </si>
  <si>
    <r>
      <rPr>
        <rFont val="Arial"/>
        <i/>
        <color theme="1"/>
      </rPr>
      <t xml:space="preserve">Satisfacción: </t>
    </r>
    <r>
      <rPr>
        <rFont val="Arial"/>
        <i val="0"/>
        <color theme="1"/>
      </rPr>
      <t xml:space="preserve">"DECLARAR LA NULIDAD de la resolución de fecha 19/10/2020, dictada en forma oral por el Juez de Garantías, en el Legajo MPFNQ No XXXXX/2019. En consecuencia, hacer extensiva la nulidad a las audiencias del control de la acusación del 5 al 14/10/2020, inclusive; como así también, a lo actuado con posterioridad a la resolución nulificada (artículos 95 segundo párrafo y 98 del CPPN)." </t>
    </r>
    <r>
      <rPr>
        <rFont val="Arial"/>
        <i/>
        <color theme="1"/>
      </rPr>
      <t>en relación al sobreseimiento de los imputados</t>
    </r>
  </si>
  <si>
    <t>https://om.csjn.gov.ar/JurisprudenciaOM/consultaOM/verDoc.html?idJuri=5075</t>
  </si>
  <si>
    <r>
      <rPr>
        <color rgb="FF1155CC"/>
        <u/>
      </rPr>
      <t>https://www.dateas.com/es/persona/alfredo-alejandro-elosu-larumbe-20231232924</t>
    </r>
    <r>
      <rPr>
        <color rgb="FF000000"/>
      </rPr>
      <t xml:space="preserve">https://www.csjn.gov.ar/achist/verResolucionPDF/acdc43312135a27be48f62f972583ded10a892aad336619d7b779eeec724a839861611fe0487cf413d941b665d797410b4f790eaa1ca2c6e31b2bc3f754f2029;jsessionid=Xum6HRhsXdGYubqUh9nxs2UDZPnJgLlRegI4jvBU1PFkv4uN6oM3!260397287 </t>
    </r>
  </si>
  <si>
    <t>María Soledad Gennari</t>
  </si>
  <si>
    <r>
      <rPr>
        <rFont val="Arial"/>
        <color theme="1"/>
      </rPr>
      <t xml:space="preserve">En tal sentido, se ha verificado que el juez de Garantías puso fin al trámite del proceso, dictando un sobreseimiento no instado por las partes y sin oír a las presuntas víctimas, en un caso en que era requerido por normas de orden público, impidiendo el ejercicio del derecho a la tutela judicial de las mismas; como así también, </t>
    </r>
    <r>
      <rPr>
        <rFont val="Arial"/>
        <b/>
        <color theme="1"/>
      </rPr>
      <t xml:space="preserve">efectuó inferencias de pruebas ofrecidas que, por la etapa procesal en que transitaba el legajo, aún no habían sido producidas, para expedirse sobre cuestiones propias del juicio oral. </t>
    </r>
    <r>
      <rPr>
        <rFont val="Arial"/>
        <color theme="1"/>
      </rPr>
      <t xml:space="preserve">En ese escenario, se considera que tales vicios revisten gravedad suficiente y configuran una vulneración al debido proceso que no puede confirmarse (artículo 18 de la CN. (...) Ante tales planteos, si bien el juez de Garantías expresó que iba a escuchar a las presuntas víctimas antes de adoptar una decisión sobre una salida alternativa como la probation, dado que si se cumplían las condiciones de la misma podía dar lugar a la extinción de la acción penal; </t>
    </r>
    <r>
      <rPr>
        <rFont val="Arial"/>
        <b/>
        <color theme="1"/>
      </rPr>
      <t xml:space="preserve">en realidad, no las escuchó y dictó el sobreseimiento de las tres personas imputadas. </t>
    </r>
  </si>
  <si>
    <r>
      <rPr>
        <rFont val="Arial"/>
        <i/>
        <color theme="1"/>
      </rPr>
      <t xml:space="preserve">Satisfacción: </t>
    </r>
    <r>
      <rPr>
        <rFont val="Arial"/>
        <i val="0"/>
        <color theme="1"/>
      </rPr>
      <t xml:space="preserve">"DECLARAR LA NULIDAD de la resolución de fecha 19/10/2020, dictada en forma oral por el Juez de Garantías, en el Legajo MPFNQ No XXXXX/2019. En consecuencia, hacer extensiva la nulidad a las audiencias del control de la acusación del 5 al 14/10/2020, inclusive; como así también, a lo actuado con posterioridad a la resolución nulificada (artículos 95 segundo párrafo y 98 del CPPN)." </t>
    </r>
    <r>
      <rPr>
        <rFont val="Arial"/>
        <i/>
        <color theme="1"/>
      </rPr>
      <t>en relación al sobreseimiento de los imputados</t>
    </r>
  </si>
  <si>
    <t>https://www.dateas.com/es/persona/maria-soledad-gennari-27259941038</t>
  </si>
  <si>
    <t>L. R. E. S/ ABUSO SEXUAL</t>
  </si>
  <si>
    <t>La Sala Penal del Tribunal Superior de Justicia de Neuquén dejó sin efecto la prisión domiciliaria provisoria concedida al penado por abuso sexual, por estar entre la población con riesgo alto de contagio por Coronavirus COVID-19, y por su edad -69 años- estaría dentro del rango etario que se considera "de riesgo" (agravado a su vez por un problema físico de tiroides), pues el Tribunal de Impugnación al así decidir ha obviado el recaudo del informe médico que exige el artículo 33 de la Ley 24.660 y, de manera concurrente, situó al imputado en la hipótesis del artículo 32 inc. "d" de la norma antedicha. Cabe destacar el voto de la Dra. Gennari argumento del tribunal relacionado con deber de debida diligencia reforzado que se los instrumentos internacionales de Derechos Humanos de las mujeres imponen a los Estados en casos de violencia de género.</t>
  </si>
  <si>
    <t>el Tribunal de Impugnación tuvo por obviado el recaudo del informe médico que exige el artículo 33 de la Ley 24.660 y, de manera concurrente, situó al imputado en la hipótesis del artículo 32 inc. “d” de la norma antedicha. Fue de ese modo que dispuso la prisión domiciliaria de R. E. L. bajo las condiciones suspensivas señaladas al comienzo.     Dicho fallo, claro está, fue objetado por el Fiscal y la Querella bajo los términos ya expuestos, al amparo de un supuesto de arbitrariedad fáctico y normativo que habilitaría la intervención del Máximo Tribunal Nacional (conf. art. 248 inc. 2° C.P.P.N.).  (...) Estimo que aquí se da la situación descripta precedentemente. Ya en oportunidad de dictar el Acuerdo n° 2/2020, esta Sala Penal puso especial realce en que la prueba médica se erige como un factor gravitante para el caso que se quiera otorgar la prisión domiciliaria en los términos del artículo 32 inc. “a”. Ello es así, conforme lo establece el propio texto legal (Artículo 33 [L. 24660]: “En los supuestos a), b) y c), la decisión deberá fundarse en informes médico, psicológico y social…”.  (...) El magistrado ponente afirma que el informe médico resulta un recaudo de procedencia excesivo en razón de que “estamos en una situación excepcional, el planteo es excepcional y la decisión tiene algunas aristas de excepcionalidad también” (audiencia, hora 01:00:50 y ss). Sin embargo ello no faculta a obviar el mandato normativo</t>
  </si>
  <si>
    <t>Las valoraciones efectuadas colocan al decisorio dentro de los estándares de arbitrariedad en tanto omite aplicar, el marco legal pertinente por motivos que, o bien se justifican de manera aparente o simplemente no se explicitan adecuadamente. (...) frente al evidente apartamiento de la ley sustantiva y la ausencia de fundamentos que lo justifiquen, corresponde que este Tribunal -en virtud de la competencia positiva que le cabe por imperio del artículo 246 del C.P.P.N.- anule la decisión y reponga la norma inobservada, en tanto la prisión domiciliaria fue dictada al margen de lo normado en el artículo 33 de la Ley de Ejecución Penal, sin que se adviertan razones que justifiquen su inaplicación.  x</t>
  </si>
  <si>
    <r>
      <rPr>
        <rFont val="Arial"/>
        <i/>
        <color theme="1"/>
      </rPr>
      <t xml:space="preserve">Satisfacción: </t>
    </r>
    <r>
      <rPr>
        <rFont val="Arial"/>
        <i val="0"/>
        <color theme="1"/>
      </rPr>
      <t>"Dejar sin efecto la morigeración de las condiciones de detención establecidas respecto de R. E. L., quien deberá reintegrarse en forma inmediata al medio carcelario, bajo las condiciones de higiene y seguridad que las autoridades penitenciarias establezcan en resguardo de su salud y de los demás internos (art. 246, 3° párrafo, in fine, del C.P.P.N., art. 10, inc. “a” del C.P. y 32 inc. “a” de la Ley 24.660, ambos a contrario sensu, en función del art. 33 inc. 1° de esta última norma"</t>
    </r>
  </si>
  <si>
    <t>https://om.csjn.gov.ar/JurisprudenciaOM/consultaOM/verDoc.html?idJuri=4466</t>
  </si>
  <si>
    <t xml:space="preserve">Tal como sostuve en el Acuerdo 2/2020 de esta Sala, recientemente dictado, en este caso también nos encontramos frente a dos personas conceptualizadas dentro del alcance de sujetos en especial condición de vulnerabilidad, una de ellas por estar privada de la libertad y la otra por su género femenino y por ser víctima de un delito contra la integridad sexual. (Cfr. Art. 2, 100 Reglas de Brasilia para Acceso a la Justicia a Personas en especial condición de vulnerabilidad). (...) El objetivo de este doble estándar es reducir en los delitos de género la impunidad, pues en la dinámica de este tipo de hechos, la misma se erige como un factor vehículizante de la repetición y agravamiento del fenómeno de la violencia contra la mujer. En el precedente señalado en el párrafo 400 se destaca que: “la impunidad de los delitos cometidos envía un mensaje de que la violencia contra la mujer es tolerada, lo que favorece su perpetuación y la aceptación social del fenómeno, el sentimiento y la sensación de inseguridad en las mujeres, así como una persistente desconfianza de estas en el sistema de justicia”. (Protocolo para Juzgar con Perspectiva de Género, México, Pág. 138, www.equidad.scjn.gob.mex).” </t>
  </si>
  <si>
    <r>
      <rPr>
        <rFont val="Arial"/>
        <color theme="1"/>
      </rPr>
      <t xml:space="preserve">Analizadas las actuaciones que nos ocupa, también debo advertir que no se ha aplicado la perspectiva de género al momento de resolver o juzgar, pues tal como manifesté en el fallo señalado: “Dicha perspectiva es un proceso que se erige como una metodología de apoyo que auxilia a los/las juzgadores/as en la tarea de impartir justicia, para adecuar su actuar a los estándares internacionales, ofreciendo una ruta jurídica sistematizada para el análisis del caso, sin que ello coarte la autonomía y la independencia judicial, no es ni una ideología, ni una opción, es una forma de ver la realidad. Así se ha dicho que, “Juzgar con perspectiva de género debe ser aplicado en la sentencia aún cuando las partes involucradas en el caso no la hayan contemplado en sus alegaciones, y también debe guiar el ejercicio argumentativo de quienes imparten justicia para que puedan materializar los tratados internacionales en realidades jurídicas y generar respuestas de derecho a nivel nacional”. (Cuaderno de Buenas Prácticas para Incorporar la perspectiva de género en las sentencias, Poder Judicial de Chile, Secretaría Técnica de Igualdad de Género y No Discriminación de la Corte Suprema. Autoras: Lucia Arbeláez de Tobón y Esmeralda Ruíz González, Pág. 89). (...) Entiendo que tal método de juzgamiento no fue utilizado en las presentes actuaciones, pues de haberlo hecho, se advertiría la necesidad de aplicar el estándar de la debida diligencia reforzada lo cual como ya sostuviera en el Acuerdo citado, conllevaba necesariamente verificar si procedía el beneficio con un criterio de restrictividad reforzada, extremo que no se evidencia en el fallo del Tribunal de Impugnación por cuanto el beneficio es otorgado sin un informe médico que lo sustente, sin trasparentar “razonadamente” los motivos que habilitarían a otorgar una morigeración en las condiciones de detención, a la altura de la restrictividad-reforzada más arriba señalada.  (...) Esto nos lleva a sostener que </t>
    </r>
    <r>
      <rPr>
        <rFont val="Arial"/>
        <b/>
        <color theme="1"/>
      </rPr>
      <t>existe un trato desigual entre las partes, esta desigualdad en el trato procesal considero que es de una especial gravedad, pues la violencia contra la mujer es una forma de discriminación, producto de un proceso histórico, lo cual nos permite hablar de “desigualdad estructural”, ergo una asimetría de origen y muy potente, que el estado está llamado a revertir con estrategias profundas, positivas y específicas</t>
    </r>
    <r>
      <rPr>
        <rFont val="Arial"/>
        <color theme="1"/>
      </rPr>
      <t>.  Entonces, si los agentes del Estado llamados a equilibrar estas asimetrías, son facilitadores de esta desigualdad estructural -ya sea por acción u omisión- que deriva en una nueva discriminación, no puedo menos que llamar la atención en este punto, por su gravedad y posible repetición. Dicho de modo simple, las decisiones jurisdiccionales deben combatir la discriminación contra la mujer, no profundizarla. (...) Todo ello no hace más que abonar la improcedencia en el otorgamiento de este beneficio, pues las condiciones de su cumplimiento también hacen a la viabilidad de su ejecución, proceso todo impregnado de inconsistencias y violaciones a los deberes esenciales del Estado.  Volviendo al hecho que origina estas actuaciones cual es una situación de “riesgo sanitario”, ello me lleva a sostener que no puede este prevalecer para habilitar otros riesgos como el que indicáramos más arriba, en conclusión, n</t>
    </r>
    <r>
      <rPr>
        <rFont val="Arial"/>
        <b/>
        <color theme="1"/>
      </rPr>
      <t>inguna emergencia puede conllevar, justificar y deteriorar el sistema de protección de derechos humanos de forma integral,</t>
    </r>
    <r>
      <rPr>
        <rFont val="Arial"/>
        <color theme="1"/>
      </rPr>
      <t xml:space="preserve"> pues el derecho del Sr. L. a obtener un beneficio, debe ser conjugado de forma sistémica, tal como venimos sosteniendo, y no puede otorgarse sin ponderar todo el ordenamiento jurídico donde el aspecto sanitario es un elemento de análisis, mas no un dogma que se invoca sin miramiento ni justificación.   </t>
    </r>
  </si>
  <si>
    <r>
      <rPr>
        <rFont val="Arial"/>
        <i/>
        <color theme="1"/>
      </rPr>
      <t xml:space="preserve">Satisfacción: </t>
    </r>
    <r>
      <rPr>
        <rFont val="Arial"/>
        <i val="0"/>
        <color theme="1"/>
      </rPr>
      <t>"Dejar sin efecto la morigeración de las condiciones de detención establecidas respecto de R. E. L., quien deberá reintegrarse en forma inmediata al medio carcelario, bajo las condiciones de higiene y seguridad que las autoridades penitenciarias establezcan en resguardo de su salud y de los demás internos (art. 246, 3° párrafo, in fine, del C.P.P.N., art. 10, inc. “a” del C.P. y 32 inc. “a” de la Ley 24.660, ambos a contrario sensu, en función del art. 33 inc. 1° de esta última norma"</t>
    </r>
  </si>
  <si>
    <t>http://www.jufejus.org.ar/index.php/prensa/prensa-federal/neuquen/321-elosu-larumbe-asumio-como-presidente-del-tsj</t>
  </si>
  <si>
    <t>V. W. O. A. S/ ABUSO SEXUAL</t>
  </si>
  <si>
    <t>La Sala Penal del Tribunal Superior de Justicia de Neuquén resolvió anular el pronunciamiento dictado por el Tribunal de Impugnación que dispuso la prisión domiciliaria al penado mientras dure el aislamiento social obligatorio dispuesto por la Presidencia de la Nación y el Gobierno de la provincia, por estar entre la población con riesgo alto de contagio de COVID-19, a causa de una enfermedad preexistente (EPOC por tabaquismo crónico), haciendo hincapié el judicante en el alto nivel de circulación del virus y destacando que, frente a ello no era necesario verificarse por sí sola una situación de alto nivel poblacional carcelario; pues el repaso de los argumentos, aún en detrimento de la brevedad, permite advertir el vicio de fundamentación en el decisorio, toda vez que en ninguna de sus partes se expidió en torno a las razones proporcionadas por la decisión anterior que estaba bajo su control. Ello así, teniendo en cuenta la gravedad del delito por el que viene condenado [abuso sexual], que excluye un perfil de bajo riesgo, máxime cuando además de la violencia desmesurada implícita en dicho evento, intentó eludir la acción de la justicia, persistió, tal como lo demuestra la rebeldía oportunamente decretada. Cabe destacar el voto de la Dra. Gennari argumento del tribunal relacionado con deber de debida diligencia reforzado que se los instrumentos internacionales de Derechos Humanos de las mujeres imponen a los Estados en casos de violencia de género.</t>
  </si>
  <si>
    <t xml:space="preserve">Conforme a ello, si bien las cuestiones de hecho y prueba o de derecho común son ajenas a la vía extraordinaria ante la Corte Suprema de Justicia de la Nación (y por consiguiente no cuadran, por regla, en la norma local referida en el párrafo anterior), no es menos exacto que el reclamo del apelante se sustenta en supuestos de arbitrariedad fáctica y normativa que llevaría -siempre desde su punto de mira- a descalificar el fallo como acto jurisdiccional válido; aserto que fue acompañado del correspondiente desarrollo argumental y que no puede ser descartado a priori en esta fase inicial del análisis.  (...) Conforme a ello, si bien las cuestiones de hecho y prueba o de derecho común son ajenas a la vía extraordinaria ante la Corte Suprema de Justicia de la Nación (y por consiguiente no cuadran, por regla, en la norma local referida en el párrafo anterior), no es menos exacto que el reclamo del apelante se sustenta en supuestos de arbitrariedad fáctica y normativa que llevaría -siempre desde su punto de mira- a descalificar el fallo como acto jurisdiccional válido; aserto que fue acompañado del correspondiente desarrollo argumental y que no puede ser descartado a priori en esta fase inicial del análisis.  (...) Dicho magistrado hizo así especial hincapié en el alto nivel de circulación del virus y destacó que frente a ello no era necesario verificarse por sí sola una situación de alto nivel poblacional carcelario. (...) El repaso de los argumentos que ya se transliteraron, aún en detrimento de la brevedad, permite advertir ese vicio de fundamentación, toda vez que en ninguna de sus partes se expidió en torno a las razones proporcionadas por la decisión anterior que estaba bajo su control.  </t>
  </si>
  <si>
    <r>
      <rPr>
        <rFont val="Arial"/>
        <color theme="1"/>
      </rPr>
      <t xml:space="preserve">En cuanto a la aducida imposibilidad de asimilar lo resuelto a una sentencia definitiva (argumento del Dr. Cancela en la audiencia oral), </t>
    </r>
    <r>
      <rPr>
        <rFont val="Arial"/>
        <b/>
        <color theme="1"/>
      </rPr>
      <t>entiendo que el Ministerio Público Fiscal ha sorteado este ápice formal al indicar que la decisión -por su índole y proyección- puede generar perjuicios de imposible o tardía reparación ulterior por cuanto implicaría relevar de facto el cumplimiento de la pena por una gravísima ofensa penal sin base legal que lo justifique; hallándose comprometida la obligación estatal de actuar con la debida diligencia para sancionar la violencia contra la mujer mediante procesos judiciales justos y efectivos</t>
    </r>
    <r>
      <rPr>
        <rFont val="Arial"/>
        <color theme="1"/>
      </rPr>
      <t xml:space="preserve"> (conf. Convención Interamericana para Prevenir, Sancionar y Erradicar la violencia Contra la Mujer, incorporada a nuestro derecho interno conf. art. 75 inc. 22 de la C.N.). Este aspecto tampoco se puede descartar prima facie en atención a los concretos argumentos de que se nutre el recurso.  </t>
    </r>
  </si>
  <si>
    <t>Al ser ello de este modo, el Tribunal de Impugnación debió efectuar un mínimo fundamento en este tópico, ya que toda sentencia judicial debe invocar el derecho que rige el caso (C.S.J.N., Fallos 259:57).  Si bien es cierto que muchas veces puede resultar relevada esa carga si el decisorio se aferra a normas que resultan de tal obviedad que no requieren de declaración expresa, o si el derecho aplicable no resulta dudoso (C.S.J.N., Fallos 244:162; 268:281; 306:1073), dicha situación es contraria a los precedentes antedichos, desde que existe un apartamiento de las exigencias que establece la Ley de Ejecución Penal para la dación de la prisión domiciliaria, sin que se hayan antepuesto y mencionado, de manera explícita o implícita, otras normas capaces de relajar tales recaudos.  Todas estas razones justifican, desde ya, la revocación de lo decidido. (...) La gravedad del delito por el que viene condenado V., cuyas circunstancias de comisión se describieron con detalle al comienzo, excluye un perfil de bajo riesgo. Máxime cuando además de la violencia desmesurada implícita en dicho evento, intentó eludir la acción de la justicia persistió tal como lo demuestra la rebeldía oportunamente decretada.</t>
  </si>
  <si>
    <r>
      <rPr>
        <rFont val="Arial"/>
        <i/>
        <color theme="1"/>
      </rPr>
      <t>Satisfacción:</t>
    </r>
    <r>
      <rPr>
        <rFont val="Arial"/>
        <i val="0"/>
        <color theme="1"/>
      </rPr>
      <t xml:space="preserve"> "Dejar sin efecto la morigeración de las condiciones de detención establecidas por el Tribunal anterior respecto de W. O. A. V., quien deberá reintegrarse en forma inmediata al medio carcelario, bajo las condiciones de higiene y seguridad que las autoridades penitenciarias establezcan en resguardo de su salud y de los demás internos (art. 246, 3° párrafo, in fine, del C.P.P.N., art. 32 inc. “a” 10 inc. “a”, a contrario del C.P., art. 32, inc. “a” de la Ley 24.660, en función del art. 33 inc. 1° de esta última norma)."</t>
    </r>
  </si>
  <si>
    <t>https://om.csjn.gov.ar/JurisprudenciaOM/consultaOM/verDoc.html?idJuri=4465</t>
  </si>
  <si>
    <t xml:space="preserve">En el caso, no podemos dejar de advertir que se encuentran dialécticamente y en tensión, derechos de los cuales son titulares dos personas enmarcadas en el concepto de sujeto en especial condición de vulnerabilidad, una por estar privada de la libertad y padecer una afección a la salud y la otra por su género femenino y por ser víctima de un delito contra la integridad sexual. (Cfr. Art. 2, 100 Reglas de Brasilia para Acceso a la Justicia a Personas en especial condición de vulnerabilidad), señalando que este Tribunal Superior, adhirió a dichas Reglas, siendo destinatarios para su aplicación los operadores del sistema quienes deben ajustar su accionar al cumplimiento efectivo de aquellas. (...) Así se ha dicho que, “Juzgar con perspectiva de género debe ser aplicado en la sentencia aún cuando las partes involucradas en el caso no la hayan contemplado en sus alegaciones, y también debe guiar el ejercicio argumentativo de quienes imparten justicia para que puedan materializar los tratados internacionales en realidades jurídicas y generar respuestas de derecho a nivel nacional”. (Cuaderno de Buenas Prácticas para Incorporar la perspectiva de género en las sentencias, Poder Judicial de Chile, Secretaría Técnica de Igualdad de Género y No Discriminación de la Corte Suprema. Autoras: Lucia Arbeláez de Tobón y Esmeralda Ruíz González, Pág. 89).   Este proceso implica que en el análisis y desarrollo del caso se debe actuar con la observancia de la debida diligencia para garantizar el acceso a la justicia, tal estándar rige en todo el proceso incluida la etapa de ejecución de la pena, es para el Estado “el deber de actuar para prevenir, investigar y sancionar de manera efectiva y adecuada a los responsables de los actos de violencia y/o de los hechos puestos en consideración de la justicia. En este sentido implica el deber de eliminar los obstáculos de jure o de facto que impidan la debida investigación de los hechos y el desarrollo de los respectivos procesos judiciales y usar todos los medios disponibles para hacer que todos los procesos judiciales e investigaciones sean expeditos. La debida diligencia conlleva asegurar que en el proceso jurisdiccional primen: La oficiosidad, la oportunidad, la competencia, la exhaustividad, la participación de las víctimas y la independencia e imparcialidad del juez.”. (Cuaderno de Buenas Prácticas citado, Pág. 92 y 93). Ello se desprende de múltiples decisiones de los órganos judiciales de los Sistemas Universal y Regional de DDHH, como en la sentencia de “Campo Algodonero” de la Corte IDH. En el caso, por tratarse de una mujer víctima de violencia sexual, rige la debida diligencia como estándar e incluso de forma reforzada, ya que “en casos de violencia contra la mujer, los Estados tienen, además de las obligaciones genéricas contenidas en la Convención Americana, una obligación reforzada a partir de la Convención Belém do Pará.”. CorteIDH, Caso González y otras (“Campo Algodonero”) Vs. México, sentencia del 16 de noviembre de 2009, Serie C205, párrafos 258 y 285.  En concreto el deber de debida diligencia “reforzada” implica –dicho de una forma simple- que el beneficio de la prisión domiciliaria, en un caso de violencia sexual contra la mujer, deba ser interpretado –para su otorgamiento- como ya se dijo con criterio “restrictivo” y en base al precedente citado podemos sumar a tal restrictividad la calidad de reforzada.   El objetivo de este doble estándar es reducir en los delitos de género la impunidad, pues en la dinámica de este tipo de hechos, la misma se erige como un factor vehículizante de la repetición y agravamiento del fenómeno de la violencia contra la mujer. En el precedente señalado en el párrafo 400 se destaca que: “la impunidad de los delitos cometidos envía un mensaje de que la violencia contra la mujer es tolerada, lo que favorece su perpetuación y la aceptación social del fenómeno, el sentimiento y la sensación de inseguridad en las mujeres, así como una persistente desconfianza de estas en el sistema de justicia”. (Protocolo para Juzgar con Perspectiva de Género, México, Pág. 138, www.equidad.scjn.gob.mex).  </t>
  </si>
  <si>
    <t>Expresado de un modo más sencillo, si al caso se hubiera aplicado el método de la perspectiva de género, se identificaría la necesidad de aplicar un estándar como el de la debida diligencia reforzada que conllevaba necesariamente a verificar si procedía el beneficio con un criterio de restrictividad reforzada, muy por el contrario se otorgó el beneficio de forma amplia, genérica y en base a un daño en abstracto, extremo que no se condice con los estándares internacionales más arriba indicados, ni con la especificidad del delito analizado. Digo ello por cuanto pese a la existencia de un informe que acreditaba que no existían mayores riesgos ante la permanencia del condenado en un establecimiento carcelario, el Tribunal de Impugnación, dispuso la concesión del beneficio, lo cual a las claras resulta claramente contradictorio con lo arriba indicado.   Por otro lado, el Estado en todos sus niveles de gobierno, debe ponderar la violencia contra la mujer como parte de la emergencia sanitaria, de lo contrario lo que se pretende evitar  por un lado –riesgo o daño a la salud- se genera por otro, pues es sabido que quienes primero ven cercenados sus derechos son las personas en especial condición de vulnerabilidad.   Entre las causas de dicha vulnerabilidad las Reglas enuncian, el género y la victimización, las cuales adquieren especial relevancia. La defensa efectiva de los derechos de las personas en condición de vulnerabilidad requiere de un sistema de justicia que garantice el tratamiento y las acciones adecuadas para mitigar los impactos negativos directos del injusto jurídico, en el caso, la comisión de un delito contra la integridad sexual. Pero además, los operadores del sistema deben abstenerse de crear nuevos perjuicios a la víctima del delito, a fin de evitar que el daño ya sufrido se vea incrementado como consecuencia de su contacto con el sistema de justicia (Reglas, párrafo 12). La re victimización o victimización secundaria, se torna más preocupante cuando atañe a sectores discriminados como las mujeres, niñas y adolescentes, máxime cuando han sido víctimas de una grave violación a los derechos humanos como es la violencia sexual. Esta victimización tiene lugar con posterioridad al hecho ilícito y paradójicamente puede ser generada por las instituciones que tienen como función la administración de justicia si su accionar no tiene en cuenta los derechos de la víctima. Digo todo ello porque en el caso, no se han ponderado los estándares internacionales -como ser la debida diligencia reforzada de los estados- en el otorgamiento del beneficio de la prisión domiciliaria, por las razones que expuse más arriba en relación al criterio de restrictividad-reforzada.   Finalmente cabe agregar que en un contexto como el que nos ocupa, “Las resoluciones y sentencias con perspectiva de género forman parte de una estrategia que combate la impunidad, la discriminación y la desigualdad, y envían un mensaje de que las violaciones de derechos humanos se previenen, reconocen y reparan. De esta manera el quehacer jurisdiccional asume un papel activo en las transformaciones necesarias para la consecución de una sociedad en donde todas las personas estén en condiciones de diseñar y ejecutar un proyecto de vida digna” (Protocolo para Juzgar con Perspectiva de Género, México, Pág. 137</t>
  </si>
  <si>
    <r>
      <rPr>
        <rFont val="Arial"/>
        <i/>
        <color theme="1"/>
      </rPr>
      <t>Satisfacción:</t>
    </r>
    <r>
      <rPr>
        <rFont val="Arial"/>
        <i val="0"/>
        <color theme="1"/>
      </rPr>
      <t xml:space="preserve"> "Dejar sin efecto la morigeración de las condiciones de detención establecidas por el Tribunal anterior respecto de W. O. A. V., quien deberá reintegrarse en forma inmediata al medio carcelario, bajo las condiciones de higiene y seguridad que las autoridades penitenciarias establezcan en resguardo de su salud y de los demás internos (art. 246, 3° párrafo, in fine, del C.P.P.N., art. 32 inc. “a” 10 inc. “a”, a contrario del C.P., art. 32, inc. “a” de la Ley 24.660, en función del art. 33 inc. 1° de esta última norma)."</t>
    </r>
  </si>
  <si>
    <t>G. L. E. S/ ABUSO SEXUAL (VÍCTIMA MENOR DE EDAD)</t>
  </si>
  <si>
    <t>El Tribunal Superior de Justicia de Neuquén resolvió anular el pronunciamiento dictado por el Tribunal de Impugnación por incurrir en arbitrariedad sorpresiva al apartarse de la controversia planteada por las partes y del acervo probatorio que el tribunal de juicio percibió por sí mismo en el debate (inmediación formal). Ello así, por cuanto el hecho de que la menor víctima haya cumplido los 16 años al momento del debate, no impone la obligación de que preste nuevamente declaración ante el tribunal de juicio, bajo pena de nulidad. Luego la decisión en crisis, al así interpretarlo, carece de apoyatura en el art. 155 y cc del CPPN aplicable al caso; ya que de ningún precepto surge una obligación semejante ni se hace mención a esa consecuencia jurídica. Se hace mención a la revictimización en la que se incurriría al exigirse una nueva declaración. En ese escenario, el a quo a través de una interpretación errónea crea una nulidad que no surge del marco normativo aplicable.</t>
  </si>
  <si>
    <t xml:space="preserve">Sin entrar al análisis puntual de los motivos bajo los cuales el Tribunal de Impugnación anuló el testimonio de la menor T. D. F., los recursos remarcan que la nueva convocatoria para declarar en juicio sobre aspectos ya testimoniados en un acto judicial que no resultó observado ni censurado por las partes litigantes, no podría remediarse en una oportunidad posterior y generaría un incumplimiento de conocida normativa supranacional,   que exige, en la medida de lo posible, evitar la revictimización o reexperimentación de la vivencia traumática de la víctima. Como se mencionó, los aspectos atinentes a la denominada victimización secundaria han sido profundizados en ambas presentaciones (ff. 73 vta./75 y 81 vta./83) y no pueden descartarse en este primer nivel de análisis. </t>
  </si>
  <si>
    <t>En el presente caso, se imputó la comisión de un delito contra la integridad sexual, en perjuicio de una mujer menor de edad, por lo que una interpretación sistemática implica determinar el sentido de los preceptos locales a la luz de lo establecido en las normas de superior jerarquía (artículo 5, 31 y 75 inciso 22 de la CN).  Entre ellas, los tratados internacionales de derechos humanos de jerarquía constitucional que rigen la materia. Tales como, la Convención Interamericana para Prevenir, Sancionar y Erradicar la Violencia contra la Mujer, “Convención de Belem do Pará”, aprobada por la ley No 24632 y la Convención de los Derechos del Niño, aprobada por ley No 23849. Asimismo, resultan de aplicación la ley nacional de Protección Integral de la Mujer No 26485 y las leyes provinciales No 2786 y No 2302. La primera, entre sus finalidades prevé garantizar a las mujeres el derecho a vivir sin violencia y declara que sus disposiciones son de orden público; siendo obligación de los poderes del Estado, la de generar los medios necesarios para lograr los fines perseguidos por la norma (artículos 1 y 7). Se definen los tipos y modalidades de violencia a la que puede ser sometidauna mujer, como así también, se establece un principio de amplitud probatoria, “(…) para acreditar los hechos denunciados, teniendo en cuenta las circunstancias especiales en las que se desarrollan los actos de violencia y quienes son sus naturales testigos (…)” (artículos 5, 6 y 31).</t>
  </si>
  <si>
    <t xml:space="preserve">En este caso, no se encuentra en discusión que la menor víctima al momento de realizarse la Cámara Gesell era menor de 16 años de edad; incluso, al momento de la audiencia de control de acusación, en la que los acusadores ofrecieron la videograbación del acto como prueba, sin oposición de la defensa y fue admitida por el órgano judicial. (...) En ese orden de ideas, la declaración de la menor T. D. F. prestada en Cámara Gesell, como un anticipo jurisdiccional de prueba, efectuada conforme a las normas vigentes aplicables, respetando los derechos y garantías constitucionales de las partes, y que fuera reproducida ante el tribunal de juicio, resulta un elemento de convicción válido, susceptible de ser valorado en forma conjunta con el restante material probatorio producido en el debate. Lo que se encuentra en consonancia con el derecho de la víctima a la tutela judicial efectiva y a la protección integral de su persona frente a las consecuencias del delito (artículo 13 del CPPN y normas de jerarquía constitucional antes citadas). (...) Lo hasta aquí expuesto, permite concluir que el a quo, en exceso de la competencia apelada, suprimió prueba válidamente admitida, producida en el debate y valorada por el tribunal de juicio; la que resultaba dirimente para la solución del presente caso. (...) Asimismo, al tratarse de la supresión de prueba dirimente, tiene influencia directa en la revisión que el a quo debía efectuar de los fundamentos que el tribunal de juicio dio sobre los hechos que extrajo de los elementos de convicción (inmediación material). En consecuencia, en el presente legajo, se verifica la arbitrariedad del pronunciamiento del Tribunal de Impugnación. </t>
  </si>
  <si>
    <r>
      <rPr>
        <rFont val="Arial"/>
        <i/>
        <color theme="1"/>
      </rPr>
      <t xml:space="preserve">Satisfacción: </t>
    </r>
    <r>
      <rPr>
        <rFont val="Arial"/>
        <color theme="1"/>
      </rPr>
      <t>"REENVIAR el legajo, para que con una integración distinta del Tribunal de Impugnación y previa audiencia señalada al efecto, se dicte un nuevo pronunciamiento (artículo 247, en función del artículo 249, del CPPN)."</t>
    </r>
  </si>
  <si>
    <t>https://om.csjn.gov.ar/JurisprudenciaOM/consultaOM/verDoc.html?idJuri=4464</t>
  </si>
  <si>
    <t>Oscar Ermelindo Massei</t>
  </si>
  <si>
    <r>
      <rPr>
        <rFont val="Arial"/>
        <i/>
        <color theme="1"/>
      </rPr>
      <t xml:space="preserve">Satisfacción: </t>
    </r>
    <r>
      <rPr>
        <rFont val="Arial"/>
        <color theme="1"/>
      </rPr>
      <t>"REENVIAR el legajo, para que con una integración distinta del Tribunal de Impugnación y previa audiencia señalada al efecto, se dicte un nuevo pronunciamiento (artículo 247, en función del artículo 249, del CPPN)."</t>
    </r>
  </si>
  <si>
    <r>
      <rPr>
        <color rgb="FF1155CC"/>
        <u/>
      </rPr>
      <t>https://www.linkedin.com/in/oscar-massei-8835131a/?originalSubdomain=ar</t>
    </r>
    <r>
      <rPr/>
      <t xml:space="preserve"> </t>
    </r>
    <r>
      <rPr>
        <color rgb="FF1155CC"/>
        <u/>
      </rPr>
      <t>https://www.noticiasjusneuquen.gob.ar/massei-se-jubilara-a-partir-del-1-de-agosto/</t>
    </r>
    <r>
      <rPr/>
      <t xml:space="preserve"> </t>
    </r>
  </si>
  <si>
    <t>C. , J. E. S/ HOMICIDIO DOLOSO AGRAVADO (ART. 80)</t>
  </si>
  <si>
    <t>Se declaró inadmisible la impugnación extraordinaria deducida por el señor Defensor Público de Circunscripción, contra la sentencia del Tribunal de Impugnación que condenó al imputado por la comisión del delito de homicidio cometido con el Propósito de causar sufrimiento a una persona con la que se mantiene o ha mantenido una relación de pareja (Transversal) previsto en el art. 80 inc.12 del Código Penal, a la pena de prisión perpetua.</t>
  </si>
  <si>
    <t xml:space="preserve">En síntesis, la discusión queda circunscripta a si, por directa aplicación del Tratado de Roma, la pena tiene un monto distinto y se aparta de las pautas establecidas por el art. 13 del Código Penal, en cuanto a la ausencia de un límite temporal y a la eventual concesión de la libertad condicional recién cuando cumpla treinta y cinco anos de prision (fs. 126).  </t>
  </si>
  <si>
    <t xml:space="preserve">Sentado así el motivo de la impugnación extraordinaria, se impone el estudio de los recaudos mínimos de procedencia, atento al principio general de las impugnaciones establecido en el artículo 227 del código de forma:  1) El escrito fue presentado de manera extemporánea. (...) Por otra parte, la sentencia se ajusta a la doctrina fijada por esta Sala Penal en una causa parcialmente análoga a la presente, en donde se ratica la constitucionalidad de la norma que impuso la pena de prisión perpetua. En suma, no están dadas las condiciones para la procedencia de la via de control extraordinario (art. 248, inc. 2°, a contrario sensu, del C.P. P.N.). Se compartan o no los fundamentos de la decisión, la misma no puede ser catalogada como arbitraria.  </t>
  </si>
  <si>
    <r>
      <rPr>
        <rFont val="Arial"/>
        <i/>
        <color theme="1"/>
      </rPr>
      <t>No hay reparación</t>
    </r>
    <r>
      <rPr>
        <rFont val="Arial"/>
        <color theme="1"/>
      </rPr>
      <t>: "Declarar INADMISIBLE la impugnacion extraordinaria deducida por el señor Defensor Público de Circunscripción, Dr. Daniel O. Garcia Caneva, a favor de J. E. C. "</t>
    </r>
    <r>
      <rPr>
        <rFont val="Arial"/>
        <i/>
        <color theme="1"/>
      </rPr>
      <t xml:space="preserve"> </t>
    </r>
    <r>
      <rPr>
        <rFont val="Arial"/>
        <color theme="1"/>
      </rPr>
      <t>admiten procedente la pena de 30 años en lugar de perpetua</t>
    </r>
  </si>
  <si>
    <t>https://om.csjn.gov.ar/JurisprudenciaOM/consultaOM/verDoc.html?idJuri=4285</t>
  </si>
  <si>
    <r>
      <rPr>
        <rFont val="Arial"/>
        <i/>
        <color theme="1"/>
      </rPr>
      <t>No hay reparación</t>
    </r>
    <r>
      <rPr>
        <rFont val="Arial"/>
        <color theme="1"/>
      </rPr>
      <t>: "Declarar INADMISIBLE la impugnacion extraordinaria deducida por el señor Defensor Público de Circunscripción, Dr. Daniel O. Garcia Caneva, a favor de J. E. C. "</t>
    </r>
    <r>
      <rPr>
        <rFont val="Arial"/>
        <i/>
        <color theme="1"/>
      </rPr>
      <t xml:space="preserve"> </t>
    </r>
    <r>
      <rPr>
        <rFont val="Arial"/>
        <color theme="1"/>
      </rPr>
      <t>admiten procedente la pena de 30 años en lugar de perpetua</t>
    </r>
  </si>
  <si>
    <t>M., V. M. c/ I.S.S.N. s/ ACCIÓN DE AMPARO</t>
  </si>
  <si>
    <t>El Superior Tribunal de Justicia de Neuquén dejó sin efecto la decisión de la Cámara de Apelaciones, y dispuso que el límite a que alude el artículo 8 del decreto N° 956/2013, reglamentario de la Ley N° 26862- en lo que respecta a la cobertura de los tratamientos de fertilización asistida con técnicas de alta complejidad y que se encuentran determinados en número de tres para una persona, ha sido previsto de modo anual. Ello en concordancia con el pronunciamiento de la CSJN, las disposiciones que surgen de los Tratados sobre Derechos Humanos y Recomendaciones de Organismo internacionales.</t>
  </si>
  <si>
    <t>Roberto Germán Busamia</t>
  </si>
  <si>
    <t xml:space="preserve">Al ingresar al tratamiento del caso bajo examen, corresponde analizar si los vicios denunciados se configuran en el pronunciamiento recurrido, teniendo como norte que los presentes actuados se encuentran transitando la etapa de cumplimiento de la sentencia de mérito. Ante todo, cabe señalar que, el 10 de septiembre de 2014, se dictó pronunciamiento definitivo en Primera Instancia en el que se hace lugar a la acción de amparo, condenando al Instituto de Seguridad Social de Neuquén a que dentro del plazo de diez días corridos desde que la actora informe por medio fehaciente la elección de su médico tratante, a brindar la cobertura del tratamiento de fertilización asistida según el método indicado por los galenos responsables, debiendo reconocer el costo en la forma dispuesta en los considerandos, en el porcentaje del cien por ciento, todo ello bajo apercibimiento de lo dispuesto en el artículo 31 de la Ley N° 1981 (cfr. fs. 223, último párrafo).  En lo referente a la extensión de la prestación, se sostuvo que resultaba atinado establecer la cobertura en los términos del referido artículo 8 del Decreto Reglamentario N° 956/2013 en la forma establecida y cantidades de procedimientos indicados, para obtener el embarazo por el método requerido, mientras que el profesional que los asiste lo prescriba y el estado de salud reproductiva de la amparista lo autorice (cfr. fs. 223 1er. párrafo).  El fallo de grado quedó firme y consentido al declarar la Alzada desierto el recurso de apelación interpuesto por la obra social provincial (cfr. fs. 249/252). También llega firme a esta instancia que la obra social dio satisfacción a las sucesivas intimaciones de la amparista y erogó el costo de tres tratamientos de reproducción médicamente asistida con técnicas de alta complejidad (Cfr. fs. 757 y vta. y fs. 781). Ante la denegatoria de la obra social provincial a la cobertura de un cuarto tratamiento solicitado por la actora, la cuestión a dilucidar consiste en determinar la cantidad de prácticas de alta complejidad sujetas a cobertura conforme fuera dispuesto en la sentencia de grado, la cual extiende la cobertura a los términos de la normativa nacional anteriormente citada.  </t>
  </si>
  <si>
    <t xml:space="preserve">De ahí que, la Ley N° 26862 ha venido a asegurar la igualdad ante la ley (artículo 16 de la Constitución Nacional) de todos los sectores de la sociedad y a contrarrestar un proceso de inequidad, pues, como bien ha dicho la Corte Interamericana de Derechos Humanos en el caso "Artavia Murillo y otros — fecundación in vitro vs. Costa Rica", de 28/11/2012, sólo aquellas personas que contaban con recursos económicos tenían la posibilidad de abordar los tratamientos para tener un/a hijo/a y concretar así su deseo de constituir una familia. Puesto que, antes de la sanción de la Ley N° 26862 estos tratamientos no estaban contemplados en el Programa Médico Obligatorio, creado por Resolución del Ministerio de Salud N° 247/1996. (...) En consonancia con ello, en el ámbito infraconstitucional, la Ley N° 26485, de Protección Integral para Prevenir, Sancionar y Erradicar la Violencia contra las Mujeres en los Ámbitos en que Desarrollen sus Relaciones Interpersonales garantiza el derecho a "Decidir sobre la vida reproductiva, número de embarazos y cuándo tenerlos" (artículo 3º, inciso “e”). Asimismo, la Recomendación General Nº 24 del Comité de la Convención sobre la Eliminación de Todas las Formas de Discriminación contra la Mujer —también conocida por sus siglas en inglés CEDAW— ha sostenido en el punto 11 que "La negativa de un Estado parte a prever la prestación de determinados servicios de salud reproductiva a la mujer en condiciones legales resulta discriminatoria" (Cfr. CEDAW, Recomendación General Nº 24: "La mujer y la salud" del 2/02/1999). </t>
  </si>
  <si>
    <t xml:space="preserve">De igual modo, se ha sostenido que conlleva una discriminación indirecta respecto del género, en tanto impedir el acceso a las técnicas de fertilización tiene un impacto negativo desproporcional sobre las mujeres por entender que la maternidad forma parte del libre desarrollo de su personalidad. (...) Desde esta perspectiva, una posible restricción de sus prestaciones –a través de la limitación de una de sus técnicas- no guardaría correlato alguno con la función del Estado como garante de los derechos que se han reconocido a nivel constitucional y convencional. (..) Desde esta perspectiva, una posible restricción de sus prestaciones –a través de la limitación de una de sus técnicas- no guardaría correlato alguno con la función del Estado como garante de los derechos que se han reconocido a nivel constitucional y convencional (...) Asimismo, no obstante lo expuesto, resulta imprescindible añadir que, en función de las razones puestas de resalto en los puntos anteriores del presente considerando, si no resulta admisible bajo ningún punto de vista que la reglamentación desnaturalice los alcances del ejercicio de un derecho consagrado en la ley reglamentada menos aún puede aceptarse que por aplicación de una ley provincial se llegue a ese resultado.  Por todas las consideraciones vertidas, se ha de propiciar el acogimiento del recurso deducido y la consiguiente revocación del fallo impugnado, en el entendimiento que ha mediado infracción legal con relación a la Ley N° 26862, con los alcances del artículo 8 del Decreto 956/2013 y en punto a la doctrina sentada por la Corte Suprema de Justicia de la Nación en orden a la cantidad de prácticas de alta complejidad sujetas a cobertura. </t>
  </si>
  <si>
    <r>
      <rPr>
        <rFont val="Arial"/>
        <i/>
        <color theme="1"/>
      </rPr>
      <t>Satisfacción: "</t>
    </r>
    <r>
      <rPr>
        <rFont val="Arial"/>
        <i val="0"/>
        <color theme="1"/>
      </rPr>
      <t>Declarar PROCEDENTE el recurso por Inaplicabilidad de Ley interpuesto por la actora –V. M. M.- conforme lo considerado, y CASAR el decisorio de la Cámara de Apelaciones en lo Civil, Comercial, Laboral y de Minería de la I Circunscripción Judicial con asiento en la ciudad de Neuquén -Sala III- obrante a fs. 798/800vta., por haber incurrido en la infracción legal denunciada -artículo 15° de la Ley N° 1406-. 2°) De conformidad con lo dispuesto por el artículo 17, inciso c), de la Ley N° 1406, corresponde REVOCAR el decisorio recurrido y disponer que el límite a que alude el artículo 8 del decreto N° 956/2013 –reglamentario de la Ley N° 26862- en lo que respecta a la cobertura de los tratamientos de fertilización asistida con técnicas de alta complejidad y que se encuentran determinados en número de tres para una persona, ha sido previsto de modo anual, confirmándose en consecuencia el auto de Primera Instancia de fs. 783 en lo que ha sido materia de recurso"</t>
    </r>
  </si>
  <si>
    <t>https://om.csjn.gov.ar/JurisprudenciaOM/consultaOM/verDoc.html?idJuri=4255</t>
  </si>
  <si>
    <t>https://mega.nz/file/BbQhFIoD#cHYcrq4qvw7QZc3scFlOEy6w-a-ITiKhaKVe3vuH3cs</t>
  </si>
  <si>
    <t>Evaldo Darío Moya</t>
  </si>
  <si>
    <t>Adhiere voto Busamia</t>
  </si>
  <si>
    <r>
      <rPr>
        <rFont val="Arial"/>
        <i/>
        <color theme="1"/>
      </rPr>
      <t>Satisfacción: "</t>
    </r>
    <r>
      <rPr>
        <rFont val="Arial"/>
        <i val="0"/>
        <color theme="1"/>
      </rPr>
      <t>Declarar PROCEDENTE el recurso por Inaplicabilidad de Ley interpuesto por la actora –V. M. M.- conforme lo considerado, y CASAR el decisorio de la Cámara de Apelaciones en lo Civil, Comercial, Laboral y de Minería de la I Circunscripción Judicial con asiento en la ciudad de Neuquén -Sala III- obrante a fs. 798/800vta., por haber incurrido en la infracción legal denunciada -artículo 15° de la Ley N° 1406-. 2°) De conformidad con lo dispuesto por el artículo 17, inciso c), de la Ley N° 1406, corresponde REVOCAR el decisorio recurrido y disponer que el límite a que alude el artículo 8 del decreto N° 956/2013 –reglamentario de la Ley N° 26862- en lo que respecta a la cobertura de los tratamientos de fertilización asistida con técnicas de alta complejidad y que se encuentran determinados en número de tres para una persona, ha sido previsto de modo anual, confirmándose en consecuencia el auto de Primera Instancia de fs. 783 en lo que ha sido materia de recurso"</t>
    </r>
  </si>
  <si>
    <t>http://200.70.33.130/index.php?start=1488</t>
  </si>
  <si>
    <t>M. N. E. Y OTROS C/ PROVINCIA DEL NEUQUÉN S/ ACCIÓN PROCESAL ADMINISTRATIVA</t>
  </si>
  <si>
    <t>En el marco de un reclamo indemnizatorio realizado por el mal desempeño de la Policía provincial en la investigación de la muerte violenta de una mujer, el Tribunal Superior de Justicia condenó al Estado provincial al pago de una indemnización a su madre por daño moral, por falta de debida diligencia en la investigación e incumplimiento de los estándares internacionales, conforme las obligaciones asumidas por el Estado Nacional en virtud de la Convención sobre la Eliminación de todas las Formas de Discriminación contra la Mujer (CEDAW), la Declaración sobre la Eliminación de la Violencia contra la Mujer, y la Convención Interamericana para Prevenir, Sancionar y Erradicar la Violencia contra La Mujer - "Convención de Belem do Pará".</t>
  </si>
  <si>
    <t xml:space="preserve">En el marco de lo expuesto, ante la diversidad de alegaciones ensayadas por las partes, resulta fundamental aclarar el marco de la acción aquí intentada y establecer en qué tipo de responsabilidad estatal se encuadra la controversia, lo que permitirá avanzar sobre el análisis de los presupuestos que deben configurarse para la procedencia de la acción. (...) Así, vemos que la parte actora sostiene la  “ineficiencia y falta de profesionalidad de los policías que instruyeron la causa” y menciona “irregularidades en la investigación”. Más adelante, luego de referenciar las actuaciones administrativas, aclara que lo que cuestiona es el accionar concreto de la policía (fs. 17 vta.), y que nos encontramos frente a un accionar de una fuerza del Poder Ejecutivo provincial. La pretensión de la actora entonces, más allá de la interpretación realizada por la demandada en su contestación, se encuadra en un caso de falta de servicio por las irregularidades supuestamente cometidas por la fuerza policial en el ámbito de su competencia. Es decir, el análisis a realizar recae sobre una actuación propiamente administrativa. (...) De esta manera, la pretensión indemnizatoria deducida encuentra su origen en la actividad desplegada por agentes pertenecientes a la Policía de la Provincia de Neuquén, en el desempeño de sus funciones. (...) Debe insistirse en que de ningún modo el análisis a realizar recae sobre la nulidad o validez de la prueba –cuestión que fue zanjada en sede penal-, no obstante que se hará mención de las valoraciones de las pruebas llevada a cabo por los jueces intervinientes en la causa, a los fines de intentar vislumbrar concretamente la actuación policial de acuerdo a los parámetros de regularidad mencionados en el punto VIII.  (...) Como puede observarse, las controversias en sede penal giraron casi con exclusividad, en torno a la incorporación de la prueba que la parte actora considera erróneamente recolectada por la Policía Provincial. </t>
  </si>
  <si>
    <r>
      <rPr>
        <rFont val="Arial"/>
        <color theme="1"/>
      </rPr>
      <t xml:space="preserve">Como puede repararse, </t>
    </r>
    <r>
      <rPr>
        <rFont val="Arial"/>
        <b/>
        <color theme="1"/>
      </rPr>
      <t>existió una actividad irregular estatal,</t>
    </r>
    <r>
      <rPr>
        <rFont val="Arial"/>
        <color theme="1"/>
      </rPr>
      <t xml:space="preserve"> dado que la investigación policial que la parte actora cuestiona, no alcanza los estándares internacionales de debida diligencia para las investigaciones que recaen sobre violaciones de derechos humanos a cargo del Estado, en el caso en cabeza de las fuerzas policiales provinciales tal como dispone la Ley Orgánica Policial. Y esa falta de debida diligencia, que se vio reflejada en el desvanecimiento de la fuerza convictiva de la prueba reunida en la causa penal, actuó en detrimento del cumplimiento de uno de los objetivos-deberes esenciales del Estado Constitucional de Derecho en torno a la obligación de investigar, a la búsqueda de la verdad a favor de las víctimas de delitos y sus familiares, y a la garantía de Tutela Judicial Efectiva. Establecida la responsabilidad extracontractual del Estado por falta de servicio, resta determinar la cuantificación del resarcimiento</t>
    </r>
  </si>
  <si>
    <r>
      <rPr>
        <rFont val="Arial"/>
        <i/>
        <color theme="1"/>
      </rPr>
      <t>Compensación: "</t>
    </r>
    <r>
      <rPr>
        <rFont val="Arial"/>
        <i val="0"/>
        <color theme="1"/>
      </rPr>
      <t>1º) HACER LUGAR a la demanda interpuesta por la Sra. N. E. M. contra la PROVINCIA DEL NEUQUÉN, condenando a esta última a abonar a la actora la suma de pesos cincuenta mil ($50.000) con más los intereses que surgen del considerando XIII; 2º) Imponer las costas a la demandada vencida (art. 68 C.P.C. y C., aplicable por reenvío del art. 78 Ley 1.305); 3°) RECHAZAR la demanda interpuesta por los Sres. J. K. R., N. R. y S. R. contra la PROVINCIA DEL NEUQUÉN;"</t>
    </r>
  </si>
  <si>
    <t>https://om.csjn.gov.ar/JurisprudenciaOM/consultaOM/verDoc.html?idJuri=4193</t>
  </si>
  <si>
    <t xml:space="preserve">Las circunstancias violentas que rodearon la muerte de S. R. M. surgieron palmarias desde los inicios de la investigación. El hecho en sí que culminó con la muerte por estrangulamiento, resultó ostensiblemente aberrante y violento. Sucedió en el propio hogar de la víctima, sin que existieran forzaduras en la puerta de entrada y en presencia de su hija menor de edad. Su cuerpo fue encontrado golpeado, amarrado y amordazado, rodeado de fotos familiares tiradas y esparcidas por el piso. Más adelante en la investigación, la sospecha de un contexto violento que precedió la muerte, fue reafirmado por denuncias policiales previas y testimoniales recabadas. Se constató que existieron denuncias policiales de la víctima por un episodio en el que fueron lanzadas piedras a su casa y recibió amenazas telefónicas de un hombre (fs. 2396); así como también una denuncia de la víctima hacia su ex pareja (fs. 2399). Asimismo, se llevaron a cabo numerosas testimoniales en relación a una situación íntima y familiar compleja entre la víctima, su ex pareja y la nueva pareja de él, incluso entre estos últimos entre sí </t>
  </si>
  <si>
    <t xml:space="preserve">Más allá de los parámetros aplicables sobre la debida diligencia referidos en el voto que me precede, que fueron incumplidos, debo remarcar que la investigación exigía incluso estándares adicionales, dado que no puede soslayarse su vinculación con las obligaciones asumidas por nuestro Estado en virtud de la Convención sobre la Eliminación de todas las Formas de Discriminación contra la Mujer (CEDAW), la Declaración sobre la Eliminación de la Violencia contra la Mujer, y la Convención Interamericana para Prevenir, Sancionar y Erradicar la Violencia contra La Mujer - "Convención de Belem do Pará". Afortunadamente, en la actualidad, contamos con herramientas prácticas que señalan con claridad cuáles son los estándares que deben guiar las investigaciones frente a muertes violentas de mujeres por razones de género, a los fines de actuar en consonancia con las normas internacionales que rigen en la materia. De esta manera, no resulta ocioso referirnos al modelo de Protocolo latinoamericano de investigación de las muertes violentas de mujeres por razones de género, publicado en el año 2014, elaborado por la Oficina Regional para América Central del Alto Comisionado de las Naciones Unidas para los Derechos Humanos (OACNUDH) con el apoyo de la Oficina Regional para las Américas y el Caribe de la Entidad de las Naciones Unidas para la Igualdad de Género y el Empoderamiento de las Mujeres (ONU Mujeres) </t>
  </si>
  <si>
    <t xml:space="preserve">En el marco del caso bajo análisis, que recae sobre el actuar policial en una investigación sobre la muerte violenta de una mujer, resulta oportuno enfatizar que el Estado Provincial Neuquino, en su conjunto, tiene la obligación de emplear todos los medios a su alcance para la erradicación de la violencia contra la mujer, y en especial, de su forma más cruel: el femicidio. (...) Si bien la muerte de S. R. M., lamentablemente no fue esclarecida, como puede repararse, la magnitud del hecho y el contexto violento en el que se desarrolló el crimen tornada esperable y exigía los mayores esfuerzos estatales para su esclarecimiento, lo que ciertamente requería de una investigación policial seria, exhaustiva, efectiva y profesional. (...) la íntima vinculación entre el deber de investigación a cargo del Estado –en cumplimiento del estándar de debida diligencia- y el deber de prevención. Se establece con claridad que “el cumplimiento del deber de prevención no se limita a la adopción de un marco jurídico ni al establecimiento de recursos judiciales formales. Acarrea también el deber de fortalecer la capacidad institucional de instancias judiciales […] para combatir el patrón de impunidad frente a casos de violencia contra las mujeres, a través de investigaciones criminales efectivas que tengan un seguimiento judicial apropiado, garantizando así una adecuada sanción y reparación”, y asimismo, mediante cita a la Corte Interamericana, se enfatiza que “la falta de debida investigación y sanción de las irregularidades denunciadas propicia la reiteración en el uso de tales métodos por parte de los investigadores. Ello afecta la capacidad del Poder Judicial para identificar y perseguir a los responsables y lograr la sanción que corresponda, lo cual hace inefectivo el acceso a la justicia” (párrafo 70). En tercer lugar, que entiende por “víctimas” no sólo a la víctima directa –mujer asesinada-, sino también a sus familiares, usualmente como víctimas indirectas (párrafo 332). Así, el Protocolo indica que las víctimas directas o indirectas y los familiares de la víctima tienen el derecho a recibir de parte de las instituciones que conforman el sistema penal un tratamiento digno que les permita reivindicar su derecho a la justicia (párrafo 335). En esta línea, se refiere a los derechos a la verdad y a la justicia; y señala que el derecho a la verdad está ligado a la necesidad de conocer quién y por qué motivos decidió asesinar a la mujer, y que el derecho a la justicia está relacionado con el interés que tienen las víctimas en que el/los victimario/s sea/n judicializado/s y sancionado/s por la violación de los derechos de la mujer asesinada (párrafo 385).   (....) Como conclusión, no resulta ocioso enfatizar una recomendación contenida en el Protocolo atinente a su apropiación y aplicación final y cuyos destinatarios son los Estados en general: Es necesario crear un ambiente propicio y una cultura judicial eficaz y efectiva para asegurar el esclarecimiento de los hechos, satisfacer las exigencias del derecho a la verdad de las víctimas indirectas, de los familiares y de la sociedad en su conjunto, sancionar a los responsables del hecho, reparar integralmente a las víctimas y establecer medidas o garantías de no repetición de hechos similares (párrafo 393). Finalmente, la referencia al Protocolo como herramienta práctica y sus recomendaciones, se señala sin desconocer que en la actualidad en nuestra Provincia, conforme la autonomía funcional consagrada en su nueva ley orgánica, el Ministerio Público Fiscal es el órgano del sistema de justicia competente para fijar las políticas de persecución penal y que, en cumplimiento de esas facultades, ostenta la atribución de emitir instrucciones generales en coordinación con la Policía Provincial para su actuación como auxiliar de la justicia en la investigación de los delitos </t>
  </si>
  <si>
    <r>
      <rPr>
        <rFont val="Arial"/>
        <i/>
        <color theme="1"/>
      </rPr>
      <t>Compensación: "</t>
    </r>
    <r>
      <rPr>
        <rFont val="Arial"/>
        <i val="0"/>
        <color theme="1"/>
      </rPr>
      <t>1º) HACER LUGAR a la demanda interpuesta por la Sra. N. E. M. contra la PROVINCIA DEL NEUQUÉN, condenando a esta última a abonar a la actora la suma de pesos cincuenta mil ($50.000) con más los intereses que surgen del considerando XIII; 2º) Imponer las costas a la demandada vencida (art. 68 C.P.C. y C., aplicable por reenvío del art. 78 Ley 1.305); 3°) RECHAZAR la demanda interpuesta por los Sres. J. K. R., N. R. y S. R. contra la PROVINCIA DEL NEUQUÉN;"</t>
    </r>
  </si>
  <si>
    <t>Río Negro</t>
  </si>
  <si>
    <t>H. J. G. s/ abuso sexual</t>
  </si>
  <si>
    <t>El Tribunal de Juicio resolvió condenar al imputado a la pena de 6 años de prisión, como autor penalmente responsable del delito de abuso sexual agravado (artículos 45 y 119 tercer párrafo del Código Penal de la Nación) teniendo en cuenta que "...la principal prueba de cargo está dada por el relato de la víctima, el que debe ser analizado en su coherencia y capacidad informativa y luego en su relación con el conjunto de indicios que puedan provenir de otros elementos..." y que "...[e]n el caso (...), el testimonio de C. ha sido uniforme a lo largo de todo el proceso, es decir que no se apreciaron contradicciones ni modificaciones sustanciales en su relato, tal como se desprende de los informes confeccionados por las y los profesionales de la SENAF, de la OFAVI, del CIF y del Departamento de Servicio Social del Poder Judicial...".</t>
  </si>
  <si>
    <t>Sergio G. Ceci</t>
  </si>
  <si>
    <t>https://om.csjn.gov.ar/JurisprudenciaOM/consultaOM/verDoc.html?idJuri=4938</t>
  </si>
  <si>
    <t>https://www.dateas.com/es/persona/sergio-gustavo-ceci-20182772144</t>
  </si>
  <si>
    <t>Sergio M. Barotto</t>
  </si>
  <si>
    <t>Ricardo A. Apcarian</t>
  </si>
  <si>
    <t>María Cecilia Criado</t>
  </si>
  <si>
    <t>Liliana L. Piccinini</t>
  </si>
  <si>
    <t>CH. C. S. c/ F. M. L. s/ lesiones</t>
  </si>
  <si>
    <t>El Superior Tribunal de Justicia resolvió hacer lugar a la objeción realizada por el Ministerio Público Fiscal contra la sentencia que rechazó la impugnación a la concesión de suspensión de juicio a prueba solicitada por la Defensa del imputado y ordenó seguir las actuaciones según su trámite, en expreso lineamiento con lo establecido en el precedente "Góngora" de la CSJN y en la Recomendación N° 33 del Comité CEDAW.</t>
  </si>
  <si>
    <t>Enrique J. Mansilla</t>
  </si>
  <si>
    <t>Adhiere voto Zaratiegui</t>
  </si>
  <si>
    <r>
      <rPr>
        <rFont val="Arial"/>
        <i/>
        <color theme="1"/>
      </rPr>
      <t xml:space="preserve">Satisfacción: </t>
    </r>
    <r>
      <rPr>
        <rFont val="Arial"/>
        <i val="0"/>
        <color theme="1"/>
      </rPr>
      <t>"Hacer lugar a la impugnación extraordinaria interpuesta por el Ministerio Público Fiscal y revocar la sentencia dictada por el Tribunal de Impugnación el 25 de junio de 2020, así como también la que la precedió y fue ratificada por este, de fecha 3 de marzo de 2020."</t>
    </r>
  </si>
  <si>
    <t>https://om.csjn.gov.ar/JurisprudenciaOM/consultaOM/verDoc.html?idJuri=4627</t>
  </si>
  <si>
    <r>
      <rPr>
        <color rgb="FF1155CC"/>
        <u/>
      </rPr>
      <t>https://rionegro.gov.ar/download/boletin/5037.pdf</t>
    </r>
    <r>
      <rPr/>
      <t xml:space="preserve"> </t>
    </r>
    <r>
      <rPr>
        <color rgb="FF1155CC"/>
        <u/>
      </rPr>
      <t>https://www.rionegro.com.ar/enrique-jose-mansilla-CFRN_875351/</t>
    </r>
    <r>
      <rPr/>
      <t xml:space="preserve"> </t>
    </r>
  </si>
  <si>
    <t>Ricardo Alfredo Apcarian</t>
  </si>
  <si>
    <r>
      <rPr>
        <rFont val="Arial"/>
        <i/>
        <color theme="1"/>
      </rPr>
      <t xml:space="preserve">Satisfacción: </t>
    </r>
    <r>
      <rPr>
        <rFont val="Arial"/>
        <i val="0"/>
        <color theme="1"/>
      </rPr>
      <t>"Hacer lugar a la impugnación extraordinaria interpuesta por el Ministerio Público Fiscal y revocar la sentencia dictada por el Tribunal de Impugnación el 25 de junio de 2020, así como también la que la precedió y fue ratificada por este, de fecha 3 de marzo de 2020."</t>
    </r>
  </si>
  <si>
    <r>
      <rPr>
        <color rgb="FF1155CC"/>
        <u/>
      </rPr>
      <t>https://www.cij.gov.ar/nota-12083-Juraron-los-nuevos-jueces-del-Superior-Tribunal-de-Justicia-de-R-o-Negro.html</t>
    </r>
    <r>
      <rPr>
        <color rgb="FF000000"/>
      </rPr>
      <t xml:space="preserve"> </t>
    </r>
    <r>
      <rPr>
        <color rgb="FF1155CC"/>
        <u/>
      </rPr>
      <t>https://rionegro.gov.ar/download/boletin/5158%20especial.pdf</t>
    </r>
    <r>
      <rPr>
        <color rgb="FF000000"/>
      </rPr>
      <t xml:space="preserve"> </t>
    </r>
  </si>
  <si>
    <t>Sergio Mario Barotto</t>
  </si>
  <si>
    <r>
      <rPr>
        <rFont val="Arial"/>
        <i/>
        <color theme="1"/>
      </rPr>
      <t xml:space="preserve">Satisfacción: </t>
    </r>
    <r>
      <rPr>
        <rFont val="Arial"/>
        <i val="0"/>
        <color theme="1"/>
      </rPr>
      <t>"Hacer lugar a la impugnación extraordinaria interpuesta por el Ministerio Público Fiscal y revocar la sentencia dictada por el Tribunal de Impugnación el 25 de junio de 2020, así como también la que la precedió y fue ratificada por este, de fecha 3 de marzo de 2020."</t>
    </r>
  </si>
  <si>
    <t>https://www.dateas.com/es/persona/sergio-mario-barotto-20142329426</t>
  </si>
  <si>
    <t>Adriana Cecilia Zaratiegui</t>
  </si>
  <si>
    <t>Sin que sea necesario profundizar aquí en esta cuestión, que ya ha sido analizada precedentemente en tanto se vincula con el primer agravio tratado, vale recordar que este Superior Tribunal ha sentado su postura en cuanto a que, verificado que se está ante el juzgamiento de hechos constitutivos de violencia de género y que existe dictamen negativo debidamente fundado, no resulta procedente la suspensión del juicio a prueba, con expresa cita del caso "Góngora".</t>
  </si>
  <si>
    <t>Esa conclusión, como principio general, no puede excepcionarse a partir de considerar -como ha sucedido en este caso- que el dictamen de la Fiscalía era infundado porque no tuvo en cuenta un informe presentado por la Defensa que aparece estanco y aislado de todo contexto, pues soslaya las asimetrías que el conflicto expresa y las constancias de la causa, además de que fue realizado en una oficina con todas las falencias apuntadas más arriba. A partir de ese documento se otorgó una suspensión del juicio a prueba con pautas que no aseguran la participación o escucha de la víctima en su confección, porque no se prevé ninguna medida que apunte a la reparación del daño conforme aconsejan los estándares internacionales en materia de violencia de género (Recomendación Gral. N° 33 Comité CEDAW), ni tampoco a la efectiva resocialización del imputado -máxime cuando en el informe consta su negación de lo sucedido-, y a la que en poco pueden contribuir la obligación de abstenerse de realizar actos violentos -prohibición que ya está prevista legalmente- y la eventual realización de un curso de género cuyo contenido, programa, duración, exigencias, nivel educativo al que va dirigido, etc. se desconocen, a lo que se suma que tal obligación se supedita a que la Universidad del Comahue lo dicte durante el año venidero. En tales condiciones, la alternativa propuesta por la Defensa y acogida por la judicatura se asemeja más a un perdón al victimario que a una salida propositiva para la víctima.En virtud de lo expuesto hasta aquí, ha quedado demostrado que la sentencia del TI adolece delos vicios que fueron motivo de agravio por parte del Ministerio Público Fiscal, en tanto: a) ha omitido tratar planteos recursivos relevantes, vinculados con la titularidad de la acción penal y las políticas de persecución penal en el marco de las instrucciones generales dictadas por la Procuración General, que tienen sustento en normas constitucionales provinciales (art. 215 y 218 C.Prov.) además de legales (arts. 11.c, 17.a y 19 Ley 4199, 98 CPP y 76 bis CP) y convencionales (la IG N° 1/11 PG instruye sobre la aplicación de la Convención de Belem do Pará); b) ha abordado en forma incorrecta el análisis de los motivos en los que se sustentó la suspensión del juicio a prueba, lo que incluye la consideración de las expresiones de la víctima, los informes reunidos y el contexto -en sus dimensiones fáctica y vincular-, así como también las particularidades del ámbito en que esas manifestaciones tuvieron lugar y la perspectiva de género -o su carencia- en quienes ejercieron esa escucha y le brindaron asistencia, desde determinados saberes disciplinares, y la inocultable ausencia de otros en el abordaje realizado; y c) ha resuelto en contradicción con ladoctrina legal de este Superior Tribunal de Justicia sobre el efecto vinculante del dictamen fiscal negativo, debidamente fundado, en relación con las propuestas de suspensión de procesos a prueba; en particular cuando se trata de hechos constitutivos de violencia de género.</t>
  </si>
  <si>
    <t>En cuanto al segundo motivo de agravio, inculado con la arbitrariedad en el análisis de la fundamentación de su dictamen -desfavorable a la concesión de la suspensión del juicio-, advertimos que, al estimarlo infundado, además de que omitió considerar lo antes expuesto sobre los motivos de política de persecución penal implicados en la investigación de este tipo de delitos, el TI -y antes la magistrada que actuó en ejercicio de funciones de revisión- soslayó algunas particularidades del presente caso, que fueron debidamente expuestas por el recurrente, e incluso algunos datos que emergen directamente del relato de la víctima, al que este Superior Tribunal tuvo acceso a partir de los registros audiovisuales. Al momento de sustentar su dictamen negativo, el Fiscal no solo había aludido a la normativa constitucional y legal implicada sino que, además, había puesto énfasis en las características del hecho que, a su entender, no habilitaban la concesión de la suspensión del juicio a prueba, lo que – según sus dichos- sí habría consentido en otros hechos de violencia de género. Esa conclusión, como principio general, no puede excepcionarse a partir de considerar -como ha sucedido en este caso- que el dictamen de la Fiscalía era infundado porque no tuvo en cuenta un informe presentado por la Defensa que aparece estanco y aislado de todo contexto, pues soslaya las asimetrías que el conflicto expresa y las constancias de la causa, además de que fue realizado en una oficina con todas las falencias apuntadas más arriba. A partir de ese documento se otorgó una suspensión del juicio a prueba con pautas que no aseguran la participación o escucha de la víctima en su confección, porque no se prevé ninguna medida que apunte a la reparación del daño conforme aconsejan los estándares internacionales en materia de violencia de género (Recomendación Gral. N° 33 Comité CEDAW), ni tampoco a la efectiva resocialización del imputado -máxime cuando en el informe consta su negación de lo sucedido-, y a la que en poco pueden contribuir la obligación de abstenerse de realizar actos violentos prohibición que ya está prevista legalmente- y la eventual realización de un curso de género cuyo contenido, programa, duración, exigencias, nivel educativo al que va dirigido, etc. se desconocen, a lo que se suma que tal obligación se supedita a que la Universidad del Comahue lo dicte durante el año venidero. En tales condiciones, la alternativa propuesta por la Defensa y acogida por la judicatura se asemeja más a un perdón al victimario que a una salida propositiva para la víctima</t>
  </si>
  <si>
    <r>
      <rPr>
        <rFont val="Arial"/>
        <i/>
        <color theme="1"/>
      </rPr>
      <t xml:space="preserve">Satisfacción: </t>
    </r>
    <r>
      <rPr>
        <rFont val="Arial"/>
        <i val="0"/>
        <color theme="1"/>
      </rPr>
      <t>"Hacer lugar a la impugnación extraordinaria interpuesta por el Ministerio Público Fiscal y revocar la sentencia dictada por el Tribunal de Impugnación el 25 de junio de 2020, así como también la que la precedió y fue ratificada por este, de fecha 3 de marzo de 2020."</t>
    </r>
  </si>
  <si>
    <t>https://www.dateas.com/es/persona/adriana-cecilia-zaratiegui-27127405102</t>
  </si>
  <si>
    <t>Liliana Laura Piccinini</t>
  </si>
  <si>
    <t>He de disentir con el temperamento del voto conjunto de mis colegas en tanto considero que la impugnación extraordinaria deducida por el Ministerio Público Fiscal debe ser rechazada. Doy razones: 1. El impugnante se ha agraviado por entender que el fallo del TI resulta arbitrario y para motivar su agravio ha sostenido que este omitió dar tratamiento a su planteo referido a la disposición de la acción penal por parte del juez, dado que en autos se otorgó la suspensión del juicio a prueba pese a la oposición del Fiscal. Entiende que se ha afectado así el debido proceso, por no respetar la división de roles procesales establecidos en las leyes y la Constitución Provincial. Consignó como preteridos los arts. 215 y 218 de nuestra Constitución y aludió a la Instrucción General 1/11 de la Procuración General. Admitió que la judicatura puede y debe controlar la motivación y razonabilidad del dictamen o postura del Fiscal, no obstante lo cual sostiene que su negativa a la concesión se encontró fundada en la normativa internacional, nacional y provincial aplicable, en las instrucciones de la Procuración General y en la doctrina obligatoria del Superior Tribunal de Justicia y de la Corte Suprema de Justicia de la Nación. 1.1. En cuanto al desconocimiento de las potestades del Ministerio Público, establecidas pristinamente en el art. 215 de la Constitución de la Provincia de Río Negro, en primer lugar se debe destacar que es al/a la Procurador/a General a quien le corresponde diseñar la política de persecución criminal en nuestra Provincia. Ello no conlleva que pueda por pluma propia cambiar, ignorar, o vedar institutos previstos en la ley fondal y regulados en el código de forma, lo que se corporiza en normativa generadora de política criminal, de la cual la de persecución es solo unapéndice (v.gr. Arts. 76 y 76 bis CP y 98 CPP).</t>
  </si>
  <si>
    <t>A ello se agrega que, en el art. 16 inc. d) de la Ley 26.485 de Protección Integral para prevenir, sancionar y erradicar la violencia contra las mujeres en los ámbitos en que desarrollen sus relaciones interpersonales (a la que adhirió la Provincia de Río Negro mediante Ley D 4650), se establece un parámetro rector de acceso a la justicia, consistente en "que su opinión sea tenida en cuenta al momento de arribar a una decisión que la afecte". Que sea tenida en cuenta no significa solamente que deba ser meramente oída y considerada. La normativa convencional incorporada a nuestra Constitución Nacional (art. 75 inc. 22 C.Nac.) corresponde sea aplicada como un todo en perfecta armonía y el art. 5° de la Convención sobre la Eliminación de todas las formas de discriminación contra la mujer, ratificada por ley 23179 dispone: "Los Estados partes tomarán todas las medidas apropiadas para: "a) Modificar los patrones socioculturales de conducta de hombres y mujeres con miras a alcanzar la eliminación de los prejuicios y las prácticas consuetudinarias y de cualquier otra índole que estén basados en la idea de la inferioridad o superioridad de cualquiera de los sexos o en funciones estereotipadas de hombres y mujeres". Sobre este aspecto, el Comité para la Eliminación de la Discriminación contra la Mujer (Comité CEDAW) ha indicado que se requieren respuestas jurídicas adecuadas, según las formas múltiples e interrelacionadas de discriminación y sus efectos negativos (Recomendación General N° 35 sobre la violencia por razón de género contra la mujer, por la que se actualiza la Recomendación General N° 19, del 26 de julio de 2017, párrafo 12).</t>
  </si>
  <si>
    <t>Conforme surge del registro de las sucesivas audiencias, se advierte que la señora C.C. ha concurrido en tres oportunidades ante la magistratura interviniente, en presencia de las partes y del imputado, a manifestar el modo en que desea que termine este proceso. Esa expresión de la víctima, inicialmente ante un magistrado, luego a una magistrada y por último ante un tribunal de manera remota, da cuenta de un sostenimiento de su voluntad en el sentido expresado, es decir, asintiendo con que se le suspendiera a F. el proceso a prueba, bajo las pautas que se establecieron, y brindando razones para ello: que él desde hace tiempo se comporta como el padre de su hija y cumple con sus obligaciones como tal y que a ella ya no la molesta, a lo que agregó consideraciones sobre su propia autonomía, laboral y sentimental, esto último en el sentido de que entre ellos ya no existe un vínculo de pareja, sumado a la circunstancia de que ha mantenido otra relación con posterioridad a tal ruptura. En cada oportunidad expresó -con claridad y contundencia- su deseo de que esta causa se terminara. Habló con fluidez y convicción e incluso fue enfática al aclarar que no lo hacía para defender al imputado; de ningún modo se advirtió en la declarante temor hacia él cuando se expresaba. Tomo y analizo las tres oportunidades porque, en cada ocasión, el modo de hacerla participar fue distinto y quizá las respuestas -por su mayor o menor extensión- también lo fueron; sin embargo, la esencia de su discurso siempre estuvo centrada en hacer saber que su vida transcurría con libertad y normalidad, que no era víctima de ningún tipo de violencia, que logró independencia económica y que deseaba seguir así, por tanto no perseguía en su ánimo un castigo, aunque tampoco estaba en desacuerdo con la imposición de reglas. Considerar que lo expresado por la víctima no es fruto de su plena voluntad libremente expresada, entender que continúa inmersa en el círculo de violencia, pero que no es capaz de advertirlo, o que "nada entendió" de lo que se le preguntaba, como expuso el señor Fiscal General en la audiencia ante este Cuerpo, transita -rayanamente- en el desconocimiento de su autodeterminación y por añadidura -tal como antes lo remarqué- de su dignidad, y configura, a mi modo de ver, una vulneración del art. 5° de la Convención sobre la Eliminación de todas las formas de discriminación contra la mujer, repito, en cuanto obliga a "alcanzar la eliminación de los prejuicios y las prácticas consuetudinarias y de cualquier otra índole que estén basados en la idea de la inferioridad o superioridad de cualquiera de los sexos o en funciones estereotipadas de hombres y mujeres". El caso traído a conocimiento resulta ser -precisamente- una oportunidad para reflexionar sobre la alianza que necesariamente debió realizar el feminismo jurídico con el derecho penal para que se visibilice a la mujer víctima de violencia por razón de género, y preguntarnos: ¿no se corre el riesgo de generar mayor intensidad paternalista y patriarcal, al considerarlas incapaces, indotadas de autodeterminación y, en definitiva inferiores, condenadas a portar el estereotipo de la vulnerabilidad por el hecho de ser mujeres?.</t>
  </si>
  <si>
    <r>
      <rPr>
        <rFont val="Arial"/>
        <i/>
        <color theme="1"/>
      </rPr>
      <t xml:space="preserve">No repara el daño </t>
    </r>
    <r>
      <rPr>
        <rFont val="Arial"/>
        <color theme="1"/>
      </rPr>
      <t>- no hace lugar al recurso</t>
    </r>
  </si>
  <si>
    <t>https://www.rionegro.com.ar/entrevista-a-los-dos-candidatos-a-procurador-entre-quienes-decidira-manana-el-consejo-de-la-magistratura-DXHRN0503081708401/</t>
  </si>
  <si>
    <t>B.T. L. s/ abuso sexual agravado s/ Casación</t>
  </si>
  <si>
    <t>La Cámara Primera en lo Criminal de San Carlos de Bariloche, resolvió absolver al imputado con respecto a los hechos encuadrados legalmente como abuso sexual agravado por haber sido cometido en perjuicio de una menor de 18 años aprovechando la convivencia preexistente, y abuso sexual agravado con acceso carnal. Al respecto, la Fiscalía interpuso recurso de casación en el que se refirió, entre otros puntos, a pruebas que no fueron tenidas en cuenta y a que tanto la investigación como el juzgamiento se centraron fundamentalmente en el relato de la víctima para luego restarle credibilidad a partir de imprecisiones y omisiones. En consecuencia, se resolvió hacer lugar parcialmente al recurso de casación interpuesto por la Fiscalía y anular parcialmente la sentencia de Cámara, en lo relativo a un hecho.</t>
  </si>
  <si>
    <t>Nadie puede asegurar el resultado de un juicio, pero se advierte en el caso una cantidad de pruebas que podrían haberse ofrecido y no fueron tenidas en cuenta, en tanto la investigación y el juzgamiento se centraron fundamentalmente en el relato de la víctima y en su desmenuzamiento para luego restarle credibilidad a partir de imprecisiones y omisiones que un interrogatorio eficaz bien podría haber salvado. Por el contrario, los dichos del imputado en su declaración indagatoria no han disparado medida probatoria alguna en pos de su confrontación ni han sido analizados en ninguna de las instancias del proceso, aun cuando se contaba con elementos sobre los cuales ahondar, tales como un historial de violencia doméstica, de abuso progresivo en la relación y de actuación celosa. Es necesario dejar atrás ese modelo investigativo bajo el cual subyace la duda acerca de las palabras de la víctima y centrar el proceso penal en los actos del agresor. "1. El derecho de acceso de las mujeres a la justicia es esencial para la realización de todos los derechos protegidos en virtud de la Convención sobre la Eliminación de Todas las Formas de Discriminación contra la Mujer. Es un elemento fundamental del estado de derecho y la buena gobernanza, junto con la independencia, la imparcialidad, la integridad y la credibilidad de la judicatura, la lucha contra la impunidad y la corrupción, y la participación en pie de igualdad de la mujer en la judicatura y otros mecanismos de aplicación de la ley. El derecho de acceso a la justicia es pluridimensional. Abarca la justiciabilidad, la disponibilidad, el acceso, la buena calidad, el suministro de recursos jurídicos para las víctimas y la rendición de cuentas de los sistemas de justicia. A los fines de la presente recomendación general, todas las referencias a la 'mujer' debe entenderse que incluyen a las mujeres y las niñas, a menos que se indique específicamente otra cosa" (Comité para la Eliminación de la Discriminación contra la Mujer, Recomendación general núm. 33 sobre el acceso de las mujeres a la justicia 3 de agosto 2015)</t>
  </si>
  <si>
    <t xml:space="preserve">Las exigencias para la acusación surgen de los arts. 1.1, 8.1 y 25 de la Convención Americana sobre Derechos Humanos y han sido adoptadas en modo progresivo por diversos instrumentos internacionales. Así, la Declaración sobre la Eliminación de la Violencia contra la Mujer de Naciones Unidas fue el primero en exigir a los Estados proceder con la debida diligencia para prevenir, investigar y, conforme la legislación nacional, castigar todo acto de violencia contra la mujer, ya se trate de actos perpetrados por el Estado o particulares. Puntualmente, por el art. 7 inc. b) de la Convención de Belém do Pará, los Estados se comprometen a así actuar para prevenir, investigar y sancionar la violencia contra las mujeres. Tal deber impone que la investigación se desarrolle de manera inmediata, en un plazo razonable, por profesionales competentes que empleen los procedimientos apropiados, agotando todos los medios para esclarecer la verdad de los hechos y proveer castigo a los responsables, garantizando a la vez el respeto y la participación de las víctimas y sus familiares. Se trata concretamente de una obligación de medios que el Ministerio Público Fiscal no ha cumplimentado (STJRN Se. 182/17, Se. 342/17 y más recientemente Se. 47/19). </t>
  </si>
  <si>
    <t>Y he aquí un renovado vicio sentencial en conformidad con la doctrina legal que menciono al inicio y en virtud de "lo prescripto por la ley 26.485 que establece la Protección integral a las mujeres, que en su artículo 16 inc. i) establece el derecho 'a la amplitud probatoria para acreditar los hechos denunciados, teniendo en cuenta las circunstancias especiales en las que se desarrollan los actos de violencia y quienes son sus naturales testigos'" (fs. 232), perspectiva que correspondía aplicar con el fin de desentrañar las razones por las cuales M.G. no reaccionó del modo esperado frente a lo que acababa de presenciar. Puede que a la luz del "sentido común", ante ello una madre reaccione presurosamente; sin embargo, analizado el contexto que se ofrecía al conocimiento del juzgador, la mirada o la perspectiva debería ser otra. En el caso, que  pertinente es puntualizar- tramita con las normas de la Ley P 2107, además de lo declarado por la niña en cámara Gessel y reiterado en el debate, los dichos de M. en la audiencia (comprensivos de su declaración de fs.1, ratificada a fs. 34 y vta. y ratificada y ampliada a fs. 45, con detalles de actuaciones judiciales previas, del año 2014 consignadas en el informe del Hospital de fs.70) y lo ya referido por su hermana (todo lo cual es susceptible de ser revisado en este instancia extraordinaria y debió ser justamente ponderado por el tribunal al analizar la declaración de la testigo presencial del hecho 3) permiten comprender la razón por la cual en ese momento y en esas circunstancias M.G. no efectuó la denuncia que debía efectuar, según el estereotipo de madre responsable y a la luz del "sentido común". Al haberse soslayado en el juzgamiento de este hecho tercero la merituación de la prueba en el marco del sistema de la sana crítica racional, con omisión de la doctrina que impone la fuerza probante del testimonio único siempre que se encuentre sustentado por otras pruebas, así como las constancias que daban cuenta de la razón por la cual la progenitora no había denunciado el hecho presenciado, la sentencia se ofrece arbitraria, lo que la torna parcialmente inválida como acto jurisdiccional (art. 200 C.Prov.)</t>
  </si>
  <si>
    <r>
      <rPr>
        <rFont val="Arial"/>
        <i/>
        <color theme="1"/>
      </rPr>
      <t xml:space="preserve">Satisfacción: </t>
    </r>
    <r>
      <rPr>
        <rFont val="Arial"/>
        <i val="0"/>
        <color theme="1"/>
      </rPr>
      <t>"Hacer lugar parcialmente al recurso de casación interpuesto a fs. 268/286 de autos por el señor Fiscal Jefe Eduardo B. Fernández y anular también parcialmente la Sentencia N° 22/19 de la ex Cámara Primera en lo Criminal de San Carlos de Bariloche, junto con el debate correspondiente, solo en lo relativo al hecho nominado tercero."</t>
    </r>
  </si>
  <si>
    <t>https://om.csjn.gov.ar/JurisprudenciaOM/consultaOM/verDoc.html?idJuri=4481</t>
  </si>
  <si>
    <t xml:space="preserve">Adhiere al voto </t>
  </si>
  <si>
    <r>
      <rPr>
        <rFont val="Arial"/>
        <i/>
        <color theme="1"/>
      </rPr>
      <t xml:space="preserve">Satisfacción: </t>
    </r>
    <r>
      <rPr>
        <rFont val="Arial"/>
        <i val="0"/>
        <color theme="1"/>
      </rPr>
      <t>"Hacer lugar parcialmente al recurso de casación interpuesto a fs. 268/286 de autos por el señor Fiscal Jefe Eduardo B. Fernández y anular también parcialmente la Sentencia N° 22/19 de la ex Cámara Primera en lo Criminal de San Carlos de Bariloche, junto con el debate correspondiente, solo en lo relativo al hecho nominado tercero."</t>
    </r>
  </si>
  <si>
    <r>
      <rPr>
        <rFont val="Arial"/>
        <i/>
        <color theme="1"/>
      </rPr>
      <t xml:space="preserve">Satisfacción: </t>
    </r>
    <r>
      <rPr>
        <rFont val="Arial"/>
        <i val="0"/>
        <color theme="1"/>
      </rPr>
      <t>"Hacer lugar parcialmente al recurso de casación interpuesto a fs. 268/286 de autos por el señor Fiscal Jefe Eduardo B. Fernández y anular también parcialmente la Sentencia N° 22/19 de la ex Cámara Primera en lo Criminal de San Carlos de Bariloche, junto con el debate correspondiente, solo en lo relativo al hecho nominado tercero."</t>
    </r>
  </si>
  <si>
    <t>Enrique José Mansilla</t>
  </si>
  <si>
    <r>
      <rPr>
        <rFont val="Arial"/>
        <i/>
        <color theme="1"/>
      </rPr>
      <t xml:space="preserve">Satisfacción: </t>
    </r>
    <r>
      <rPr>
        <rFont val="Arial"/>
        <i val="0"/>
        <color theme="1"/>
      </rPr>
      <t>"Hacer lugar parcialmente al recurso de casación interpuesto a fs. 268/286 de autos por el señor Fiscal Jefe Eduardo B. Fernández y anular también parcialmente la Sentencia N° 22/19 de la ex Cámara Primera en lo Criminal de San Carlos de Bariloche, junto con el debate correspondiente, solo en lo relativo al hecho nominado tercero."</t>
    </r>
  </si>
  <si>
    <r>
      <rPr>
        <rFont val="Arial"/>
        <i/>
        <color theme="1"/>
      </rPr>
      <t xml:space="preserve">Satisfacción: </t>
    </r>
    <r>
      <rPr>
        <rFont val="Arial"/>
        <i val="0"/>
        <color theme="1"/>
      </rPr>
      <t>"Hacer lugar parcialmente al recurso de casación interpuesto a fs. 268/286 de autos por el señor Fiscal Jefe Eduardo B. Fernández y anular también parcialmente la Sentencia N° 22/19 de la ex Cámara Primera en lo Criminal de San Carlos de Bariloche, junto con el debate correspondiente, solo en lo relativo al hecho nominado tercero."</t>
    </r>
  </si>
  <si>
    <t>E., A.C./ U.P.C.N. S/ AMPARO (c) S/ APELACIÓN</t>
  </si>
  <si>
    <t>OS</t>
  </si>
  <si>
    <t>El Superior Tribunal de Justicia de la Provincia de Río Negro rechazó el recurso de apelación interpuesto por la obra social contra la sentencia que hizo lugar a la acción de amparo incoada por la Sra. A. E. (mujer transgénero que se encontraba en proceso de adecuación de identidad), ordenando a la obra social que en el plazo perentorio de 24 hs. acompañe la constancia de autorización de cobertura del 100 % de la cirugía de implante capilar. Se manifestó que con la sanción de la llamada "Ley de identidad género" N°26.743 y su decreto reglamentario N°903/15 nuestro país, en consonancia con los "Principios de Yogyakarta", reconoció el derecho a la identidad de género como un derecho humano fundamental que incluye el acceso al goce a la salud integral y a las intervenciones quirúrgicas como las requeridas [implante capilar], incluyendo las prácticas en el PMO [Programa Médico Obligatorio] y la prohibición de restringir o limitar el ejercicio del derecho a la identidad. Se advirtió además, que el Anexo I de la reglamentación del art. 11 de la Ley N°26.743 establece que la enumeración de intervenciones quirúrgicas totales y parciales previstas en la ley son de carácter meramente enunciativo y no taxativo.</t>
  </si>
  <si>
    <t>Apelación</t>
  </si>
  <si>
    <t>En lo que aquí importa en el sublite ha quedado acreditado -tal como lo sostuvo la Jueza de amparoque la Obra Social no aportó elementos suficientes para cuestionar la procedencia del presente amparo, limitándose la requerida a esgrimir cuestiones formales y haciendo caso omiso a los reclamos de la actora, circunstancias que ponen en peligro el derecho a la salud psicofísica de su afiliada. En estas actuaciones surge que la Jueza de amparo ha merituado con suficiencia la cuestión planteada en base a la urgencia del caso ante el riesgo de que el rigor de las formas pueda conducir a la frustración de derechos que cuentan con tutela de orden constitucional, tales como la salud y la vida (cf. CSJN doctrina de Fallos:327:3127).</t>
  </si>
  <si>
    <t>Ello así por cuanto en el artículo 15 de la ley 26.743 bajo el título “Trato digno” se establece que “Deberá respetarse la identidad de género adoptada por las personas, en especial por niñas, niños y adolescentes, que utilicen un nombre de pila distinto al consignado en su documento nacional de identidad. A su solo requerimiento, el nombre de pila adoptado deberá ser utilizado para la citación, registro, legajo, llamado y cualquier otra gestión o servicio, tanto en los ámbitos públicos como privados. Cuando la naturaleza de la gestión haga necesario registrar los datos obrantes en el documento nacional de identidad, se utilizará un sitema que combine las iniciales del nombre, el apellido completo, día y año de nacimiento y número de documento y se agregará el nombre de pila elegido por razones de identidad de género a solicitud del interesado/a. En aquellas circunstancias en que la persona deba ser nombrada en público deberá utilizarse únicamente el nombre de pila de elección que respete la identidad de género adoptada”. En lo que aquí importa en el sublite ha quedado acreditado -tal como lo sostuvo la Jueza de amparoque la Obra Social no aportó elementos  suficientes para cuestionar la procedencia del presente amparo, limitándose la requerida a esgrimir cuestiones formales y haciendo caso omiso a los reclamos de la actora, circunstancias que ponen en peligro el derecho a la salud psicofísica de su afiliada. En estas actuaciones surge que la Jueza de amparo ha merituado con suficiencia la cuestión planteada en base a la urgencia del caso ante el riesgo de que el rigor de las formas pueda conducir a la frustración de derechos que cuentan con tutela de orden constitucional, tales como la salud y la vida (cf. CSJN doctrina de Fallos:327:3127).</t>
  </si>
  <si>
    <r>
      <rPr/>
      <t xml:space="preserve">Nótese que el objeto del presente amparo es salvaguardar la salud de una mujer transgénero que se encuentra en proceso de adecuación de identidad, realidad que nos posiciona frente a una situación sensiblemente delicada puesto que el reclamo por la cobertura del costo de un implante capilar en un caso como el presente nunca podría ser considerado una cuestión de carácter meramente estética al estar vinculado con la salud psicofísica de la </t>
    </r>
    <r>
      <rPr>
        <color rgb="FF1155CC"/>
        <u/>
      </rPr>
      <t>accionante.Es</t>
    </r>
    <r>
      <rPr/>
      <t xml:space="preserve"> en dicho contexto que, tal como lo advirtió la Jueza de amparo, con la sanción de la llamada ley de género 26.743 y su decreto reglamentario 903/15 nuestro país, en consonancia con los“Principios de Yogyakarta”, reconoció el derecho a la identidad de género como un derecho humano fundamental que incluye el acceso al goce a la salud integral y a las intervenciones quirúrgicas como las requeridas en autos, incluyendo las prácticas en el PMO y la prohibición de restringir o limitar el ejercicio del derecho a la identidad.</t>
    </r>
  </si>
  <si>
    <r>
      <rPr>
        <rFont val="Arial"/>
        <i/>
        <color theme="1"/>
      </rPr>
      <t xml:space="preserve">Satisfacción: </t>
    </r>
    <r>
      <rPr>
        <rFont val="Arial"/>
        <i val="0"/>
        <color theme="1"/>
      </rPr>
      <t>"Rechazar el recurso de apelación interpuesto a fs. 79 y fundamentado a fs. 99/105 por la apoderada de la Obra Social Unión Personal de la Unión del Personal Civil de la Nación (UPCN), contra la sentencia dictada por la Sra. Jueza de Familia, Civil, Comercial, Minería y Sucesiones nº 11 de la ciudad de El Bolsón de la IIIa. Circunscripción Judicial, obrante a fs. 56/63 vta., por las razones dadas en los considerandos. Con costas (art.68 CPCC)."</t>
    </r>
  </si>
  <si>
    <t>https://om.csjn.gov.ar/JurisprudenciaOM/consultaOM/verDoc.html?idJuri=4326</t>
  </si>
  <si>
    <r>
      <rPr>
        <rFont val="Arial"/>
        <i/>
        <color theme="1"/>
      </rPr>
      <t xml:space="preserve">Satisfacción: </t>
    </r>
    <r>
      <rPr>
        <rFont val="Arial"/>
        <i val="0"/>
        <color theme="1"/>
      </rPr>
      <t>"Rechazar el recurso de apelación interpuesto a fs. 79 y fundamentado a fs. 99/105 por la apoderada de la Obra Social Unión Personal de la Unión del Personal Civil de la Nación (UPCN), contra la sentencia dictada por la Sra. Jueza de Familia, Civil, Comercial, Minería y Sucesiones nº 11 de la ciudad de El Bolsón de la IIIa. Circunscripción Judicial, obrante a fs. 56/63 vta., por las razones dadas en los considerandos. Con costas (art.68 CPCC)."</t>
    </r>
  </si>
  <si>
    <r>
      <rPr>
        <rFont val="Arial"/>
        <i/>
        <color theme="1"/>
      </rPr>
      <t xml:space="preserve">Satisfacción: </t>
    </r>
    <r>
      <rPr>
        <rFont val="Arial"/>
        <i val="0"/>
        <color theme="1"/>
      </rPr>
      <t>"Rechazar el recurso de apelación interpuesto a fs. 79 y fundamentado a fs. 99/105 por la apoderada de la Obra Social Unión Personal de la Unión del Personal Civil de la Nación (UPCN), contra la sentencia dictada por la Sra. Jueza de Familia, Civil, Comercial, Minería y Sucesiones nº 11 de la ciudad de El Bolsón de la IIIa. Circunscripción Judicial, obrante a fs. 56/63 vta., por las razones dadas en los considerandos. Con costas (art.68 CPCC)."</t>
    </r>
  </si>
  <si>
    <r>
      <rPr>
        <rFont val="Arial"/>
        <i/>
        <color theme="1"/>
      </rPr>
      <t xml:space="preserve">Satisfacción: </t>
    </r>
    <r>
      <rPr>
        <rFont val="Arial"/>
        <i val="0"/>
        <color theme="1"/>
      </rPr>
      <t>"Rechazar el recurso de apelación interpuesto a fs. 79 y fundamentado a fs. 99/105 por la apoderada de la Obra Social Unión Personal de la Unión del Personal Civil de la Nación (UPCN), contra la sentencia dictada por la Sra. Jueza de Familia, Civil, Comercial, Minería y Sucesiones nº 11 de la ciudad de El Bolsón de la IIIa. Circunscripción Judicial, obrante a fs. 56/63 vta., por las razones dadas en los considerandos. Con costas (art.68 CPCC)."</t>
    </r>
  </si>
  <si>
    <r>
      <rPr>
        <rFont val="Arial"/>
        <i/>
        <color theme="1"/>
      </rPr>
      <t xml:space="preserve">Satisfacción: </t>
    </r>
    <r>
      <rPr>
        <rFont val="Arial"/>
        <i val="0"/>
        <color theme="1"/>
      </rPr>
      <t>"Rechazar el recurso de apelación interpuesto a fs. 79 y fundamentado a fs. 99/105 por la apoderada de la Obra Social Unión Personal de la Unión del Personal Civil de la Nación (UPCN), contra la sentencia dictada por la Sra. Jueza de Familia, Civil, Comercial, Minería y Sucesiones nº 11 de la ciudad de El Bolsón de la IIIa. Circunscripción Judicial, obrante a fs. 56/63 vta., por las razones dadas en los considerandos. Con costas (art.68 CPCC)."</t>
    </r>
  </si>
  <si>
    <t>V, P. A s/Tentativa de homicidio calif., desobediencia y violación de domicilio s/Casación</t>
  </si>
  <si>
    <t>La Cámara Segunda en lo Criminal de Cipolletti resolvió condenar a V.P.A. a la pena de seis años de prisión por considerarlo autor del delito de desobediencia de una orden judicial en concurso ideal con violación de domicilio, ambos en concurso real con coacción con arma y lesiones leves agravadas por la relación de pareja. La Defensa y el Fiscal dedujeron recursos contra lo decidido. El Superior Tribunal de Justicia de la Provincia de Río Negro, hizo lugar al recurso y condenó a V.P.A. como autor de los delitos de desobediencia a una orden judicial en concurso ideal con violación de domicilio en concurso real con homicidio doblemente calificado por el vínculo y por mediar violencia de género. Para así decidir se entendió que el a quo había merituado la prueba con desapego de los parámetro que define la Ley 26.485 y tratados internacionales de protección de derechos humanos de las mujeres. Por último se propuso la la elaboración de protocolos de investigación y juzgamiento para casos de violencia de género.</t>
  </si>
  <si>
    <t>Ocurre que, para resolver como lo hizo, el Juez de primer voto propuso un análisis fragmentado del testimonio de la víctima, dividiéndolo en etapas y tratando de corroborar cada una de ella con prueba independiente, lo que a su juicio impidió confirmar el dolo homicida, lo que lo llevó a descartarlo por aplicación del principio in dubio pro reo. Este modo de valoración no solo se desentiende de los criterios que impone la Ley 26485, sino que contraviene los parámetros internacionales vigentes que señalan la necesidad de valorar la prueba en su conjunto y analizar el contexto en que los hechos fueron denunciados, para lo cual cito los casos “Fernández Ortega” y “Rosendo Cantú” de la Corte Interamericana de Derechos Humanos en cuanto a lo fundamental del testimonio de la víctima y la necesidad de evaluar las combinaciones de los elementos de prueba y los hechos en su conjunto, de acuerdo con el contexto en que se producen (ver Raquel Asensio, Discriminación de Género en las Decisiones Judiciales, publicación de la Defensoría General de la Nación, 1ª ed., págs. 122/123). El contexto en que se desarrolló el ataque, cuya valoración fue omitida por el a quo, es justamente un elemento indiciario de la voluntad del imputado de poner fin a la vida de su expareja y surge desde las primeras fojas del expediente, a estar a la prueba incorporada por su lectura, ya a fs. 7 obra un preventivo en el que consta un episodio anterior que habría protagonizado V. -pocos días antes del que aquí nos convoca-. En tal ocasión, ante un intento de abuso frustrado dado que V. la tomó conocimiento de que uno de sus hijos había ido en busca de ayuda y por la posterior presencia del tío, aquel habría expresado: “… si me denunciás (lo que efectivamente la Sra. L. hizo) a la noche vengo y te voy a pegar peor… te voy a prender fuego la casa, los voy a matar a todos, o dejo a los pibes guachos…”. Asimismo, de fs. 8 surge que ese mismo día -18/02/14- se notificó alimputado de la instrucción de la causa y también de que estaba en vigencia una prohibición de acercamiento. La vinculación de estos hechos con el posterior suceso -aquí investigado y juzgadoresulta evidente y refuerza la credibilidad de la imputación.</t>
  </si>
  <si>
    <t>No puede dejar de advertirse que los hechos que aquí se juzgan se enmarcan dentro de la problemática de violencia de género y doméstica. De acuerdo con el desarrollo internacional de los derechos humanos, la Ley 26485 reconoce que esta tiene como sustento las relaciones asimétricas de poder entre varones y mujeres. En el caso concreto, V. -varón- aparece ejerciendo todo su poder en relación con la señora Leyva -mujer-, a la que intimida y trata con extrema violencia, física y psíquica, en virtud de la situación de desigualdad estructural en que esta se halla frente a él. En este encuadre y perspectiva, la prohibición de todo tipo de violencia contra la mujer tiene un amparo especial a nivel internacional en la “Convención Interamericana para prevenir, sancionar y erradicar la violencia contra la mujer”  Convención de Belém do Pará, aprobada por Ley 24632-. Estas claras directrices internacionales, se plasman en nuestra legislación en la Ley 26485, llamada “Ley de Protección Integral para prevenir, sancionar y erradicar la violencia contra las mujeres en los ámbitos donde desarrollen sus relaciones interpersonales”, que plantea como objetivos promover y garantizar el derecho de la mujer a vivir una vida sin violencia (art. 2º) y específicamente a preservar “su integridad física, psicológica, sexual, económica o patrimonial” (art. 3 inc. c). Así se establece en el preámbulo de la Convención de Belém do Pará: “la violencia contra la mujer constituye una violación a los derechos humanos y las libertades fundamentales y limita total o particularmente a la mujer el reconocimiento, goce y ejercicio de tales derechos y libertades […] es una ofensa a la dignidad humana y una manifestación de las relaciones de poder históricamente desiguales entre mujeres y hombres”. Allí se fijan como deberes de los Estados condenar todas las formas de violencia contra la mujer y tomar todas las medidas apropiadas, incluyendo medidas de tipo legislativo, para modificar o abolir leyes y reglamentos vigentes o para modificar prácticas jurídicas o consuetudinarias que respalden la persistencia o tolerancia de la violencia contra la mujer (art. 7 incs. b y e). Puesto que en ambas etapas del proceso se verificaron errores de actividad, tal como sostuvo el señor Fiscal General en la audiencia de casación, entiendo que el caso examinado es útil para poner en evidencia que el mejor trámite para estas formas de violencia necesita tanto de protocolos especiales de investigación como para la tarea de juzgar, de acuerdo con el art. 3 y la Recomendación Nº 19 de la CEDAW (puede consultarse de modo concordante el fallo de la SCJBA, en la causa C. 118.472, del 04/11/2015).</t>
  </si>
  <si>
    <t>En síntesis, el juzgador merituó la prueba con desapego de los parámetros que define la Ley 26485 y sin tener en cuenta la totalidad de su capacidad de representación, por lo que la sentencia no se sostiene como acto jurisdiccional válido. Entonces, aplicando la teoría del máximo rendimiento para la revisión del fallo, se establece el tipo subjetivo del delito de homicidio, que quedó en grado de tentativa; asimismo, dadas las deficiencias en el trámite de la investigación y la modalidad de juzgamiento, se hace necesario proponer la confección de protocolos de actuación específicos en los que debe incorporarse la perspectiva de género cuando se verifica una situación de violencia de un hombre contra una mujer</t>
  </si>
  <si>
    <r>
      <rPr>
        <rFont val="Arial"/>
        <i/>
        <color theme="1"/>
      </rPr>
      <t xml:space="preserve">Satisfacción: </t>
    </r>
    <r>
      <rPr>
        <rFont val="Arial"/>
        <i val="0"/>
        <color theme="1"/>
      </rPr>
      <t>" Hacer lugar al recurso de casación interpuesto a fs. 271/2741 de las presentes actuaciones por el señor Fiscal de Cámara doctor Ricardo A. Maggi, casar el primer punto de la Sentencia Nº 34/15 de la Cámara Segunda en lo Criminal de Cipolletti y condenar a P.A.V, cuyas circunstancias personales obran en autos, como autor de los delitos de desobediencia a una orden judicial en concurso ideal con violación de domicilio, en concurso real con homicidio doblemente calificado en grado de tentativa (arts. 5, 12, 29 inc. 3°; 42, 54, 55, 239, 150 y 80 incs. 1° y 11° C.P., y art. 440 C.P.P.)."</t>
    </r>
  </si>
  <si>
    <t>https://om.csjn.gov.ar/JurisprudenciaOM/consultaOM/verDoc.html?idJuri=4309</t>
  </si>
  <si>
    <r>
      <rPr>
        <rFont val="Arial"/>
        <i/>
        <color theme="1"/>
      </rPr>
      <t xml:space="preserve">Satisfacción: </t>
    </r>
    <r>
      <rPr>
        <rFont val="Arial"/>
        <i val="0"/>
        <color theme="1"/>
      </rPr>
      <t>" Hacer lugar al recurso de casación interpuesto a fs. 271/2741 de las presentes actuaciones por el señor Fiscal de Cámara doctor Ricardo A. Maggi, casar el primer punto de la Sentencia Nº 34/15 de la Cámara Segunda en lo Criminal de Cipolletti y condenar a P.A.V, cuyas circunstancias personales obran en autos, como autor de los delitos de desobediencia a una orden judicial en concurso ideal con violación de domicilio, en concurso real con homicidio doblemente calificado en grado de tentativa (arts. 5, 12, 29 inc. 3°; 42, 54, 55, 239, 150 y 80 incs. 1° y 11° C.P., y art. 440 C.P.P.)."</t>
    </r>
  </si>
  <si>
    <r>
      <rPr>
        <rFont val="Arial"/>
        <i/>
        <color theme="1"/>
      </rPr>
      <t xml:space="preserve">Satisfacción: </t>
    </r>
    <r>
      <rPr>
        <rFont val="Arial"/>
        <i val="0"/>
        <color theme="1"/>
      </rPr>
      <t>" Hacer lugar al recurso de casación interpuesto a fs. 271/2741 de las presentes actuaciones por el señor Fiscal de Cámara doctor Ricardo A. Maggi, casar el primer punto de la Sentencia Nº 34/15 de la Cámara Segunda en lo Criminal de Cipolletti y condenar a P.A.V, cuyas circunstancias personales obran en autos, como autor de los delitos de desobediencia a una orden judicial en concurso ideal con violación de domicilio, en concurso real con homicidio doblemente calificado en grado de tentativa (arts. 5, 12, 29 inc. 3°; 42, 54, 55, 239, 150 y 80 incs. 1° y 11° C.P., y art. 440 C.P.P.)."</t>
    </r>
  </si>
  <si>
    <r>
      <rPr>
        <rFont val="Arial"/>
        <i/>
        <color theme="1"/>
      </rPr>
      <t xml:space="preserve">Satisfacción: </t>
    </r>
    <r>
      <rPr>
        <rFont val="Arial"/>
        <i val="0"/>
        <color theme="1"/>
      </rPr>
      <t>" Hacer lugar al recurso de casación interpuesto a fs. 271/2741 de las presentes actuaciones por el señor Fiscal de Cámara doctor Ricardo A. Maggi, casar el primer punto de la Sentencia Nº 34/15 de la Cámara Segunda en lo Criminal de Cipolletti y condenar a P.A.V, cuyas circunstancias personales obran en autos, como autor de los delitos de desobediencia a una orden judicial en concurso ideal con violación de domicilio, en concurso real con homicidio doblemente calificado en grado de tentativa (arts. 5, 12, 29 inc. 3°; 42, 54, 55, 239, 150 y 80 incs. 1° y 11° C.P., y art. 440 C.P.P.)."</t>
    </r>
  </si>
  <si>
    <t xml:space="preserve">Satisfacción: Hacer lugar al recurso de casación interpuesto a fs. 271/2741 de las presentes actuaciones por el señor Fiscal de Cámara doctor Ricardo A. Maggi, casar el primer punto de la Sentencia Nº 34/15 de la Cámara </t>
  </si>
  <si>
    <t>N. B. A. s/ homicidio agravado s/Casación</t>
  </si>
  <si>
    <t>El Superior Tribunal de Justicia de Rio Negro hizo lugar al recurso interpuesto por la defensa contra la sentencia que condenaba A.B.N. a cumplir la pena de 9 años de prisión, por ser autora de homicidio agravado por la relación de pareja con la víctima con circunstancias extraordinarias de atenuación, y en consecuencia resolvió absolver a la imputada. Se estableció que A.B.N. actuó en legítima defensa en un contexto de violencia de género. Asimismo, se afirmó que las particularidades de N., por su condición de mujer trans, debieron ser motivo de especial consideración por parte del a quo en todos sus aspectos, lo que demuestra el desacierto de sus argumentos al no aplicar la perspectiva de género que tal condición personal imponía.</t>
  </si>
  <si>
    <t>De la lectura de lo argumentado en la sentencia se advierte claramente la arbitrariedad de lo decidido. Ello, en primer lugar, en virtud de que la Cámara en lo Criminal tuvo por acreditado que tanto la imputada como la víctima tenían “cortes producidos con arma blanca en los antebrazos que pueden ser considerados como \'lesión de tipo defensiva\'” (mencionó además que aquella presentaba un golpe en la cabeza) e hizo referencia a que se utilizó un único cuchillo en el hecho, asumiendo que ambos lo emplearon, en virtud de las lesiones constatadas ya referidas. Sin embargo, habiendo reconocido entonces que “[n]o puede determinarse, ante la carencia de testigos, quien tuvo el cuchillo en primer término en su poder y comenzó la agresión”, es decir, frente a esa orfandad probatoria, el a quo optó por desestimar los dichos de la imputada (que en resumidas cuentas describían una conducta de defensa frente a un primer ataque de L. con el cuchillo, previo intercambio de insultos y forcejeo) a través de un razonamiento incorrecto, desde el punto de vista lógico y jurídico, por las razones que se explicarán a continuación. Previamente cabe recordar qué es lo que había manifestado N. durante el debate en cuanto a la secuencia fáctica en cuestión. Al momento de declarar sostuvo: “… no fue una buena convivencia, fue muy violento, estaba muy cansada. Ese día me dejó encerrada, luego volvió y me volvió a dejar encerrada. Después lo llamé porque quería comprar cigarrillos, consumimos cocaína y fuimos a la casa de la madre a buscar una botella de vodka. No se porqué empezamos a discutir luego de tomar esa botella, me pegaba con el dedo en la cabeza diciéndome que no tenía huevos, yo le respondí \'cornudo\', me comenzó a insultar, luego recuerdo que quise agarrar un zapato me di vuelta y es cuando siento frío y húmedo en mis brazos. Cuando me doy vuelta veo que tenía un cuchillo, le agarre el brazo y forcejeamos, se levanta y vuelve con todo y terminó clavado con el cuchillo en el pecho. Salí a buscar ayuda afuera. Grité a los chicos que estaban atrás, pedía por favor que llamen a la policía, a la ambulancia, porque había lastimado a J.” (conf. surge de la sentencia, fs. 340/341). En lo que atañe a la valoraci</t>
  </si>
  <si>
    <t>Se aprecia que el a quo reconoció, al menos en parte, tales conductas estigmatizantes, aunque parece minimizarlas al sostener que “[s]i bien es real, que puede existir cierta resistencia en la sociedad para alquilar un inmueble a una persona trans que ejerce la prostitución, cabe advertir que B. era quien proveía los recursos materiales en la relación, y bien pudo procurar mudarse a otro lugar, y si no lo hizo fue por el vínculo afectivo que la unía con L., a quién conforme sus propios dichos \'amaba con locura\'” (fs. 363). Es justamente la naturaleza de este vínculo el que da cuenta de la sumisión e imposibilidad de asumir la conducta pretendida por el sentenciante, esto es, tomar una determinación -mudarse-, pues simplemente no podía por hallarse entrampada, más allá de que no hay que olvidar que -al momento de analizar la procedencia de la causal de justificacióndebemos ceñirnos al momento preciso en que la agresión tuvo lugar. Sobre estos aspectos es necesario recordar que “[t]oda persona tiene derecho a la protección contra la trata, venta y toda forma de explotación, incluyendo la explotación sexual pero sin limitarse a ella, por causa de su orientación sexual o identidad de género real o percibida” (Principios de Yogyakarta sobre la Aplicación de la Legislación Internacional de Derechos Humanos en Relación con la Orientación Sexual y la Identidad de Género, principio 11). Es por ello que se hace necesario establecer medidas, servicios y programas legales, educativos y sociales para hacer frente a los factores que incrementan tal vulnerabilidad, entre los que se encuentran, entre otros, “la exclusión social, la discriminación, el rechazo por parte de las familias o comunidades culturales, la falta de independencia financiera, la falta de vivienda, las actitudes sociales discriminatorias que conducen una baja autoestima y la falta de protección contra la discriminación en el acceso a la vivienda, el alojamiento, el empleo y los servicios sociales” (obligación estatal c, relativa al mismo principio).</t>
  </si>
  <si>
    <t>Por último, y respecto de la adecuada perspectiva de género que debió merecer el abordaje del caso que nos ocupa, estimo pertinente hacer referencia a que el a quo, además de la condición de mujer de la imputada (que responde a su identidad de género asumida, según su convicción y sentir, y sin perjuicio de que el sexo asignado al momento del nacimiento haya sido el masculino, conf. art. 2 Ley 26743), aludió a su condición de persona trans, argumento que empleó -con aciertopara reforzar la caracterización en cuanto a la vulnerabilidad en la que se encontraba, mencionando su historia vital (“no se pone en duda que desde su infancia B. tuvo una vida llena de padecimientos y sufrimientos, los que empezaron en su propio hogar con un padre que la golpeaba y le exigía que se comporte como un varón. Está situación la obligó a irse de su casa a muy temprana edad, ejerciendo la prostitución, consumiendo drogas y siendo maltratada por las parejas que tuvo”). En ese sentido, tal como lo explicó en el debate la psiquiatra forense interviniente, “[e]lla nace varón pero tiene el anhelo de tomar las características secundarias del otro género; no lo relacionado con el cambio de las características de los genitales -que serían características primarias- sino las secundarias que hacen a las características externas. Sexo y sexualidad hace a lo biológico y genero para connotar a lo social y legal. Igual van de la mano. En la la ley no se psicopatiza la cuestión de genero. Es una minoría que lucha por sus derechos pero son cuestiones que siguen siendo de estudio. Las personas trans son muy maltratadas, estigmatizadas, es un problema social de no poder respetar al diferente” (reseñada a fs. 351).</t>
  </si>
  <si>
    <r>
      <rPr>
        <rFont val="Arial"/>
        <i/>
        <color theme="1"/>
      </rPr>
      <t xml:space="preserve">Restitución: </t>
    </r>
    <r>
      <rPr>
        <rFont val="Arial"/>
        <i val="0"/>
        <color theme="1"/>
      </rPr>
      <t>"Hacer lugar al recurso de casación deducido a fs. 371/385 de autos por el doctor D.J. B. y, en consecuencia, casar la Sentencia Nº 99/17 de la Cámara Primera en lo Criminal de General Roca. Segundo: Absolver a A.B.N., cuyas circunstancias personales obran en la causa, respecto del hecho por el que fue acusada y juzgada, por aplicación del art. 34 inc. 6º del código sustantivo (art. 440 C.P.P. Ley P 2107)."</t>
    </r>
  </si>
  <si>
    <t>https://om.csjn.gov.ar/JurisprudenciaOM/consultaOM/verDoc.html?idJuri=4308</t>
  </si>
  <si>
    <r>
      <rPr>
        <rFont val="Arial"/>
        <i/>
        <color theme="1"/>
      </rPr>
      <t xml:space="preserve">Restitución: </t>
    </r>
    <r>
      <rPr>
        <rFont val="Arial"/>
        <i val="0"/>
        <color theme="1"/>
      </rPr>
      <t>"Hacer lugar al recurso de casación deducido a fs. 371/385 de autos por el doctor D.J. B. y, en consecuencia, casar la Sentencia Nº 99/17 de la Cámara Primera en lo Criminal de General Roca. Segundo: Absolver a A.B.N., cuyas circunstancias personales obran en la causa, respecto del hecho por el que fue acusada y juzgada, por aplicación del art. 34 inc. 6º del código sustantivo (art. 440 C.P.P. Ley P 2107)."</t>
    </r>
  </si>
  <si>
    <r>
      <rPr>
        <rFont val="Arial"/>
        <i/>
        <color theme="1"/>
      </rPr>
      <t xml:space="preserve">Restitución: </t>
    </r>
    <r>
      <rPr>
        <rFont val="Arial"/>
        <i val="0"/>
        <color theme="1"/>
      </rPr>
      <t>"Hacer lugar al recurso de casación deducido a fs. 371/385 de autos por el doctor D.J. B. y, en consecuencia, casar la Sentencia Nº 99/17 de la Cámara Primera en lo Criminal de General Roca. Segundo: Absolver a A.B.N., cuyas circunstancias personales obran en la causa, respecto del hecho por el que fue acusada y juzgada, por aplicación del art. 34 inc. 6º del código sustantivo (art. 440 C.P.P. Ley P 2107)."</t>
    </r>
  </si>
  <si>
    <r>
      <rPr>
        <rFont val="Arial"/>
        <i/>
        <color theme="1"/>
      </rPr>
      <t xml:space="preserve">Restitución: </t>
    </r>
    <r>
      <rPr>
        <rFont val="Arial"/>
        <i val="0"/>
        <color theme="1"/>
      </rPr>
      <t>"Hacer lugar al recurso de casación deducido a fs. 371/385 de autos por el doctor D.J. B. y, en consecuencia, casar la Sentencia Nº 99/17 de la Cámara Primera en lo Criminal de General Roca. Segundo: Absolver a A.B.N., cuyas circunstancias personales obran en la causa, respecto del hecho por el que fue acusada y juzgada, por aplicación del art. 34 inc. 6º del código sustantivo (art. 440 C.P.P. Ley P 2107)."</t>
    </r>
  </si>
  <si>
    <t>Adrián Zimmermann</t>
  </si>
  <si>
    <r>
      <rPr>
        <rFont val="Arial"/>
        <i/>
        <color theme="1"/>
      </rPr>
      <t xml:space="preserve">Restitución: </t>
    </r>
    <r>
      <rPr>
        <rFont val="Arial"/>
        <i val="0"/>
        <color theme="1"/>
      </rPr>
      <t>"Hacer lugar al recurso de casación deducido a fs. 371/385 de autos por el doctor D.J. B. y, en consecuencia, casar la Sentencia Nº 99/17 de la Cámara Primera en lo Criminal de General Roca. Segundo: Absolver a A.B.N., cuyas circunstancias personales obran en la causa, respecto del hecho por el que fue acusada y juzgada, por aplicación del art. 34 inc. 6º del código sustantivo (art. 440 C.P.P. Ley P 2107)."</t>
    </r>
  </si>
  <si>
    <t>O., D.E. y O.Q., J.M. s/Amenazas s/ Casación</t>
  </si>
  <si>
    <t>La Cámara Segunda en lo Criminal de Cipolletti negó la suspensión de juicio a prueba solicitada, entendiendo que los hechos denunciados se sucedieron en un contexto de violencia de género. Los imputados interpusieron la impugnación de la misma, refiriendo que la conducta de uno de ellos no se edecua a un supuesto de violencia de genero.El Superior Tribunal de Justicia de Río Negro, confirmó la resolución apelada, entendiendo que se trata de hechos ocurridos en un contexto de violencia de género, independientemente de las particularidades del caso.</t>
  </si>
  <si>
    <t>Lejos entonces de lo sostenido en el recurso, lo decidido no implica una discriminación respecto del género masculino y, por ende, no se vulnera el principio constitucional de igualdad ante la ley (art. 16 C.Nac.). Esto es así porque, además, no se está ante un trato de iguales en iguales circunstancias, lo que resulta suficiente para los fines protectorios de la normativa citada.</t>
  </si>
  <si>
    <t>De acuerdo con lo expuesto, el argumento impugnativo carece de sustento y seriedad pues pretende apartar del sub examine la aplicación de la Convención Belém do Pará con sustento en que las amenazas contra la víctima no encuadran en una violencia contra la mujer, como “una manifestación de las relaciones de poder históricamente desiguales entre mujeres y hombres”.- - - - - - - - - - - - - - - - - - - - - -- En definitiva, la motivación del Ministerio Público Fiscal y del a quo responde a los compromisos asumidos por nuestro país al adherir a la Convención de Belém do Pará, que establece que los Estados “condenan todas las formas de violencia contra la mujer” y se obligan a “actuar con la debida diligencia para prevenir, investigar y sancionar la violencia contra la mujer” (art. 7 primer párrafo e inc. b).  Establecido que el suceso imputado es un hecho de violencia contra la mujer en los términos del artículo primero del citado instrumento, los fundamentos de derecho del dictamen fiscal y de la sentencia en crisis para negar la concesión de la suspensión del juicio a prueba en esta causa resultan incontrovertibles. Ello así, además, en función de lo resuelto por la Corte Suprema de Justicia de la Nación en el Fallo “Góngora”, supra citado.  Como cuestión federal, en dicho precedente se resolvió la inteligencia del art. 7 del tratado internacional “Convención Interamericana para Prevenir, Sancionar y Erradicar la Violencia contra la Mujer” y se estableció como doctrina que “la adopción de alternativas distintas a la definición del caso en la instancia del debate oral es improcedente [… por lo] que prescindir en el sub lite de la sustanciación del debate implicaría contrariar una de las obligaciones que asumió el Estado al aprobar la ‘Convención de Belém do Pará’ para cumplir con los deberes de prevenir, investigar y sancionar sucesos como los aquí considerados” (punto 7).</t>
  </si>
  <si>
    <t>En otras palabras -y dando respuesta al interrogante que plantea el recurso-, no es posible conceder la probation respecto de la víctima hombre y continuarse el trámite por la víctima mujer porque se reprocha un delito como una unidad de conducta, cuyo criterio para determinarla “no puede consistir en el número de resultados” (Zaffaroni, Alagia y Slokar, Derecho Penal. Parte General, pág. 819).  Por otra parte, tampoco se puede diferenciar la reconocida violencia de género respecto de cada uno de los imputados sobre la base de que el recurrente (J.M.O.) es el hermano de la ex pareja (D.E.O.) de una de las víctimas (J.E.C.), en virtud de que la requisitoria de elevación a juicio reprocha las amenazas en el carácter de coautores y en el contexto de situaciones de violencia y amenazas en las que han participado varias veces los dos encartados. En esa pieza procesal se establece que la mujer era víctima de violencia de género producto del accionar de los imputados, por lo que, en definitiva, el primer agravio relativo a la falta de adecuación a un supuesto de violencia de género, además de ser contradictorio, no se atiene a las constancias del expediente</t>
  </si>
  <si>
    <r>
      <rPr>
        <rFont val="Arial"/>
        <i/>
        <color rgb="FF000000"/>
      </rPr>
      <t xml:space="preserve">Satisfacción: </t>
    </r>
    <r>
      <rPr>
        <rFont val="Arial"/>
        <i val="0"/>
        <color rgb="FF000000"/>
      </rPr>
      <t>"Declarar mal concedido el recurso de casación deducido a fs. 171/175 de autos por el Defensor Penal doctor Juan Pablo Piombo y su Adjunto doctor Marcelo Caraballo en representación de J.M.O.Q. y confirmar la Sentencia Interlocutoria Nº 139/13 de la Cámara Segunda en lo Criminal de la IVª circunscripción Judicial.-"</t>
    </r>
  </si>
  <si>
    <t>https://om.csjn.gov.ar/JurisprudenciaOM/consultaOM/verDoc.html?idJuri=4196</t>
  </si>
  <si>
    <t>Adhiere al Voto</t>
  </si>
  <si>
    <t>Satisfacción: "Declarar mal concedido el recurso de casación deducido a fs. 171/175 de autos por el</t>
  </si>
  <si>
    <t>C., R.F. s/ Lesiones leves agravadas, atentado y resistencia a la autoridad s/Casación</t>
  </si>
  <si>
    <t>La Cámara Primera en lo Criminal de Cipolletti, negó la suspensión de juicio a prueba solicitada, entendiendo que los hechos denunciados se sucedieron en un contexto de violencia de género. Dicha decisión tuvo fundamento en los compromisos internacionales asumidos por el Estado en la Convención de Belem do Pará. La defensa apeló la decisión, El Superior Tribunal de Justicia de Río Negro, confirmó la resolución apelada, entendiendo que se trata de hechos ocurridos en un contexto de violencia de género, y declaró mal concedido el recurso de casación interpuesto por el Defensor del imputado.</t>
  </si>
  <si>
    <t>En este orden de ideas este Cuerpo ha sostenido que el “… magistrado actuante ha desarrollado argumentos correctos para demostrar que el hecho reseñado constituye un acto encuadrado en la definición de la violencia de género, por lo que resultan plenamente vigentes y aplicables las disposiciones de la Convención de Belém do Pará, como así también las consideraciones del fallo \'Góngora\' de la Corte Suprema de Justicia de la Nación y la doctrina legal de este Cuerpo, que niegan la posibilidad de que en tales condiciones se conceda la suspensión del juicio a prueba. En este sentido, para determinar si la conducta imputada queda comprendida en los términos de la normativa señalada, necesariamente se debe analizar y ponderar el contexto fáctico y jurídico que dio motivo al rechazo en tratamiento. En atención a los antecedentes reunidos en el caso, una niña ha resultado lesionada y su madre ha sido objeto de serias amenazas, por lo que indefectiblemente nos encontramos ante actos que causan sufrimiento físico y psicológico a dos mujeres, en una relación desigual de poder, y, por lo tanto, son constitutivos de violencia de género. Para ello basta reparar que se trata de golpes de un adulto a una niña y, asimismo, de los efectos psicológicos de la amenaza hacia la madre […]” (STJRNS2 Se. 16/16).</t>
  </si>
  <si>
    <t>Es doctrina legal reiterada que en los supuestos de violencia de género resulta inaplicable la suspensión del juicio a prueba. Como cuestión de hecho, dicha violencia se verifica en autos, pues se trata de golpes de un varón adulto a una mujer y una niña, en el marco de una relación de pareja, tal como fueron calificados jurídicamente. De tal modo, se infligieron daños en el cuerpo y la salud en perjuicio de ambas, en una relación desigual de poder.</t>
  </si>
  <si>
    <r>
      <rPr>
        <rFont val="Arial"/>
        <i/>
        <color rgb="FF000000"/>
      </rPr>
      <t xml:space="preserve">Satisfacción: </t>
    </r>
    <r>
      <rPr>
        <rFont val="Arial"/>
        <i val="0"/>
        <color rgb="FF000000"/>
      </rPr>
      <t>"Declarar mal concedido el recurso de casación interpuesto a fs. 128/133 vta. de las presentes actuaciones por el señor Defensor Penal doctor Mario Sebastián Nolivo en representación de R.F.C. y confirmar el Auto Interlocutorio Nº 106/16 de la Cámara Primera en lo Criminal de Cipolletti."</t>
    </r>
  </si>
  <si>
    <t>https://om.csjn.gov.ar/JurisprudenciaOM/consultaOM/verDoc.html?idJuri=4195</t>
  </si>
  <si>
    <r>
      <rPr>
        <rFont val="Arial"/>
        <i/>
        <color rgb="FF000000"/>
      </rPr>
      <t xml:space="preserve">Satisfacción: </t>
    </r>
    <r>
      <rPr>
        <rFont val="Arial"/>
        <i val="0"/>
        <color rgb="FF000000"/>
      </rPr>
      <t>"Declarar mal concedido el recurso de casación interpuesto a fs. 128/133 vta. de las presentes actuaciones por el señor Defensor Penal doctor Mario Sebastián Nolivo en representación de R.F.C. y confirmar el Auto Interlocutorio Nº 106/16 de la Cámara Primera en lo Criminal de Cipolletti."</t>
    </r>
  </si>
  <si>
    <r>
      <rPr>
        <rFont val="Arial"/>
        <i/>
        <color rgb="FF000000"/>
      </rPr>
      <t xml:space="preserve">Satisfacción: </t>
    </r>
    <r>
      <rPr>
        <rFont val="Arial"/>
        <i val="0"/>
        <color rgb="FF000000"/>
      </rPr>
      <t>"Declarar mal concedido el recurso de casación interpuesto a fs. 128/133 vta. de las presentes actuaciones por el señor Defensor Penal doctor Mario Sebastián Nolivo en representación de R.F.C. y confirmar el Auto Interlocutorio Nº 106/16 de la Cámara Primera en lo Criminal de Cipolletti."</t>
    </r>
  </si>
  <si>
    <r>
      <rPr>
        <rFont val="Arial"/>
        <i/>
        <color rgb="FF000000"/>
      </rPr>
      <t xml:space="preserve">Satisfacción: </t>
    </r>
    <r>
      <rPr>
        <rFont val="Arial"/>
        <i val="0"/>
        <color rgb="FF000000"/>
      </rPr>
      <t>"Declarar mal concedido el recurso de casación interpuesto a fs. 128/133 vta. de las presentes actuaciones por el señor Defensor Penal doctor Mario Sebastián Nolivo en representación de R.F.C. y confirmar el Auto Interlocutorio Nº 106/16 de la Cámara Primera en lo Criminal de Cipolletti."</t>
    </r>
  </si>
  <si>
    <r>
      <rPr>
        <rFont val="Arial"/>
        <i/>
        <color rgb="FF000000"/>
      </rPr>
      <t xml:space="preserve">Satisfacción: </t>
    </r>
    <r>
      <rPr>
        <rFont val="Arial"/>
        <i val="0"/>
        <color rgb="FF000000"/>
      </rPr>
      <t>"Declarar mal concedido el recurso de casación interpuesto a fs. 128/133 vta. de las presentes actuaciones por el señor Defensor Penal doctor Mario Sebastián Nolivo en representación de R.F.C. y confirmar el Auto Interlocutorio Nº 106/16 de la Cámara Primera en lo Criminal de Cipolletti."</t>
    </r>
  </si>
  <si>
    <t>B., H. S/AMENAZAS S/CASACIÓN</t>
  </si>
  <si>
    <t>Se expidió el Superior Tribunal en el sentido de que el delito de amenazas no requiere la efectiva realización del mal anunciado, sino que "se consuma cuando la amenaza llega a conocimiento del destinatario, resultando suficiente con el peligro de que el anuncio del mal alarme o amedrente al sujeto pasivo, lo que se logra cuando éste capta o comprende el contenido de la amenaza" (Del voto del Dr. Barotto sin disidencia) Se condenó al imputado por el delito de amenazas cometido en un contexto de violencia doméstica.</t>
  </si>
  <si>
    <t>https://om.csjn.gov.ar/JurisprudenciaOM/consultaOM/verDoc.html?idJuri=736</t>
  </si>
  <si>
    <t>Víctor Hugo Sodero Nievas</t>
  </si>
  <si>
    <t>FISCAL DE CÁMARA DE VIEDMA S/QUEJA EN: R., M.D. S/ HOMICIDIO</t>
  </si>
  <si>
    <t>El Superior Tribunal de Río Negro confirmó la sentencia en la que se absolvió a la imputada por el delito de homicidio agravado por el vínculo, entendiendo que la misma actuó en legítima defensa, habiéndose probado que era víctima de violencia de género por parte de su marido.</t>
  </si>
  <si>
    <t>Luis Lutz</t>
  </si>
  <si>
    <t>Recurso de Queja</t>
  </si>
  <si>
    <t>Así, luego de acreditar la materialidad ilícita y la autoría de las lesiones encabeza el imputada, y aludir al contexto de violencia familiar en el que ocurrieron los hechos, el a quo afirmó que el proceder de R encuadraba en el supuesto de legítima defensa, por considerar que “ existió una agresión ilegítima por parte de L hacia la encausada, no provocada por esta el medio elegido por la imputada para repeler el ataque aparece como necesario irracional“. Fundamento tal conclusión sosteniendo que al momento de causarle R la herida que a la postre resultara letal, L se encontraba agrediendo físicamente a la imputada, hecho acreditado y aceptado inclusive por la fiscalía aunque con distinta apreciación en cuanto a la actitud que debió adoptar la imputada ante el referido ataque. Se enmarca lo investigado en la violencia de género que padecía y a la cual ella R, no estaba obligada soportar; como lo ha dicho renombrado doctrina legal, ella no estaba obligada soportar estoicamente la agresión de quién era superior en fuerza. (…) con las pruebas incorporadas en el juicio se ha acreditado que la vida de M. D. R. Estaba marcada por el castigo físico que le propinaba la víctima, conducta anormal que de ninguna manera puede ser justificada o eximida de defensa. Aún en el caso de la existencia de un conductas matrimoniales e inclusive de agresiones de la imputada como las que ha querido probar la parte querellante, las mismas no autorizaban a L., el más fuerte de los dos, a castigarla físicamente. La agresión que provocó el hecho juzgado ha sido una más de tantas que padecía, conforme se ha comprobado.</t>
  </si>
  <si>
    <t>Entonces, cabe afirmar que la sentencia se encuentra adecuadamente motivada en lo que atañe a la inexistencia del dolo homicida en R punto, por lo que las críticas del impugnantes resultan insuficientes para desvirtuarla como acto jurisdiccional válido, además de ser contrarias a las constancias de la causa señaladas, que deben ser ponderadas en forma conjunta con las que hay que Elsita en sustento de su postura. (…) de todo lo anterior se colige el impugnante no logra conmover los argumentos de la decisión desestimatoria del recurso de casación por el incoado, en virtud de qué la sentencia que absolvió a M. D. R. Por haber actuado en legítima defensa se encuentra debidamente motivada y en oposición aló alegado por aquel ha valorado en forma adecuada la totalidad de las constancias probatorias reunidas en el expediente y a aplicado correctamente la justificante señalada, todo lo cual determina la inadmisibilidad de los agravios esgrimidos.</t>
  </si>
  <si>
    <r>
      <rPr>
        <rFont val="Arial"/>
        <i/>
        <color theme="1"/>
      </rPr>
      <t>Satisfacción:</t>
    </r>
    <r>
      <rPr>
        <rFont val="Arial"/>
        <color theme="1"/>
      </rPr>
      <t xml:space="preserve"> "Rechazar el recurso de queja interpuesto afs.1/17 de Ias presentes actuaciones por el señor Fiscal de Camara doctor Juan Ramón Peralta y, atento a que ha sido revisada en forma integral, confirmar en todas sus partes la sentencia definitiva N'25110 de la Sala B de la Cämara en 10 Criminal de Viedma."</t>
    </r>
  </si>
  <si>
    <t>https://om.csjn.gov.ar/JurisprudenciaOM/consultaOM/verDoc.html?idJuri=35</t>
  </si>
  <si>
    <t>https://www.rionegro.com.ar/murio-el-exjuez-del-stj-de-rio-negro-luis-lutz-1905639/</t>
  </si>
  <si>
    <t>Alberto Italo Balladini</t>
  </si>
  <si>
    <r>
      <rPr>
        <rFont val="Arial"/>
        <i/>
        <color theme="1"/>
      </rPr>
      <t>Satisfacción:</t>
    </r>
    <r>
      <rPr>
        <rFont val="Arial"/>
        <color theme="1"/>
      </rPr>
      <t xml:space="preserve"> "Rechazar el recurso de queja interpuesto afs.1/17 de Ias presentes actuaciones por el señor Fiscal de Camara doctor Juan Ramón Peralta y, atento a que ha sido revisada en forma integral, confirmar en todas sus partes la sentencia definitiva N'25110 de la Sala B de la Cämara en 10 Criminal de Viedma."</t>
    </r>
  </si>
  <si>
    <t>https://chequeado.com/justiciapedia/wp-content/uploads/2017/10/Balladini-CV.pdf</t>
  </si>
  <si>
    <r>
      <rPr>
        <rFont val="Arial"/>
        <i/>
        <color theme="1"/>
      </rPr>
      <t>Satisfacción:</t>
    </r>
    <r>
      <rPr>
        <rFont val="Arial"/>
        <color theme="1"/>
      </rPr>
      <t xml:space="preserve"> "Rechazar el recurso de queja interpuesto afs.1/17 de Ias presentes actuaciones por el señor Fiscal de Camara doctor Juan Ramón Peralta y, atento a que ha sido revisada en forma integral, confirmar en todas sus partes la sentencia definitiva N'25110 de la Sala B de la Cämara en 10 Criminal de Viedma."</t>
    </r>
  </si>
  <si>
    <t>https://es.wikipedia.org/wiki/V%C3%ADctor_Sodero_Nievas</t>
  </si>
  <si>
    <t>E.J.A. S/PROMOCIÓN DE LA CORRUPCIÓN DE MENORES AGRAVADA POR SU CONDICIÓN DE PADRE DE LAS VÍCTIMAS</t>
  </si>
  <si>
    <t>El Superior Tribunal de Justicia de la provincia de Río Negro confirmó la sentencia de la Cámara Segunda en lo Criminal de General Roca que condenó a E.J.A. como autor material y responsable del delito de corrupción de menores agravado por el vínculo reiterado en cuatro oportunidades (cuatro víctimas), a la pena de dieciséis años de prisión (arts. 125 primero y último párrafo, 12 y 29 inc. 3º C.P.).</t>
  </si>
  <si>
    <t>El mérito de dicha prueba no puede ser evaluado de modo aislado de los otros, cuyos aspectos centrales son concordantes, y no es admisible soslayarlos por las divergencias apuntadas, que encuentran explicación tanto por el transcurso del tiempo como por la reiteración de los actos de abuso, de modo tal que resulta lógico rescatar siempre el patrón principal de conducta: el acto con penetración se produjo en ausencia de la madre, en oportunidad en que ésta se encontraba en el hospital; el motivo por el que se encontraba deriva de una deducción de la víctima y no de un recuerdo preciso. - En cuanto a lo declarado en el expediente incorporado, es también el resto de la prueba lo que le confiere veracidad a lo sostenido en aquél: producto de la reiteración de actos sexuales con penetración ya sucedidos pensó que su embarazo era por ellos y por tanto “mintió porque quiso cubrir a su papá, por eso también le dijo a la psicóloga que la primera vez fue con su novio</t>
  </si>
  <si>
    <t>En este sentido, también cabe descartar una actitud instigadora por parte de S.E. respecto de sus hermanas. Así lo expresó M.A., quien “relató que se fue de su casa con M. y S.; que las tres tomaron esa decisión una semana antes, luego de que su padre les había pegado a todos; que la idea la habían planeado hacia un tiempo, pero no la habían concretado porque S. no se animaba a irse. Agregó que fue a partir de que S. comenzó a hablar de lo que le hacía su papá, que ella y sus hermanas pudieron contar que les hacía lo mismo... Dijo que junto con M. y S. le escribieron una carta a su padre donde le decían que se iban por todo lo que les hacía”.-</t>
  </si>
  <si>
    <r>
      <rPr>
        <rFont val="Arial"/>
        <i/>
        <color theme="1"/>
      </rPr>
      <t xml:space="preserve">Satisfacción: </t>
    </r>
    <r>
      <rPr>
        <rFont val="Arial"/>
        <color theme="1"/>
      </rPr>
      <t>"Declarar formalmente inadmisible el recurso de casación deducido a fs. 357/365 de las presentes actuaciones por el señor Defensor General doctor Daniel Tobares en representación de J.A.E. y, atento a que ha sido revisada en forma integral, confirmar en todas sus partes la Sentencia Nº 55, dictada por la Cámara Segunda en lo Criminal de General Roca el 2 de septiembre de 2008.-"</t>
    </r>
  </si>
  <si>
    <t>https://om.csjn.gov.ar/JurisprudenciaOM/consultaOM/verDoc.html?idJuri=34</t>
  </si>
  <si>
    <r>
      <rPr>
        <rFont val="Arial"/>
        <i/>
        <color theme="1"/>
      </rPr>
      <t xml:space="preserve">Satisfacción: </t>
    </r>
    <r>
      <rPr>
        <rFont val="Arial"/>
        <color theme="1"/>
      </rPr>
      <t>"Declarar formalmente inadmisible el recurso de casación deducido a fs. 357/365 de las presentes actuaciones por el señor Defensor General doctor Daniel Tobares en representación de J.A.E. y, atento a que ha sido revisada en forma integral, confirmar en todas sus partes la Sentencia Nº 55, dictada por la Cámara Segunda en lo Criminal de General Roca el 2 de septiembre de 2008.-"</t>
    </r>
  </si>
  <si>
    <r>
      <rPr>
        <rFont val="Arial"/>
        <i/>
        <color theme="1"/>
      </rPr>
      <t xml:space="preserve">Satisfacción: </t>
    </r>
    <r>
      <rPr>
        <rFont val="Arial"/>
        <color theme="1"/>
      </rPr>
      <t>"Declarar formalmente inadmisible el recurso de casación deducido a fs. 357/365 de las presentes actuaciones por el señor Defensor General doctor Daniel Tobares en representación de J.A.E. y, atento a que ha sido revisada en forma integral, confirmar en todas sus partes la Sentencia Nº 55, dictada por la Cámara Segunda en lo Criminal de General Roca el 2 de septiembre de 2008.-"</t>
    </r>
  </si>
  <si>
    <t>G. W., R. L. S/ QUEJA EN:G. W., R. L. S/ ABUSO SEXUAL</t>
  </si>
  <si>
    <t>El Superior Tribunal de Justicia de la Provincia de Río Negro, entendió que, conforme lo establecido en la Convención de Belén Do Para, se restringe la concesión de suspensión de juicio a prueba en las causas en las que se investiguen delitos contra la integridad sexual, por constituir hechos de violencia especialmente dirigidos contra la mujer (conf. art. 1).</t>
  </si>
  <si>
    <t>El análisis de la legalidad del dictamen no implica la confusión de competencias ni la necesaria coincidencia argumentativa o decisoria entre la jurisdicción y el Ministerio Público Fiscal. Se trata, por el contrario, de una inspección que tiende a constatar si se ha actuado dentro del margen de atribuciones legales de las partes. En consecuencia, por la concreta casuística analizada en el presente, la oposición a la suspensión del juicio a prueba del Ministerio Público Fiscal encuadra en un óbice de naturaleza legal y cabe continuar con la persecución penal.-</t>
  </si>
  <si>
    <t>Sobre estos presupuestos coincido con la motivación y decisión del a quo, ya que “los sucesos aquí imputados constituyen hechos de violencia especialmente dirigidos contra la mujer. En tal sentido cabe recordar que de acuerdo con la Convención Interamericana para prevenir, sancionar y erradicar la violencia contra la mujer, \'Convención de Belen Do Para\', esa violencia se concreta a través de \'… cualquier acción o conducta, basada en su género, que cause muerte, daño o sufrimiento físico, sexual o psicológico a la mujer, tanto en el ámbito público como en el privado\' (art. 1).- - - - - - - - - - - - - - - - - - - - ----- “En lo que aquí interesa, de cara al contexto de los hechos imputados en el requerimiento, el artículo siguiente de esa Convención establece que \'se entenderá que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 - - - - - - - - - - ----- “En tanto la suspensión del juicio a prueba obsta a la efectiva dilucidación o persecución de hechos que constituirían un delito -impunidad-, ese instituto debe ser considerado en relación con las obligaciones asumidas respecto de la concreta respuesta penal frente a sucesos como los que conforman el objeto de requerimiento fiscal. Observo, en esa línea, que el artículo 7 de la Convención determina que \'los Estados Partes condenan todas las formas de violencia contra la mujer y convienen en adoptar por todos los medios y sin dilaciones, políticas orientadas a prevenir, sancionar y erradicar dicha violencia y en llevar a cabo lo siguiente: […] b. actuar con la debida diligencia para prevenir investigar, y sancionar la violencia contra la mujer; […] f. establecer procedimientos legales y eficaces para la mujer que haya sido sometida a violencia, que incluyan, entre otros, medidas de protección, un juicio oportuno y el acceso efectivo a tales procedimientos; […] y h. adoptar las disposiciones legislativas o de otra índole que sean necesarias para hacer efectiva esta Convención\'” (CNCP, Sala II, causa “ORTEGA”, del 07/12/10, elDial.com - AA67AF; en similar sentido, ver CNCP, salan II, causa “CALLE ALIAGA”, del 30/11/10).- - - - ---- En tal inteligencia, y dado que la República Argentina aprobó esa Convención a través de la Ley 24632, el dictamen fiscal para la suspensión del juicio a prueba debe ser ponderado por la instancia jurisdiccional en relación con las obligaciones de prevenir, investigar y sancionar hechos como los aquí considerados, pues estos aspectos hacen al compromiso asumido por el Estado al aprobarla</t>
  </si>
  <si>
    <t>Lo decidido se conecta de modo directo con la justicia eficaz, a la cual se hizo alusión, y que tiene marcadas directivas legales para realizar un análisis en las cuestiones de violencia de género y de menores –como en el caso-, todo lo que no puede soslayarse con la simple constatación de haberse cumplido el resto de los requisitos para la concesión de la probation</t>
  </si>
  <si>
    <r>
      <rPr>
        <rFont val="Arial"/>
        <i/>
        <color rgb="FF000000"/>
      </rPr>
      <t xml:space="preserve">Satisfacción: </t>
    </r>
    <r>
      <rPr>
        <rFont val="Arial"/>
        <i val="0"/>
        <color rgb="FF000000"/>
      </rPr>
      <t>"Rechazar el recurso de queja interpuesto a fs. 34/43 de las presentes actuaciones por los doctores Juan M. García Berro y Juan Carlos Rojas en representación de R.L.G.W., con costas."</t>
    </r>
  </si>
  <si>
    <t>https://om.csjn.gov.ar/JurisprudenciaOM/consultaOM/verDoc.html?idJuri=10</t>
  </si>
  <si>
    <r>
      <rPr>
        <rFont val="Arial"/>
        <i/>
        <color rgb="FF000000"/>
      </rPr>
      <t xml:space="preserve">Satisfacción: </t>
    </r>
    <r>
      <rPr>
        <rFont val="Arial"/>
        <i val="0"/>
        <color rgb="FF000000"/>
      </rPr>
      <t>"Rechazar el recurso de queja interpuesto a fs. 34/43 de las presentes actuaciones por los doctores Juan M. García Berro y Juan Carlos Rojas en representación de R.L.G.W., con costas."</t>
    </r>
  </si>
  <si>
    <r>
      <rPr>
        <rFont val="Arial"/>
        <i/>
        <color rgb="FF000000"/>
      </rPr>
      <t xml:space="preserve">Satisfacción: </t>
    </r>
    <r>
      <rPr>
        <rFont val="Arial"/>
        <i val="0"/>
        <color rgb="FF000000"/>
      </rPr>
      <t>"Rechazar el recurso de queja interpuesto a fs. 34/43 de las presentes actuaciones por los doctores Juan M. García Berro y Juan Carlos Rojas en representación de R.L.G.W., con costas."</t>
    </r>
  </si>
  <si>
    <t>Salta</t>
  </si>
  <si>
    <t>C. F. W. s/ abuso sexual - Recurso de Casación</t>
  </si>
  <si>
    <t>La Corte de Justicia de la provincia de Salta rechazó el recurso de inconstitucionalidad interpuesto por la defensa y confirmó la sentencia que condenó a un sujeto por el delito de abuso sexual respecto de una niña de 5 años de edad destacando la contundencia del testimonio de la damnificada y de la testigo presencial del hecho y afirmando que "la construcción racional a la que arribó el Tribunal de Impugnación resulta perfectamente acorde a los principios de la sana crítica racional, puesto que la certeza adquirida se sustenta en la ponderación del testimonio de la víctima respaldado por otros elementos de convicción que corroboran su relato y ante la inexistencia de razones objetivas que invaliden sus afirmaciones". Por otro lado, la Corte destacó que "la protección de los derechos de las niñas, niños y adolescentes constituye una prioridad en nuestro ordenamiento normativo. Prueba de ello es la incorporación de sendos tratados internacionales sobre derechos humanos que progresivamente el Estado argentino fue ratificando y, desde la reforma constitucional operada en el año 1994, su reconocimiento como integrantes del bloque de constitucionalidad (art. 75 inc. 22 de la Constitución Nacional)".</t>
  </si>
  <si>
    <t>Sandra Bonari</t>
  </si>
  <si>
    <t>recurso de casación - no aplica</t>
  </si>
  <si>
    <t>En esa tarea, es del caso señalar que el tribunal, de manera liminar, circunscribió la materia a decidir como un reexamen de los hechos probados en la sentencia a los efectos de su subsunción en el ordenamiento jurídico penal. Dicho proceder resulta incuestionable, desde que el remedio que excitó su jurisdicción justamente estaba dirigido –en esencia– a criticar la calificación jurídica otorgada por el tribunal de juicio a los hechos juzgados. (...) Al momento de valorar este testimonio no es posible dejar de considerar que se trata de una niña de cinco años de edad, visiblemente incómoda y angustiada al referirse al hecho; sus dichos, además, aparecen condicionados por el silencio enmarcado en una relación asimétrica de poder entre ella y un adulto que –en ese momento– era el novio de su madre.(...) Luego, una correcta valoración de la exposición brindada por la víctima en circuito cerrado de televisión que considere las particularidades referidas, junto con las restantes constancias de la causa, conduce a concluir que el hecho existió y se trató de un abuso sexual con acceso carnal consumado que fue interrumpido por la intervención de R. T. O.  En efecto, tal como fue apreciado por el Tribunal de Impugnación, el examen médico practicado a la víctima respalda firmemente sus dichos. (...) Por su parte, la valoración integral de los restantes elementos probatorios refuerza la conclusión de que el hecho existió tal como le fue imputado a C..</t>
  </si>
  <si>
    <r>
      <rPr>
        <rFont val="Arial"/>
        <color theme="1"/>
      </rPr>
      <t>la Convención Interamericana para Prevenir, Sancionar y Erradicar la Violencia contra la Mujer, “</t>
    </r>
    <r>
      <rPr>
        <rFont val="Arial"/>
        <b/>
        <color theme="1"/>
      </rPr>
      <t>Convención de Belem do Pará</t>
    </r>
    <r>
      <rPr>
        <rFont val="Arial"/>
        <color theme="1"/>
      </rPr>
      <t>” –aprobada por Ley 24632 en 1996– establece que toda mujer tiene derecho a una vida libre de violencia, incluida la sexual (arts. 2 y 3)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dictó la</t>
    </r>
    <r>
      <rPr>
        <rFont val="Arial"/>
        <b/>
        <color theme="1"/>
      </rPr>
      <t xml:space="preserve"> Ley 26485</t>
    </r>
    <r>
      <rPr>
        <rFont val="Arial"/>
        <color theme="1"/>
      </rPr>
      <t xml:space="preserve"> de protección integral a las mujeres que establece, entre otros objetivos, garantizar su derecho a vivir una vida sin violencia y su acceso a la justicia (arts. 2º incs. b y f, y 3º incs. a e i. Además, la mencionada ley reconoce a las mujeres un derecho a la amplitud probatoria (art. 16 inc. i). Coincidentemente, la Ley provincial 7888 dispone que la garantía de acceso a la justicia incluye el derecho de toda mujer a contar con la mayor libertad para probar los hechos denunciados, teniendo en cuenta las circunstancias especiales en las que se desarrollan los actos de violencia (art. 4º inc. h).  Que teniendo en cuenta lo expuesto, </t>
    </r>
    <r>
      <rPr>
        <rFont val="Arial"/>
        <b/>
        <color theme="1"/>
      </rPr>
      <t xml:space="preserve">corresponde examinar el testimonio de la víctima </t>
    </r>
    <r>
      <rPr>
        <rFont val="Arial"/>
        <color theme="1"/>
      </rPr>
      <t>y, a partir de allí, confrontarlo con los restantes elementos probatorios disponibles para arribar a la solución jurídica correcta.</t>
    </r>
  </si>
  <si>
    <t>la construcción racional a la que arribó el Tribunal de Impugnación resulta perfectamente acorde a los principios de la sana crítica racional, puesto que la certeza adquirida se sustenta en la ponderación del testimonio de la víctima respaldado por otros elementos de convicción que corroboran su relato y ante la inexistencia de razones objetivas que invaliden sus afirmaciones.</t>
  </si>
  <si>
    <r>
      <rPr>
        <rFont val="Arial"/>
        <i/>
        <color rgb="FF000000"/>
      </rPr>
      <t xml:space="preserve">Satisfacción: </t>
    </r>
    <r>
      <rPr>
        <rFont val="Arial"/>
        <i val="0"/>
        <color rgb="FF000000"/>
      </rPr>
      <t>"Rechazar el recurso de queja interpuesto a fs. 34/43 de las presentes actuaciones por los doctores Juan M. García Berro y Juan Carlos Rojas en representación de R.L.G.W., con costas."</t>
    </r>
  </si>
  <si>
    <t>https://om.csjn.gov.ar/JurisprudenciaOM/consultaOM/verDoc.html?idJuri=5033</t>
  </si>
  <si>
    <t>https://www.justiciasalta.gov.ar/es/autoridades-bonari</t>
  </si>
  <si>
    <t>Adriana Rodríguez Faraldo</t>
  </si>
  <si>
    <t>Satisfacción: "confirmar la sentencia de fs. 333/336, integrada con la de fs. 371/372 vta."</t>
  </si>
  <si>
    <r>
      <rPr>
        <color rgb="FF1155CC"/>
        <u/>
      </rPr>
      <t>https://www.justiciasalta.gov.ar/es/autoridades-rodriguez-faraldo</t>
    </r>
    <r>
      <rPr/>
      <t xml:space="preserve"> https://boletinoficialsalta.gob.ar/instrumento.php?cXdlcnR5dGFibGE9RHwzODUvMjBxd2VydHk=</t>
    </r>
  </si>
  <si>
    <t>Guillermo Alberto Catalano</t>
  </si>
  <si>
    <t>https://www.justiciasalta.gov.ar/es/autoridades-catalano</t>
  </si>
  <si>
    <t>La Corte de Justicia de la provincia de Salta rechazó el recurso de inconstitucionalidad interpuesto por la defensa y confirmó la sentencia que condenó a un sujeto por el delito de abuso sexual respecto de una niña de 5 años de edad destacando la contundencia del testimonio de la damnificada y de la testigo presencial del hecho y afirmando que "la construcción racional a la que arribó el Tribunal de Impugnación resulta perfectamente acorde a los principios de la sana crítica racional, puesto que la certeza adquirida se sustenta en la ponderación del testimonio de la víctima respaldado por otros elementos de convicción que corroboran su relato y ante la inexistencia de razones objetivas que invaliden sus afirmaciones". Por otro lado, la Corte destacó que "la protección de los derechos de las niñas, niños y adolescentes constituye una prioridad en nuestro ordenamiento normativo. Prueba de ello es la incorporación de sendos tratados internacionales sobre derechos humanos que progresivamente el Estado argentino fue ratificando y, desde la reforma constitucional operada en el año 1994, su reconocimiento como integrantes del bloque de constitucionalidad (art. 75 inc. 22 de la Constitución Nacional)".|</t>
  </si>
  <si>
    <t>Sergio Fabián Vittar</t>
  </si>
  <si>
    <t>https://www.justiciasalta.gov.ar/es/autoridades-vittar</t>
  </si>
  <si>
    <t>L. R. M. s/ lesiones agravadas - Recurso de Inconstitucionalidad</t>
  </si>
  <si>
    <t>La Sala II de la Corte de Justicia de la provincia, rechazó el Recurso de Inconstitucionalidad planteado por la defensa de un imputado y confirmó la sentencia condenatoria como autor penalmente responsable de los delitos de lesiones leves dolosas agravadas por el vínculo, amenazas y daño en concurso real, considerando, frente al argumento del recurrente acerca de las incongruencias dadas por la damnificada, que "el estudio de la prueba debe abordarse bajo un criterio de amplitud probatoria para acreditar los hechos atrapados teniendo en cuenta las circunstancias especiales en las que se desarrollan los actos de violencia en una relación de pareja conviviente; de allí que cobra especial relevancia como sucede con la violencia sexual, el relato de la víctima, el que adquiere un valor convictivo de preferente ponderación en la medida que resulte fiable y se encuentre corroborado por indicios, siempre que estos tengan una confluencia de conjunto que conduzcan a dotar de razón suficiente la conclusión".</t>
  </si>
  <si>
    <t>Horacio José Aguilar</t>
  </si>
  <si>
    <t>recurso de inconstitucionalidad planteado por la defensa del acusado - no aplica</t>
  </si>
  <si>
    <t xml:space="preserve">la construcción racional a la que arribó el Tribunal de Impugnación resulta perfectamente acorde a los principios de la sana crítica racional, toda vez que la certeza adquirida se sustenta –como se vio– en la ponderación del testimonio de la víctima respaldado por otros elementos de convicción que corroboran su relato, como el certificado médico que da cuenta de las lesiones que presentaba (fs. 4 del legajo) y el acta de inspección ocular que acredita el daño del buzo de su propiedad (fs. 10 del legajo) y ante la inexistencia de razones objetivas que invaliden sus afirmaciones. (...) Asimismo, deviene necesario advertir que los hechos de agresión contra la mujer tienen lugar frecuentemente en un marco de clara vulnerabilidad, dado que raramente se realizan a la vista de terceros: una de las características de la dominación a través de las distintas formas de violencia es, justamente, el aislamiento de la víctima. (...) Por ello, debe explorarse la integridad de los hechos y tomarse decisiones en base a una evaluación de la totalidad de las circunstancias que rodean el acontecimiento, evitando el énfasis exclusivo en la comúnmente llamada “prueba directa” y la fragmentación de la trama probatoria, a la vez poniendo atención en el contexto en el que ocurrió el hecho de violencia </t>
  </si>
  <si>
    <r>
      <rPr>
        <rFont val="Arial"/>
        <color theme="1"/>
      </rPr>
      <t xml:space="preserve">Que el flagelo de la violencia de género se debe abordar como un problema social, de tipo estructural en nuestras sociedades aun fuertemente sexistas. En concreto, el art. 1º de la </t>
    </r>
    <r>
      <rPr>
        <rFont val="Arial"/>
        <b/>
        <color theme="1"/>
      </rPr>
      <t>Convención de Belem do Pará</t>
    </r>
    <r>
      <rPr>
        <rFont val="Arial"/>
        <color theme="1"/>
      </rPr>
      <t xml:space="preserve"> –aprobada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 Asimismo, establece que toda mujer tiene derecho a una vida libre de violencia (art. 3)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Nacional dictó la </t>
    </r>
    <r>
      <rPr>
        <rFont val="Arial"/>
        <b/>
        <color theme="1"/>
      </rPr>
      <t>Ley 26485 de protección integral a las mujeres</t>
    </r>
    <r>
      <rPr>
        <rFont val="Arial"/>
        <color theme="1"/>
      </rPr>
      <t xml:space="preserve">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Además, la mencionada ley reconoce a las mujeres un derecho a la amplitud probatoria (art. 16 inc. i); coincidentemente, la Ley provincial 7888 dispone que la garantía de acceso a la justicia incluye el derecho de toda mujer a contar con la mayor libertad para probar los hechos denunciados, teniendo en cuenta las circunstancias especiales en las que se desarrollan los actos de violencia (art. 4º inc. h). (...)  Por su parte, el Comité de la </t>
    </r>
    <r>
      <rPr>
        <rFont val="Arial"/>
        <b/>
        <color theme="1"/>
      </rPr>
      <t xml:space="preserve">CEDAW </t>
    </r>
    <r>
      <rPr>
        <rFont val="Arial"/>
        <color theme="1"/>
      </rPr>
      <t>(Convención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adecuadas”(cf. párr. 32.a). Finalmente, y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 párr. 51.j).</t>
    </r>
  </si>
  <si>
    <r>
      <rPr>
        <rFont val="Arial"/>
        <color theme="1"/>
      </rPr>
      <t xml:space="preserve">En ese sentido, este Tribunal precisó que la sentencia es válida si, como en el caso, en sus fundamentos se ha cumplido con una ponderación completa de las pruebas y, además, cuenta con un análisis razonado de las constancias de la causa, delimitando con precisión la significación que cabe asignar a los hechos, sus circunstancias y su autoría. Que en definitiva se concluye que </t>
    </r>
    <r>
      <rPr>
        <rFont val="Arial"/>
        <b/>
        <color theme="1"/>
      </rPr>
      <t>el pronunciamiento cuestionado se halla suficientemente fundado, y las críticas sólo evidencian un desacuerdo con el resultado al que se arribó</t>
    </r>
    <r>
      <rPr>
        <rFont val="Arial"/>
        <color theme="1"/>
      </rPr>
      <t>, por lo que corresponde desestimar el recurso deducido por la asistencia técnica de R. M. L..</t>
    </r>
  </si>
  <si>
    <r>
      <rPr>
        <rFont val="Arial"/>
        <i/>
        <color theme="1"/>
      </rPr>
      <t xml:space="preserve">Satisfacción: </t>
    </r>
    <r>
      <rPr>
        <rFont val="Arial"/>
        <i val="0"/>
        <color theme="1"/>
      </rPr>
      <t>"confirmar las sentencias de fs. 317/326 vta. y 399/401 vta."</t>
    </r>
  </si>
  <si>
    <t>https://om.csjn.gov.ar/JurisprudenciaOM/consultaOM/verDoc.html?idJuri=5035</t>
  </si>
  <si>
    <t>https://www.justiciasalta.gov.ar/es/autoridades-aguilar https://boletinoficialsalta.gob.ar/instrumento.php?cXdlcnR5dGFibGE9RHwzODMvMjBxd2VydHk=</t>
  </si>
  <si>
    <r>
      <rPr>
        <rFont val="Arial"/>
        <color theme="1"/>
      </rPr>
      <t xml:space="preserve">Que el flagelo de la violencia de género se debe abordar como un problema social, de tipo estructural en nuestras sociedades aun fuertemente sexistas. En concreto, el art. 1º de la </t>
    </r>
    <r>
      <rPr>
        <rFont val="Arial"/>
        <b/>
        <color theme="1"/>
      </rPr>
      <t>Convención de Belem do Pará</t>
    </r>
    <r>
      <rPr>
        <rFont val="Arial"/>
        <color theme="1"/>
      </rPr>
      <t xml:space="preserve"> –aprobada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 Asimismo, establece que toda mujer tiene derecho a una vida libre de violencia (art. 3)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Nacional dictó la </t>
    </r>
    <r>
      <rPr>
        <rFont val="Arial"/>
        <b/>
        <color theme="1"/>
      </rPr>
      <t>Ley 26485 de protección integral a las mujeres</t>
    </r>
    <r>
      <rPr>
        <rFont val="Arial"/>
        <color theme="1"/>
      </rPr>
      <t xml:space="preserve">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Además, la mencionada ley reconoce a las mujeres un derecho a la amplitud probatoria (art. 16 inc. i); coincidentemente, la Ley provincial 7888 dispone que la garantía de acceso a la justicia incluye el derecho de toda mujer a contar con la mayor libertad para probar los hechos denunciados, teniendo en cuenta las circunstancias especiales en las que se desarrollan los actos de violencia (art. 4º inc. h). (...)  Por su parte, el Comité de la </t>
    </r>
    <r>
      <rPr>
        <rFont val="Arial"/>
        <b/>
        <color theme="1"/>
      </rPr>
      <t xml:space="preserve">CEDAW </t>
    </r>
    <r>
      <rPr>
        <rFont val="Arial"/>
        <color theme="1"/>
      </rPr>
      <t>(Convención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adecuadas”(cf. párr. 32.a). Finalmente, y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 párr. 51.j).</t>
    </r>
  </si>
  <si>
    <r>
      <rPr>
        <rFont val="Arial"/>
        <color theme="1"/>
      </rPr>
      <t xml:space="preserve">En ese sentido, este Tribunal precisó que la sentencia es válida si, como en el caso, en sus fundamentos se ha cumplido con una ponderación completa de las pruebas y, además, cuenta con un análisis razonado de las constancias de la causa, delimitando con precisión la significación que cabe asignar a los hechos, sus circunstancias y su autoría. Que en definitiva se concluye que </t>
    </r>
    <r>
      <rPr>
        <rFont val="Arial"/>
        <b/>
        <color theme="1"/>
      </rPr>
      <t>el pronunciamiento cuestionado se halla suficientemente fundado, y las críticas sólo evidencian un desacuerdo con el resultado al que se arribó</t>
    </r>
    <r>
      <rPr>
        <rFont val="Arial"/>
        <color theme="1"/>
      </rPr>
      <t>, por lo que corresponde desestimar el recurso deducido por la asistencia técnica de R. M. L..</t>
    </r>
  </si>
  <si>
    <r>
      <rPr>
        <rFont val="Arial"/>
        <i/>
        <color theme="1"/>
      </rPr>
      <t xml:space="preserve">Satisfacción: </t>
    </r>
    <r>
      <rPr>
        <rFont val="Arial"/>
        <i val="0"/>
        <color theme="1"/>
      </rPr>
      <t>"confirmar las sentencias de fs. 317/326 vta. y 399/401 vta."</t>
    </r>
  </si>
  <si>
    <r>
      <rPr>
        <rFont val="Arial"/>
        <color theme="1"/>
      </rPr>
      <t xml:space="preserve">Que el flagelo de la violencia de género se debe abordar como un problema social, de tipo estructural en nuestras sociedades aun fuertemente sexistas. En concreto, el art. 1º de la </t>
    </r>
    <r>
      <rPr>
        <rFont val="Arial"/>
        <b/>
        <color theme="1"/>
      </rPr>
      <t>Convención de Belem do Pará</t>
    </r>
    <r>
      <rPr>
        <rFont val="Arial"/>
        <color theme="1"/>
      </rPr>
      <t xml:space="preserve"> –aprobada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 Asimismo, establece que toda mujer tiene derecho a una vida libre de violencia (art. 3)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Nacional dictó la </t>
    </r>
    <r>
      <rPr>
        <rFont val="Arial"/>
        <b/>
        <color theme="1"/>
      </rPr>
      <t>Ley 26485 de protección integral a las mujeres</t>
    </r>
    <r>
      <rPr>
        <rFont val="Arial"/>
        <color theme="1"/>
      </rPr>
      <t xml:space="preserve">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Además, la mencionada ley reconoce a las mujeres un derecho a la amplitud probatoria (art. 16 inc. i); coincidentemente, la Ley provincial 7888 dispone que la garantía de acceso a la justicia incluye el derecho de toda mujer a contar con la mayor libertad para probar los hechos denunciados, teniendo en cuenta las circunstancias especiales en las que se desarrollan los actos de violencia (art. 4º inc. h). (...)  Por su parte, el Comité de la </t>
    </r>
    <r>
      <rPr>
        <rFont val="Arial"/>
        <b/>
        <color theme="1"/>
      </rPr>
      <t xml:space="preserve">CEDAW </t>
    </r>
    <r>
      <rPr>
        <rFont val="Arial"/>
        <color theme="1"/>
      </rPr>
      <t>(Convención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adecuadas”(cf. párr. 32.a). Finalmente, y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 párr. 51.j).</t>
    </r>
  </si>
  <si>
    <r>
      <rPr>
        <rFont val="Arial"/>
        <color theme="1"/>
      </rPr>
      <t xml:space="preserve">En ese sentido, este Tribunal precisó que la sentencia es válida si, como en el caso, en sus fundamentos se ha cumplido con una ponderación completa de las pruebas y, además, cuenta con un análisis razonado de las constancias de la causa, delimitando con precisión la significación que cabe asignar a los hechos, sus circunstancias y su autoría. Que en definitiva se concluye que </t>
    </r>
    <r>
      <rPr>
        <rFont val="Arial"/>
        <b/>
        <color theme="1"/>
      </rPr>
      <t>el pronunciamiento cuestionado se halla suficientemente fundado, y las críticas sólo evidencian un desacuerdo con el resultado al que se arribó</t>
    </r>
    <r>
      <rPr>
        <rFont val="Arial"/>
        <color theme="1"/>
      </rPr>
      <t>, por lo que corresponde desestimar el recurso deducido por la asistencia técnica de R. M. L..</t>
    </r>
  </si>
  <si>
    <r>
      <rPr>
        <rFont val="Arial"/>
        <i/>
        <color theme="1"/>
      </rPr>
      <t xml:space="preserve">Satisfacción: </t>
    </r>
    <r>
      <rPr>
        <rFont val="Arial"/>
        <i val="0"/>
        <color theme="1"/>
      </rPr>
      <t>"confirmar las sentencias de fs. 317/326 vta. y 399/401 vta."</t>
    </r>
  </si>
  <si>
    <r>
      <rPr>
        <rFont val="Arial"/>
        <color theme="1"/>
      </rPr>
      <t xml:space="preserve">Que el flagelo de la violencia de género se debe abordar como un problema social, de tipo estructural en nuestras sociedades aun fuertemente sexistas. En concreto, el art. 1º de la </t>
    </r>
    <r>
      <rPr>
        <rFont val="Arial"/>
        <b/>
        <color theme="1"/>
      </rPr>
      <t>Convención de Belem do Pará</t>
    </r>
    <r>
      <rPr>
        <rFont val="Arial"/>
        <color theme="1"/>
      </rPr>
      <t xml:space="preserve"> –aprobada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 Asimismo, establece que toda mujer tiene derecho a una vida libre de violencia (art. 3)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Nacional dictó la </t>
    </r>
    <r>
      <rPr>
        <rFont val="Arial"/>
        <b/>
        <color theme="1"/>
      </rPr>
      <t>Ley 26485 de protección integral a las mujeres</t>
    </r>
    <r>
      <rPr>
        <rFont val="Arial"/>
        <color theme="1"/>
      </rPr>
      <t xml:space="preserve">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Además, la mencionada ley reconoce a las mujeres un derecho a la amplitud probatoria (art. 16 inc. i); coincidentemente, la Ley provincial 7888 dispone que la garantía de acceso a la justicia incluye el derecho de toda mujer a contar con la mayor libertad para probar los hechos denunciados, teniendo en cuenta las circunstancias especiales en las que se desarrollan los actos de violencia (art. 4º inc. h). (...)  Por su parte, el Comité de la </t>
    </r>
    <r>
      <rPr>
        <rFont val="Arial"/>
        <b/>
        <color theme="1"/>
      </rPr>
      <t xml:space="preserve">CEDAW </t>
    </r>
    <r>
      <rPr>
        <rFont val="Arial"/>
        <color theme="1"/>
      </rPr>
      <t>(Convención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adecuadas”(cf. párr. 32.a). Finalmente, y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 párr. 51.j).</t>
    </r>
  </si>
  <si>
    <r>
      <rPr>
        <rFont val="Arial"/>
        <color theme="1"/>
      </rPr>
      <t xml:space="preserve">En ese sentido, este Tribunal precisó que la sentencia es válida si, como en el caso, en sus fundamentos se ha cumplido con una ponderación completa de las pruebas y, además, cuenta con un análisis razonado de las constancias de la causa, delimitando con precisión la significación que cabe asignar a los hechos, sus circunstancias y su autoría. Que en definitiva se concluye que </t>
    </r>
    <r>
      <rPr>
        <rFont val="Arial"/>
        <b/>
        <color theme="1"/>
      </rPr>
      <t>el pronunciamiento cuestionado se halla suficientemente fundado, y las críticas sólo evidencian un desacuerdo con el resultado al que se arribó</t>
    </r>
    <r>
      <rPr>
        <rFont val="Arial"/>
        <color theme="1"/>
      </rPr>
      <t>, por lo que corresponde desestimar el recurso deducido por la asistencia técnica de R. M. L..</t>
    </r>
  </si>
  <si>
    <r>
      <rPr>
        <rFont val="Arial"/>
        <i/>
        <color theme="1"/>
      </rPr>
      <t xml:space="preserve">Satisfacción: </t>
    </r>
    <r>
      <rPr>
        <rFont val="Arial"/>
        <i val="0"/>
        <color theme="1"/>
      </rPr>
      <t>"confirmar las sentencias de fs. 317/326 vta. y 399/401 vta."</t>
    </r>
  </si>
  <si>
    <t>V. R. E. s/ amenazas y lesiones agravadas por el vínculo - Recurso de Inconstitucionalidad</t>
  </si>
  <si>
    <t>Frente a la impugnación hecha por el Ministerio Público Fiscal, la Corte de Justicia hizo lugar al Recurso de Inconstitucionalidad y declaró la nulidad de la sentencia de absolución del imputado por delitos de amenazas y lesiones leves agravadas por género y la relación de pareja entendiendo que "los hechos por los que fue absuelto el imputado debieron ser analizados a la luz del deber estatal de debida diligencia reforzado, en virtud del cual el Estado se ve compelido a combatir lo que se ha dado en denominar la "impunidad penal selectiva para los casos de violencia de género (...). A tal fin, la violencia familiar debe ser investigada y juzgada como una figura especial, diferente, parte de una compleja problemática que requiere enfoques interdisciplinarios que permitan su cabal comprensión toda vez que abarca conductas que minan -día a día, minuto a minuto- la capacidad de la mujer de poder gozar y ejercer sus derechos en plena igualdad". Y en función de esto consideró que "los jueces de casación, al resolver como lo hicieron, favorecieron a perpetuar la naturalización del maltrato y, por ende, obstaculizaron el camino hacia la erradicación del flagelo de la violencia".</t>
  </si>
  <si>
    <r>
      <rPr>
        <rFont val="Arial"/>
        <color theme="1"/>
      </rPr>
      <t xml:space="preserve">La cuestión, como se verá, tampoco escapa a los compromisos internacionales asumidos por el Estado Argentino y que deben ser efectivizados por todos los jueces en cualquier grado o instancia a efectos de prevenir, sancionar y erradicar la violencia contra la mujer. Dos, pues, son los groseros yerros en que incurrió la mayoría de la Sala II del Tribunal de Impugnación, los cuales exceden a cualquier cuestión interpretativa e implican un directo desconocimiento, por un lado, de los instrumentos internacionales contra la violencia de género –que incluyen el deber de juzgar con perspectiva– y, por otro lado, de la ley penal vigente. (...) debe señalarse, respecto al primer hecho, que al contrario de lo sostenido por el tribunal “a quo”, la alocución “te desfiguro” posee </t>
    </r>
    <r>
      <rPr>
        <rFont val="Arial"/>
        <b/>
        <color theme="1"/>
      </rPr>
      <t>marcada idoneidad amedrentadora</t>
    </r>
    <r>
      <rPr>
        <rFont val="Arial"/>
        <color theme="1"/>
      </rPr>
      <t xml:space="preserve"> y aptitud para infundir temor en su destinataria, máxime al haber sido pronunciada en el marco de una relación de pareja atravesada por la violencia de género, tal como surge de la denuncia realizada por G. A. G. el 10 de enero de 2017 (v. fs. 1 y vta. del legajo de investigación), donde aclaró que si bien denunciaba a su concubino por primera vez, no era el primer hecho de violencia que sufría; como así también de su declaración testifical prestada en audiencia de debate (...) En este sentido, no puede desconocerse que un hostigamiento o amenaza dentro de una relación desigual de poder constituye, muchas veces, el primer paso de un camino que conduce generalmente a la ocurrencia de hechos aún más graves, lo que echa por tierra la posibilidad de predicar que constituyan meros “excesos verbales” o de invocar la ausencia de un contexto de “seriedad”, como se hizo en la sentencia recurrida.En consecuencia, el razonamiento del tribunal de casación sobre el punto luce palmariamente arbitrario, en tanto exhibe un tratamiento inadecuado de la cuestión sujeta a decisión y carece de fundamentación idónea o suficiente.  (...) Sin embargo, </t>
    </r>
    <r>
      <rPr>
        <rFont val="Arial"/>
        <b/>
        <color theme="1"/>
      </rPr>
      <t>hoy resulta indiscutible que los orígenes y causas de la violencia no dependen del consumo de alcohol u otras sustancias, que a menudo actúan como desinhibidores de conductas, pero no constituyen la causa misma de la violencia.</t>
    </r>
    <r>
      <rPr>
        <rFont val="Arial"/>
        <color theme="1"/>
      </rPr>
      <t xml:space="preserve"> En verdad, la violencia opera como base de tales manifestaciones y, por ende, nunca pueden funcionar para eximir de responsabilidad, sino que esas circunstancias deben ser valoradas por el tribunal al fijar, en su caso, la condenación que corresponda, con arreglo a los arts. 40 y 41 del Código Penal.</t>
    </r>
  </si>
  <si>
    <r>
      <rPr>
        <rFont val="Arial"/>
        <color theme="1"/>
      </rPr>
      <t xml:space="preserve">Sin embargo, entre las expresas limitaciones establecidas para la procedencia de estos criterios de oportunidad en general –no solo del principio de insignificancia– se encuentran “los casos de que un hecho denunciado como delito se encuadrare en las conductas descriptas como violencia de género en los términos de la Ley 26435 de Protección Integral para Prevenir, Sancionar y Erradicar la Violencia Contra las Mujeres…”, tal como surge del último párrafo del mencionado artículo.   Además, como ya se adelantó, la decisión sobre su aplicación pertenece al titular de la acción penal, quien debe adoptarla en la oportunidad prevista legalmente; extremos ausentes en el caso, en virtud de lo cual se concluye fácilmente que no fue ésta la perspectiva seguida en autos, lo que conduce a su abordaje desde la dogmática, particularmente como supuesto de atipicidad, por cuanto se deduce que esa ha sido la orientación escogida al aplicarlo sin basamento, claro está, en el derecho penal vigente. (...) En concreto, el art. 1º de la mencionada </t>
    </r>
    <r>
      <rPr>
        <rFont val="Arial"/>
        <b/>
        <color theme="1"/>
      </rPr>
      <t xml:space="preserve">Convención de Belem do Pará </t>
    </r>
    <r>
      <rPr>
        <rFont val="Arial"/>
        <color theme="1"/>
      </rPr>
      <t xml:space="preserve">–aprobada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2º). Asimismo, establece que toda mujer tiene derecho a una vida libre de violencia (art. 3º)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dictó la </t>
    </r>
    <r>
      <rPr>
        <rFont val="Arial"/>
        <b/>
        <color theme="1"/>
      </rPr>
      <t xml:space="preserve">Ley 26485 </t>
    </r>
    <r>
      <rPr>
        <rFont val="Arial"/>
        <color theme="1"/>
      </rPr>
      <t xml:space="preserve">de protección integral a las mujeres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 su turno, el Comité de la </t>
    </r>
    <r>
      <rPr>
        <rFont val="Arial"/>
        <b/>
        <color theme="1"/>
      </rPr>
      <t xml:space="preserve">CEDAW </t>
    </r>
    <r>
      <rPr>
        <rFont val="Arial"/>
        <color theme="1"/>
      </rPr>
      <t xml:space="preserve">(Convención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 (cfr. párr. 32.a). Finalmente,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(cfr. párr. 51.j). </t>
    </r>
    <r>
      <rPr>
        <rFont val="Arial"/>
        <b/>
        <color theme="1"/>
      </rPr>
      <t>Que banalizar los episodios sufridos por la denunciante implica desconocer que tales hechos constituyen la violación más frecuente a los derechos humanos de la mujer.</t>
    </r>
  </si>
  <si>
    <r>
      <rPr>
        <rFont val="Arial"/>
        <color theme="1"/>
      </rPr>
      <t xml:space="preserve">En definitiva, los jueces de casación, al resolver como lo hicieron, </t>
    </r>
    <r>
      <rPr>
        <rFont val="Arial"/>
        <b/>
        <color theme="1"/>
      </rPr>
      <t xml:space="preserve">favorecieron a perpetuar la naturalización del maltrato y, por ende, obstaculizaron el camino hacia la erradicación del flagelo de la violencia. </t>
    </r>
    <r>
      <rPr>
        <rFont val="Arial"/>
        <color theme="1"/>
      </rPr>
      <t>Es que los hechos por los que fue absuelto el imputado debieron ser analizados a la luz del deber estatal de debida diligencia reforzado, en virtud del cual el Estado se ve compelido a combatir lo que se ha dado en denominar la “impunidad penal selectiva para los casos de violencia de género”. Ello resulta consecuencia, como se dijo, de los compromisos asumidos por mandato de los instrumentos internacionales y regionales vigentes en la materia, entre ellos la Convención sobre la eliminación de todas las formas de discriminación contra la Mujer y la Convención Interamericana para Prevenir, Sancionar y Erradicar la Violencia contra la Mujer.          Al respecto, cabe recordar que el flagelo de la violencia de género se debe abordar como un problema social, de tipo estructural en nuestras sociedades aun fuertemente sexistas.  (...) Que finalmente, no es posible dejar de hacer constar la honda preocupación que genera el hecho de que víctima y agresor vivan a escasa distancia. Esa circunstancia fue ponderada –incorrectamente– por el “a quo” para caracterizar como inoficiosa la debida respuesta estatal ante los delitos cometidos</t>
    </r>
    <r>
      <rPr>
        <rFont val="Arial"/>
        <b/>
        <color theme="1"/>
      </rPr>
      <t xml:space="preserve">, auspiciando una solución privada del conflicto en una relación desigual de poder y olvidando que el fin principal para garantizar los derechos de la mujer debe ser la erradicación definitiva de la violencia de género, aunque para lograrlo deba acudirse a los mecanismos más rigurosos con los que cuenta el Estado, entre ellos, desde luego, el derecho penal </t>
    </r>
  </si>
  <si>
    <r>
      <rPr>
        <rFont val="Arial"/>
        <i/>
        <color theme="1"/>
      </rPr>
      <t xml:space="preserve">Satisfacción: </t>
    </r>
    <r>
      <rPr>
        <rFont val="Arial"/>
        <i val="0"/>
        <color theme="1"/>
      </rPr>
      <t xml:space="preserve">"declarar la nulidad de la sentencia" </t>
    </r>
    <r>
      <rPr>
        <rFont val="Arial"/>
        <i/>
        <color theme="1"/>
      </rPr>
      <t>referente a la absolución del imputado</t>
    </r>
  </si>
  <si>
    <t>https://om.csjn.gov.ar/JurisprudenciaOM/consultaOM/verDoc.html?idJuri=5037</t>
  </si>
  <si>
    <t>Adhiere a Bonari y Vittar</t>
  </si>
  <si>
    <r>
      <rPr>
        <rFont val="Arial"/>
        <color theme="1"/>
      </rPr>
      <t>la absolución de las lesiones por aplicación de una teoría doctrinaria sin sustento legal como es la de la “insignificancia”,</t>
    </r>
    <r>
      <rPr>
        <rFont val="Arial"/>
        <b/>
        <color theme="1"/>
      </rPr>
      <t xml:space="preserve"> transgrede el principio de legalidad, el de reserva penal y, también, los diversos compromisos internacionales asumidos por nuestro país a efectos de prevenir, investigar, sancionar y erradicar la violencia familiar y de género. </t>
    </r>
    <r>
      <rPr>
        <rFont val="Arial"/>
        <color theme="1"/>
      </rPr>
      <t xml:space="preserve">(...) Que por esas razones, es menester ejercer competencia en el sentido establecido en el voto al que adhiero y, consecuentemente, reenviar los autos al Tribunal de Impugnación para que, previo apartamiento de los jueces que conformaron la mayoría, se examine la vigencia de la acción y se dicte una nueva sentencia en consecuencia. </t>
    </r>
  </si>
  <si>
    <r>
      <rPr>
        <rFont val="Arial"/>
        <i/>
        <color theme="1"/>
      </rPr>
      <t xml:space="preserve">Satisfacción: </t>
    </r>
    <r>
      <rPr>
        <rFont val="Arial"/>
        <i val="0"/>
        <color theme="1"/>
      </rPr>
      <t xml:space="preserve">"declarar la nulidad de la sentencia" </t>
    </r>
    <r>
      <rPr>
        <rFont val="Arial"/>
        <i/>
        <color theme="1"/>
      </rPr>
      <t>referente a la absolución del imputado</t>
    </r>
  </si>
  <si>
    <r>
      <rPr>
        <rFont val="Arial"/>
        <color theme="1"/>
      </rPr>
      <t>Que si bien los agravios formulados por el recurrente son aptos para el tratamiento de la impugnación planteada con fundamento en la inadmisibilidad del</t>
    </r>
    <r>
      <rPr>
        <rFont val="Arial"/>
        <b/>
        <color theme="1"/>
      </rPr>
      <t xml:space="preserve"> principio de insignificancia para resolver posibles situaciones de violencia de género, cabe verificar previamente la actual vigencia de la acción penal.</t>
    </r>
    <r>
      <rPr>
        <rFont val="Arial"/>
        <color theme="1"/>
      </rPr>
      <t xml:space="preserve"> (...) Que por consiguiente,</t>
    </r>
    <r>
      <rPr>
        <rFont val="Arial"/>
        <b/>
        <color theme="1"/>
      </rPr>
      <t xml:space="preserve"> corresponde suspender el trámite del recurso de inconstitucionalidad interpuesto</t>
    </r>
    <r>
      <rPr>
        <rFont val="Arial"/>
        <color theme="1"/>
      </rPr>
      <t xml:space="preserve"> y, en su mérito, ordenar que bajen los autos al tribunal de origen a fin de que constate, mediante informes actualizados del Registro Nacional de Reincidencia y planilla correspondiente, la existencia o no de sentencia condenatoria por otro delito y se pronuncie en consecuencia.</t>
    </r>
  </si>
  <si>
    <t>No hubo reparación a la víctima de violencia de género</t>
  </si>
  <si>
    <r>
      <rPr>
        <rFont val="Arial"/>
        <color theme="1"/>
      </rPr>
      <t xml:space="preserve">La cuestión, como se verá, tampoco escapa a los compromisos internacionales asumidos por el Estado Argentino y que deben ser efectivizados por todos los jueces en cualquier grado o instancia a efectos de prevenir, sancionar y erradicar la violencia contra la mujer. Dos, pues, son los groseros yerros en que incurrió la mayoría de la Sala II del Tribunal de Impugnación, los cuales exceden a cualquier cuestión interpretativa e implican un directo desconocimiento, por un lado, de los instrumentos internacionales contra la violencia de género –que incluyen el deber de juzgar con perspectiva– y, por otro lado, de la ley penal vigente. (...) debe señalarse, respecto al primer hecho, que al contrario de lo sostenido por el tribunal “a quo”, la alocución “te desfiguro” posee </t>
    </r>
    <r>
      <rPr>
        <rFont val="Arial"/>
        <b/>
        <color theme="1"/>
      </rPr>
      <t>marcada idoneidad amedrentadora</t>
    </r>
    <r>
      <rPr>
        <rFont val="Arial"/>
        <color theme="1"/>
      </rPr>
      <t xml:space="preserve"> y aptitud para infundir temor en su destinataria, máxime al haber sido pronunciada en el marco de una relación de pareja atravesada por la violencia de género, tal como surge de la denuncia realizada por G. A. G. el 10 de enero de 2017 (v. fs. 1 y vta. del legajo de investigación), donde aclaró que si bien denunciaba a su concubino por primera vez, no era el primer hecho de violencia que sufría; como así también de su declaración testifical prestada en audiencia de debate (...) En este sentido, no puede desconocerse que un hostigamiento o amenaza dentro de una relación desigual de poder constituye, muchas veces, el primer paso de un camino que conduce generalmente a la ocurrencia de hechos aún más graves, lo que echa por tierra la posibilidad de predicar que constituyan meros “excesos verbales” o de invocar la ausencia de un contexto de “seriedad”, como se hizo en la sentencia recurrida.En consecuencia, el razonamiento del tribunal de casación sobre el punto luce palmariamente arbitrario, en tanto exhibe un tratamiento inadecuado de la cuestión sujeta a decisión y carece de fundamentación idónea o suficiente.  (...) Sin embargo, </t>
    </r>
    <r>
      <rPr>
        <rFont val="Arial"/>
        <b/>
        <color theme="1"/>
      </rPr>
      <t>hoy resulta indiscutible que los orígenes y causas de la violencia no dependen del consumo de alcohol u otras sustancias, que a menudo actúan como desinhibidores de conductas, pero no constituyen la causa misma de la violencia.</t>
    </r>
    <r>
      <rPr>
        <rFont val="Arial"/>
        <color theme="1"/>
      </rPr>
      <t xml:space="preserve"> En verdad, la violencia opera como base de tales manifestaciones y, por ende, nunca pueden funcionar para eximir de responsabilidad, sino que esas circunstancias deben ser valoradas por el tribunal al fijar, en su caso, la condenación que corresponda, con arreglo a los arts. 40 y 41 del Código Penal.</t>
    </r>
  </si>
  <si>
    <r>
      <rPr>
        <rFont val="Arial"/>
        <color theme="1"/>
      </rPr>
      <t xml:space="preserve">Sin embargo, entre las expresas limitaciones establecidas para la procedencia de estos criterios de oportunidad en general –no solo del principio de insignificancia– se encuentran “los casos de que un hecho denunciado como delito se encuadrare en las conductas descriptas como violencia de género en los términos de la Ley 26435 de Protección Integral para Prevenir, Sancionar y Erradicar la Violencia Contra las Mujeres…”, tal como surge del último párrafo del mencionado artículo.   Además, como ya se adelantó, la decisión sobre su aplicación pertenece al titular de la acción penal, quien debe adoptarla en la oportunidad prevista legalmente; extremos ausentes en el caso, en virtud de lo cual se concluye fácilmente que no fue ésta la perspectiva seguida en autos, lo que conduce a su abordaje desde la dogmática, particularmente como supuesto de atipicidad, por cuanto se deduce que esa ha sido la orientación escogida al aplicarlo sin basamento, claro está, en el derecho penal vigente. (...) En concreto, el art. 1º de la mencionada </t>
    </r>
    <r>
      <rPr>
        <rFont val="Arial"/>
        <b/>
        <color theme="1"/>
      </rPr>
      <t xml:space="preserve">Convención de Belem do Pará </t>
    </r>
    <r>
      <rPr>
        <rFont val="Arial"/>
        <color theme="1"/>
      </rPr>
      <t xml:space="preserve">–aprobada por Ley 24632 en 1996– dispone que es violencia contra la mujer “cualquier acción basada en su género, que cause muerte, daño o sufrimiento físico, sexual o psicológico…, tanto en el ámbito público como en el privado” y que la “violencia contra la mujer incluye la violencia física, sexual y psicológica: a. que tenga lugar dentro de la familia o unidad doméstica o en cualquier otra relación interpersonal, ya sea que el agresor comparta o haya compartido el mismo domicilio que la mujer, y que comprende, entre otros, violación, maltrato y abuso sexual…” (art. 2º). Asimismo, establece que toda mujer tiene derecho a una vida libre de violencia (art. 3º) e insta al Estado a adoptar, por todos los medios apropiados y sin dilaciones, políticas orientadas a prevenir, sancionar y erradicar dicha violencia, especialmente a actuar con la debida diligencia para prevenir, investigar y sancionar la violencia contra la mujer (art. 7 inc. b). En esa dirección, el Congreso dictó la </t>
    </r>
    <r>
      <rPr>
        <rFont val="Arial"/>
        <b/>
        <color theme="1"/>
      </rPr>
      <t xml:space="preserve">Ley 26485 </t>
    </r>
    <r>
      <rPr>
        <rFont val="Arial"/>
        <color theme="1"/>
      </rPr>
      <t xml:space="preserve">de protección integral a las mujeres que define la violencia contra las mujeres como “toda conducta, por acción u omisión, basada en razones de género, que, de manera directa o indirecta, tanto en el ámbito público como en el privado, basada en una relación desigual de poder, afecte su vida, libertad, dignidad, integridad física, psicológica, sexual, económica o patrimonial, participación política, como así también su seguridad personal…” (art. 4º) y fija, entre otros objetivos, garantizar el derecho de las mujeres a vivir una vida sin violencia y su acceso a la justicia (arts. 2º incs. b y f y 3º incs. a e i).  A su turno, el Comité de la </t>
    </r>
    <r>
      <rPr>
        <rFont val="Arial"/>
        <b/>
        <color theme="1"/>
      </rPr>
      <t xml:space="preserve">CEDAW </t>
    </r>
    <r>
      <rPr>
        <rFont val="Arial"/>
        <color theme="1"/>
      </rPr>
      <t xml:space="preserve">(Convención para la Eliminación de Todas las Formas de discriminación hacia la Mujer), en la Recomendación General N° 33 sobre Acceso a la Justicia, señala que la falta de diligencia debida en la investigación, enjuiciamiento, castigo y provisión de recursos por violaciones de los derechos de la mujer “dan por resultado el desacato de las obligaciones de asegurar que la mujer tenga igualdad de acceso a la justicia” (cf. párr. 23). Por ello, en la Recomendación General N° 35 sobre violencia por razón de género contra la mujer, recomienda a los Estados, con respecto al enjuiciamiento y el castigo de esa violencia: “Garantizar el acceso efectivo de las víctimas a las cortes y los tribunales y que las autoridades respondan adecuadamente a todos los casos de violencia por razón de género contra la mujer, en particular mediante la aplicación del derecho penal y, según proceda, el enjuiciamiento ex officio para llevar a los presuntos autores ante la justicia de manera justa, imparcial, oportuna y rápida e imponer sanciones adecuadas” (cfr. párr. 32.a). Finalmente, en lo que aquí respecta, la primera recomendación citada insta a los Estados a adoptar “medidas para garantizar que las mujeres no se vean sometidas a demoras indebidas en sus solicitudes de protección y que todos los casos de discriminación basada en el género comprendidos en el derecho penal, incluida la violencia, sean tramitados de manera oportuna e imparcial” (cfr. párr. 51.j). </t>
    </r>
    <r>
      <rPr>
        <rFont val="Arial"/>
        <b/>
        <color theme="1"/>
      </rPr>
      <t>Que banalizar los episodios sufridos por la denunciante implica desconocer que tales hechos constituyen la violación más frecuente a los derechos humanos de la mujer.</t>
    </r>
  </si>
  <si>
    <r>
      <rPr>
        <rFont val="Arial"/>
        <color theme="1"/>
      </rPr>
      <t xml:space="preserve">En definitiva, los jueces de casación, al resolver como lo hicieron, </t>
    </r>
    <r>
      <rPr>
        <rFont val="Arial"/>
        <b/>
        <color theme="1"/>
      </rPr>
      <t xml:space="preserve">favorecieron a perpetuar la naturalización del maltrato y, por ende, obstaculizaron el camino hacia la erradicación del flagelo de la violencia. </t>
    </r>
    <r>
      <rPr>
        <rFont val="Arial"/>
        <color theme="1"/>
      </rPr>
      <t>Es que los hechos por los que fue absuelto el imputado debieron ser analizados a la luz del deber estatal de debida diligencia reforzado, en virtud del cual el Estado se ve compelido a combatir lo que se ha dado en denominar la “impunidad penal selectiva para los casos de violencia de género”. Ello resulta consecuencia, como se dijo, de los compromisos asumidos por mandato de los instrumentos internacionales y regionales vigentes en la materia, entre ellos la Convención sobre la eliminación de todas las formas de discriminación contra la Mujer y la Convención Interamericana para Prevenir, Sancionar y Erradicar la Violencia contra la Mujer.          Al respecto, cabe recordar que el flagelo de la violencia de género se debe abordar como un problema social, de tipo estructural en nuestras sociedades aun fuertemente sexistas.  (...) Que finalmente, no es posible dejar de hacer constar la honda preocupación que genera el hecho de que víctima y agresor vivan a escasa distancia. Esa circunstancia fue ponderada –incorrectamente– por el “a quo” para caracterizar como inoficiosa la debida respuesta estatal ante los delitos cometidos</t>
    </r>
    <r>
      <rPr>
        <rFont val="Arial"/>
        <b/>
        <color theme="1"/>
      </rPr>
      <t xml:space="preserve">, auspiciando una solución privada del conflicto en una relación desigual de poder y olvidando que el fin principal para garantizar los derechos de la mujer debe ser la erradicación definitiva de la violencia de género, aunque para lograrlo deba acudirse a los mecanismos más rigurosos con los que cuenta el Estado, entre ellos, desde luego, el derecho penal </t>
    </r>
  </si>
  <si>
    <r>
      <rPr>
        <rFont val="Arial"/>
        <i/>
        <color theme="1"/>
      </rPr>
      <t xml:space="preserve">Satisfacción: </t>
    </r>
    <r>
      <rPr>
        <rFont val="Arial"/>
        <i val="0"/>
        <color theme="1"/>
      </rPr>
      <t xml:space="preserve">"declarar la nulidad de la sentencia" </t>
    </r>
    <r>
      <rPr>
        <rFont val="Arial"/>
        <i/>
        <color theme="1"/>
      </rPr>
      <t>referente a la absolución del imputado</t>
    </r>
  </si>
  <si>
    <r>
      <rPr>
        <rFont val="Arial"/>
        <color theme="1"/>
      </rPr>
      <t>Que si bien los agravios formulados por el recurrente son aptos para el tratamiento de la impugnación planteada con fundamento en la inadmisibilidad del</t>
    </r>
    <r>
      <rPr>
        <rFont val="Arial"/>
        <b/>
        <color theme="1"/>
      </rPr>
      <t xml:space="preserve"> principio de insignificancia para resolver posibles situaciones de violencia de género, cabe verificar previamente la actual vigencia de la acción penal.</t>
    </r>
    <r>
      <rPr>
        <rFont val="Arial"/>
        <color theme="1"/>
      </rPr>
      <t xml:space="preserve"> (...) Que por consiguiente,</t>
    </r>
    <r>
      <rPr>
        <rFont val="Arial"/>
        <b/>
        <color theme="1"/>
      </rPr>
      <t xml:space="preserve"> corresponde suspender el trámite del recurso de inconstitucionalidad interpuesto</t>
    </r>
    <r>
      <rPr>
        <rFont val="Arial"/>
        <color theme="1"/>
      </rPr>
      <t xml:space="preserve"> y, en su mérito, ordenar que bajen los autos al tribunal de origen a fin de que constate, mediante informes actualizados del Registro Nacional de Reincidencia y planilla correspondiente, la existencia o no de sentencia condenatoria por otro delito y se pronuncie en consecuencia.</t>
    </r>
  </si>
  <si>
    <t>San Juan</t>
  </si>
  <si>
    <t>E. L. J. E. s/ Femicidio (Art. 80, inc. 11 del Código Penal) en perjuicio de L.M.L. s/ Casación</t>
  </si>
  <si>
    <t>La Corte de Justicia desestimó el recurso de casación penal deducido por la Defensa Técnica del imputado contra la resolución dictada por la Cámara Penal que dispuso condenarlo a sufrir la pena de prisión perpetua, por considerarlo autor material del delito homicidio agravado por haber sido cometido con violencia de género (artículo 80 inciso 11° del Código Penal), realizado en perjuicio de su madre. Sostuvo que, todos los actos procesales llevados a cabo no produjeron variaciones de magnitud que cercenaran el principio de congruencia, siendo carente de sustento y firmeza el agravio al que aludió la recurrente. De los medios probatorios se desprendieron reseñas que invistieron cierto grado de probabilidad tendientes a justificar la hipótesis contenida en la imputación delictiva directamente relacionada con el hecho enrostrado y por lo tanto, no se advirtió la arbitrariedad, ni el desvío de los principios de la sana critica racional que postuló la recurrente al fallo que se intenta impugnar.</t>
  </si>
  <si>
    <t>Adriana Verónica García Nieto</t>
  </si>
  <si>
    <r>
      <rPr>
        <rFont val="Arial"/>
        <color theme="1"/>
      </rPr>
      <t xml:space="preserve">El hecho criminal, en su esencia, descripto en todas las instancias aludi- das siempre fue el mismo. Queda claro que en todas las piezas procesales reseñadas el sujeto le prendió fuego intencionalmente a su madre con la fi- nalidad de ultimarla. A partir de allí, tuvo plenas posibilidades de discusión, oposición y prueba. (...) En el caso que nos ocupa, en general, no hay duda que el imputado y su defensa técnica siempre tuvieron cabal conocimiento de la acusación y con- taron con amplias posibilidades de defenderse ante la misma, sin que la par- ticular situación, de si la víctima se dirigió acompañada o sola a la ducha para apagar las llamas, tenga la virtualidad necesaria para teñir de ineficacia el procedimiento llevado a cabo. </t>
    </r>
    <r>
      <rPr>
        <rFont val="Arial"/>
        <b/>
        <color theme="1"/>
      </rPr>
      <t xml:space="preserve">La acción homicida, con sus propios elementos típicos y circunstancias determinantes, siempre estuvo claramente definida y anoticiada desde los inicios de la investigación. (...) </t>
    </r>
    <r>
      <rPr>
        <rFont val="Arial"/>
        <color theme="1"/>
      </rPr>
      <t>Considero que el cuadro probatorio reseñado, si bien puede ser algo exi- guo, aparece totalmente homogéneo y concluyente, directamente acorde con la modalidad y características del acontecimiento delictual investigado, que ocurrió “puertas adentro” y con la sola presencia de la víctima y su agre - sor. Es decir, a partir del escenario fáctico descripto en la causa, no podría existir un cúmulo de pruebas muy diferente al ya colectado.</t>
    </r>
  </si>
  <si>
    <r>
      <rPr>
        <rFont val="Arial"/>
        <color theme="1"/>
      </rPr>
      <t xml:space="preserve">La figura del </t>
    </r>
    <r>
      <rPr>
        <rFont val="Arial"/>
        <b/>
        <color theme="1"/>
      </rPr>
      <t>femicidio</t>
    </r>
    <r>
      <rPr>
        <rFont val="Arial"/>
        <color theme="1"/>
      </rPr>
      <t xml:space="preserve"> (artículo 80 inciso 11° del Código Penal) precisa - mente requiere que la muerte la ejecute un hombre en perjuicio de una mujer, y que esa conducta se produzca dentro de un contexto especial de domi- nio, poder, de discriminación o de desprecio hacia el sexo femenino. La expresión lingüística “violencia de género” no viene definida en el Có- digo Penal, por lo que, a efectos de integrar el tipo penal referido, se debe recurrir a otras normas para determinar su sentido y alcance. Así, concurren dos normas que hacen referencia a la problemática. La Convención Interamericana para Prevenir, Sancionar y Erradicar la Violencia contra la Mujer (</t>
    </r>
    <r>
      <rPr>
        <rFont val="Arial"/>
        <b/>
        <color theme="1"/>
      </rPr>
      <t>Convención de Belém do Pará</t>
    </r>
    <r>
      <rPr>
        <rFont val="Arial"/>
        <color theme="1"/>
      </rPr>
      <t xml:space="preserve">), que en su artículo 1°, seña- la “debe entenderse por violencia contra la mujer cualquier acción o conduca, basada en su género, que cause muerte, daño o sufrimiento físico, sexual o psicológico a la mujer, tanto en el ámbito público como en el privado”. Aun- que el concepto de “violencia de género” -como elemento normativo del tipo-, que es extralegal, hay que buscarlo en la </t>
    </r>
    <r>
      <rPr>
        <rFont val="Arial"/>
        <b/>
        <color theme="1"/>
      </rPr>
      <t>ley 26.485</t>
    </r>
    <r>
      <rPr>
        <rFont val="Arial"/>
        <color theme="1"/>
      </rPr>
      <t xml:space="preserve"> de Protección In- tegral para Prevenir, Sancionar y Erradicar la Violencia contra las Mujeres en los Ámbitos en que se Desarrollen sus Relaciones Interpersonales que, en su artículo 4°, define la violencia contra las mujeres en los siguientes térmi - nos: “Se entiende por violencia contra las mujeres toda conducta, acción u omisión, que de manera directa o indirecta, tanto en el ámbito público como el privado, basada en una relación desigual de poder, afecte su vida, liber- tad, dignidad, integridad física, psicológica, sexual, económica o patrimonial, como así también su seguridad personal. Quedan comprendidas las perpe- tradas desde el Estado o por sus agentes. Se considera violencia indirecta, a los efectos de la presente ley, toda conducta, acción u omisión, disposición, criterio o práctica discriminatoria que ponga a la mujer en desventaja con respecto al varón”. </t>
    </r>
  </si>
  <si>
    <r>
      <rPr>
        <rFont val="Arial"/>
        <color theme="1"/>
      </rPr>
      <t xml:space="preserve"> A partir de todo lo dicho, considero que el tribunal sentenciante estructura su razonamiento convictivo sobre la base de una variedad de indicadores o probanzas que, ponderados conjuntamente, otorgan certeza a su convicción sincera respecto del protagonismo y responsabilidad de J.E.E. en el suceso criminal investigado. Y el ataque defensista aparece como una crítica frag- mentaria que resulta ineficaz para demostrar que medie absurdo o arbitrarie- dad que amerite la revocación del fallo. Las distintas cuestiones acreditadas en estos actuados, es decir: la con- tundente confesión de la damnificada a su hermano, en las postrimerías de sus dolencias, plenamente revalidada por el estudio de autopsia psicológica; la indiscutible ubicación y permanencia del acusado en el escenario de los hechos, con discusión previa y actitudes sospechosas posteriores (entre otras, de no acudir inmediatamente al auxilio médico sino comunicarse antes con su padre); la gran extensión de las quemaduras ocasionadas en el cuer- po de la víctima y el lugar de ubicación de ellas (principalmente el pecho, vientre y piernas), no abarcando las manos, (lo que descarta cualquier ma- niobra propia, accidental o involuntaria); la mecánica de los hechos explicita- da y deducida por el informe técnico de Bomberos; la actitud del acusado de fugarse una vez que se radicó la denuncia y sus antecedentes de vida pre- cedentes; los caracteres evidenciados en la psiquis de la damnificada (de subordinación, sometimiento e indefensión aprehendida) que explican el afán de cubrir hasta casi el final a su hijo, desbordando la verdad en última instancia; entre otras probanzas que se puntualizan en el fallo, son elemen - tos de juicio aptos para una conclusión de orden condenatorio.(...) A partir de tales conceptos y precisiones, en el caso que nos convoca es- tá evidenciado y probado que la acción homicida estuvo precedida de exi- gencias dinerarias (del hijo hacia su madre) y enmarcada en un contexto in- variable y constante de subordinación psicológica y emocional, que la llevó a la víctima a un estado patológico vulnerabilidad, angustia, tristeza y depre- sión profunda. Tanto las declaraciones de sus vecinos y la lectura integral de la autopsia psicológica ratifican tales asuntos y afirmaciones Dichas connotaciones, características propias de la violencia psicológica, evidentemente no fueron situaciones puntuales o aisladas, sino producto de conductas sostenidas en el tiempo, que llevaron a profundizarse en la psi- quis de L.L., con claro deterioro de su autoestima e independencia. El comportamiento desplegado por J.E. contra su madre ciertamente con- tuvo un plus que lo distingue de cualquier otra modalidad de muerte violenta de una mujer; y precisamente, ese aditamento lo otorga la particular forma de trato y modo de concebir a la mujer, que fuera exteriorizada por el enjuiciado al momento del hecho y con anterioridad al mismo. </t>
    </r>
    <r>
      <rPr>
        <rFont val="Arial"/>
        <b/>
        <color theme="1"/>
      </rPr>
      <t>Este crimen fue la culminación de una sucesión de ataques de diversa índole a la integridad de una mujer.</t>
    </r>
  </si>
  <si>
    <r>
      <rPr>
        <rFont val="Arial"/>
        <i/>
        <color theme="1"/>
      </rPr>
      <t xml:space="preserve">Satisfacción: </t>
    </r>
    <r>
      <rPr>
        <rFont val="Arial"/>
        <i val="0"/>
        <color theme="1"/>
      </rPr>
      <t>"Confirmar en todos sus términos la condena dictada en fecha 1 de octubre de 2021 en las presentes actuaciones"</t>
    </r>
  </si>
  <si>
    <t>https://om.csjn.gov.ar/JurisprudenciaOM/consultaOM/verDoc.html?idJuri=5175</t>
  </si>
  <si>
    <t>https://www.reflejar.gob.ar/wp-content/uploads/2020/09/CURRICULUM-VITAE-ABREVIADO.docx.pdf https://www.dateas.com/es/persona/garcia-nieto-adriana-veronica-27228638280</t>
  </si>
  <si>
    <t>Marcelo Jorge Lima</t>
  </si>
  <si>
    <t>Adhieren al voto</t>
  </si>
  <si>
    <r>
      <rPr>
        <rFont val="Arial"/>
        <i/>
        <color theme="1"/>
      </rPr>
      <t xml:space="preserve">Satisfacción: </t>
    </r>
    <r>
      <rPr>
        <rFont val="Arial"/>
        <i val="0"/>
        <color theme="1"/>
      </rPr>
      <t>"Confirmar en todos sus términos la condena dictada en fecha 1 de octubre de 2021 en las presentes actuaciones"</t>
    </r>
  </si>
  <si>
    <t>https://es.wikipedia.org/wiki/Marcelo_Lima</t>
  </si>
  <si>
    <t>Guillermo Horacio De Sanctis</t>
  </si>
  <si>
    <r>
      <rPr>
        <rFont val="Arial"/>
        <i/>
        <color theme="1"/>
      </rPr>
      <t xml:space="preserve">Satisfacción: </t>
    </r>
    <r>
      <rPr>
        <rFont val="Arial"/>
        <i val="0"/>
        <color theme="1"/>
      </rPr>
      <t>"Confirmar en todos sus términos la condena dictada en fecha 1 de octubre de 2021 en las presentes actuaciones"</t>
    </r>
  </si>
  <si>
    <t>https://www.tiempodesanjuan.com/politica/2016/12/28/conoce-extenso-curriculum-nuevo-cortista-160734.html</t>
  </si>
  <si>
    <t>C. F. R. s/ amenazas (art.149 bis) - Recurso de Casación</t>
  </si>
  <si>
    <t>El Tribunal Superior decidió rechazar el recurso de casación interpuesto por la defensa y confirmar la condena de prisión efectiva a un sujeto por el delito de amenazas agravadas, por entender que existió una correcta valoración de la prueba, en función del contexto donde sucedieron los hechos. Se estimó que "...los dichos graves, injustos e ilegítimos proferidos por el acusado a su ex pareja, presentaban la idoneidad suficiente para causarle un temor fundado de sufrir un mal futuro y sumirla un estado de alarma y amedrentamiento...". En cuanto a lo expresado por el impugnante respecto a que sólo los dichos de la víctima no alcanzarían para lograr la certeza que exige una condena, el Tribunal recordó que la carencia de otros testimonios directos, distintos a los de la propia víctima no constituye obstáculo ni puede ser un motivo descalificante y que deban ignorarse para formar la íntima convicción de certeza. Se señaló que "...en el proceso penal el valor de las pruebas no está prefijado, y corresponde a la propia apreciación de los jueces que dirigen y presencian el debate determinar el grado de convencimiento que aquéllas puedan producir...".</t>
  </si>
  <si>
    <r>
      <rPr>
        <rFont val="Arial"/>
        <color theme="1"/>
      </rPr>
      <t xml:space="preserve">Surge de sus fundamentos que el a quo, tras formalizar un análisis de los dichos de víctima e imputado, se inclinó por los dichos de la primera, brindando a fojas 95 vta. los motivos justificantes de tal decisión, señalando además al abordar la tercera cuestión la normativa que entendía de aplicación conforme el trasfondo de violencia de género existente en el caso. Coincido en que las distintas declaraciones que la denunciante ha prestado a lo largo de todo el proceso resultan creíbles en tanto coherentes, claras y con amplios detalles en cuanto a las circunstancias de tiempo y modo en que sucedieran los hechos, además de coincidentes en ciertos puntos con los dichos del acusado, puntualmente cuando este expresara haber mantenido una relación de pareja con la denunciate y haber concurrido a su domicilio el día 12 de febrero de 2018 -día del hecho- a llevarle los niños que ambos tienen en común. Que abonando lo decidido por el sentenciante, surge de lo actuado que no obstante haber expresado que se apersonó al domicilio de la denunciante para llevarle los niños, no los dejó en el lugar, lo que autoriza a pensar que algo sucedió en ese momento, que originó que C. cambiara de actitud y se llevara a los menores. (...) En este punto deseo señalar que resulta desacertada la aseveración del defensor en cuanto la denunciante concurrió sola al domicilio de C. a buscar a sus hijos, en tanto que de la lectura de lo actuado a foja 10, </t>
    </r>
    <r>
      <rPr>
        <rFont val="Arial"/>
        <b/>
        <color theme="1"/>
      </rPr>
      <t>se desprende que al lugar llegó acompañada de personal policial y con orden del juez instructor para que le entregaran los niños, lo cual resulta a todas luces demostrativo del temor que C. le infundía, circunstancia ésta que también concurre para dar crédito a los dichos de la víctima.</t>
    </r>
  </si>
  <si>
    <r>
      <rPr>
        <rFont val="Arial"/>
        <color theme="1"/>
      </rPr>
      <t xml:space="preserve">Por lo expuesto, y el contexto donde sucedieran los hechos, estimo que </t>
    </r>
    <r>
      <rPr>
        <rFont val="Arial"/>
        <b/>
        <color theme="1"/>
      </rPr>
      <t>los dichos graves, injustos e ilegítimos proferidos por el acusado a su ex pareja, presentaban la idoneidad suficiente para causarle un temor fundado de sufrir un mal futuro y sumirla un estado de alarma y amedrentamiento, por todo lo cual comparto la decisión y la normativa aplicada por el sentenciante.</t>
    </r>
    <r>
      <rPr>
        <rFont val="Arial"/>
        <color theme="1"/>
      </rPr>
      <t xml:space="preserve"> Por todo ello voto por </t>
    </r>
    <r>
      <rPr>
        <rFont val="Arial"/>
        <b/>
        <color theme="1"/>
      </rPr>
      <t>el rechazo del recurso de casación intentado y la confirmación de la sentencia dictada por el Primer Juzgado en lo Correccional.</t>
    </r>
  </si>
  <si>
    <r>
      <rPr>
        <rFont val="Arial"/>
        <i/>
        <color theme="1"/>
      </rPr>
      <t xml:space="preserve">Satisfacción: </t>
    </r>
    <r>
      <rPr>
        <rFont val="Arial"/>
        <i val="0"/>
        <color theme="1"/>
      </rPr>
      <t>"Confirmar la sentencia de fecha 14 de septiembre de 2018"</t>
    </r>
  </si>
  <si>
    <t>https://om.csjn.gov.ar/JurisprudenciaOM/consultaOM/verDoc.html?idJuri=4766</t>
  </si>
  <si>
    <t>Juan José Victoria</t>
  </si>
  <si>
    <r>
      <rPr>
        <rFont val="Arial"/>
        <i/>
        <color theme="1"/>
      </rPr>
      <t xml:space="preserve">Satisfacción: </t>
    </r>
    <r>
      <rPr>
        <rFont val="Arial"/>
        <i val="0"/>
        <color theme="1"/>
      </rPr>
      <t>"Confirmar la sentencia de fecha 14 de septiembre de 2018"</t>
    </r>
  </si>
  <si>
    <t>https://diputadossanjuan.gob.ar/cuerpo-legislativo/sesiones/item/9202-designaron-a-juan-jose-victoria-y-daniel-olivares-yapur-como-nuevos-integrantes-de-la-corte-de-justicia</t>
  </si>
  <si>
    <t>Daniel Gustavo Olivares Yapur</t>
  </si>
  <si>
    <r>
      <rPr>
        <rFont val="Arial"/>
        <i/>
        <color theme="1"/>
      </rPr>
      <t xml:space="preserve">Satisfacción: </t>
    </r>
    <r>
      <rPr>
        <rFont val="Arial"/>
        <i val="0"/>
        <color theme="1"/>
      </rPr>
      <t>"Confirmar la sentencia de fecha 14 de septiembre de 2018"</t>
    </r>
  </si>
  <si>
    <t>M. Á. G. s/ homicidio agravado  - Recurso de Casación</t>
  </si>
  <si>
    <t>La Corte de Justicia hizo lugar al recurso de casación interpuesto por la Fiscalía y modificó la pena de 10 años de prisión impuesta al condenado por el delito de Homicidio agravado por el vínculo y violencia de género (artículo 80 incisos 1 y 11 de CPN), quien al momento del hecho fuera menor de edad. Entendió el Tribunal que existió "...una errónea aplicación de la ley sustantiva en torno al monto de la pena impuesta". En consecuencia se estableció la pena en 16 años de prisión.</t>
  </si>
  <si>
    <t>Del análisis de todos los numerosos informes practicados por los equipos técnicos a cargo del control, observancia, tratamiento y análisis del menor (tanto  comprensivo de la etapa de encerramiento como de su externación) no se evidencian (al menos luego de haberse logrado una cierta estabilización de su salud y conducta inmediatamente posterior al homicidio) avances del todo significativos que sean convincentes para aseverar de modo rotundo que M. se encuentre resocializado o en aras de estarlo verdaderamente. Considero que lo más importante a tener en cuenta, en este caso particular, son los informes psicológicos y psiquiátricos que obran en el causa, ya que ellos están referidos a su conflictiva psicológica y su posición frente al delito y la sociedad; cuestiones que deben primar por sobre todo al momento de decidir en torno a la imposición de la pena. Son dichos informes (los psicológicos y psiquiátricos) los que escudriñan sobre la personalidad y caracterización psicológica; no así los elaborados por los asistentes sociales. Es que, tratándose de menores en conflicto con la ley penal, para determinar la pena correspondiente a un hecho cometido, debe prescindirse del principio de culpabilidad y apelar al concepto de peligrosidad. Todas estas referencias, son claros y elocuentes indicadores de la peligrosidad que presenta Á. G. M. para con sus pares y la sociedad toda; resultando un verdadero desatino sostener que, quién fuera menor al momento del crimen, haya tenido una evolución positiva a la altura de a sentencia de tal relevancia como para ser merecedor de un trato marcadamente diferenciado y benigno.</t>
  </si>
  <si>
    <t>Con el pronóstico psicológico y psiquiátrico señalado, considero sinceramente que el tratamiento resocializador debe continuar por un largo camino y ser profundizado, a efectos de que se internalice el respeto de la ley y la circunstancia de que su accionar antijurídico tomó para sí una vida de forma irreversible e irrecuperable. La peligrosidad del joven M., por sus características de psicópata, y sumado a la ausencia de conciencia moral de su disvalioso accionar, conllevan a tachar de exigua la pena de 10 años de prisión impuesta. Es que frente a los daños causados y el grado de culpabilidad del nombrado dicha pena es totalmente desproporcionada; máxime cuando la calificación impuesta es merecedora en abstracto de penaprivativa de libertad de carácter perpetuo. La calificación penal asignada a M., por el delito perpetrado, en abstracto establece la imposición de pena privativa de libertad a perpetuidad. Esto genera la particularidad que en el presente caso, por tratarse de un proceso contra un menor de edad al momento de la comisión del hecho delictivo, se deben tener en cuenta lasdisposiciones centrales de la normativa internacional respecto de la aplicación de una sanción a aquellos sujetos en conflicto con la ley penal, (...) En consecuencia, con respecto de M. no resultaba obligatoria la reducción ensayada de modo automático por el magistrado; puesto que la pena debe encontrarse fundada en los hechos y en el derecho, debiendo constituir una respuesta jurídico-penal proporcional, racional, necesaria, adecuada, conveniente e idónea, orientada a fomentar y reforzar el sentido de responsabilidad del joven que ha sido declarado penalmente responsable, su respeto por los demás y su inserción en la comunidad signada por una convivencia armónica, teniendo en cuenta su interés superior y no solamente su interés particular.</t>
  </si>
  <si>
    <r>
      <rPr>
        <rFont val="Arial"/>
        <i/>
        <color theme="1"/>
      </rPr>
      <t xml:space="preserve">Satisfacción: </t>
    </r>
    <r>
      <rPr>
        <rFont val="Arial"/>
        <color theme="1"/>
      </rPr>
      <t>"Fijar la pena que deberá purgar el condenado Á. G. M., de filiación consignada en autos, en 16 años de prisión, con más accesorias legales y costas, por el delito que le fuera atribuido en la instancia de mérito"</t>
    </r>
  </si>
  <si>
    <t>https://om.csjn.gov.ar/JurisprudenciaOM/consultaOM/verDoc.html?idJuri=4765</t>
  </si>
  <si>
    <r>
      <rPr>
        <rFont val="Arial"/>
        <i/>
        <color theme="1"/>
      </rPr>
      <t xml:space="preserve">Satisfacción: </t>
    </r>
    <r>
      <rPr>
        <rFont val="Arial"/>
        <color theme="1"/>
      </rPr>
      <t>"Fijar la pena que deberá purgar el condenado Á. G. M., de filiación consignada en autos, en 16 años de prisión, con más accesorias legales y costas, por el delito que le fuera atribuido en la instancia de mérito"</t>
    </r>
  </si>
  <si>
    <r>
      <rPr>
        <rFont val="Arial"/>
        <i/>
        <color theme="1"/>
      </rPr>
      <t xml:space="preserve">Satisfacción: </t>
    </r>
    <r>
      <rPr>
        <rFont val="Arial"/>
        <color theme="1"/>
      </rPr>
      <t>"Fijar la pena que deberá purgar el condenado Á. G. M., de filiación consignada en autos, en 16 años de prisión, con más accesorias legales y costas, por el delito que le fuera atribuido en la instancia de mérito"</t>
    </r>
  </si>
  <si>
    <t>San Luis</t>
  </si>
  <si>
    <t>M. V. S. N. c/ S. G. s/Abuso sexualcon acceso carnal agravado</t>
  </si>
  <si>
    <t>El Superior Tribunal de Justicia rechazó recurso de casación interpuesto por la defensa pública de un imputado por abuso sexual agravado por existencia de convivencia a una menor de 18 años. Los agravios expuestos por el requirente apuntaron a la sentencia dispuesta por la Cámara de Apelaciones Nº 2 de la Primera Circunscripción Judicial debido a que el mandato se excedía de lo dispuesto por las normativas del Código Penal y alegando además, que no se ha determinado las circunstancia de los hechos reiterados del abuso. Su rechazo se fundamentó en que el veredicto se ajustó en la medida de lo correcto al art. 119 del Código Penal, a la Convención de Belém do Pará, la CEDAW y la Convención sobre los Derechos del Niño.</t>
  </si>
  <si>
    <t>Andrea Carolina Monte Riso</t>
  </si>
  <si>
    <t>https://om.csjn.gov.ar/JurisprudenciaOM/consultaOM/verDoc.html?idJuri=5171</t>
  </si>
  <si>
    <t>Cecilia Chada</t>
  </si>
  <si>
    <t>Jorge Omar Fernández</t>
  </si>
  <si>
    <t>Jorge Alberto Levingston</t>
  </si>
  <si>
    <t>R. M. F s/ Lesiones leves calificadas, abuso sexual con acceso carnal, privación ilegítima de la libertad</t>
  </si>
  <si>
    <t>En una causa de abuso sexual con acceso carnal y privación ilegítima de la libertad, en un contexto de violencia doméstica, se planteó recurso de casación, el que fue rechazado atento a que los agravios expuestos no lograron demostrar la falta de motivación de la sentencia de condena, la que se encontró debidamente fundada. El Tribunal destacó "...que en el texto del fallo no aparecen los vicios de vulneración del principio del debido proceso y al principio de legalidad alegados por el recurrente; por el contrario se ha hecho una correcta valoración de la prueba, habiéndose consignado razones suficientes que llevan a determinar las conclusiones expresadas".</t>
  </si>
  <si>
    <t>https://om.csjn.gov.ar/JurisprudenciaOM/consultaOM/verDoc.html?idJuri=5150</t>
  </si>
  <si>
    <t>B. J. c/ G. N. E. s/ Abuso sexual simple</t>
  </si>
  <si>
    <t>La defensa de un acusado de abuso sexual a dos menores en concurso real, presentó un recurso de casación esgrimiendo que la sentencia sentencia emitida estaba basada en declaraciones de la Cámara Gesell y en declaraciones de la progenitora de las menores víctimas. El Superior Tribunal rechazó el recurso en respaldo de la sentencia agraviada ya que las declaraciones prestadas por las víctimas y los testigos pudieron ser corroboradas sin ninguna alteración en el tiempo luego de transcurridos los hechos, y consideró "...Que el testimonio de la adolescente y de la niña, resultan trascendentales y decisivos para la reconstrucción y verificación de los hechos, debido a que los sucesos de violencia se cometen alejados de la mirada de terceros, en ámbitos de intimidad y confianza".</t>
  </si>
  <si>
    <t>https://om.csjn.gov.ar/JurisprudenciaOM/consultaOM/verDoc.html?idJuri=5123</t>
  </si>
  <si>
    <t>R. M. F. s/ Lesiones leves calificadas por haber mantenido con la víctima una relación de pareja - Abuso sexual con acceso carnal - Privación ilegítima de la libertad calificada</t>
  </si>
  <si>
    <t>La defensa de un imputado por lesiones leves y abuso sexual a su pareja conviviente, presentó un recurso de casación en el que agravió la sentencia impuesta por la Cámara Penal, adujo la incompleta transcripción del informe médico de las lesiones detectadas en la víctima, acusando que se omitieron los detalles que favorecerían al imputado, además de sostener que la declaración presentada por la víctima se encontraba con muchas incoherencias y falacias. El Superior Tribunal de Justicia de San Luis rechazó el recurso interpuesto, expresando que "...en todos los delitos que impliquen violencia contra las mujeres, el proceso debe llevarse adelante con perfectiva de género, debido a que las víctimas poseen un amparo especial a partir de las obligaciones asumidas por la República Argentina, a través de instrumentos internacionales de rango constitucional, entre los que se destaca principalmente la Convención sobre la eliminación de todas las formas de discriminación contra la mujer (CEDAW) y la aplicación de la Convención Interamericana para Prevenir, Sancionar y Erradicar la Violencia contra la Mujer "Convención De Belém Do Pará"".</t>
  </si>
  <si>
    <t>https://om.csjn.gov.ar/JurisprudenciaOM/consultaOM/verDoc.html?idJuri=5115</t>
  </si>
  <si>
    <t>L. L. S. D. s/ Abuso sexual</t>
  </si>
  <si>
    <t>Ante un caso de abuso sexual a una menor con la que mediaba una relación de convivencia, la defensa del imputado se agravió por la falta de aplicación del "in dubio pro reo", apoyándose en la discrepancia respecto a la veracidad o no de los hechos en los que se implicó al acusado. El Superior Tribunal de Justicia rechazó el recurso interpuesto ateniéndose a la Convención de Belém do Pará (protección de la menor), y destacando que "...se ha efectuado una correcta valoración de la prueba, habiéndose consignado razones suficientes que llevan a determinar las conclusiones expresadas".</t>
  </si>
  <si>
    <t>https://om.csjn.gov.ar/JurisprudenciaOM/consultaOM/verDoc.html?idJuri=5113</t>
  </si>
  <si>
    <t>L. R. C. s/ Abuso sexual agravado</t>
  </si>
  <si>
    <t>En un caso de abuso sexual en situación de convivencia con la víctima, menor de edad, el Superior Tribunal de Justicia rechazó el recurso de casación que presentó la defensa del imputado. Dicho recurso se fundamentó en que los hechos denunciados sólo estaban ratificados por testigos de oídas y que no había material directo que lo vinculara con la declaración de la víctima. Esta apelación se rechazó porque se contrapone con el mandato de la Convención de Belém do Pará y con el art. 9 de la Convención Americana de los Derechos Humanos, "...se verificó el relato de la víctima con los demás elementos de prueba de carácter indirecto incorporados a la causa, para así arribar a un grado de certeza".</t>
  </si>
  <si>
    <t>https://om.csjn.gov.ar/JurisprudenciaOM/consultaOM/verDoc.html?idJuri=5112</t>
  </si>
  <si>
    <t>(J. P.) C. R. s/ Abuso sexual agravado por ser el encargado de la guarda</t>
  </si>
  <si>
    <t>La defensa de un acusado de abuso sexual, presentó un recurso de casación poniendo en duda el delito cometido contra un menor de edad, calificado por haber estado en calidad de guarda de la misma, aduciendo que no existen pruebas contundentes basadas en cambios de conducta y/o rendimiento escolar de la niña víctima de abuso. El Superior Tribunal de Justicia, basándose en jurisprudencia, en la Convención de Belém do Para, la CIDH, la CEDAW y la Convención de los Derechos del Niño, rechazó el recurso interpuesto por la defensa del imputado y confirmó la lógica de lo fundamentado en la sentencia impuesta en la Cámara en lo Penal y Correccional. Expresó que "...los Estados Partes deben tener especialmente en cuenta la situación de vulnerabilidad a la violencia que pueda sufrir la mujer en razón de ser una persona menor de 18 años de edad, por lo que los casos en los que una niña o adolescente sea víctima de violencia contra la mujer, en particular violencia o violación sexual, las autoridades estatales deben tener particular cuidado en el desarrollo de las investigaciones y procesos a nivel interno, así como al momento de adoptar medidas de protección y de acompañamiento durante el proceso, y después de éste, con el fin de lograr la rehabilitación y reinserción de la víctima".</t>
  </si>
  <si>
    <t>https://om.csjn.gov.ar/JurisprudenciaOM/consultaOM/verDoc.html?idJuri=5052</t>
  </si>
  <si>
    <t>P. C. R. (por su hija menor) c/ B. M. s/ Abuso sexual con acceso carnal agravado - corrupción de menores</t>
  </si>
  <si>
    <t>El Superior Tribunal de Justicia de la Pcia. de San Luis rechazó el recurso de casación presentado por la defensa de un imputado que cumple condena por abuso sexual y corrupción a una menor de edad en sentencia interlocutoria previamente dictada por la Cámara de Apelaciones, en la que no hace lugar al pedido de extinción de la acción por reparación integral. Además, la CIDH obliga al Estado a avocarse a la protección de la menor víctima de abuso sexual, por ende, el imputado deberá seguir con el cumplimiento del proceso de condena.</t>
  </si>
  <si>
    <t xml:space="preserve">La Excma. Cámara, al momento de fundamentar la denegación, expresamente dice: “Debemos señalar que, en este caso concreto, no nos encontramos frente a una cuestión de neto carácter patrimonial, sino que nos encontraríamos frente a un caso donde estaría en juego un hecho que atenta contra la integridad sexual, y surgiría un interés público prevalente en la continuidad del proceso”, extremo que se acredita, mediante el auto de procesamiento de fecha x/x/x obrante en autos principales, del imputado B.M.F. en orden al delito de ABUSO SEXUAL CON ACCESO, EN CONCURSO CON EL DELITO DE CORRUPCION DE MENORES AGRAVADA POR TRATARSE DE UNA NIÑA MENOR DE 13 AÑOS (Art. 119 párrafo tercero, art. 125 y segundo párrafo y art. 54 todos del código penal) en perjuicio de la menor M.E.A. </t>
  </si>
  <si>
    <r>
      <rPr>
        <rFont val="Arial"/>
        <color theme="1"/>
      </rPr>
      <t xml:space="preserve">Si bien, el nuevo código de rito no resulta ser de aplicación al presente caso, repárese que </t>
    </r>
    <r>
      <rPr>
        <rFont val="Arial"/>
        <b/>
        <color theme="1"/>
      </rPr>
      <t xml:space="preserve">la exclusión expresa de los delitos contra la integridad sexual, es en virtud de la fiel observancia de las normas constitucionales, internacionales y regionales en materia de derechos humanos. </t>
    </r>
    <r>
      <rPr>
        <rFont val="Arial"/>
        <color theme="1"/>
      </rPr>
      <t xml:space="preserve">Por ello, no puede soslayarse que: “La Argentina ha aceptado compromisos internacionales estipulados en diversos instrumentos de derechos humanos, tales como la Convención Americana sobre Derechos Humanos (CADH), y los tratados específicos sobre las mujeres, entre ellos, los más importantes son la Convención Sobre la Eliminación de Todas las Formas de Discriminación contra la Mujer (CEDAW, ratificado el 15 de julio de 1985) y su Protocolo Facultativo (ratificado el 20 de marzo de 2007), y la Convención Interamericana para Prevenir, Sancionar y Erradicar la Violencia contra la Mujer (Convención de Belém do Pará de 1994, ratificada el 4 de Septiembre de 1996). Los tratados se complementan con una importante jurisprudencia, en constante crecimiento, sobre la violencia de género de la Comisión Interamericana de Derechos Humanos (CIDH) y la Corte Interamericana de Derechos Humanos (Corte IDH); y con instrumentos no vinculantes, como la Declaración y la Plataforma de Acción de Beijing y los subsiguientes procesos de seguimiento de cinco, diez y quince años” (Chinkin, Christine (2012) Acceso a la justicia, género y derechos humanos).  (...) cluso “El deber de garantía por parte del Estado adquiere mayor intensidad cuando se trata de una niña víctima de violencia sexual. Esta dimensión especial del deber de garantía es resaltada por la Convención de Belém do Pará, cuando en su artículo 9 señala que deberá considerarse la situación de vulnerabilidad de la víctima de un acto de violencia, en razón a su edad. Por lo que los casos en los que una niña o adolescente sea víctima de violencia contra la mujer, en particular violencia o violación sexual, las autoridades estatales deben tener particular cuidado en el desarrollo de las investigaciones y procesos a nivel interno, así como al momento de adoptar medidas de protección y de acompañamiento durante el proceso, y después de éste, con el fin de lograr la rehabilitación y reinserción de la víctima. (Corte IDH. Caso González y otras (“Campo Algodonero”) Vs. México. </t>
    </r>
  </si>
  <si>
    <r>
      <rPr>
        <rFont val="Arial"/>
        <color theme="1"/>
      </rPr>
      <t xml:space="preserve">Sentado ello, adelanto que el recurso debe ser rechazado, por </t>
    </r>
    <r>
      <rPr>
        <rFont val="Arial"/>
        <b/>
        <color theme="1"/>
      </rPr>
      <t>dirigirse a controvertir un pronunciamiento que no es definitivo, ni resultar equiparable a tal, puesto que el auto interlocutorio que deniega el pedido de extinción de la acción por reparación integral</t>
    </r>
    <r>
      <rPr>
        <rFont val="Arial"/>
        <color theme="1"/>
      </rPr>
      <t xml:space="preserve"> en los términos del Art. 59 inc. 6° del Código Penal, tiene como consecuencia que el imputado permanezca sometido a proceso. (...) Además, </t>
    </r>
    <r>
      <rPr>
        <rFont val="Arial"/>
        <b/>
        <color theme="1"/>
      </rPr>
      <t xml:space="preserve">ante la presunta vulneración de la integridad sexual de una adolescente, es obligación del estado dar continuidad al proceso a los fines de su esclarecimiento </t>
    </r>
    <r>
      <rPr>
        <rFont val="Arial"/>
        <color theme="1"/>
      </rPr>
      <t xml:space="preserve">(...) Por lo que, virtud de los fundamentos dados ut supra, considero que no estamos ante una sentencia definitiva o equiparable a tal, que impida la prosecución del proceso, atento la inexistencia de gravamen de tardía, insuficiente o imposible reparación posterior. Por tanto, no ha quedado habilitada la vía de la casación. </t>
    </r>
  </si>
  <si>
    <r>
      <rPr>
        <rFont val="Arial"/>
        <i/>
        <color theme="1"/>
      </rPr>
      <t>Satisfacción:</t>
    </r>
    <r>
      <rPr>
        <rFont val="Arial"/>
        <color theme="1"/>
      </rPr>
      <t xml:space="preserve"> "Rechazar por ser formalmente inadmisible el recurso de casación interpuesto por la defensa del imputado. "</t>
    </r>
  </si>
  <si>
    <t>https://om.csjn.gov.ar/JurisprudenciaOM/consultaOM/verDoc.html?idJuri=5022</t>
  </si>
  <si>
    <t>https://www.dateas.com/es/persona/andrea-carolin-monte-riso-27246815645</t>
  </si>
  <si>
    <r>
      <rPr>
        <rFont val="Arial"/>
        <i/>
        <color theme="1"/>
      </rPr>
      <t>Satisfacción:</t>
    </r>
    <r>
      <rPr>
        <rFont val="Arial"/>
        <color theme="1"/>
      </rPr>
      <t xml:space="preserve"> "Rechazar por ser formalmente inadmisible el recurso de casación interpuesto por la defensa del imputado. "</t>
    </r>
  </si>
  <si>
    <r>
      <rPr>
        <color rgb="FF1155CC"/>
        <u/>
      </rPr>
      <t>https://elchorrillero.com/nota/2020/07/31/218906-carolina-monte-riso-y-cecilia-chada-asumieron-en-el-superior-tribunal-de-justicia/amp/</t>
    </r>
    <r>
      <rPr>
        <color rgb="FF000000"/>
      </rPr>
      <t xml:space="preserve"> </t>
    </r>
    <r>
      <rPr>
        <color rgb="FF1155CC"/>
        <u/>
      </rPr>
      <t>https://www.dateas.com/es/persona/cecilia-chada-27171248103</t>
    </r>
  </si>
  <si>
    <r>
      <rPr>
        <rFont val="Arial"/>
        <i/>
        <color theme="1"/>
      </rPr>
      <t>Satisfacción:</t>
    </r>
    <r>
      <rPr>
        <rFont val="Arial"/>
        <color theme="1"/>
      </rPr>
      <t xml:space="preserve"> "Rechazar por ser formalmente inadmisible el recurso de casación interpuesto por la defensa del imputado. "</t>
    </r>
  </si>
  <si>
    <t>https://eldiariodesanluis.com/blog/post/quien-es-el-gato-fernandez-el-candidato-gobernador-de-san-luis-de-rodriguez-saa</t>
  </si>
  <si>
    <r>
      <rPr>
        <rFont val="Arial"/>
        <i/>
        <color theme="1"/>
      </rPr>
      <t>Satisfacción:</t>
    </r>
    <r>
      <rPr>
        <rFont val="Arial"/>
        <color theme="1"/>
      </rPr>
      <t xml:space="preserve"> "Rechazar por ser formalmente inadmisible el recurso de casación interpuesto por la defensa del imputado. "</t>
    </r>
  </si>
  <si>
    <r>
      <rPr>
        <color rgb="FF1155CC"/>
        <u/>
      </rPr>
      <t>https://agenciasanluis.com/wp-content/uploads/2020/08/GOBIERNO-Int.-Superior-Trib.-Justicia-DATOS-3x12-1.pdf</t>
    </r>
    <r>
      <rPr>
        <color rgb="FF000000"/>
      </rPr>
      <t xml:space="preserve"> </t>
    </r>
    <r>
      <rPr>
        <color rgb="FF1155CC"/>
        <u/>
      </rPr>
      <t>https://www.periodicojudicial.gov.ar/acuerdo-del-senado-para-la-designacion-de-un-ministro-del-superior-tribunal-de-justicia-y-del-procurador-general-de-la-provincia/</t>
    </r>
  </si>
  <si>
    <t>H. O. H. F. s/ homicidio calificado por el vínculo, por ensañamiento y por mediar violencia de género- Recurso de Casación</t>
  </si>
  <si>
    <t>El Superior Tribunal de Justicia de San Luis rechazó el recurso interpuesto por la defensa de un sujeto condenado a cumplir la pena de prisión perpetua por encontrarlo penalmente responsable del hecho tipificado en los artículos 80 incisos 1, 2, y 11 del Código Penal de la Nación (femicidio). Se descartó el argumento defensista respecto de las causas de atenuación alegadas y se consideró, como agravante, que el "...conocimientos de artes marciales, le permitió actuar con mayor precisión a la hora de agredir a P. M. ya que conocía el uso y manejo de las armas que utilizó para causarle múltiples heridas (...), lo que implicó una mayor indefensión de la víctima...". LA SENTENCIA DICTADA POR LA EXCMA CAMARA PENAL N° 1 DE LA 1° CIRCUNSCRIPCIÓN, SE ENCUENTRA VINCULADA A LA PRESENTE, A FIN DE ACCEDER A SU TEXTO.</t>
  </si>
  <si>
    <r>
      <rPr>
        <rFont val="Arial"/>
        <i/>
        <color theme="1"/>
      </rPr>
      <t>Satisfacción:</t>
    </r>
    <r>
      <rPr>
        <rFont val="Arial"/>
        <i val="0"/>
        <color theme="1"/>
      </rPr>
      <t xml:space="preserve"> "Rechazar el recurso de casación "</t>
    </r>
  </si>
  <si>
    <t>https://om.csjn.gov.ar/JurisprudenciaOM/consultaOM/verDoc.html?idJuri=5001</t>
  </si>
  <si>
    <r>
      <rPr>
        <rFont val="Arial"/>
        <i/>
        <color theme="1"/>
      </rPr>
      <t>Satisfacción:</t>
    </r>
    <r>
      <rPr>
        <rFont val="Arial"/>
        <i val="0"/>
        <color theme="1"/>
      </rPr>
      <t xml:space="preserve"> "Rechazar el recurso de casación "</t>
    </r>
  </si>
  <si>
    <r>
      <rPr>
        <rFont val="Arial"/>
        <color theme="1"/>
      </rPr>
      <t>Sentado lo anterior, coincido con el dictamen del Sr. Procurador General, por lo que los agravios expuestos no logran conmover los fundamentos del decisorio atacado en cuanto a la calificación legal y pena impuesta a H.F.H.O., que a mi criterio, no luce desproporcionada ni arbitraria. Que al respecto, se advierte que</t>
    </r>
    <r>
      <rPr>
        <rFont val="Arial"/>
        <b/>
        <color theme="1"/>
      </rPr>
      <t xml:space="preserve"> los agravios esgrimidos por el recurrente solamente tienen por objeto cuestionar la calificación legal y la pena impuesta por la Excma. Cámara Penal, al considerar que el imputado al momento del hecho se encontraba en un estado de elevada carga afectiva,</t>
    </r>
    <r>
      <rPr>
        <rFont val="Arial"/>
        <color theme="1"/>
      </rPr>
      <t xml:space="preserve"> donde la capacidad inhibitoria de sus impulsos estaba debilitada, por lo que dichos factores de orden interno y externo, analizados en su conjunto, son circunstancias extraordinarias que justifican la aplicación de una pena graduable y se encuadre el caso en homicidio cometido en estado de emoción violenta. (...) Que de las constancias de autos, del debate oral y tal como lo consideró el Tribunal sentenciante, se desprende que la conducta desplegada por a H.O. encuadra en el tipo penal de HOMICIDIO CALIFICADO POR CONCURRIR RELACIÓN DE PAREJA, ENSAÑAMIENTO Y VIOLENCIA DE GÉNERO, en los términos del art. 80, Inc. 1º, 2º y 11º y 45 del código penal) en perjuicio de quien en vida se llamara P.E.M. Así señaló: “A más del resultado muerte, en la persona de la occisa P.E.M., que se encuentra francamente acreditado con el acta de defunción incorporada a la causa, el evidente nexo causal que vincula el resultado típico con la conducta desplegada por H.O., pues de los golpes y cortes con un elemento punzo cortante por parte del mismo, se siguió como consecuencia necesaria, la muerte de P.M. Al infringirle múltiples heridas sobre la humanidad de la víctima, el acusado, ha creado con su acción un peligro jurídicamente desaprobado, y la muerte de P.E.M, es la realización concreta de ese peligro creado por la conducta del encartado de autos.” (...) El Tribunal del Juicio calificó al hecho como homicidio calificado por concurrir la relación de pareja, ensañamiento y violencia de género (art. 80, Inc. 1, 2, y 11 y 45 del C.P.). Así consideró que: “el articulo 80 inciso 1° ha introducido como agravante una nueva calidad del sujeto pasivo respecto al sujeto activo, cuando la conducta se dirija hacía el cónyuge, ex cónyuge, o a la persona con quien mantiene o ha mantenido una relación de pareja, mediare o no convivencia.”, tal como acontece en autos, pues se pudo probar el vínculo existente entre el imputado y la víctima, ya que convivían en el domicilio de ésta durante algunos meses. Respecto del Inc. 2 del citado artículo,- ensañamiento- señaló que: “Así surge acreditado que P.E.M. murió luego de sufrir 35 heridas, en todas partes del cuerpo y en especial en la cabeza conforme surgen descriptas por la Dra. Patricia Gallardo en su informe de necropsia y dónde se destaca que todas esas heridas fueron producidas de modo previo a ocasionarle la muerte a consecuencia del corte en el cuello.” “Tal fue el padecimiento sufrido por la víctima, que del informe de necropsia surgen varios cortes profundos en las manos y conforme lo declarado por la médica forense esas son heridas defensivas.” El encartado podría haber acabado con la vida de P.M. con un solo golpe de la katana, y sobre todo por su conocimiento de ese tipo de armas y lo letal que eran, pero prefirió hacerlo de una manera lenta, con la sola intención de hacerla sufrir por lo que resulta procedente el agravante de ensañamiento.”(...) </t>
    </r>
    <r>
      <rPr>
        <rFont val="Arial"/>
        <b/>
        <color theme="1"/>
      </rPr>
      <t>Las agravantes de la pena establecidas en la sentencia (circunstancias de hecho y modus operandi realizado, y las condiciones de especial vulnerabilidad de la víctima) surgen acreditadas de la prueba rendida en el debate, valorada de acuerdo a las reglas de la sana crítica y la libre convicción.</t>
    </r>
    <r>
      <rPr>
        <rFont val="Arial"/>
        <color theme="1"/>
      </rPr>
      <t xml:space="preserve"> Por lo que las agravantes de la pena se encuentran debidamente motivadas, al explicitar de manera lógica y racional los motivos que permitieron al sentenciante arribar a dicho quantum. (...) Es decir, que por un lado se ha considerado la indefensión de la víctima, pues la casa donde convivía la víctima con el imputado -lugar de los hechos-, se encontraba alejada de las otras casas vecinas, de modo que el pedido de ayuda era imposible y por otro lado, su mayor vulnerabilidad, dado que el imputado, no solo que practicaba artes marciales sino que a su vez era más joven y corpulento que ella. </t>
    </r>
  </si>
  <si>
    <r>
      <rPr>
        <rFont val="Arial"/>
        <color theme="1"/>
      </rPr>
      <t xml:space="preserve">En este contexto, cabe tener presente lo establecido por la Ley N° 26.485, de Protección Integral a las Mujeres, cuya aplicación es de orden público (art. 1°), la cual tiene como Derechos Protegidos (art. 3), todos los reconocidos por la Convención para la Eliminación de todas las Formas de Discriminación contra la Mujer, la Convención Interamericana para Prevenir, Sancionar y Erradicar la Violencia contra la Mujer, entre otros y en especial, los referidos a una vida sin violencia y sin discriminaciones; a la seguridad personal; a la integridad física, psicológica, sexual garantizando también, un trato respetuoso de las mujeres que padecen violencia, evitando toda conducta, acto u omisión que produzca re victimización. Siguiendo con esta legislación, el art. 4 define lo que es violencia contra las mujeres como: “…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Quedan comprendidas las perpetradas desde el Estado o por sus agentes”. Y el art. 5 establece los distintos tipos de violencia contra la mujer, entre los cuales están la física, psicológica, sexual, simbólica, económica y patrimonial. A la violencia física la conceptualiza como: “La que se emplea contra el cuerpo de la mujer produciendo dolor, daño o riesgo de producirlo y cualquier otra forma de maltrato agresión que afecte su integridad física”. A su vez define como violencia psicológica: “La que causa daño emocional y disminución de la autoestima o perjudica y perturba el pleno desarrollo personal o que busca degradar o controlar sus acciones, comportamientos, creencias y decisiones, mediante amenaza, acoso, hostigamiento, restricción, humillación, deshonra, descrédito, manipulación aislamiento. Incluye también la culpabilización, vigilancia constante, exigencia de obediencia sumisión, coerción verbal, persecución, insulto, indiferencia, abandono, celos excesivos, chantaje, ridiculización, explotación y limitación del derecho de circulación o cualquier otro medio que cause perjuicio a su salud psicológica y a la autodeterminación.” (El resaltado me pertenece). En cuanto a las formas en que se manifiestan los distintos tipos de violencia contra las mujeres en los diferentes ámbitos, el art. 6° especifica a la violencia doméstica conceptualizándola como: “… aquella ejercida contra las mujeres por un integrante del grupo familiar, independientemente del espacio físico donde ésta ocurra, que dañe la dignidad, el bienestar, la integridad física, psicológica, sexual, económica o patrimonial, la libertad, comprendiendo la libertad reproductiva y el derecho al pleno desarrollo de las mujeres. Se entiende por grupo familiar el originado en el parentesco sea por consanguinidad o por afinidad, el matrimonio, las uniones de hecho y las parejas o noviazgos. Incluye las relaciones vigentes o finalizadas, no siendo requisito la convivencia”. (el resaltado es mío). El art. 16 expresamente establece que: “…los organismos del Estado (entre ellos el Poder Judicial) deberán garantizar a las mujeres, en cualquier procedimiento judicial o administrativo, además de todos los derechos reconocidos en la Constitución Nacional, los Tratados Internacionales de Derechos Humanos ratificados por la Nación Argentina, la presente ley y las leyes que en consecuencia se dicten, los siguientes derechos y garantías:… inc. d) A que su opinión sea tenida en cuenta al momento de arribar a una decisión que la afecte… inc. i) A la amplitud probatoria para acreditar los hechos denunciados, teniendo en cuenta las circunstancias especiales en las que se desarrollan los actos de violencia y quiénes son sus naturales testigos”. En igual sentido, el derecho a tener una vida libre de violencia se encuentra regulado a nivel internacional, destacando la Convención para la Eliminación de todas las formas de discriminación contra la Mujer (“CEDAW”) (con jerarquía constitucional- art. 75 inc. 22 CN); y en el ámbito regional, la Convención Interamericana para prevenir, sancionar y erradicar la violencia contra la mujer (“Convención de Belém do Pará”). </t>
    </r>
    <r>
      <rPr>
        <rFont val="Arial"/>
        <b/>
        <color theme="1"/>
      </rPr>
      <t xml:space="preserve">Teniendo en cuenta la legislación citada se advierte, que en el presente caso, P.M., ha sido víctima de violencia de género por parte del Sr. H.F.H.O., cuyo hecho encuadra en el art. 80 inc. 1°, 2 y 11 del Código Penal. </t>
    </r>
  </si>
  <si>
    <t xml:space="preserve">En definitiva, considero que los agravios expuestos deben rechazarse, por cuanto no evidencian que el tribunal de juicio haya ejercido su facultad discrecional de fijar la calificación legal y la pena de manera arbitraria. El sentenciante justificó la calificación legal y el quantum de la pena considerando la naturaleza de la acción y el modus operandi realizado, el medio empleado para cometerla, y las condiciones de especial vulnerabilidad de la víctima, todo ello, luego de tomar conocimiento directo y de visu del acusado. Por lo que corresponde rechazar el recurso de casación interpuesto por la defensa, toda vez que el recurrente sólo expone su discrepancia con la forma en que el tribunal oral -dentro del ámbito de sus facultades discrecionales y en el marco de la inmediación existente en el debate-, realizó la calificación legal y valoró las circunstancias agravantes para imponer la pena. </t>
  </si>
  <si>
    <r>
      <rPr>
        <rFont val="Arial"/>
        <i/>
        <color theme="1"/>
      </rPr>
      <t>Satisfacción:</t>
    </r>
    <r>
      <rPr>
        <rFont val="Arial"/>
        <i val="0"/>
        <color theme="1"/>
      </rPr>
      <t xml:space="preserve"> "Rechazar el recurso de casación "</t>
    </r>
  </si>
  <si>
    <t>Z. M. Á. s/ delito contra la integridad sexual agravada - Recurso de Casación</t>
  </si>
  <si>
    <t>En una causa por un delito contra la integridad sexual agravado, el Superior Tribunal de Justicia resolvió rechazar el Recurso de Casación interpuesto por la defensa, destacando que "en el fallo recurrido no se ha incurrido en falta de logicidad, ni se ha apartado de las disposiciones legales, ni de la sana critica al valorar la prueba producida en el debate oral. Por el contrario, se han consignado suficientes las razones que llevan a determinar las conclusiones expresadas, por lo que el recurso articulado deviene improcedente, y debe ser rechazado".</t>
  </si>
  <si>
    <t>https://om.csjn.gov.ar/JurisprudenciaOM/consultaOM/verDoc.html?idJuri=4963</t>
  </si>
  <si>
    <t>R. D. E. s/ abuso sexual agravado - Recurso de casación</t>
  </si>
  <si>
    <t>El Superior Tribunal de Justicia rechazó el Recurso de Casación interpuesto por un ciudadano que fue condenado por abuso sexual con acceso carnal agravado por el vínculo contemplado en los términos del art. 119, 1° y 3° párrafo en relación al inc. b) del Código Penal de la Nación. Se sostuvo que "el abuso sexual sufrido por B. importa una clara vulneración de los derechos de la niña, y además reiterar que se inscriben dentro de un contexto de violencia de género, por lo que la conducta perpetrada por D. R.,padre y guardador de la menor, ha infringido esta básica y elemental protección de quienes transitan la infancia, colectivo éste al cual por su particular vulnerabilidad se le han dispensado cuidado y asistencia especiales a través de diversos instrumentos normativos".</t>
  </si>
  <si>
    <r>
      <rPr>
        <rFont val="Arial"/>
        <color theme="1"/>
      </rPr>
      <t xml:space="preserve">Sentado lo anterior, considero que el recurso debe ser rechazado, atento que los agravios expuestos no logran demostrar la falta de motivación de la sentencia de condena, la que </t>
    </r>
    <r>
      <rPr>
        <rFont val="Arial"/>
        <b/>
        <color theme="1"/>
      </rPr>
      <t>se encuentra debidamente fundada en las pruebas rendidas durante el debate e incorporadas a la causa, resultando congruente con las mismas</t>
    </r>
    <r>
      <rPr>
        <rFont val="Arial"/>
        <color theme="1"/>
      </rPr>
      <t xml:space="preserve">, las que fueron valoradas bajo las reglas de la sana crítica y las libres convicciones, sin ningún atisbo de arbitrariedad. En el fallo, se tuvo por acreditado la existencia del hecho y la autoría del acusado “Asi del relato de la niña a su madre, al médico, y a la psicóloga de Cámara Gesell, más lo que surge del informe médico, sumado al perfil psicológico efectuado al acusado por la Licenciada M. B. y el Dr. G. M., debidamente incorporado como documental en el juicio, donde manifiestan y coinciden en que el encartado no pudo asimilar la enfermedad de su esposa, siendo vulnerable con la situación de la pubertad de la hija, y ello relacionado con la enfermedad de la esposa, no le permitía ubicar a la hija en esa circunstancia, ya que veía en (B) similitudes con su madre, y que ello lo llevaba a tener dificultades de inhibiciones, colocándolo en una situación crítica y extrema…, se concluye con certeza el acontecer delictivo y la autoría”. (...) Así pues, en primer lugar, el tribunal a-quo tuvo en cuenta los coincidentes relatos brindados por la denunciante (madre de la víctima) como por la propia menor en Cámara Gesell. En dicha oportunidad, la damnificada ha podido describir las circunstancias de tiempo, modo y lugar en las que se sucedieron los ilícitos. En efecto, dio cuenta que el imputado, que también es su padre cometió los ataques contra su integridad sexual, en ocasión de que su madre viajaba a la ciudad de Córdoba para tratarse el cáncer que sufría, quedando ella y sus hermanos al cuidado de su padre. (...) En cuanto al informe del estado psicólogo de B., informo que la adolescente presenta signos de estigmatización y sentimientos de culpa, lo que caracteriza a las víctimas del abuso, lo que la ha llevado a implementar mecanismos de defensa de aislamiento y de refugio en el área de la fantasía, por lo que recomienda tratamiento psicológico para elaborar las situaciones traumáticas vividas y modificar los modos de vincularse. (...) Adunado a la declaración en Cámara Gesell, fueron ponderados los informes de los profesionales que la atendieron a la menor. </t>
    </r>
  </si>
  <si>
    <t xml:space="preserve">Debe advertirse también, que la incidencia de la condición de mujer de la pequeña víctima, adquiere trascendencia a partir de la obligación asumida por el Estado Argentino, suscriptor de la Convención Interamericana para Prevenir, Sancionar y Erradicar la Violencia contra La Mujer "Convención de Belém do Pará" (art. 75 inc. 23 CN, ratificada Ley 24.632)- de actuar con la debida diligencia para prevenir, investigar y sancionar la violencia contra la mujer (art. 7, b). A tales fines, se ha indicado que los órganos judiciales deben construir el análisis de los casos desde una adecuada perspectiva de género, para así reconocer fielmente los derechos de las victimas mujeres y evitarles una nueva victimización en la esfera institucional. En este sentido, no puedo concluir esta segunda y tercera cuestión sin visibilizar que la victimización sexual constituye una de las formas paradigmáticas de violencia contra las mujeres. Así lo prevé específicamente la Convención ya aludida, que en su artículo 1° indica que: "debe entenderse por violencia contra la mujer cualquier acción o conducta, basada en su género, que cause muerte, daño o sufrimiento físico, sexual o psicológico a la mujer, tanto en el ámbito público como en el privado". De la misma forma la Ley 26.485 de Protección Integral Para Prevenir, Sancionar, Erradicar la Violencia Contra las Mujeres en los Ámbitos en que se Desarrollen sus Relaciones Interpersonales, enuncia, entre los tipos de violencia de género, la violencia sexual: “cualquier acción que implique la vulneración en todas sus formas, con o sin acceso genital, del derecho de la mujer de decidir voluntariamente acerca de su vida sexual o reproductiva a través de amenazas, coerción, uso de la fuerza o intimidación, incluyendo la violación dentro del matrimonio o de otras relaciones vinculares o de parentesco, exista o no convivencia, así como la prostitución forzada, explotación, esclavitud, acoso, abuso sexual y trata de mujeres" (art. 5). </t>
  </si>
  <si>
    <r>
      <rPr>
        <rFont val="Arial"/>
        <color theme="1"/>
      </rPr>
      <t xml:space="preserve">Se advierte que los elementos de juicio introducidos al debate (declaraciones de la víctima, de la madre, de los testigos, como así también los informes psicológicos y médicos realizados por profesionales actuantes), valorados de manera global y conjunta y de acuerdo a las reglas de la sana crítica racional, permiten arribar a un estado de certeza respecto de la efectiva responsabilidad del imputado por los hechos que le fueran endilgados, por lo que corresponde rechazar el recurso en lo que aquí se trata. (...) Es dable destacar que </t>
    </r>
    <r>
      <rPr>
        <rFont val="Arial"/>
        <b/>
        <color theme="1"/>
      </rPr>
      <t>el abuso sexual infantil constituye una de las formas más extremas de violencia, en tanto arremete contra el desvalimiento y vulnerabilidad del/la niño/a. Y cuanto menor es la edad del menor al momento de los abusos, mayor es el daño causado y el trauma que deja.</t>
    </r>
    <r>
      <rPr>
        <rFont val="Arial"/>
        <color theme="1"/>
      </rPr>
      <t xml:space="preserve"> (...) menor al momento de los abusos, mayor es el daño causado y el trauma que deja. (...) Se advierte de la lectura de los fundamentos del fallo, que el tribunal contó con suficientes elementos de prueba para arribar a la convicción necesaria, respecto de la materialidad del hecho denunciado y la autoría responsable del imputado, por lo que -en suma- la crítica de la defensa no revela más que su disconformidad respecto de la valoración de la prueba que hicieron los jueces. Concluyo afirmando, que de la prueba documental, testimoniales, y de los informes médicos y psicológicos agregados, el hecho ventilado ha quedado por demás demostrado, por lo que el recurso debe ser rechazado. En consecuencia, debo destacar que en el texto del fallo, no aparecen los vicios de falta de fundamentación sobre los hechos ocurridos por el contrario, se han consignado suficientes las razones que llevan a determinar las conclusiones expresadas, por lo que el recurso articulado deviene improcedente y debe ser rechazado. </t>
    </r>
  </si>
  <si>
    <r>
      <rPr>
        <rFont val="Arial"/>
        <i/>
        <color theme="1"/>
      </rPr>
      <t>Satisfacción</t>
    </r>
    <r>
      <rPr>
        <rFont val="Arial"/>
        <i val="0"/>
        <color theme="1"/>
      </rPr>
      <t>: "Rechazar Recurso de Casación interpuesto por la defensa del condenado D. R. "</t>
    </r>
  </si>
  <si>
    <t>https://om.csjn.gov.ar/JurisprudenciaOM/consultaOM/verDoc.html?idJuri=4948</t>
  </si>
  <si>
    <r>
      <rPr>
        <rFont val="Arial"/>
        <i/>
        <color theme="1"/>
      </rPr>
      <t>Satisfacción</t>
    </r>
    <r>
      <rPr>
        <rFont val="Arial"/>
        <i val="0"/>
        <color theme="1"/>
      </rPr>
      <t>: "Rechazar Recurso de Casación interpuesto por la defensa del condenado D. R. "</t>
    </r>
  </si>
  <si>
    <r>
      <rPr>
        <rFont val="Arial"/>
        <i/>
        <color theme="1"/>
      </rPr>
      <t>Satisfacción</t>
    </r>
    <r>
      <rPr>
        <rFont val="Arial"/>
        <i val="0"/>
        <color theme="1"/>
      </rPr>
      <t>: "Rechazar Recurso de Casación interpuesto por la defensa del condenado D. R."</t>
    </r>
  </si>
  <si>
    <t>M. R. I. s/ abuso sexual - Recurso de Casación.</t>
  </si>
  <si>
    <t>El Superior Tribunal de Justicia de la Provincia de San Luis rechazó el Recurso de Casación interpuesto por la defensa del imputado, entendiendo suficientes los elementos de prueba reunido para arribar a la convicción necesaria sobre la sentencia dictada que lo encontró autor penalmente responsable del delito de abuso sexual con sometimiento gravemente ultrajante hacia la víctima. Para ello tuvo en cuenta que "[l]a corta edad de la niña cuando comenzaron los abusos (ocho años) y la singularidad de los actos ejecutivos del delito, constituyen un ataque particularmente degradante y vejatorio que, además de violentar su identidad sexual, implican un menoscabo a su dignidad como persona, que subsume el hecho en la figura en cuestión. El razonamiento de la Excma. Cámara en lo Penal, aparece reflejado de manera clara, tanto respecto al hecho mismo como a su desarrollo, valoración de la prueba, autoría y encuadre legal".</t>
  </si>
  <si>
    <t>https://om.csjn.gov.ar/JurisprudenciaOM/consultaOM/verDoc.html?idJuri=4946</t>
  </si>
  <si>
    <t>G. R. D. s/ privación ilegítima de la libertad, abuso sexual agravado, amenazas y lesiones - Incidente de Casación</t>
  </si>
  <si>
    <t>En una causa de privación ilegítima de la libertad, abuso sexual con acceso carnal, lesiones y amenazas agravadas por el vínculo, en un contexto de violencia doméstica, se planteó recurso por nulidad de sentencia por haberse excedido el plazo legal, a lo cual no se dio lugar por haberse probado las licencias del Juez a cargo de la causa. A su vez también planteó la inadecuada tipificación del Art. 119 del C.P.. Por lo cual se rechazó por no poder identificar un daño concreto a la parte que planteó el recurso. Se sostiene en cuanto a la tipificación la ley 26.485 Arts, 1 y 3, todos los reconocidos por la CEDAW en sus arts, 4,5,6 y 16</t>
  </si>
  <si>
    <r>
      <rPr>
        <rFont val="Arial"/>
        <i/>
        <color theme="1"/>
      </rPr>
      <t>Satisfacción:</t>
    </r>
    <r>
      <rPr>
        <rFont val="Arial"/>
        <i val="0"/>
        <color theme="1"/>
      </rPr>
      <t xml:space="preserve"> "Rechazar el recurso de casación interpuesto."</t>
    </r>
  </si>
  <si>
    <t>https://om.csjn.gov.ar/JurisprudenciaOM/consultaOM/verDoc.html?idJuri=4885</t>
  </si>
  <si>
    <r>
      <rPr>
        <rFont val="Arial"/>
        <i/>
        <color theme="1"/>
      </rPr>
      <t>Satisfacción:</t>
    </r>
    <r>
      <rPr>
        <rFont val="Arial"/>
        <i val="0"/>
        <color theme="1"/>
      </rPr>
      <t xml:space="preserve"> "Rechazar el recurso de casación interpuesto."</t>
    </r>
  </si>
  <si>
    <t xml:space="preserve">Adelanto mi opinión respecto a que el recurso de casación interpuesto por el Sr. Defensor de confianza del Imputado debe ser rechazado, por los fundamentos que expondré. EXTEMPORANEIDAD DE LOS FUNDAMENTOS: (...) Calificaciones Legales: Nuevamente coincido con lo dictaminado por el Sr. Procurador General Subrogante: (...) Privación Ilegitima de la Libertad: Con relación a este tópico, las críticas de la defensa no logran conmover lo sostenido por el Tribunal de Juicio, en la sentencia impugnada (...) Privación Ilegitima de la Libertad: Con relación a este tópico, las críticas de la defensa no logran conmover lo sostenido por el Tribunal de Juicio, en la sentencia impugnada, valoración, cuando se incluyen circunstancias que van más allá de la mera reiteración delictiva abstractamente considerada por el legislador para agravar la escala penal, introduciendo elementos específicos que dotan a esa reiteración de una singularidad que no fue tenida en cuenta para la ampliación de la escala penal del concurso material. Aun más, en el fallo impugnado se incluye la ponderación de otras circunstancias que le otorgan una singularidad que va más allá de la mera reiteración delictiva abstractamente considerada por el legislador para agravar la escala penal aplicando las reglas del concurso de delitos, se introducen elementos específicos que no fueron tenidos en cuenta para ampliar la escala penal y que, por ende, sí pueden considerarse para agravar la individualización de la pena impuesta, sin incurrir en esa vulneración constitucional. (...) Proporcionalidad de la pena: Al respecto, debo señalar que la mensuración de la pena ha sido correctamente fundada en el fallo impugnado. </t>
  </si>
  <si>
    <t xml:space="preserve">Que considero ajustado a derecho que el caso sub examine se haya aplicado lo establecido por la Ley N° 26.485, de Protección Integral a las Mujeres, cuya aplicación es de orden público (art. 1°), la cual tiene como Derechos Protegidos (art. 3), todos los reconocidos por la Convención para la Eliminación de todas las Formas de Discriminación contra la Mujer, la Convención Interamericana para Prevenir, Sancionar y Erradicar la Violencia contra la Mujer, entre otros y en especial, los referidos a una vida sin violencia y sin discriminaciones; a la seguridad personal; a la integridad física, psicológica, sexual garantizando también, un trato respetuoso de las mujeres que padecen violencia, evitando toda conducta, acto u omisión que produzca re victimización. Siguiendo con esta legislación, el art. 4 define lo que es violencia contra las mujeres como: “…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Quedan comprendidas las perpetradas desde el Estado o por sus agentes”. Y el art. 5 establece los distintos tipos de violencia contra la mujer, entre los cuales están la física, psicológica, sexual, simbólica, económica y patrimonial. A la violencia física la conceptualiza como: “La que se emplea contra el cuerpo de la mujer produciendo dolor, daño o riesgo de producirlo y cualquier otra forma de maltrato agresión que afecte su integridad física”. A su vez define como violencia psicológica: “La que causa daño emocional y disminución de la autoestima o perjudica y perturba el pleno desarrollo personal o que busca degradar o controlar sus acciones, comportamientos, creencias y decisiones, mediante amenaza, acoso, hostigamiento, restricción, humillación, deshonra, descrédito, manipulación aislamiento. Incluye también la culpabilización, vigilancia constante, exigencia de obediencia sumisión, coerción verbal, persecución, insulto, indiferencia, abandono, celos excesivos, chantaje, ridiculización, explotación y limitación del derecho de circulación o cualquier otro medio que cause perjuicio a su salud psicológica y a la autodeterminación.” En cuanto a las formas en que se manifiestan los distintos tipos de violencia contra las mujeres en los diferentes ámbitos, el art. 6° especifica a la violencia doméstica conceptualizándola como: “… aquella ejercida contra las mujeres por un integrante del grupo familiar, independientemente del espacio físico donde ésta ocurra, que dañe la dignidad, el bienestar, la integridad física, psicológica, sexual, económica o patrimonial, la libertad, comprendiendo la libertad reproductiva y el derecho al pleno desarrollo de las mujeres. Se entiende por grupo familiar el originado en el parentesco sea por consanguinidad o por afinidad, el matrimonio, las uniones de hecho y las parejas o noviazgos. Incluye las relaciones vigentes o finalizadas, no siendo requisito la convivencia”.  El art. 16 expresamente establece que: “…los organismos del Estado (entre ellos el Poder Judicial) deberán garantizar a las mujeres, en cualquier procedimiento judicial o administrativo, además de todos los derechos reconocidos en la Constitución Nacional, los Tratados Internacionales de Derechos Humanos ratificados por la Nación Argentina, la presente ley y las leyes que en consecuencia se dicten, los siguientes derechos y garantías:… inc. d) A que su opinión sea tenida en cuenta al momento de arribar a una decisión que la afecte… inc. i) A la amplitud probatoria para acreditar los hechos denunciados, teniendo en cuenta las circunstancias especiales en las que se desarrollan los actos de violencia y quiénes son sus naturales testigos”. En igual sentido, el derecho a tener una vida libre de violencia se encuentra regulado a nivel internacional, destacando la Convención para la Eliminación de todas las formas de discriminación contra la Mujer (“CEDAW”) (con jerarquía constitucional- art. 75 inc. 22 CN); y en el ámbito regional, la Convención Interamericana para prevenir, sancionar y erradicar la violencia contra la mujer (“Convención de Belém do Pará”). </t>
  </si>
  <si>
    <r>
      <rPr>
        <rFont val="Arial"/>
        <color theme="1"/>
      </rPr>
      <t>Teniendo en cuenta la legislación citada se advierte, que en el presente caso,</t>
    </r>
    <r>
      <rPr>
        <rFont val="Arial"/>
        <b/>
        <color theme="1"/>
      </rPr>
      <t xml:space="preserve"> E.T. ha sido víctima de violencia de género por parte del Sr. G.R.D.</t>
    </r>
    <r>
      <rPr>
        <rFont val="Arial"/>
        <color theme="1"/>
      </rPr>
      <t xml:space="preserve"> . Que conforme a lo expresado, el presente caso, </t>
    </r>
    <r>
      <rPr>
        <rFont val="Arial"/>
        <b/>
        <color theme="1"/>
      </rPr>
      <t>debe ser analizado en el contexto de violencia de género dado en el ámbito doméstico, en el cual se observan las características históricas de desigualdad de poder entre varones y mujeres y las características propias del ciclo de violencia en la que se encontraba inmersa la víctima hacía tiempo, lo que no se encuentra controvertido.</t>
    </r>
    <r>
      <rPr>
        <rFont val="Arial"/>
        <color theme="1"/>
      </rPr>
      <t xml:space="preserve"> Cabe destacar que</t>
    </r>
    <r>
      <rPr>
        <rFont val="Arial"/>
        <b/>
        <color theme="1"/>
      </rPr>
      <t xml:space="preserve"> en un contexto de violencia doméstica, la mujer se encuentra entrampada en un círculo, donde la agresión es siempre inminente, precisamente porque es un círculo vicioso del que no puede salir, porque tiene miedo a represalias, sabe que en cualquier momento la agresión va a suceder, los celos siempre existen, con lo cual la inminencia está siempre latente, a pesar de las denuncias realizadas y de no convivir con el agresor</t>
    </r>
    <r>
      <rPr>
        <rFont val="Arial"/>
        <color theme="1"/>
      </rPr>
      <t xml:space="preserve">. Asimismo es dable advertir, que la víctima de violencia se va aislando y muy pocas veces cuenta todo lo sucedido, ya sea por miedo o vergüenza. Que atento lo manifestado, en la sentencia atacada se ha aplicado la legislación vigente y específica, de orden público (Ley Nº 26.485) y convenciones de rango constitucional, se han interpretado los hechos y la prueba aportada a la causa, dentro de un contexto de violencia de género, por ello concluyo afirmando, que de la prueba documental, testimoniales, y de los informes médicos agregados; el hecho ventilado ha quedado por demás demostrado, por lo que el recurso deviene improcedente debiendo desestimarse el mismo, de acuerdo con el dictamen del Sr. Procurador General Subrogante. Así entonces, debo señalar que la determinación de la materialidad ilícita, objeto de juzgamiento, y la autoría responsable de G. R. D. encontrado suficiente y racional sustento, en la valoración armónica y conjunta del material convictivo, que fue relevado por el tribunal sentenciante, sin que en dicha operación, se verifique la presencia de vicio o defecto alguno; que importe una vulneración de las reglas de la sana crítica racional, ni su presencia es demostrada por cierto, a través de los argumentos vertidos en el recurso, que es objeto de análisis. </t>
    </r>
  </si>
  <si>
    <r>
      <rPr>
        <rFont val="Arial"/>
        <i/>
        <color theme="1"/>
      </rPr>
      <t>Satisfacción:</t>
    </r>
    <r>
      <rPr>
        <rFont val="Arial"/>
        <i val="0"/>
        <color theme="1"/>
      </rPr>
      <t xml:space="preserve"> "Rechazar el recurso de casación interpuesto."</t>
    </r>
  </si>
  <si>
    <t>INCIDENTE DE CASACIÒN G. A. S. J. (IMP) - C. F. (DEN) - Y O. "AB. SEX. SIMP. AGRAV. POR LA COND. DE ENCARG. DE LA EDUC. O GUARDA DEL SUJ. ACT -2 HECHOS- EN C.R- ART. 119 1ER. PAR. EN REL. AL INC. B) Y 55 DEL C.P."</t>
  </si>
  <si>
    <t>El máximo tribunal resolvió rechazar el recurso de Casación interpuesto por los defensores del condenado como autor penalmente responsable por el delito de abuso sexual simple agravado por la condición de encargado de la guarda, a sufrir la pena de seis años de prisión. Se destaca que en el fallo no aparecen los vicios de falta de fundamentación sobre los hechos ocurridos esgrimidos, por el contrario, se han consignado suficientes las razones que llevan a determinar las conclusiones expresadas. El abuso sexual sufrido por las niñas, importa una clara vulneración de sus derechos y se inscriben dentro de un contexto de violencia de género.</t>
  </si>
  <si>
    <r>
      <rPr>
        <rFont val="Arial"/>
        <i/>
        <color theme="1"/>
      </rPr>
      <t xml:space="preserve">Satisfacción: </t>
    </r>
    <r>
      <rPr>
        <rFont val="Arial"/>
        <i val="0"/>
        <color theme="1"/>
      </rPr>
      <t>"Rechazar el Recurso de Casación interpuesto en fecha 10/06/19 por los defensores de S. J. G. A."</t>
    </r>
  </si>
  <si>
    <t>https://om.csjn.gov.ar/JurisprudenciaOM/consultaOM/verDoc.html?idJuri=4800</t>
  </si>
  <si>
    <r>
      <rPr>
        <rFont val="Arial"/>
        <i/>
        <color theme="1"/>
      </rPr>
      <t xml:space="preserve">Satisfacción: </t>
    </r>
    <r>
      <rPr>
        <rFont val="Arial"/>
        <i val="0"/>
        <color theme="1"/>
      </rPr>
      <t>"Rechazar el Recurso de Casación interpuesto en fecha 10/06/19 por los defensores de S. J. G. A."</t>
    </r>
  </si>
  <si>
    <r>
      <rPr>
        <rFont val="Arial"/>
        <color theme="1"/>
      </rPr>
      <t xml:space="preserve">Del análisis de los agravios expuestos, considero que el recurrente pretende demostrar que la sentencia dictada por el Excma. Cámara del Crimen N° 1 de la Primera Circunscripción Judicial es arbitraria, atento a que, según expone, vulnera el principio de congruencia por efectuar una apreciación parcial de la prueba, faltando así a las reglas de la sana critica, por errónea apreciación de la prueba y un grave error en la aplicación del derecho. Al respecto se advierte que </t>
    </r>
    <r>
      <rPr>
        <rFont val="Arial"/>
        <b/>
        <color theme="1"/>
      </rPr>
      <t xml:space="preserve">la sentencia condenatoria dictada respecto de S. G. A. no se fundó, en forma exclusiva, en las manifestaciones de las menores V.C.C. y G.S. </t>
    </r>
    <r>
      <rPr>
        <rFont val="Arial"/>
        <color theme="1"/>
      </rPr>
      <t xml:space="preserve">Ello así, toda vez que -como lo trataré seguidamente, los sentenciantes valoraron, además, otras pruebas relevantes, que permiten tener por acreditada la materialidad de los hechos atribuidos al imputado. En el caso en estudio </t>
    </r>
    <r>
      <rPr>
        <rFont val="Arial"/>
        <b/>
        <color theme="1"/>
      </rPr>
      <t xml:space="preserve">son varios los elementos que conforman un cuadro probatorio de certeza que permite, sin que exista lugar para duda razonable, concluir como se hace en la sentencia, que el imputado es responsable de los hechos por lo que se lo acusó. (...) </t>
    </r>
    <r>
      <rPr>
        <rFont val="Arial"/>
        <color theme="1"/>
      </rPr>
      <t xml:space="preserve">Se ha demostrado que el imputado se valió del conocimiento que tenía de las víctimas y del lugar en el que se encontraban, producto de su condición de encargado de la guarda de las menores. Por otra parte, también ha quedado acreditado que el imputado tenía contacto con los pequeños, desempeñándose como profesor de educación física, aún con las limitaciones que presentaban la corta edad de los alumnos. (...) Los cuestionamientos de la defensa en el recurso no logran revertir la contundencia de la prueba de indicios, los que, analizados en su conjunto, y no en forma fragmentada como pretende el recurrente, determinan la responsabilidad de su pupilo en los hechos demostrados en el debate. Las declaraciones testimoniales han sido valoradas por el Tribunal bajo las reglas de la sana crítica y las libres convicciones, y bajo el principio de la inmediación. </t>
    </r>
  </si>
  <si>
    <t xml:space="preserve">Debe advertirse también que la incidencia de la condición de mujer de las pequeñas víctimas adquiere trascendencia a partir de la obligación asumida por el Estado Argentino, suscriptor de la Convención Interamericana para Prevenir, Sancionar y Erradicar la Violencia contra La Mujer - "Convención de Belém do Pará" (art. 75 inc. 23 CN, ratificada Ley 24632)- de actuar con la debida diligencia para prevenir, investigar y sancionar la violencia contra la mujer (art. 7, b). A tales fines, se ha indicado que los órganos judiciales deben construir el análisis de los casos desde una adecuada perspectiva de género para así reconocer fielmente los derechos de las víctimas mujeres y evitarles una nueva victimización en la esfera institucional". En este sentido, no puedo concluir esta segunda y tercera cuestión sin visibilizar que la victimización sexual constituye una de las formas paradigmáticas de violencia contra las mujeres. Así lo prevé específicamente la Convención ya aludida, que en su artículo 1° indica que "debe entenderse por violencia contra la mujer cualquier acción o conducta, basada en su género, que cause muerte, daño o sufrimiento físico, sexual o psicológico a la mujer, tanto en el ámbito público como en el privado". De la misma forma la Ley 26485 de Protección Integral Para Prevenir, Sancionar, Erradicar la Violencia Contra las Mujeres en los Ámbitos en que se Desarrollen sus Relaciones Interpersonales, enuncia, “entre los tipos de violencia de género, la violencia "sexual: cualquier acción que implique la vulneración en todas sus formas, con o sin acceso genital, del derecho de la mujer de decidir voluntariamente acerca de su vida sexual o reproductiva a través de amenazas, coerción, uso de la fuerza o intimidación, incluyendo la violación dentro del matrimonio o de otras relaciones vinculares o de parentesco, exista o no convivencia, así como la prostitución forzada, explotación, esclavitud, acoso, abuso sexual y trata de mujeres" (art. 5).- </t>
  </si>
  <si>
    <r>
      <rPr>
        <rFont val="Arial"/>
        <b/>
        <color theme="1"/>
      </rPr>
      <t>El abuso sexual infantil constituye una de las formas más extremas de violencia, en tanto arremete contra el desvalimiento y vulnerabilidad del/la niño/a. Y cuanto menor es la edad del menor al momento de los abusos, mayor es el daño causado y el trauma que deja. Aquí la menor V. tenía 3 años.</t>
    </r>
    <r>
      <rPr>
        <rFont val="Arial"/>
        <color theme="1"/>
      </rPr>
      <t xml:space="preserve"> (...) Previo a finalizar, </t>
    </r>
    <r>
      <rPr>
        <rFont val="Arial"/>
        <b/>
        <color theme="1"/>
      </rPr>
      <t xml:space="preserve">debo destacar la doble condición de las niñas, tanto de menores de edad como de mujeres, que las vuelve particularmente vulnerables a la violencia </t>
    </r>
    <r>
      <rPr>
        <rFont val="Arial"/>
        <color theme="1"/>
      </rPr>
      <t>(cfr. Corte Interamericana de Derechos Humanos, "Caso González y otras - Campo Algodonero - vs. México", sentencia del 16 de noviembre de 2009, parágrafo 408; en el mismo sentido, "Caso Veliz Franco y otros vs. Guatemala", sentencia del 19 de mayo de 2014, parágrafo 134). E</t>
    </r>
    <r>
      <rPr>
        <rFont val="Arial"/>
        <b/>
        <color theme="1"/>
      </rPr>
      <t xml:space="preserve">l abuso sexual sufrido por V.C.C. y G.S. importa una clara vulneración de los derechos de las niñas, y además reiterar que se inscriben dentro de un contexto de violencia de género. (...) </t>
    </r>
    <r>
      <rPr>
        <rFont val="Arial"/>
        <color theme="1"/>
      </rPr>
      <t xml:space="preserve">Se advierte de la lectura de los fundamentos del fallo, que el Tribunal contó con suficientes elementos de prueba para arribar a la convicción necesaria respecto de la materialidad de los hechos denunciados y la autoría responsable del imputado, por lo que -en suma- la crítica de la defensa no revela más que su disconformidad respecto de la valoración de la prueba que hicieron los Jueces. (...) Concluyo afirmando, que de la prueba documental, testimoniales, y de los informes médicos, y psicológicos psiquiátricos agregados, los hechos ventilados han quedado por demás demostrados, la misma luce congruente con relación a las pruebas admitidas y valoradas en la causa y en el debate oral, considerando que la sentencia recurrida se encuentra fundada y motivada y la mera discrepancia del casacionista, sin una fundamentación que contradiga los fundamentos de aquella, no puede prosperar, por lo que corresponde rechazar el Recurso de Casación, todo ello conforme a lo considerado en la vista contestada en fecha 26/06/19  por la Sra. Fiscal de Cámara, quien manifiestó: “La arbitrariedad alegada por atender el Tribunal sólo los dichos de los menores damnificados, en el caso concreto sólo demuestra que el nulidicente cuestiona el efecto de valoración distinta y no disvalioso; ergo, el gravamen por su interpretación en torno a la apreciación de elementos probatorios, conducen sólo a una mera disconformidad a lo resuelto por la sentencia” y a lo dictaminado por el Sr. Procurador General en fecha 29/10/19 . En consecuencia, debo destacar que </t>
    </r>
    <r>
      <rPr>
        <rFont val="Arial"/>
        <b/>
        <color theme="1"/>
      </rPr>
      <t xml:space="preserve">en el texto del fallo no aparecen los vicios de falta de fundamentación sobe los hechos ocurridos, por el contrario, se han consignado suficientes las razones que llevan a determinar las conclusiones expresadas, por lo que el recurso articulado deviene improcedente, y debe ser rechazado. </t>
    </r>
  </si>
  <si>
    <r>
      <rPr>
        <rFont val="Arial"/>
        <i/>
        <color theme="1"/>
      </rPr>
      <t xml:space="preserve">Satisfacción: </t>
    </r>
    <r>
      <rPr>
        <rFont val="Arial"/>
        <i val="0"/>
        <color theme="1"/>
      </rPr>
      <t>"Rechazar el Recurso de Casación interpuesto en fecha 10/06/19 por los defensores de S. J. G. A."</t>
    </r>
  </si>
  <si>
    <t>R. R. N. - ABUSO SEXUAL SIMPLE EN GRADO DE TENTATIVA - RECURSO DE CASACIÓN</t>
  </si>
  <si>
    <t>El Superior Tribunal decidió rechazar el Recurso de Casación interpuesto por la defensa del imputado por el delito de abuso sexual simple en grado de tentativa, respecto del auto interlocutorio que dispuso denegarle el Beneficio de Suspensión del Juicio de a Prueba. La denegatoria se fundamenta, en la opinión desfavorable del Ministerio Público Fiscal, como así también en el marco de violencia de género en el que se habría desarrollado el hecho objeto de la imputación, la edad de la víctima al momento del hecho (once años) y lo establecido en el fallo "Góngora" de la CSJN. Hechos respecto de los cuales el Estado Argentino ha asumido la obligación de prevenir, investigar y sancionar, como asimismo, las Leyes dictadas en consecuencia: Ley 26.485, Ley 26.061 de "Protección Integral de los Derechos de las Niñas, Niños y Adolescentes", y normativa en concordancia a nivel provincial.</t>
  </si>
  <si>
    <t>https://om.csjn.gov.ar/JurisprudenciaOM/consultaOM/verDoc.html?idJuri=4799</t>
  </si>
  <si>
    <t>M. V. E. s/ lesiones agravadas y desobediencia a una orden judicial</t>
  </si>
  <si>
    <t>El Superior Tribunal de Justicia de San Luis resolvió que existió una correcta aplicación del derecho en el dictado de la sentencia toda vez que las pruebas acreditaron la autoría y responsabilidad penal del imputado por los delitos de lesiones graves doblemente calificadas por la relación de pareja y mediando violencia de género y desobediencia a una orden judicial; por lo cual se rechazó el recurso de casación interpuesto y se confirmó la condena.</t>
  </si>
  <si>
    <t xml:space="preserve">Sentado lo anterior, considero que los recursos deben ser rechazados, atento que los agravios expuestos no logran demostrar la falta de motivación de la sentencia de condena, la que se encuentra debidamente fundada en las pruebas rendidas durante el debate y demás constancias de la causa, valoradas de acuerdo a las reglas de la sana critica, la lógica y la experiencia. Asimismo, debo agregar las siguientes consideraciones: Respecto del agravio, referido a la nulidad de la sentencia, interpuesta por el Defensor del imputado, considero tal como lo sostiene el Sr. Procurador General, que no se evidencia perjuicio alguno al imputado que habilite efectuar un planteo tan grave como el que propone (...) Además, y conforme lo advertido por el Sr. Fiscal de Cámara, en fecha 17/03/2020 al contestar el traslado del Recurso interpuesto por el imputado, la Dra. Daniela Estrada gozó de licencia los días 27 (atención familiar) y 29 (razones particulares) de noviembre del año 2019, por lo que los fundamentos no son extemporáneos. (...) Respecto de los agravios del Sr. Fiscal de Cámara y del particular damnificado, estimo que también deben ser rechazados, por cuanto el Tribunal de la instancia no ha desatendido las reglas de la sana critica racional en la valoración de la pruebas rendidas durante el debate oral, guiado por los principios de inmediación, oralidad, publicidad y contradictorio; según las reglas de la sana crítica racional también ha valorado la prueba documental incorporada a la causa por su lectura, las pericias médicas, psicológicas y psiquiátricas y los testimonios rendidos en la instrucción, los que han sido incorporados al debate. (...) Los agravios de la defensa se centran en la nulidad de la sentencia por fundamentos extemporáneos, inexistencia de prueba del tipo lesiones y errónea valoración de la prueba y violación del principio de proporcionalidad. Por otro lado los agravios del Fiscal de Cámara se centran en la vulneración al principio de la verdad real y que todo el accionar del imputado fue culposo y que el dolo no se demostró durante el debate, en tanto que los agravios del representante del particular damnificado se centran en la errónea valoración de la prueba y errónea aplicación de la ley sustantiva. </t>
  </si>
  <si>
    <t xml:space="preserve">En tales condiciones, estimo que el hecho objeto de investigación debe contextualizarse en las previsiones de la Ley 26.485 de Protección Integral a las Mujeres, cuya aplicación es de orden público (art. 1°), la cual tiene como Derechos Protegidos (art. 3), todos los reconocidos por la Convención para la Eliminación de todas las Formas de Discriminación contra la Mujer, la Convención Interamericana para Prevenir, Sancionar y Erradicar la Violencia contra la Mujer, entre otros y en especial, los referidos a una vida sin violencia y sin discriminaciones; a la seguridad personal; a la integridad física, psicológica, sexual garantizando también, un trato respetuoso de las mujeres que padecen violencia, evitando toda conducta, acto u omisión que produzca re victimización. Siguiendo con esta legislación, el art. 4 define lo que es violencia contra las mujeres como: “… toda conducta, acción u omisión, que de manera directa o indirecta, tanto en el ámbito público como en el privado, basada en una relación desigual de poder, afecte su vida, libertad, dignidad, integridad física, psicológica, sexual, económica o patrimonial, como así también su seguridad personal. Quedan comprendidas las perpetradas desde el Estado o por sus agentes”.  el art. 5 establece los distintos tipos de violencia contra la mujer, entre los cuales están la física, psicológica, sexual, simbólica, económica y patrimonial. A la violencia física la conceptualiza como: “La que se emplea contra el cuerpo de la mujer produciendo dolor, daño o riesgo de producirlo y cualquier otra forma de maltrato agresión que afecte su integridad física”. A su vez define como violencia psicológica: “La que causa daño emocional y disminución de la autoestima o perjudica y perturba el pleno desarrollo personal o que busca degradar o controlar sus acciones, comportamientos, creencias y decisiones, mediante amenaza, acoso, hostigamiento, restricción, humillación, deshonra, descrédito, manipulación aislamiento. Incluye también la culpabilización, vigilancia constante, exigencia de obediencia sumisión, coerción verbal, persecución, insulto, indiferencia, abandono, celos excesivos, chantaje, ridiculización, explotación y limitación del derecho de circulación o cualquier otro medio que cause perjuicio a su salud psicológica y a la autodeterminación.” (lo destacado con negrita me pertenece). En cuanto a las formas en que se manifiestan los distintos tipos de violencia contra las mujeres en los diferentes ámbitos, el art. 6° especifica a la violencia doméstica conceptualizándola como: “…aquella ejercida contra las mujeres por un integrante del grupo familiar, independientemente del espacio físico donde ésta ocurra, que dañe la dignidad, el bienestar, la integridad física, psicológica, sexual, económica o patrimonial, la libertad, comprendiendo la libertad reproductiva y el derecho al pleno desarrollo de las mujeres. Se entiende por grupo familiar el originado en el parentesco sea por consanguinidad o por afinidad, el matrimonio, las uniones de hecho y las parejas o noviazgos. Incluye las relaciones vigentes o finalizadas, no siendo requisito la convivencia”. (el resaltado me pertenece). El art. 16 expresamente establece que: “…los organismos del Estado (entre ellos el Poder Judicial) deberán garantizar a las mujeres, en cualquier procedimiento judicial o administrativo, además de todos los derechos reconocidos en la Constitución Nacional, los Tratados Internacionales de Derechos Humanos ratificados por la Nación Argentina, la presente ley y las leyes que en consecuencia se dicten, los siguientes derechos y garantías:… inc. d) A que su opinión sea tenida en cuenta al momento de arribar a una decisión que la afecte… inc. i) A la amplitud probatoria para acreditar los hechos denunciados, teniendo en cuenta las circunstancias especiales en las que se desarrollan los actos de violencia y quienes son sus naturales testigos”. En igual sentido, el derecho a tener una vida libre de violencia se encuentra regulado a nivel internacional, destacando la Convención para la Eliminación de todas las formas de discriminación contra la Mujer (“CEDAW”) (con jerarquía constitucional -art. 75 inc. 22 CN-); y en el ámbito regional, la Convención Interamericana para prevenir, sancionar y erradicar la violencia contra la mujer (Convención de Belém do Pará). </t>
  </si>
  <si>
    <r>
      <rPr>
        <rFont val="Arial"/>
        <color theme="1"/>
      </rPr>
      <t xml:space="preserve">Con relación al agravio del defensor del imputado, respecto de la pena impuesta a su pupilo de siete años y cuatro meses de prisión, alegando que la misma es desproporcionada en relación al hecho cometido, estimo que la pena impuesta a V. E. M. </t>
    </r>
    <r>
      <rPr>
        <rFont val="Arial"/>
        <b/>
        <color theme="1"/>
      </rPr>
      <t>ha sido fijada por el Tribunal del Juicio en consideración a las circunstancias de tiempo, modo, lugar del hecho y extensión del daño causado</t>
    </r>
    <r>
      <rPr>
        <rFont val="Arial"/>
        <color theme="1"/>
      </rPr>
      <t>, las cuales fueron acreditadas en debate oral, por lo que no luce infundada ni desproporcionada con los delitos por los que fue acusado (arts. 90 con remisión a los arts. 92 y 80 incs. 1º y 11º, 239, 45 y 55 del Cód. Penal). (...) A su vez, son agravantes de la pena los reiterados incumplimientos a las órdenes de exclusión del hogar y de restricción de acercamiento, ordenadas por el Juzgado de Familia Nº 1, por parte del imputado, por lo que en conclusión, la fijación de la pena por el Tribunal del juicio resulta ecuánime, respecto al disvalor del injusto como al grado de culpabilidad de V. E. M., por lo que el Recurso de la defensa debe rechazarse. En relación a los delitos por los que viene acusado V. E. M., esto es daños agravados por ser bienes del Estado, Resistencia a la Autoridad, ambos en perjuicio de la sociedad y el delito de daños en perjuicio de F. L. Z. S. B., todo en Concurso Real (arts. 184 inc. 5°, 239, 183 y 55 del C.P.), y de los cuales fue absuelto como así también por el hecho de fecha 24 de marzo de 2017, LESIONES LEVES AGRAVADAS POR ALEVOSIA, (art. 89 con remisión a los arts. 92 y 80 inc. 2 del Código Penal de la Nación Argentina) en perjuicio de R. I. F., y que es materia de agravios del Sr. Fiscal de Cámara y del representante del particular damnificado, se advierte que la sentencia cuenta con fundamentos suficientes, se ha realizado una correcta valoración de los hechos y de la prueba, y no ha vulnerado las garantías constitucionales de legalidad y congruencia, por el contrario, se han consignado suficientes las razones que llevan a determinar las conclusiones expresadas. (...) En definitiva, y a modo de conclusión, sostengo que el Recurso de Casación debe rechazarse ya que l</t>
    </r>
    <r>
      <rPr>
        <rFont val="Arial"/>
        <b/>
        <color theme="1"/>
      </rPr>
      <t>os agravios esgrimidos tanto por el Defensor del imputado, como del Sr. Fiscal de Cámara y del representante del particular damnificado se fundan en la discrepancia o disconformidad de los recurrentes, con la correcta subsunción que realiza el Tribunal de los hechos probados en el debate y las normas del Código Penal</t>
    </r>
    <r>
      <rPr>
        <rFont val="Arial"/>
        <color theme="1"/>
      </rPr>
      <t xml:space="preserve">. No es suficiente enunciar principios de razonamientos y sostener que han sido violados. En la casación se debe indicar cómo y dónde resultan vulnerados, explicando cómo construyó su resolución el Juez y determinar el momento y el lugar en donde se apartó del iter correcto. Indicar por qué esa construcción lógica y legal, no es consecuencia de un proceso ordenado de razonamiento y exponer cuál habría sido la manera correcta de elaborarla </t>
    </r>
  </si>
  <si>
    <r>
      <rPr>
        <rFont val="Arial"/>
        <i/>
        <color theme="1"/>
      </rPr>
      <t>Satisfacción:</t>
    </r>
    <r>
      <rPr>
        <rFont val="Arial"/>
        <i val="0"/>
        <color theme="1"/>
      </rPr>
      <t xml:space="preserve"> "Rechazar los Recursos de Casación intentados, confirmando la sentencia recurrida."</t>
    </r>
  </si>
  <si>
    <t>https://om.csjn.gov.ar/JurisprudenciaOM/consultaOM/verDoc.html?idJuri=4798</t>
  </si>
  <si>
    <r>
      <rPr>
        <rFont val="Arial"/>
        <i/>
        <color theme="1"/>
      </rPr>
      <t>Satisfacción:</t>
    </r>
    <r>
      <rPr>
        <rFont val="Arial"/>
        <i val="0"/>
        <color theme="1"/>
      </rPr>
      <t xml:space="preserve"> "Rechazar los Recursos de Casación intentados, confirmando la sentencia recurrida."</t>
    </r>
  </si>
  <si>
    <r>
      <rPr>
        <rFont val="Arial"/>
        <i/>
        <color theme="1"/>
      </rPr>
      <t>Satisfacción:</t>
    </r>
    <r>
      <rPr>
        <rFont val="Arial"/>
        <i val="0"/>
        <color theme="1"/>
      </rPr>
      <t xml:space="preserve"> "Rechazar los Recursos de Casación intentados, confirmando la sentencia recurrida."</t>
    </r>
  </si>
  <si>
    <r>
      <rPr>
        <rFont val="Arial"/>
        <i/>
        <color theme="1"/>
      </rPr>
      <t>Satisfacción:</t>
    </r>
    <r>
      <rPr>
        <rFont val="Arial"/>
        <i val="0"/>
        <color theme="1"/>
      </rPr>
      <t xml:space="preserve"> "Rechazar los Recursos de Casación intentados, confirmando la sentencia recurrida."</t>
    </r>
  </si>
  <si>
    <t>C. G. M. - AV. DELITO CONTRA LA INTEGRIDAD SEXUAL - RECURSO DE CASACIÓN</t>
  </si>
  <si>
    <t>Ante un delito contra la integridad sexual, el tribunal resolvió rechazar por formalmente inadmisible el recurso de casación interpuesto por la defensa del imputado, ya que, en virtud de los fundamentos dados, se consideró que no estaban ante una sentencia definitiva o equiparable a tal, que impida la prosecución del proceso, atento la inexistencia de gravamen de tardía, insuficiente o imposible reparación posterior.</t>
  </si>
  <si>
    <t>https://om.csjn.gov.ar/JurisprudenciaOM/consultaOM/verDoc.html?idJuri=4797</t>
  </si>
  <si>
    <t>INCIDENTE DE RECURSO DE CASACIÓN: A. J. (IMP) M. C. A. (DAM) - AV. ABUSO SEXUAL SIN ACCESO CARNAL" -.</t>
  </si>
  <si>
    <t>El tribunal resolvió rechazar el recurso de casación interpuesto por el abogado defensor. Se concluyó que de la prueba documental, testimoniales, y de los informes médicos, y psicológicos agregados, el hecho ventilado ha quedado por demás demostrados. Se destacó la doble condición de la niña, tanto por su edad (Convención de los Derechos del Niño Art. 75 inc, 22 CN, ratificada por Ley 23849), ratificada por Ley 23849), y como de mujer , (Convención Interamericana para Prevenir, Sancionar y Erradicar la Violencia contra La Mujer - "Convención de Belém do Pará" Art. 75 inc. 23 CN, ratificada Ley 24632) que las vuelve particularmente vulnerable a la violencia.</t>
  </si>
  <si>
    <t>Satisfacción: "Rechazar el recurso de casación interpuesto por el abogado defensor Dr. R L. M."</t>
  </si>
  <si>
    <t>https://om.csjn.gov.ar/JurisprudenciaOM/consultaOM/verDoc.html?idJuri=4796</t>
  </si>
  <si>
    <r>
      <rPr>
        <rFont val="Arial"/>
        <color theme="1"/>
      </rPr>
      <t xml:space="preserve">Del análisis de los agravios expuestos, considero que el recurrente pretende demostrar que la sentencia dictada por el Excma. Cámara del Crimen Nº 2 es arbitraria, atento a que, según expone, la prueba valorada por el tribunal para fundar la condena, fue obtenida en violación a las garantías del debido proceso y la defensa en juicio, en razón de la inexistencia de declaraciones testimoniales incriminantes “creíble” y la inexistencia de prueba pericial que lo involucre. En el caso en estudio </t>
    </r>
    <r>
      <rPr>
        <rFont val="Arial"/>
        <b/>
        <color theme="1"/>
      </rPr>
      <t xml:space="preserve">son varios los elementos que conforman un cuadro probatorio de certeza que permite, sin que exista lugar para duda razonable, concluir como se hace en la sentencia, que el imputado es responsable del hecho por lo que se lo acusó. </t>
    </r>
  </si>
  <si>
    <t xml:space="preserve">Debe advertirse también que la incidencia de la condición de mujer de la pequeña víctima adquiere trascendencia a partir de la obligación -asumida por el Estado Argentino, suscriptor de la Convención Interamericana para Prevenir, Sancionar y Erradicar la Violencia contra La Mujer - "Convención de Belém do Pará" (Art. 75 inc. 23 CN, ratificada Ley 24632)- de actuar con la debida diligencia para prevenir, investigar y sancionar la violencia contra la mujer (Art. 7, b). A tales fines, se ha indicado que los órganos judiciales deben construir el análisis de los casos desde una adecuada perspectiva de género para así reconocer fielmente los derechos de las víctimas mujeres y evitarles una nueva victimización en la esfera institucional. En este sentido, no puedo concluir esta segunda y tercera cuestiones sin visibilizar que la victimización sexual constituye una de las formas paradigmáticas de violencia contra las mujeres. Así lo prevé específicamente la Convención ya aludida, que en su artículo 1° indica que "debe entenderse por violencia contra la mujer cualquier acción o conducta, basada en su género, que cause muerte, daño o sufrimiento físico, sexual o psicológico a la mujer, tanto en el ámbito público como en el privado". De la misma forma la Ley 26.485 de Protección Integral Para Prevenir, Sancionar, Erradicar la Violencia Contra las Mujeres en los Ámbitos en que se Desarrollen sus Relaciones Interpersonales, enuncia, entre los tipos de violencia de género, la violencia "sexual: cualquier acción que implique la vulneración en todas sus formas, con o sin acceso genital, del derecho de la mujer de decidir voluntariamente acerca de su vida sexual o reproductiva a través de amenazas, coerción, uso de la fuerza o intimidación, incluyendo la violación dentro del matrimonio o de otras relaciones vinculares o de parentesco, exista o no convivencia, así como la prostitución forzada, explotación, esclavitud, acoso, abuso sexual y trata de mujeres" (Art. 5). </t>
  </si>
  <si>
    <r>
      <rPr>
        <rFont val="Arial"/>
        <color theme="1"/>
      </rPr>
      <t>Se ha demostrado que el imputado aprovechó la confianza que se le otorgaba en esa familia y la cotidianeidad en el trato que tenía con la menor, para consumar los abusos sexuales, cuando la madre estaba trabajando y la niñera se ausentaba para realizar trámites, situación que potenciaba la vulnerabilidad de la niña, todo ello conforme las declaraciones rendidas en autos, tanto por la Sra. C. A. M., madre de la niña A.L como por V. N. (niñera de la menor). Es dable destacar que</t>
    </r>
    <r>
      <rPr>
        <rFont val="Arial"/>
        <b/>
        <color theme="1"/>
      </rPr>
      <t xml:space="preserve"> el abuso sexual infantil constituye una de las formas más extremas de violencia, en tanto arremete contra el desvalimiento y vulnerabilidad del/la niño/a</t>
    </r>
    <r>
      <rPr>
        <rFont val="Arial"/>
        <color theme="1"/>
      </rPr>
      <t>. Y cuanto menor es la edad del menor al momento de los abusos, mayor es el daño causado y el trauma que deja. (...) L</t>
    </r>
    <r>
      <rPr>
        <rFont val="Arial"/>
        <b/>
        <color theme="1"/>
      </rPr>
      <t>os cuestionamientos de la defensa en el recurso no logran revertir la contundencia de la prueba de indicios</t>
    </r>
    <r>
      <rPr>
        <rFont val="Arial"/>
        <color theme="1"/>
      </rPr>
      <t>, los que, analizados en su conjunto, determinan la responsabilidad de su pupilo en los hechos demostrados en el debate. Las declaraciones testimoniales han sido valoradas por el Tribunal bajo las reglas de la sana crítica y las libres convicciones, y bajo el principio de la inmediación (...) El abuso sexual sufrido por ALM importa una</t>
    </r>
    <r>
      <rPr>
        <rFont val="Arial"/>
        <b/>
        <color theme="1"/>
      </rPr>
      <t xml:space="preserve"> clara vulneración de los derechos de la niña, y además reiterar que se inscriben dentro de un contexto de violencia de género(...) </t>
    </r>
    <r>
      <rPr>
        <rFont val="Arial"/>
        <color theme="1"/>
      </rPr>
      <t>Se advierte de la lectura de los fundamentos fallo, que el tribunal contó con suficientes elementos de prueba para arribar a la convicción necesaria respecto de la materialidad del hecho denunciado y la autoría responsable del imputado, por lo que -en suma- la crítica de la defensa no revela más que su disconformidad respecto de la valoración de la prueba que hicieron los jueces. Concluyo afirmando, que de</t>
    </r>
    <r>
      <rPr>
        <rFont val="Arial"/>
        <b/>
        <color theme="1"/>
      </rPr>
      <t xml:space="preserve"> la prueba documental, testimoniales, y de los informes médicos, y psicológicos agregados, el hecho ventilado ha quedado por demás demostrados</t>
    </r>
    <r>
      <rPr>
        <rFont val="Arial"/>
        <color theme="1"/>
      </rPr>
      <t xml:space="preserve">, por lo que el recurso debe ser rechazado. </t>
    </r>
  </si>
  <si>
    <t>INCIDENTE DE CASACIÓN M. J. E. (IMP) O. C. V. (DTE) - ABUSO SEXUAL GRAVEMENTE ULTRAJANTE CALIFICADO POR EL DAÑO EN EL CUERPO Y LA SALUD DE LA VÍCTIMA; POR EL VÍNCULO Y LA CONVIVENCIA PREEXISTENTE -DOS HECHOS - EN CONCURSO REAL</t>
  </si>
  <si>
    <t>En un caso de abuso sexual con acceso carnal, agravado por el vínculo y la convivencia preexistente, el tribunal resolvió rechazar el recurso de casación interpuesto por la defensa, ya que no puede afirmarse que la sentencia dictada en el sub examen carezca de fundamentos que justifiquen lo decidido, toda vez que los elementos evaluados, considerados decisivos en la instancia de mérito, resultan concordantes, convincentes y suficientes como para arribar al pronunciamiento cuestionado.</t>
  </si>
  <si>
    <t>https://om.csjn.gov.ar/JurisprudenciaOM/consultaOM/verDoc.html?idJuri=4795</t>
  </si>
  <si>
    <t>G. O. J. AV. ABUSO SEXUAL CON ACCESO CARNAL- RECURSO DE CASACIÓN</t>
  </si>
  <si>
    <t>En el marco de un proceso por delito de abuso sexual con acceso carnal a una niña menor de 13 años, el condenado interpuso recurso de casación argumentando que se confunde el tipo de prueba, en el sentido que la Cámara Gesell sería una prueba testimonial y no pericial. El Superior Tribunal de Justicia, rechazó el recurso de casación esgrimiendo, que la Cámara Gesell no se trata de una pericia sino una declaración establecida para un limitado grupo de sujetos -menores de dieciséis años víctimas de delitos sexuales- bajo un procedimiento particular, que no pueden ser interrogados en forma directa ni por el tribunal o las partes, sino a través de un profesional de la salud, siendo el medio idóneo para escuchar al menor, que torna efectivo el cumplimiento del art. 3 de la Convención sobre los Derechos del Niño.</t>
  </si>
  <si>
    <t>Carlos Alberto Cobo</t>
  </si>
  <si>
    <r>
      <rPr>
        <rFont val="Arial"/>
        <i/>
        <color theme="1"/>
      </rPr>
      <t xml:space="preserve">Satisfacción: </t>
    </r>
    <r>
      <rPr>
        <rFont val="Arial"/>
        <i val="0"/>
        <color theme="1"/>
      </rPr>
      <t>"Rechazar el Recurso de Casación interpuesto por la defensa técnica de O.J. G."</t>
    </r>
  </si>
  <si>
    <t>https://om.csjn.gov.ar/JurisprudenciaOM/consultaOM/verDoc.html?idJuri=4327</t>
  </si>
  <si>
    <t>https://elchorrillero.com/nota/2017/06/13/42701-el-senado-dio-via-libre-a-la-designacion-de-corvalan-y-cobo-en-el-superior-tribunal/amp/</t>
  </si>
  <si>
    <t>Martha Raquel Corvalán</t>
  </si>
  <si>
    <r>
      <rPr>
        <rFont val="Arial"/>
        <i/>
        <color theme="1"/>
      </rPr>
      <t xml:space="preserve">Satisfacción: </t>
    </r>
    <r>
      <rPr>
        <rFont val="Arial"/>
        <i val="0"/>
        <color theme="1"/>
      </rPr>
      <t>"Rechazar el Recurso de Casación interpuesto por la defensa técnica de O.J. G."</t>
    </r>
  </si>
  <si>
    <t>https://www.dateas.com/es/persona/martha-raquel-corvalan-23119015774</t>
  </si>
  <si>
    <t>Lilia Ana Novillo</t>
  </si>
  <si>
    <t xml:space="preserve">Sentado lo anterior, considero que el recurso debe ser rechazado, atento que los agravios expuestos no logran demostrar la falta de fundamentación de la sentencia de condena, la que se encuentra debidamente motivada en las pruebas rendidas durante el debate y demás constancias de la causa, valoradas de acuerdo a las reglas de la sana critica, la lógica y la experiencia. (...) Respecto de la nulidad del auto de procesamiento y de la acusación fiscal debo decir, que según surge del acta de debate, no se ha planteado como cuestión preliminar o previa a resolver. El art. 335 del C.P. Crim., establece el planteo y resolución, bajo pena de caducidad, en las preliminares del debate, de las cuestiones referentes a nulidades  anteriores, entre otras, lo que obsta en principio, a su planteo por la defensa en casación. (...) En el auto de procesamiento deben ser descriptos claramente los hechos disvaliosos objeto de investigación, en orden a la concurrencia, no sólo de todas las circunstancias modales que los emplazan, como acontecimientos históricos probables, sino más bien aquellas que particularmente lo vinculan a la afirmación de una consecuencia jurídico penal. Debe especificarse las acciones descriptas por el tipo en cuestión, que el a-quo considera que ha cometido el imputado. (...) Por lo expuesto, la nulidad del auto de procesamiento debe ser rechazada, por cuanto del acto jurídico procesal cuestionado no surge la falta de fundamentación que alega la defensa, ni la falta de enunciación de los hechos y las pruebas, no existiendo vulneración a la garantía de defensa en juicio y el debido proceso para el imputado. Respecto de la nulidad de la acusación fiscal, considero que tampoco es de recibo. En efecto, además de que por Auto Interlocutorio Nº 619 de fecha 22/07/13 de fs. 164/165 vta., fue rechazada la oposición formal a la elevación a juicio y del pedido de sobreseimiento; el art. 265 establece los requisitos de la acusación fiscal, la que en nuestro caso se encuentra fundada en cuanto a sus requerimientos y conclusiones, y no vulnera la garantía constitucional del debido proceso. Estimo, que las nulidades planteadas por la defensa se fundan en un puro rigorismo formal, no afectan el derecho de defensa en juicio y el debido proceso, por lo tanto deben rechazarse. (...) Pero además, cuando la víctima del suceso es una persona menor de edad, la valoración de su relato no puede ser llevada a cabo de la misma forma y bajo los mismos parámetros con los que analizan los dichos de los adultos, pues la exigencia de una narrativa histórica coherente, concatenada, descriptiva y detallada de un hecho pasado, difiere en uno y otro caso, de acuerdo a las distintas capacidades de los sujetos involucrados. De allí que resulte trascendental contar con la opinión de los expertos con los que las víctimas menores se entrevistan en los gabinetes psicológicos, puesto que ellos desde su especialidad científica, aportan a los jueces una herramienta auxiliar necesaria para formar convicción a la hora de adoptar una decisión de mérito sobre la cuestión. (...) Los testimonios de E. C. y K. G., víctimas de supuesto abuso por parte del imputado, mucho antes de los hechos que se investigan en el presente proceso, también fueron valorados por el tribunal de la instancia de juicio, como muy importantes, porque dan cuenta de un entramado familiar de ocultamiento en el cual, no se les creyó cuando ellas relataron esos hechos. Así, expresaron que había “mucha manipulación” hacia ellas por parte de Claudia, la esposa del imputado, para que no salieran a la luz los abusos. Que el Sr. XXX, padre de K., no quiso hacer la denuncia por vergüenza y por su religiosidad. Por este mismo motivo, la abuela de las víctimas, Sra. XXX, les había dicho que O. J. G. “tenía el diablo en el cuerpo y que había que perdonarlo”. El día que K. contó a su familia los abusos que había sufrido, G. escapó por los techos de la vivienda ayudado por su esposa y otros familiares. A su vez, cuando E. Ch. le contó a su familia lo que le hacía O. G., su padre no le creyó, le dijo “…dejate de hablar pavadas…”, a tal punto que la familia lo consideró a G. como una verdadera víctima. </t>
  </si>
  <si>
    <t xml:space="preserve">De la lectura de la causa y de las reseñas precedentemente efectuadas, surge con claridad, que en todos los actos procesales relevantes (declaración indagatoria, auto de procesamiento, requerimiento de elevación a juicio y alegato acusatorio fiscal) estuvo presente en la imputación, el ataque a la integridad sexual que sufrió la niña A. G. Dicho circunstancia, confirma la ausencia de afectación a la garantía de defensa en juicio (art. 18 C.N.), en tanto revela el conocimiento de O. J. G., sobre los alcances del hecho atribuido y al propio tiempo, su concreta posibilidad de refutar la imputación, en pleno ejercicio de su derecho de defensa en juicio material. Por ende, la sola circunstancia de haberse registrado durante la marcha del proceso, distintos juicios de subsunción provisorios referidos a las agravantes del delito de abuso, sobre un mismo universo fáctico de imputación, no comporta un estado de indefensión para con el imputado, por cuanto, en todos los casos y como quedara expuesto, en aquellos siempre estuvo involucrado el abuso sexual. En definitiva, estimo que el a quo valorado de forma correcta y prudente los informes psicológicos elaborados respecto del acusado, con expresa mención de la gravitación, que éstos tuvieron en la convicción formada en ellos. No debe soslayarse, que el objeto de estas actuaciones se inscribe en el marco de temáticas de extrema gravedad, que requieren para su abordaje, el máximo de sus recursos y esfuerzos de todas las agencias del Estado, incluyendo la justicia, esto es, la cuestión de los derechos de los niños, teniendo en consideración además, que las conductas desplegadas por el acusado, son aptas para alterar el normal desarrollo psicosexual de la menor. (...) En consecuencia, debo destacar, que en el texto del fallo no aparecen los vicios de falta de fundamentación y violación a las garantías del debido proceso y defensa en juicio, por el contrario, se han consignado suficientes las razones que llevan a determinar las conclusiones expresadas, por lo que el recurso articulado deviene improcedente y debe ser rechazado.- </t>
  </si>
  <si>
    <r>
      <rPr>
        <rFont val="Arial"/>
        <i/>
        <color theme="1"/>
      </rPr>
      <t xml:space="preserve">Satisfacción: </t>
    </r>
    <r>
      <rPr>
        <rFont val="Arial"/>
        <i val="0"/>
        <color theme="1"/>
      </rPr>
      <t>"Rechazar el Recurso de Casación interpuesto por la defensa técnica de O.J. G."</t>
    </r>
  </si>
  <si>
    <r>
      <rPr>
        <color rgb="FF1155CC"/>
        <u/>
      </rPr>
      <t>https://www.dateas.com/es/persona/lilia-ana-novillo-27100430075</t>
    </r>
    <r>
      <rPr>
        <color rgb="FF000000"/>
      </rPr>
      <t xml:space="preserve"> </t>
    </r>
    <r>
      <rPr>
        <color rgb="FF1155CC"/>
        <u/>
      </rPr>
      <t>https://www.periodicojudicial.gov.ar/designacion-de-la-dra-lilia-ana-novillo/</t>
    </r>
  </si>
  <si>
    <t>INCIDENTE DE APELACIÓN EN AUTOS: C. J. M. - AV. DELITOS CONTRA LA INTEGRIDAD SEXUAL- RECURSO DE CASACIÓN</t>
  </si>
  <si>
    <t>El STJ hizo lugar al recurso de casación interpuesto por el representante de una niña víctima del delito de abuso sexual con acceso carnal, contra el auto de procesamiento que contempló a un solo imputado y modificó la calificación legal. El STJ consideró que la interpretación del Art. 92 inc. f) del Código Penal efectuada por la Excma. Cámara de Apelaciones resulta violatoria del principio de igualdad ante la ley y discrimina al particular damnificado al limitar injustificadamente el acceso a la plena jurisdicción, quedando a merced del arbitrio de los poderes públicos, vulnerando derechos de raigambre constitucional comprendidos en la Convención sobre los Derechos del Niño, la C.A.D.H, las 100 Reglas de Brasilia y la Ley de Protección integral 26.061.</t>
  </si>
  <si>
    <r>
      <rPr>
        <rFont val="Arial"/>
        <i/>
        <color theme="1"/>
      </rPr>
      <t xml:space="preserve">Satisfacción: </t>
    </r>
    <r>
      <rPr>
        <rFont val="Arial"/>
        <i val="0"/>
        <color theme="1"/>
      </rPr>
      <t>"Hacer lugar al recurso de casación interpuesto por la representante del particular damnificado, debiendo casarse el Auto Interlocutorio Nº 155 de fecha 02/08/18 (actuación Nº 9687863) dictado por la Excma. Cámara de Apelaciones en lo Penal Correccional y Contravencional Nº 1 de la Segunda Circunscripción Judicial, declarando procedente el recurso de apelación interpuesto por la representante del particular damnificado."</t>
    </r>
  </si>
  <si>
    <t>https://om.csjn.gov.ar/JurisprudenciaOM/consultaOM/verDoc.html?idJuri=4325</t>
  </si>
  <si>
    <r>
      <rPr>
        <rFont val="Arial"/>
        <i/>
        <color theme="1"/>
      </rPr>
      <t xml:space="preserve">Satisfacción: </t>
    </r>
    <r>
      <rPr>
        <rFont val="Arial"/>
        <i val="0"/>
        <color theme="1"/>
      </rPr>
      <t>"Hacer lugar al recurso de casación interpuesto por la representante del particular damnificado, debiendo casarse el Auto Interlocutorio Nº 155 de fecha 02/08/18 (actuación Nº 9687863) dictado por la Excma. Cámara de Apelaciones en lo Penal Correccional y Contravencional Nº 1 de la Segunda Circunscripción Judicial, declarando procedente el recurso de apelación interpuesto por la representante del particular damnificado."</t>
    </r>
  </si>
  <si>
    <t xml:space="preserve">Que surge de las constancias del sistema IURIX, que el presente recurso ha sido interpuesto y fundado en término. Ahora bien, el auto interlocutorio atacado no cumple con la exigencia prevista en el art. 426 del C.P. Crim., que establece como requisito insoslayable que: “que establece como requisito insoslayable de procedencia de la vía de excepción intentada, que: “El recurso procederá contra sentencias o resoluciones definitivas en las Cámaras de Apelaciones”. En la especie surge, que la resolución impugnada no reviste el carácter de sentencia definitiva es decir, no resuelve sobre el fondo del pleito, ni hace imposible su continuación, terminando la controversia sin que sea posible renovarla. La definitividad del fallo, constituye uno de los requisitos esenciales de admisibilidad del recurso. Su concepto se halla ligado con la cosa juzgada material o sustancial, entendida ésta, como el atributo que la ley le asigna a la sentencia firme, para que el caso concreto resuelto por ella, se mantenga inmutable para el futuro, como garantía de seguridad jurídica. Por ello cabe, en principio, descartar como impugnables, toda clase de resoluciones que no pueden adquirir tal carácter. Además, el recurrente no ha demostrado a través de los agravios expuestos, una afectación a las garantías del debido proceso y la defensa en juicio, que permitan asimilar la sentencia interlocutoria impugnada a una sentencia definitiva. </t>
  </si>
  <si>
    <t xml:space="preserve">En ese marco, resulta interesante conocer la definición brindada por las “Reglas de Brasilia sobre Acceso a la Justicia de las Personas en Condición de Vulnerabilidad”, que consideran víctima a toda persona física que ha sufrido un daño ocasionado por una infracción penal, incluida tanto la lesión física o psíquica, como el sufrimiento moral y el perjuicio económico. </t>
  </si>
  <si>
    <t xml:space="preserve">En el caso que nos ocupa, estimo que el fallo impugnado, en su voto mayoritario, al declarar improcedente el recurso de apelación del representante del particular damnificado, no permitiéndole recurrir el auto de procesamiento, claramente perjudica a las víctimas y sus familiares, y cercena su derecho tendiente a determinar la existencia del hecho delictuoso, quiénes fueron sus responsables, asegurar la vigencia del debido proceso y defensa en juicio, frustrando así la debida protección judicial de los derechos humanos de los niños y niñas victimas. Es decir que de esta manera, no se le permite a la víctima en un pie de igualdad con el imputado, acceder a una instancia superior que revise la decisión judicial claramente perjudicial a sus intereses, quedando sujeta su potestad a que otro funcionario estatal como lo es el agente fiscal apele el fallo. (...) Por todo lo expuesto, al no verificarse en este caso el requisito de admisibilidad objetiva, requerido para la procedencia de la vía casatoria intentada por el Sr. Fiscal de Cámara Nº 2 de la Segunda Circunscripción Judicial, corresponde declarar inadmisible el recurso de casación traído a estudio. </t>
  </si>
  <si>
    <r>
      <rPr>
        <rFont val="Arial"/>
        <i/>
        <color theme="1"/>
      </rPr>
      <t xml:space="preserve">Satisfacción: </t>
    </r>
    <r>
      <rPr>
        <rFont val="Arial"/>
        <i val="0"/>
        <color theme="1"/>
      </rPr>
      <t>"Hacer lugar al recurso de casación interpuesto por la representante del particular damnificado, debiendo casarse el Auto Interlocutorio Nº 155 de fecha 02/08/18 (actuación Nº 9687863) dictado por la Excma. Cámara de Apelaciones en lo Penal Correccional y Contravencional Nº 1 de la Segunda Circunscripción Judicial, declarando procedente el recurso de apelación interpuesto por la representante del particular damnificado."</t>
    </r>
  </si>
  <si>
    <t>G. R. H. E. C. R. - AV ABUSO SEXUAL CON ACCESO CARNAL DOBLEMENTE CALIFICADO POR LA INTERVENCIÓN DE DOS PERSONAS y EL EMPLEO DE UN ARMA - RECURSO DE CASACIÓN</t>
  </si>
  <si>
    <t>El STJ rechazó el recurso de casación interpuesto por la defensa de R. H. G. y C. R. E. contra la sentencia que resolvió declarar a R. H. G. autor penalmente responsable del delito de abuso sexual con acceso carnal doblemente calificado por la participación de dos personas y el empleo de un arma (arts. 45 y 119 tercer y cuarto párrafo inc. d del C.P.) y condenarlo a sufrir la pena de quince años de prisión, accesorias legales y costas procesales con expresa declaración de reincidencia en los términos del art. 50 del C.P.; y a C. R. E., como partícipe necesario del delito de abuso sexual con acceso carnal doblemente calificado por la participación de dos personas y el empleo de un arma (arts. 45 y 119 tercer y cuarto párrafo inc. d del C.P.) y condenarlo a sufrir la pena de trece años de prisión, accesorias legales y costas procesales, con expresa declaración de reincidencia en los términos del art. 50 del C.P. En la sentencia se hizo mención a las obligaciones que ha asumido el estado de condenar todas las formas de violencia contra la mujer, debiendo actuar con la debida diligencia para su prevención, investigación y sanción.</t>
  </si>
  <si>
    <r>
      <rPr>
        <rFont val="Arial"/>
        <color theme="1"/>
      </rPr>
      <t xml:space="preserve">Sentado ello, adelanto que comparto in totum el dictamen del Sr. Procurador General de fecha 17/01/19, ya que como bien se sostiene en el mismo, el recurso interpuesto por la defensa de R. H. G. y C. R. E. debe ser rechazado, por cuanto los agravios no ameritan justificativos que permitan destruir los argumentos claros y precisos razonados desde la inmediatez del debate oral, que formó convicción en los jueces al fallar en autos. (...) </t>
    </r>
    <r>
      <rPr>
        <rFont val="Arial"/>
        <b/>
        <color theme="1"/>
      </rPr>
      <t>El fallo ha valorado la prueba documental incorporada al debate oral obviando su lectura con el consentimiento de las partes, la prueba testimonial rendida durante la audiencia, como también las periciales médicas y la Cámara Gesell, realizadas a la víctima del hecho</t>
    </r>
    <r>
      <rPr>
        <rFont val="Arial"/>
        <color theme="1"/>
      </rPr>
      <t xml:space="preserve">. Así, podemos sostener que </t>
    </r>
    <r>
      <rPr>
        <rFont val="Arial"/>
        <b/>
        <color theme="1"/>
      </rPr>
      <t xml:space="preserve">son varios los elementos que conforman un cuadro probatorio de certeza que permite, sin que exista lugar para dudas razonables, concluir como lo hace la sentencia, que los acusados son responsables de aquello por lo que se los condenó. </t>
    </r>
    <r>
      <rPr>
        <rFont val="Arial"/>
        <color theme="1"/>
      </rPr>
      <t xml:space="preserve">(...) Con respecto a la extensión del daño causado a la adolescente M. Y. A., el informe psicológico de la Cámara Gesell es claro al concluir que la menor presenta indicadores emocionales y conductuales que se corresponden con una vivencia traumática de índole asexual, por lo que se sugiere un tratamiento psicológico de forma inmediata, a fin de que pueda elaborar la presencia de síntomas, inhibiciones y angustia, efectos psíquicos de la situación traumática vivida. Es decir, describe el efecto psicológico que sufre la menor como consecuencia de los graves hechos vividos. </t>
    </r>
  </si>
  <si>
    <t xml:space="preserve">De igual manera, es importante y aplicable al caso la Convención de Belem do Pará, por la que el Estado ha asumido internacionalmente la obligación de condenar todas las formas de violencia contra la mujer, debiendo actuar con la debida diligencia para su prevención, investigación y sanción (inc. b, art. 7, Convención de Belén Do Pará, aprobada por Ley 24632 - de rango supralegal). Así, se ha dicho que ante el cambio de paradigma operado a partir de la incorporación de once instrumentos de derechos humanos en virtud de la reforma constitucional de 1994, toda violencia contra las mujeres es considerada violación de los derechos humanos. </t>
  </si>
  <si>
    <r>
      <rPr>
        <rFont val="Arial"/>
        <color theme="1"/>
      </rPr>
      <t xml:space="preserve">De esta manera, se advierte que los argumentos de la defensa no logran conmover los fundamentos esgrimidos por Tribunal para tener por acreditada la materialidad de los hechos realizados por R. H. G. y C. R. E. en perjuicio de la damnificada M. Y. Por el contrario, el agravio referido a la insuficiencia probatoria encuentra respuesta en la numerosa prueba recolectada durante la instrucción y el plenario, que describo en los párrafos anteriores. En efecto, los indicios valorados de manera global y conjunta, y de acuerdo a las reglas de la sana crítica racional, permiten arribar a un estado de certeza respecto de la efectiva responsabilidad de los nombrados por los hechos que les fueran endilgados, con la contundencia necesaria que permite descartar la duda al respecto. En el curso de estas operaciones lógicas, debe tenerse especial cuidado en extremar los recaudos a fin de valorar a los indicios metódicamente, con agudeza de observación, rigor y la más absoluta corrección técnica a fin de superar el riesgo de llegar a meras aproximaciones. En esta tarea es menester identificar la existencia en el caso de contraindicios, esto es de pruebas que se opongan a los indicios y que, por ende, conduzcan a resultados diversos. Por ello, suele exigirse que los indicios sean graves, precisos, concordantes, de modo que sean convincentes, resistentes a las objeciones, unívocos y que no contrasten entre sí ni con otros datos ciertos. (...) La defensa pretende además desvirtuar la declaración de la víctima, alegando que sus dichos no encuentran correlato en las demás pruebas de la causa, lo que no puede ser receptado, por cuanto la declaración de la menor cohonestada con el resto del material probatorio referenciado, me permite concluir sin dudas en la materialidad de los hechos por los que se acusa a R. H. G. y C. R. E. (...) Como he sostenido en otros precedentes, </t>
    </r>
    <r>
      <rPr>
        <rFont val="Arial"/>
        <b/>
        <color theme="1"/>
      </rPr>
      <t>los hechos constitutivos del delito de abuso sexual, por lo general, son llevados a cabo en ámbitos excluidos de terceras personas que pudieran dar fe de lo ocurrido, es decir que lo determinante en esta clase de asuntos, a los efectos de la reconstrucción histórica del hecho, suele ser pura y exclusivamente el relato de la víctima. Pero además, cuando la víctima del suceso es una persona menor de edad, la valoración de su relato no puede ser llevada a cabo de la misma forma y bajo los mismos parámetros con los que analizan los dichos de los adultos, pues la exigencia de una narrativa histórica coherente, concatenada, descriptiva y detallada de un hecho pasado difiere en uno y otro caso, de acuerdo a las distintas capacidades de los sujetos involucrados.</t>
    </r>
    <r>
      <rPr>
        <rFont val="Arial"/>
        <color theme="1"/>
      </rPr>
      <t xml:space="preserve"> De allí, que resulte trascendental contar con la opinión de los expertos con los que las víctimas menores se entrevistan en los gabinetes psicológicos, puesto que ellos desde su especialidad científica aportan a los jueces una herramienta auxiliar necesaria para formar convicción a la hora de adoptar una decisión de mérito sobre la cuestión. (...) También se ha dicho que, </t>
    </r>
    <r>
      <rPr>
        <rFont val="Arial"/>
        <b/>
        <color theme="1"/>
      </rPr>
      <t xml:space="preserve">para la valoración de las consecuencias materiales del hecho y el grado de afectación del bien jurídico libertad sexual o autodeterminación sexual, cabe considerar la extensión del daño causado, cuya impronta fue dejada no sólo en el cuerpo de las víctimas sino en su ámbito espiritual, en su flanco de dignidad sexual como reconocimiento de dignidad personal. A guisa de ello, desde una cosmovisión de la filosofía antropológica, la víctima debe considerase como un ser que piensa, siente, experimenta y actúa en distintos planos, según los estándares de la sociedad en determinado tiempo y lugar, a la cual se le debe el respeto a la libertad de elaborar su propio plan de vida sexual. El desprecio por parte del autor por la libertad sexual de su prójimo es la clave y el punto sobre el cual se construye la esencia conceptual de la ilicitud en que incurrió el acusado y fundamenta la agravación de la pena </t>
    </r>
    <r>
      <rPr>
        <rFont val="Arial"/>
        <color theme="1"/>
      </rPr>
      <t xml:space="preserve">contenida en el art. 41 del Código Penal. Por ello, los parámetros seleccionados para arribar a la pena aplicada referidos en el art. 41 del Código Penal, se considera como agravantes la extensión del daño causado. </t>
    </r>
  </si>
  <si>
    <r>
      <rPr>
        <rFont val="Arial"/>
        <i/>
        <color theme="1"/>
      </rPr>
      <t xml:space="preserve">Satisfacción: </t>
    </r>
    <r>
      <rPr>
        <rFont val="Arial"/>
        <color theme="1"/>
      </rPr>
      <t>"Rechazar el recurso de casación interpuesto por la defensa de R. H. G. y C. R. E. "</t>
    </r>
  </si>
  <si>
    <t>https://om.csjn.gov.ar/JurisprudenciaOM/consultaOM/verDoc.html?idJuri=4324</t>
  </si>
  <si>
    <r>
      <rPr>
        <rFont val="Arial"/>
        <i/>
        <color theme="1"/>
      </rPr>
      <t xml:space="preserve">Satisfacción: </t>
    </r>
    <r>
      <rPr>
        <rFont val="Arial"/>
        <color theme="1"/>
      </rPr>
      <t>"Rechazar el recurso de casación interpuesto por la defensa de R. H. G. y C. R. E. "</t>
    </r>
  </si>
  <si>
    <r>
      <rPr>
        <rFont val="Arial"/>
        <i/>
        <color theme="1"/>
      </rPr>
      <t xml:space="preserve">Satisfacción: </t>
    </r>
    <r>
      <rPr>
        <rFont val="Arial"/>
        <color theme="1"/>
      </rPr>
      <t>"Rechazar el recurso de casación interpuesto por la defensa de R. H. G. y C. R. E. "</t>
    </r>
  </si>
  <si>
    <t>Santa Cruz</t>
  </si>
  <si>
    <t>D. F. M. c/ T. R. A. s/ alimentos</t>
  </si>
  <si>
    <t>Ante el pedido de alimentos formulado por la ex pareja de un jubilado del ejército, el Superior Tribunal de Justicia resolvió hacer lugar a la demanda y condenar al demandado a abonar en concepto de cuota alimentaria el diez por ciento de sus haberes, toda vez que las pruebas aportadas, valoradas bajo la directriz de la perspectiva de género, sumado a la escasa actividad probatoria desplegada por el accionado para acreditar su versión, crean convicción con relación a que durante el matrimonio la accionante asumió un rol puramente doméstico basado en la crianza de sus hijos y la atención del hogar familiar que determinó que la misma no contase con una ocupación laboral remunerada para asegurar su propia subsistencia, que tampoco tuviera estudios suficientes que facilitasen su inserción laboral, de manera que "...obviar el marco cultural y social en el que se desenvolvió la relación matrimonial de las partes convalidaría una situación asimétrica de poder en el seno conyugal, en desmedro de la garantía de igualdad de raigambre constitucional y convencional, por lo que la situación descripta coloca a la actora en una situación de vulnerabilidad, que torna razonable su pretensión".</t>
  </si>
  <si>
    <t>Paula Ernestina Ludueña Campos</t>
  </si>
  <si>
    <t>Con relación al trabajo de peluquera, si bien difieren las versiones de las partes, en el sentido que la actora dice que comenzó a trabajar luego de la separación, mientras que el demandado ha expresado que lo hacía desde mucho antes, lo cierto es que, aun en la hipótesis sostenida por el demandado, no se trata de un trabajo estable sino ocasional, que la actora no cuenta con un local habilitado al efecto sino que lo realiza en su casa o en la de sus clientes, todo lo cual denota la precariedad laboral en la que se encuentra, lo que impacta directamente en la cuantía de los ingresos que pudiera percibir.- Lo señalado precedentemente se encuentra abonado por el informe</t>
  </si>
  <si>
    <t>Constituye una de las medidas especiales destinadas a eliminar la desigualdad fáctica entre hombres y mujeres, a los fines de garantizar una igualdad real por sobre la meramente formal (art. 4.1, Convención sobre la Eliminación de  todas las Formas de Discriminación contra la Mujer [CEDAW]), y 'modificar los patrones socioculturales de conducta de hombres y mujeres con miras a alcanzar la eliminación de prejuicios y las prácticas consuetudinarias y de cualquier otra índole que estén basadas en la idea de superioridad o inferioridad de cualquiera de los sexos, o en funciones estereotipadas de hombres y mujeres' (art. 5.a, CEDAW). Es por ello que decidir en un caso con perspectiva de género importa reconocer la existencia de patrones socio culturales -referidos a las relaciones de poder históricamente desiguales entre mujeres y hombres- que sostienen la desigualdad de género y que son necesarios conocer al momento de decidir, en orden a revertir una situación de vulnerabilidad existente. En tal sentido, “...la incorporación de la perspectiva de género en la toma de decisiones judiciales responde al imperativo constitucional y supranacional de hacer efectiva la igualdad y se orienta a lograr que las previsiones normativas se concreten en respuestas judiciales justas. Se ha señalado también que lo que determina la pertinencia de aplicar la perspectiva de género no es el hecho de que esté involucrada la mujer, sino que la cuestión está originada en relaciones asimétricas de poder y situaciones estructurales de desigualdad basados en el sexo, el género o las preferencias u orientaciones sexuales de las personas...Así, la perspectiva de género adquiere relevancia cuando se trata de personas en especial situación de vulnerabilidad, debiendo tenerse presente también que, dado que las cuestiones de género son transversales, pueden emerger también en procesos de neto corte civilista, como el de autos.” (cfr. CCiv. y Com. Rosario, Sala 1, “N. P. S. c/ A. M. M. s/ Cobro de pesos”, del 07/09/2021. www.rubinzalculzoni.com.ar. Cita Online: RC J 6601/21).-</t>
  </si>
  <si>
    <t>Consideramos, también que el conflicto a resolver debe ser analizado con perspectiva de género a efectos de arribar a una solución justa, esto es dar a cada uno lo que le corresponde.La perspectiva de género no es una moda, ni un consejo, ni una corriente ideológica, ni una aspiración o preferencia. Es una forma de concretar un mandato constitucional/convencional que obliga al Estado argentino. Adquirió plena efectividad sobre todo el articulado del Código Civil y Comercial de la Nación en función de lo dispuesto en los arts. 1º, 2º y 3º del propio cuerpo legal, dada la centralidad que adquieren los derechos humanos en la interpretación y la aplicación de las normas.</t>
  </si>
  <si>
    <r>
      <rPr>
        <rFont val="Arial"/>
        <i/>
        <color theme="1"/>
      </rPr>
      <t xml:space="preserve">Compensación: </t>
    </r>
    <r>
      <rPr>
        <rFont val="Arial"/>
        <i val="0"/>
        <color theme="1"/>
      </rPr>
      <t>"Componer positivamente la litis y en consecuencia, hacer lugar al pedido de alimentos formulado por la Sra. F. M. D., condenando a R. A. T. a abonar en concepto de cuota alimentaria el diez por ciento (10%) de los haberes que por todo concepto percibiera del Instituto de Ayuda Financiera para Pago de Retiros y Pensiones Militares, previos descuentos de ley, desde el inicio de la demanda y hasta la fecha de la sentencia que decretó el divorcio vincular (2 de julio del 2019), con más los intereses establecidos en el Considerando VIII, previa liquidación que deberá practicarse en la instancia de grado de acuerdo a lo dispuesto en el referido"</t>
    </r>
  </si>
  <si>
    <t>https://om.csjn.gov.ar/JurisprudenciaOM/consultaOM/verDoc.html?idJuri=5176</t>
  </si>
  <si>
    <t>https://www.dateas.com/es/persona/paula-ernestina-luduea-campos-27236355018</t>
  </si>
  <si>
    <t>Daniel Mauricio Mariani</t>
  </si>
  <si>
    <r>
      <rPr>
        <rFont val="Arial"/>
        <i/>
        <color theme="1"/>
      </rPr>
      <t xml:space="preserve">Compensación: </t>
    </r>
    <r>
      <rPr>
        <rFont val="Arial"/>
        <i val="0"/>
        <color theme="1"/>
      </rPr>
      <t>"Componer positivamente la litis y en consecuencia, hacer lugar al pedido de alimentos formulado por la Sra. F. M. D., condenando a R. A. T. a abonar en concepto de cuota alimentaria el diez por ciento (10%) de los haberes que por todo concepto percibiera del Instituto de Ayuda Financiera para Pago de Retiros y Pensiones Militares, previos descuentos de ley, desde el inicio de la demanda y hasta la fecha de la sentencia que decretó el divorcio vincular (2 de julio del 2019), con más los intereses establecidos en el Considerando VIII, previa liquidación que deberá practicarse en la instancia de grado de acuerdo a lo dispuesto en el referido"</t>
    </r>
  </si>
  <si>
    <t>https://urgente24.com/87564-completaron-el-superior-tribunal-de-santa-cruz</t>
  </si>
  <si>
    <t xml:space="preserve">Alicia De Los Ángeles Mercau </t>
  </si>
  <si>
    <r>
      <rPr>
        <rFont val="Arial"/>
        <i/>
        <color theme="1"/>
      </rPr>
      <t xml:space="preserve">Compensación: </t>
    </r>
    <r>
      <rPr>
        <rFont val="Arial"/>
        <i val="0"/>
        <color theme="1"/>
      </rPr>
      <t>"Componer positivamente la litis y en consecuencia, hacer lugar al pedido de alimentos formulado por la Sra. F. M. D., condenando a R. A. T. a abonar en concepto de cuota alimentaria el diez por ciento (10%) de los haberes que por todo concepto percibiera del Instituto de Ayuda Financiera para Pago de Retiros y Pensiones Militares, previos descuentos de ley, desde el inicio de la demanda y hasta la fecha de la sentencia que decretó el divorcio vincular (2 de julio del 2019), con más los intereses establecidos en el Considerando VIII, previa liquidación que deberá practicarse en la instancia de grado de acuerdo a lo dispuesto en el referido"</t>
    </r>
  </si>
  <si>
    <r>
      <rPr>
        <color rgb="FF1155CC"/>
        <u/>
      </rPr>
      <t>https://www.dateas.com/es/persona/mercau-alicia-de-los-angeles-27103515411</t>
    </r>
    <r>
      <rPr>
        <color rgb="FF000000"/>
      </rPr>
      <t xml:space="preserve"> </t>
    </r>
    <r>
      <rPr>
        <color rgb="FF1155CC"/>
        <u/>
      </rPr>
      <t>http://www2.jufejus.org.ar/www.jufejus.org.ar/images/doc/DIRECTORES/Dra.%20Mercau%202012.pdf</t>
    </r>
    <r>
      <rPr>
        <color rgb="FF000000"/>
      </rPr>
      <t xml:space="preserve"> </t>
    </r>
  </si>
  <si>
    <t>Reneé Guadalupe Fernández</t>
  </si>
  <si>
    <r>
      <rPr>
        <rFont val="Arial"/>
        <i/>
        <color theme="1"/>
      </rPr>
      <t xml:space="preserve">Compensación: </t>
    </r>
    <r>
      <rPr>
        <rFont val="Arial"/>
        <i val="0"/>
        <color theme="1"/>
      </rPr>
      <t>"Componer positivamente la litis y en consecuencia, hacer lugar al pedido de alimentos formulado por la Sra. F. M. D., condenando a R. A. T. a abonar en concepto de cuota alimentaria el diez por ciento (10%) de los haberes que por todo concepto percibiera del Instituto de Ayuda Financiera para Pago de Retiros y Pensiones Militares, previos descuentos de ley, desde el inicio de la demanda y hasta la fecha de la sentencia que decretó el divorcio vincular (2 de julio del 2019), con más los intereses establecidos en el Considerando VIII, previa liquidación que deberá practicarse en la instancia de grado de acuerdo a lo dispuesto en el referido"</t>
    </r>
  </si>
  <si>
    <r>
      <rPr>
        <color rgb="FF1155CC"/>
        <u/>
      </rPr>
      <t>https://www.dateas.com/es/persona/renee-guadalupe-fernandez-27175590973</t>
    </r>
    <r>
      <rPr>
        <color rgb="FF000000"/>
      </rPr>
      <t xml:space="preserve"> </t>
    </r>
    <r>
      <rPr>
        <color rgb="FF1155CC"/>
        <u/>
      </rPr>
      <t>https://www.tiemposur.com.ar/politica/142467-comision-presto-acuerdo-a-designacion--de-renee-fernandez-</t>
    </r>
  </si>
  <si>
    <t xml:space="preserve">Fernando Miguel Basanta </t>
  </si>
  <si>
    <r>
      <rPr>
        <rFont val="Arial"/>
        <i/>
        <color theme="1"/>
      </rPr>
      <t xml:space="preserve">Compensación: </t>
    </r>
    <r>
      <rPr>
        <rFont val="Arial"/>
        <i val="0"/>
        <color theme="1"/>
      </rPr>
      <t>"Componer positivamente la litis y en consecuencia, hacer lugar al pedido de alimentos formulado por la Sra. F. M. D., condenando a R. A. T. a abonar en concepto de cuota alimentaria el diez por ciento (10%) de los haberes que por todo concepto percibiera del Instituto de Ayuda Financiera para Pago de Retiros y Pensiones Militares, previos descuentos de ley, desde el inicio de la demanda y hasta la fecha de la sentencia que decretó el divorcio vincular (2 de julio del 2019), con más los intereses establecidos en el Considerando VIII, previa liquidación que deberá practicarse en la instancia de grado de acuerdo a lo dispuesto en el referido"</t>
    </r>
  </si>
  <si>
    <t>https://www.opisantacruz.com.ar/2022/07/15/ninguno-de-los-tres-postulados-por-el-ejecutivo-para-ocupar-un-cargo-en-el-stj-cumple-con-lo-requisitos-necesarios-para-el-mismo/</t>
  </si>
  <si>
    <t>S. A. B. c/ LL. y asociados S.A. s/ laboral</t>
  </si>
  <si>
    <t>La actora promovió demanda laboral por haberse considerado despedida por culpa exclusiva de la demandada en atención a que esta no le otorgó tareas livianas luego de obtener el alta médica. Asimismo, adujo encontrarse embarazada en el momento de producido el distracto. La sentencia de primera instancia rechazó en todas sus partes la demanda, imponiéndole las costas. La Excma. Cámara de Apelaciones revocó parcialmente el fallo de primera instancia e hizo lugar al reclamo. Ante el recurso de casación interpuesto, el Tribunal Superior de Justicia de Santa Cruz decidió componer positivamente la litis, haciendo lugar a la demanda. Para así decidir, se entendió que: "por lo expuesto, aún más se puede observar una situación asimétrica, que amerita su consideración desde otra perspectiva, en tanto no solo se trata de la relación de una persona trabajadora y la empresa empleadora sino de una trabajadora mujer que estuvo embarazada y ha tenido un parto por cesárea. La interpretación y aplicación de leyes con una perspectiva de género, es obligatoria para jueces y juezas que integran los Estados que han ratificado la CEDAW, y por la cual los Estados se han comprometido a garantizar la igualdad y equidad entre los hombres y las mujeres".</t>
  </si>
  <si>
    <t xml:space="preserve">Paula Ernestina Ludueña Campos </t>
  </si>
  <si>
    <t xml:space="preserve">En efecto, del análisis del expediente (cfr. foja 270), surge que la actora intima, en dos oportunidades, a la empleadora para que la reincorpore. La primera vez el 28 de diciembre de 2010 (cfr. fs. 4 y 267) y, la segunda, el 25 de febrero de 2011 (cfr. fs. 6 y 268). Aquella “bajo apercibimiento de ley” y la última con la advertencia de considerarse despedida sin justa causa. Ante el silencio de la demandada, la Sra. S. se da por despedida el 7 de junio de 2011 (cfr. fs. 8 y 269).- Efectivamente, de las constancias obrantes en autos surge que la Sra. S. le informa a la demandada, mediante telegrama remitido el 28 de diciembre de 2010 (CD XX), que cuenta con el alta médica, que se encontraba cursando el quinto mes de embarazo y la intima a que la reincorpore a su puesto de trabajo otorgándole tareas livianas (cfr. foja 4). Por intermedio del telegrama enviado el 25 de febrero de 2011 (CD 134840832) la Sra. S. le vuelve a notificar a la demandada que poseía el alta médica y la intima para que la reincorpore a su puesto (cfr. foja 6). Ante el contenido de estos telegramas, la demandada guarda silencio. El informe del Correo Argentino, agregado a foja 270, da cuenta que dichas misivas fueron enviadas efectivamente a la empresa LL. y Asociados S.A. al inmueble sito en Avda. n. de Río Gallegos. También se informa que respecto de los telegramas obrantes a fs. 4 y 6 que fue dejado aviso de visita, en dos oportunidades cada día, pero no fue reclamado. Inclusive, la apoderada de la firma LL. y Asociados S.A. responde al telegrama de foja 8 (cfr. foja 57). Lo que da cuenta que el domicilio al cual la actora remitió sus telegramas pertenecía al de la demandada. Es más, Avda. K.1029 es el domicilio al cual se le notifica la demanda a Ll. H. S.A. (cfr. foja 45 vta.) y es el que figura como domicilio de la demandada en la fotocopia del poder agregado a fs. 53/54 vta..- Las circunstancias demuestran el total desinterés que tuvo la demandada en tomar conocimiento del contenido de los telegramas de fs. 4 y 6. </t>
  </si>
  <si>
    <t>Corresponde aquí destacar que los principios de protección integral de la mujer embarazada y no discriminación, tienen tutela en nuestro ordenamiento jurídico fundamentalmente a través de específicas normas constitucionales (arts. 14 bis, 16, 75 inc. 23 de la CN); distintos pactos internacionales de jerarquía constitucional en virtud del artículo 75, inciso 22 de la CN (art. II de la Declaración Americana de Derechos y Deberes del Hombre; art. 24 del Pacto de San José de Costa Rica; art. 11 de la Convención sobre la Eliminación de todas las formas de Discriminación contra la Mujer; y art. 10 del Pacto Internacional de Derechos Económicos, Sociales y Culturales) justifican una interpretación armónica de preceptos de tal manera que se contribuya a la concreción de las garantias.-</t>
  </si>
  <si>
    <t>Por lo expuesto, aún más se puede observar una situación asimétrica, que amerita su consideración desde otra perspectiva, en tanto no solo se trata de la relación de una persona trabajadora y la empresa empleadora sino de una trabajadora mujer que estuvo embarazada y ha tenido un parto por cesárea. La interpretación y aplicación de leyes con una perspectiva de género, es obligatoria para jueces y juezas que integran los Estados que han ratificado la CEDAW, y por la cual los Estados se han comprometido a garantizar la igualdad y equidad entre los hombres y las mujeres</t>
  </si>
  <si>
    <r>
      <rPr>
        <rFont val="Arial"/>
        <i/>
        <color theme="1"/>
      </rPr>
      <t>Indemnización: "</t>
    </r>
    <r>
      <rPr>
        <rFont val="Arial"/>
        <i val="0"/>
        <color theme="1"/>
      </rPr>
      <t>Componer positivamente la litis, haciendo lugar a la demanda en cuanto reclama indemnización por: 1) antigüedad o despido (art. 245 de la LCT), 2) indemnización sustitutiva del preavisto (artículo 232 de la ley citada); con más la integración del mes de despido (art. 233 LCT, t.o según art. 4º Ley Nº 25877); SAC (art. 121 y 123 de la LCT); indemnización especial por causa de embarazo (arts. 178 y 182 de la ley citada); y con más intereses. Todo según lo establecido en el considerando XII."</t>
    </r>
  </si>
  <si>
    <t>https://om.csjn.gov.ar/JurisprudenciaOM/consultaOM/verDoc.html?idJuri=5065</t>
  </si>
  <si>
    <r>
      <rPr>
        <rFont val="Arial"/>
        <i/>
        <color theme="1"/>
      </rPr>
      <t>Indemnización: "</t>
    </r>
    <r>
      <rPr>
        <rFont val="Arial"/>
        <i val="0"/>
        <color theme="1"/>
      </rPr>
      <t>Componer positivamente la litis, haciendo lugar a la demanda en cuanto reclama indemnización por: 1) antigüedad o despido (art. 245 de la LCT), 2) indemnización sustitutiva del preavisto (artículo 232 de la ley citada); con más la integración del mes de despido (art. 233 LCT, t.o según art. 4º Ley Nº 25877); SAC (art. 121 y 123 de la LCT); indemnización especial por causa de embarazo (arts. 178 y 182 de la ley citada); y con más intereses. Todo según lo establecido en el considerando XII."</t>
    </r>
  </si>
  <si>
    <t xml:space="preserve">Enrique Osvaldo Peretti </t>
  </si>
  <si>
    <r>
      <rPr>
        <rFont val="Arial"/>
        <i/>
        <color theme="1"/>
      </rPr>
      <t>Indemnización: "</t>
    </r>
    <r>
      <rPr>
        <rFont val="Arial"/>
        <i val="0"/>
        <color theme="1"/>
      </rPr>
      <t>Componer positivamente la litis, haciendo lugar a la demanda en cuanto reclama indemnización por: 1) antigüedad o despido (art. 245 de la LCT), 2) indemnización sustitutiva del preavisto (artículo 232 de la ley citada); con más la integración del mes de despido (art. 233 LCT, t.o según art. 4º Ley Nº 25877); SAC (art. 121 y 123 de la LCT); indemnización especial por causa de embarazo (arts. 178 y 182 de la ley citada); y con más intereses. Todo según lo establecido en el considerando XII."</t>
    </r>
  </si>
  <si>
    <t>https://www.dateas.com/es/persona/enrique-osvaldo-peretti-20167952470</t>
  </si>
  <si>
    <t>Alicia De Los Ángeles Mercau</t>
  </si>
  <si>
    <r>
      <rPr>
        <rFont val="Arial"/>
        <i/>
        <color theme="1"/>
      </rPr>
      <t>Indemnización: "</t>
    </r>
    <r>
      <rPr>
        <rFont val="Arial"/>
        <i val="0"/>
        <color theme="1"/>
      </rPr>
      <t>Componer positivamente la litis, haciendo lugar a la demanda en cuanto reclama indemnización por: 1) antigüedad o despido (art. 245 de la LCT), 2) indemnización sustitutiva del preavisto (artículo 232 de la ley citada); con más la integración del mes de despido (art. 233 LCT, t.o según art. 4º Ley Nº 25877); SAC (art. 121 y 123 de la LCT); indemnización especial por causa de embarazo (arts. 178 y 182 de la ley citada); y con más intereses. Todo según lo establecido en el considerando XII."</t>
    </r>
  </si>
  <si>
    <t>M. M. M. s/ denuncia infracción del artículo 119 Código Penal de la Nación</t>
  </si>
  <si>
    <t>Jueces de recurso</t>
  </si>
  <si>
    <t>El Juzgado de Recursos remitió al Tribunal Superior de Justicia copia de dos escritos de apelación en el marco de un proceso penal por delitos contra la integridad sexual, para determinar si algunas expresiones del abogado y abogada defensora constituían una inconducta profesional. El Juez ordenó a los abogados que extremaran recaudos para que la redacción de sus escritos respete a las demás partes del proceso. Los letrados en su descargo manifestaron que no había sido su intención afectar a las víctimas, sino la intensidad y mejor defensa de su asistido y su asistida respectivamente, ante una acusación grave. El Tribunal Superior de Justicia advirtió que "los términos degradaron y humillaron, no solo a las niñas denunciantes, sino también a la perito que intervino". Observó que "los términos excedieron el límite de la defensa de sus representados para convertirse en verdaderas ofensas". Finalmente, resolvió recomendar al abogado y la abogada que en sus presentaciones eviten usar términos como los analizados, y además ordenarles que realicen una capacitación obligatoria en género y violencia contra las mujeres, o acrediten que la han realizado.</t>
  </si>
  <si>
    <t>En esa tarea, debemos señalar que de la lectura de los escritos presentados en sede penal por la Dra. M. y por el Dr. B. se advierte, a simple vista, que tanto una como otro han usado términosque degradan y humillan, no solo a las niñas denunciantes, sino también a la perito que actuó en autos.- Si bien en sus descargos coinciden ambos al sostener que los términos vertidos fueron sin “intención” o “voluntad” de menoscabar a las presuntas víctimas y a la perito, lo cierto es que suscribieron dichas presentaciones y por lo tanto son responsables del contendido de estas últimas.- Además se observa que, al contrario de lo que esgrimen en su defensa, los términos usados en los escritos a fs. 2/13 y a fs. 15/27 exceden el límite de la defensa de sus representados para convertirse en verdaderas ofensas.- En efecto, la Dra. M., calificó de falaces las declaraciones de las niñas (cfr. fs. 5 vta.), sostuvo que el relato de estas últimas era una historia de libro de cuentos en la cual eran todos abusadores (cfr. fs. 6) y que no podrían esos dichos ser tomados en serio ya que, al tratarse de abusos sexuales de larga data, no se podía determinar si había una epidemia de abusadores o si la niña era una mentirosa compulsiva (cfr. fs. cit.). A esto agregó que el relato de la niña solo podía ser creído por la psicóloga interviniente (cfr. fs. 11).-</t>
  </si>
  <si>
    <t>Al respecto, corresponde indicar que la Ley N° 26.485 “De Protección Integral de las Mujeres” (a la que adhirió nuestra Provincia mediante la Ley N° 3201) establece que la violencia doméstica es una de las modalidades que adopta la violencia de género (cfr. art. 6°) y que la violencia sexual es uno de los tipos de ese flagelo que pueden darse dentro de esa modalidad (cfr. art. 5°).- Asimismo el artículo 3° de la mencionada ley de protección integral, establece que “Esta ley garantiza todos los derechos reconocidos por la Convención para la Eliminación de todas las Formas de Discriminación contra la Mujer, la Convención Interamericana para Prevenir, Sancionar y Erradicar la Violencia contra la Mujer, la Convención sobre los Derechos de los Niños y la Ley 26.061 de Protección Integral de los derechos de las Niñas, Niños y Adolescentes y, en especial, los referidos a: (…) inc. k: Un trato respetuoso de las mujeres que padecen violencia, evitando toda conducta, acto u omisión que produzca revictimización”.- Debemos recordar, en ese marco, que la “Convención de Belem do Pará” (aprobada por Ley N° 24.632) dispone toda mujer tiene derecho a una vida libre de violencia, tanto en el ámbito público como en el privado (cfr. art. 3°) y que el derecho de toda mujer a una vida libre de violencia incluye, entre otros: a ser libre de toda forma de discriminación (cfr. art. 6°).- La “Convención sobre la eliminación de todas formas de discriminación contra la Mujer” (CEDAW) aprobada por Ley N° 23.179, por su parte, impone a los Estados a adoptar medidas apropiadas para modificar los patrones socioculturales de conducta de hombres y mujeres, con miras a alcanzar la eliminación de los prejuicios y las prácticas consuetudinarias y de cualquier otra índole que estén basados en la idea de la inferioridad o superioridad de cualquiera de los sexos o en funciones estereotipadas de hombres y mujeres (cfr. art. 5° ap. a).-</t>
  </si>
  <si>
    <r>
      <rPr/>
      <t xml:space="preserve">Sin perjuicio de lo expuesto debemos señalar que, tal y como se desprende de la lectura del dictamen emitido por la Oficina de Género de este Tribunal Superior, es obligatorio para los Estados incorporar perspectiva de género, y ello se logra mediante capacitaciones que brinden herramientas que permitan modificar esas estructuras patriarcales.Este Poder Judicial, en cumplimiento de dicha obligación, ha adoptado una política de capacitación constante de sus Magistrados/as, Funcionario/as y Agentes. Así pues, ha señalado que: “…con el dictado de la ley Nacional 27.499, llamada 'Ley Micaela', internamente se establece la capacitación obligatoria en la temática de género y violencia contra las mujeres, para todas las personas que desempeñen la función pública en todos sus niveles, dentro de los tres poderes; siendo su objetivo capacitarlas y sensibilizarlas; sin importar jerarquía, ni forma de contratación, ni el ámbito en el que desempeñen sus funciones, entendido no como una mera elección de preferencia personal, sino a los fines de dar cumplimiento a un deber que asumió nuestro país” y que es su responsabilidad “ planificar institucionalmente y en los procesos internos la pretendida igualdad, incorporando la perspectiva de género en el pensamiento de los/las operadores/as judiciales, en las prácticas cotidianas del sistema de justicia y en las disposiciones para el acceso a ella.” (cfr. Tomo CCXXV, Registro 30, Folio 45/47).Debe señalarse asimismo que la Recomendación General N° 35 sobre la violencia por razón de género contra la mujer (realizada por el Comité de las Naciones Unidas para la Eliminación de la Discriminación de la Mujer) estableció que los todos los Estados parte -como medida preventiva- deberán ofrecer formación obligatoria, periódica y efectiva a los/as miembros del poder judicial, a los/as abogados/as y los/as funcionarios/as encargados/as de hacer cumplir la ley (cfr. </t>
    </r>
    <r>
      <rPr>
        <color rgb="FF1155CC"/>
        <u/>
      </rPr>
      <t>https://www.acnur.org/fileadmin/Documentos/BDL/2017/11405.pdf).</t>
    </r>
    <r>
      <rPr/>
      <t xml:space="preserve"> Es por ello que consideramos necesario, además de la recomendación que se les hizo en el considerando anterior, ordenar a la Dra. N. A. M. y al Dr. G. E. B. que realicen una capacitación obligatoria en género y violencia contra las mujeres; o bien acrediten -en el término de 10 días- que han realizadouna capacitación en dicha temática. A tal fin, deberán dirigirse a la Escuela de Capacitación Judicial de este Tribunal Superior de Justicia a fin de obtener asesoramiento respecto a dicha capacitación.-</t>
    </r>
  </si>
  <si>
    <r>
      <rPr>
        <rFont val="Arial"/>
        <i/>
        <color theme="1"/>
      </rPr>
      <t xml:space="preserve">No repetición: </t>
    </r>
    <r>
      <rPr>
        <rFont val="Arial"/>
        <i val="0"/>
        <color theme="1"/>
      </rPr>
      <t>"1º) EFECTUAR una recomendación a la Dra. N. A. M. y al Dr. G. E. B. tendiente a que en las futuras presentaciones que realicen ante los estrados judiciales eviten usar términos como los utilizados en sus presentaciones en estudio, conforme fuera considerado.- 2º) ORDENAR a la Dra. N. A. M. y al Dr. G. E. B. que realicen una capacitación obligatoria en género y violencia contra las mujeres; o bien acrediten -en el término de 10 días- que han realizado una capacitación en dicha temática. A tal fin, deberán dirigirse a la Escuela de Capacitación Judicial de este Tribunal Superior de Justicia a fin de obtener asesoramiento respecto a dicha capacitación, conforme fuese considerado."</t>
    </r>
  </si>
  <si>
    <r>
      <rPr>
        <rFont val="Arial"/>
        <i/>
        <color theme="1"/>
      </rPr>
      <t xml:space="preserve">No repetición: </t>
    </r>
    <r>
      <rPr>
        <rFont val="Arial"/>
        <i val="0"/>
        <color theme="1"/>
      </rPr>
      <t>"1º) EFECTUAR una recomendación a la Dra. N. A. M. y al Dr. G. E. B. tendiente a que en las futuras presentaciones que realicen ante los estrados judiciales eviten usar términos como los utilizados en sus presentaciones en estudio, conforme fuera considerado.- 2º) ORDENAR a la Dra. N. A. M. y al Dr. G. E. B. que realicen una capacitación obligatoria en género y violencia contra las mujeres; o bien acrediten -en el término de 10 días- que han realizado una capacitación en dicha temática. A tal fin, deberán dirigirse a la Escuela de Capacitación Judicial de este Tribunal Superior de Justicia a fin de obtener asesoramiento respecto a dicha capacitación, conforme fuese considerado."</t>
    </r>
  </si>
  <si>
    <r>
      <rPr>
        <rFont val="Arial"/>
        <i/>
        <color theme="1"/>
      </rPr>
      <t xml:space="preserve">No repetición: </t>
    </r>
    <r>
      <rPr>
        <rFont val="Arial"/>
        <i val="0"/>
        <color theme="1"/>
      </rPr>
      <t>"1º) EFECTUAR una recomendación a la Dra. N. A. M. y al Dr. G. E. B. tendiente a que en las futuras presentaciones que realicen ante los estrados judiciales eviten usar términos como los utilizados en sus presentaciones en estudio, conforme fuera considerado.- 2º) ORDENAR a la Dra. N. A. M. y al Dr. G. E. B. que realicen una capacitación obligatoria en género y violencia contra las mujeres; o bien acrediten -en el término de 10 días- que han realizado una capacitación en dicha temática. A tal fin, deberán dirigirse a la Escuela de Capacitación Judicial de este Tribunal Superior de Justicia a fin de obtener asesoramiento respecto a dicha capacitación, conforme fuese considerado."</t>
    </r>
  </si>
  <si>
    <r>
      <rPr>
        <rFont val="Arial"/>
        <i/>
        <color theme="1"/>
      </rPr>
      <t xml:space="preserve">No repetición: </t>
    </r>
    <r>
      <rPr>
        <rFont val="Arial"/>
        <i val="0"/>
        <color theme="1"/>
      </rPr>
      <t>"1º) EFECTUAR una recomendación a la Dra. N. A. M. y al Dr. G. E. B. tendiente a que en las futuras presentaciones que realicen ante los estrados judiciales eviten usar términos como los utilizados en sus presentaciones en estudio, conforme fuera considerado.- 2º) ORDENAR a la Dra. N. A. M. y al Dr. G. E. B. que realicen una capacitación obligatoria en género y violencia contra las mujeres; o bien acrediten -en el término de 10 días- que han realizado una capacitación en dicha temática. A tal fin, deberán dirigirse a la Escuela de Capacitación Judicial de este Tribunal Superior de Justicia a fin de obtener asesoramiento respecto a dicha capacitación, conforme fuese considerado."</t>
    </r>
  </si>
  <si>
    <t>H. J. M. S/HOMICIDIO DOBLEMENTE AGRAVADO POR EL VÍNCULO Y POR MEDIAR VIOLENCIA DE GÉNERO EN CONCURSO REAL CON DAÑO</t>
  </si>
  <si>
    <t>El imputado interpuso recurso de casación contra la sentencia que lo condena a la pena de prisión perpetua en orden al delito de homicidio doblemente agravado por el vínculo y violencia de género. El Tribunal Superior de Justicia de Santa Cruz rechazó la casación y confirmó la sentencia de la Cámara Criminal. Señaló que descartar la violencia de género en el suceso de autos, como lo pretende la defensa, sería incurrir en una grave infracción a las obligaciones tanto locales como internacionales, toda vez que, como lo sostiene la Corte Interamericana de Derechos Humanos: "...La impunidad de los delitos cometidos envía el mensaje de que la violencia contra la mujer es tolerada, lo que favorece su perpetuación y la aceptación social del fenómeno, el sentimiento y la sensación de inseguridad en las mujeres, así como una persistente desconfianza de éstas en el sistema de administración de justicia...".</t>
  </si>
  <si>
    <t>Al respecto, corresponde inicialmente advertir, que los argumentos empleados por los recurrentes delatan su discrepancia con la valoración de la prueba efectuada por los Sres. Jueces quienes concluyeron en la certeza del hecho objeto de este proceso, más no la prescindencia de prueba con aptitud para tener incidencia en el fallo. No se advierte que la sentencia impugnada incurriera en valoración absurda de la prueba, pues, se vincula con criterio lógico los elementos de convicción colectados en la causa; podrá compartirse o no las conclusiones a las que se arriban, pero no por ello puede catalogarse como arbitrario al pronunciamiento o carente de fundamentación.</t>
  </si>
  <si>
    <t>Descartar la violencia de género en el suceso de autos, como lo pretende la defensa, sería incurrir en una grave infracción a las obligaciones tanto locales como internacionales, toda vez que, como lo sostiene la Corte Interamericana de Derechos Humanos: "...La impunidad de los delitos cometidos envía el mensaje de que la violencia contra la mujer es tolerada, lo que favorece su perpetuación y la aceptación social del fenómeno, el sentimiento y la sensación de inseguridad en las mujeres, así como una persistente desconfianza de éstas en el sistema de administración de justicia..." (Corte IDH, Caso "Gonzalez y otras "Campo Algodonero" v. México", sentencia de 16 de noviembre de 2009, Serie C Nº 205, párr. 400).-</t>
  </si>
  <si>
    <t>Conforme los lineamientos del distinguido doctrinario, en el caso en concreto, se verifica que, el imputado ejercía su poder sobre quien considera tiene derechos aún para terminar con su vida, por no aceptar su decisión de terminar con la relación de pareja, cuyo resultado típico emerge como consecuencia del ejercicio de autodeterminación de la víctima de no acceder a la pretensión amorosa del enjuiciado, hipótesis que, justamente, impulsó al legislador a incorporar la cualificante prevista en el inciso 11.- Por ello, la determinación legislativa de fijar en perpetua la pena de prisión que sanciona la conducta homicida agravada por el vínculo y en el carácter de violencia de género, no violenta el principio de proporcionalidad que rigen para los marcos punitivos, pues respeta el modelo constitucional de un derecho penal de acto o de responsabilidad por el hecho en base a la libertad y no a la responsabilidad social por la peligrosidad derivada de la personalidad del autor en el que se inserta nuestro ordenamiento penal (arts. 18, 19 y 75 inc. 22 C.N., 11 DUDDHH, 14.2, 15 PIDDCC y PP, 8.2, 8.4, 9 CADDHH y cctes.).</t>
  </si>
  <si>
    <r>
      <rPr>
        <rFont val="Arial"/>
        <i/>
        <color theme="1"/>
      </rPr>
      <t xml:space="preserve">Satisfacción: </t>
    </r>
    <r>
      <rPr>
        <rFont val="Arial"/>
        <color theme="1"/>
      </rPr>
      <t xml:space="preserve">Rechaza recurso </t>
    </r>
  </si>
  <si>
    <t>https://om.csjn.gov.ar/JurisprudenciaOM/consultaOM/verDoc.html?idJuri=4357</t>
  </si>
  <si>
    <r>
      <rPr>
        <rFont val="Arial"/>
        <i/>
        <color theme="1"/>
      </rPr>
      <t xml:space="preserve">Satisfacción: </t>
    </r>
    <r>
      <rPr>
        <rFont val="Arial"/>
        <color theme="1"/>
      </rPr>
      <t xml:space="preserve">Rechaza recurso </t>
    </r>
  </si>
  <si>
    <r>
      <rPr>
        <rFont val="Arial"/>
        <i/>
        <color theme="1"/>
      </rPr>
      <t xml:space="preserve">Satisfacción: </t>
    </r>
    <r>
      <rPr>
        <rFont val="Arial"/>
        <color theme="1"/>
      </rPr>
      <t xml:space="preserve">Rechaza recurso </t>
    </r>
  </si>
  <si>
    <r>
      <rPr>
        <rFont val="Arial"/>
        <i/>
        <color theme="1"/>
      </rPr>
      <t xml:space="preserve">Satisfacción: </t>
    </r>
    <r>
      <rPr>
        <rFont val="Arial"/>
        <color theme="1"/>
      </rPr>
      <t xml:space="preserve">Rechaza recurso </t>
    </r>
  </si>
  <si>
    <r>
      <rPr>
        <rFont val="Arial"/>
        <i/>
        <color theme="1"/>
      </rPr>
      <t xml:space="preserve">Satisfacción: </t>
    </r>
    <r>
      <rPr>
        <rFont val="Arial"/>
        <color theme="1"/>
      </rPr>
      <t xml:space="preserve">Rechaza recurso </t>
    </r>
  </si>
  <si>
    <t>Tierra del Fuego</t>
  </si>
  <si>
    <t>K. S. A. c/ Tribunal de Cuentas de la Provincia s/ contencioso administrativo - medida cautelar</t>
  </si>
  <si>
    <t>La actora, como consecuencia de haber sido rescatada en el marco de un procedimiento realizado por la justicia federal del delito de trata de personas con fines de explotación sexual; recibió por parte del gobierno provincial un subsidio con la finalidad de construir una vivienda en el predio que el Municipio de Ushuaia le adjudicara. El subsidio otorgado, se enmarcó en la obligación de asistencia y protección a cargo del Estado hacia las víctimas de ese delito, en cumplimiento de la normativa vigente. Con posterioridad y debido a que por diferentes inconvenientes con las contrataciones la actora se vio imposibilitada de efectuar todas las rendiciones de cuentas requeridas, fue intimida mediante una de las Resoluciones impugnada, desconociéndose las acciones llevadas a cabo para demostrar el uso de los fondos. Entendió el Superior Tribunal que "en atención a su condición personal de especial vulnerabilidad, considero que la situación de la aquí actora frente a la obligación de rendir cuentas de la utilización de los fondos públicos que percibió ( ) no puede ponderarse con el mismo rigorismo formal que se exige a un agente estatal o un tercero que administra fondos de esa naturaleza". Por ello se decidió hacer lugar parcialmente a la demanda contencioso administrativa promovida y declarar la nulidad absoluta del artículo 1 de la Resolución en cuestión.</t>
  </si>
  <si>
    <t>Carlos Gonzalo Sagastume</t>
  </si>
  <si>
    <t>El cuadro probatorio conducente se integra con la sentencia dictada por la Sala ll de la Cámara Federal de Casación Penal el 12 de abril de 2018 en la causa NO, caratulada: "M., P. E. y otras s/ recurso de casación", agregada en copia certificada obra a fs. 396/443. El fallo da cuenta de la condena por el delito de trata de personas agravado por la pluralidad de víctimas previsto en el artículo 145 bis inciso 3) del Código Penal -texto según ley 26.364- dictada el 30 de noviembre de 2016 por el Tribunal Oral en lo Criminal Federal de Tierra del Fuego y del deber de resarcimiento civil a cargo de los condenados por el ilícito y de la Municipalidad de Ushuaia, en favor de la Sra. K. S. en su condición de víctima. En lo que aquí interesa, aquel Tribunal enfatizó que "...se sometía a las damnificadas a solapadas forma de coerción, a fin de infundirles temor y evitar su liberación. En tal sentido, deben mencionarse los malos tratos, el 14 sistema de multas, el endeudamiento, con más el sistema de control que se ejercía sobre la circulación de las mujeres. Es en este contexto que la atribución de responsabilidad siempre se refirió al aprovechamiento y explotación de la vulnerabilidad de todas las mujeres que 'trabajaban' y residían en el local. De tal suerte, cabe concluir que el órgano de juicio contó con pruebas suficientes para pronunciar la sentencia condenatoria y para establecer la comisión del delito de trata de personas en la modalidad de abuso de situación de vulnerabilidad.. .. " (fs. 424 vta./425).</t>
  </si>
  <si>
    <t>Tanto la Convención sobre la Eliminación de todas las Formas de Discriminación contra la Mujer (CEDAW), con jerarquía constitucional en virtud del artículo 75 inciso 22) de la Constitución Nacional, como la Convención Interamericana para Prevenir, Sancionar y Erradicar la Violencia Contra la Mujer -Convención Belém do Pará- ratificada por ley 24.632, promulgada el 1 de abril de 1996, consideran a la trata de personas como formas de discriminación y de violencia contra la mujer. El artículo 2° de la última entiende que violencia contra la mujer incluye la violencia física, sexual y psicológica que "...b. tenga lugar en la comunidad y sea perpetrada por cualquier persona y que comprende, entre otros, violación, abuso sexual, tortura, trata de personas, prostitución forzada...". Y el artículo 7° impone que: "Los Estados Partes condenan todas la formas de violencia contra la mujer y convienen en adoptar, por todos los medios apropiados y sin dilaciones, políticas orientadas a prevenir, sancionar y erradicar dicha violencia y en llevar a cabo lo siguiente: . . . g. establecer los mecanismos judiciales y administrativos necesarios para asegurar que la mujer objeto de violencia tenga acceso efectivo a resarcimiento, reparación del daño u otros mecanismos de compensación justos y eficaces... ". En esa sintonía, las obligaciones internacionales derivadas del Protocolo para Prevenir, Reprimir y Sancionar la Trata de Personas, especialmente Mujeres y Niños -"Protocolo de Palermo"-, que complementa la Convención de las Naciones Unidas contra la Delincuencia Organizada Transnacional -aprobados por ley 25.632, promulgada el 29 de agosto de 2002-, contemplan la asistencia y protección integral de las víctimas de ese delito y el respeto pleno de sus derechos humanos (artículos 20 inciso b) y 6 0 del Protocolo). Precisa que cada Estado Parte "...considerará la posibilidad de aplicar medidas destinadas a prever la recuperación física, psicológica y social de las víctimas de la trata de personas, incluso, cuando proceda en cooperación con organizaciones no gubemamentales, otras organizaciones pertinentes y demás sectores de la sociedad civil, y en particular mediante el suministro de: a) Alojamiento adecuado;... En cumplimiento de tales compromisos se dictaron en el orden nacional las leyes 26.364 -promulgada el 29 de abril de 2008- y su modificatoria 26.842 -promulgada el 26 de diciembre de 2012-, sobre "Prevención y Sanción de la Trata de Personas y Asistencia a sus Víctimas".</t>
  </si>
  <si>
    <t>Desde esta perspectiva y en atención a su condición personal de especial vulnerabilidad, considero que la situación de la aquí actora frente a la obligación de rendir cuentas de la utilización de los fondos públicos que percibió, que deriva de los artículos 33, 36 y concordantes de la ley 50 y el punto 4) del Anexo I de la resolución citada, no puede ponderarse con el mismo rigorismo formal que se exige a un agente estatal o un tercero que administra fondos de esa naturaleza.</t>
  </si>
  <si>
    <r>
      <rPr>
        <rFont val="Arial"/>
        <i/>
        <color theme="1"/>
      </rPr>
      <t>Satisfacción</t>
    </r>
    <r>
      <rPr>
        <rFont val="Arial"/>
        <color theme="1"/>
      </rPr>
      <t>: "HACER LUGAR PARCIALMENTE a la demanda promovida por la señora A. K. S. contra el Tribunal de Cuentas de la Provincia. DECLARAR la nulidad absoluta del artículo 1° de la Resolución Plenaria N° 286/2016."</t>
    </r>
  </si>
  <si>
    <t>https://om.csjn.gov.ar/JurisprudenciaOM/consultaOM/verDoc.html?idJuri=5087</t>
  </si>
  <si>
    <r>
      <rPr>
        <color rgb="FF1155CC"/>
        <u/>
      </rPr>
      <t>https://www.dateas.com/es/persona/carlos-gonzalo-sagastume-23163666219</t>
    </r>
    <r>
      <rPr>
        <color rgb="FF000000"/>
      </rPr>
      <t xml:space="preserve"> </t>
    </r>
    <r>
      <rPr>
        <color rgb="FF1155CC"/>
        <u/>
      </rPr>
      <t>https://www.justierradelfuego.gov.ar/dr-carlos-gonzalo-sagastume/</t>
    </r>
  </si>
  <si>
    <t>Ernesto Adrián Lóffler</t>
  </si>
  <si>
    <r>
      <rPr>
        <rFont val="Arial"/>
        <i/>
        <color theme="1"/>
      </rPr>
      <t>Satisfacción</t>
    </r>
    <r>
      <rPr>
        <rFont val="Arial"/>
        <color theme="1"/>
      </rPr>
      <t>: "HACER LUGAR PARCIALMENTE a la demanda promovida por la señora A. K. S. contra el Tribunal de Cuentas de la Provincia. DECLARAR la nulidad absoluta del artículo 1° de la Resolución Plenaria N° 286/2016."</t>
    </r>
  </si>
  <si>
    <t>https://www.dateas.com/es/persona/ernesto-adrian-loffler-20181404419</t>
  </si>
  <si>
    <t>Javier Darío Muchnik</t>
  </si>
  <si>
    <r>
      <rPr>
        <rFont val="Arial"/>
        <i/>
        <color theme="1"/>
      </rPr>
      <t>Satisfacción</t>
    </r>
    <r>
      <rPr>
        <rFont val="Arial"/>
        <color theme="1"/>
      </rPr>
      <t>: "HACER LUGAR PARCIALMENTE a la demanda promovida por la señora A. K. S. contra el Tribunal de Cuentas de la Provincia. DECLARAR la nulidad absoluta del artículo 1° de la Resolución Plenaria N° 286/2016."</t>
    </r>
  </si>
  <si>
    <r>
      <rPr>
        <color rgb="FF1155CC"/>
        <u/>
      </rPr>
      <t>https://www.dateas.com/es/persona/javier-dario-muchnik-20162959515</t>
    </r>
    <r>
      <rPr>
        <color rgb="FF000000"/>
      </rPr>
      <t xml:space="preserve"> </t>
    </r>
    <r>
      <rPr>
        <color rgb="FF1155CC"/>
        <u/>
      </rPr>
      <t>https://www.justierradelfuego.gov.ar/1781-2/</t>
    </r>
  </si>
  <si>
    <t>María del Carmen Battaini</t>
  </si>
  <si>
    <r>
      <rPr>
        <rFont val="Arial"/>
        <i/>
        <color theme="1"/>
      </rPr>
      <t>Satisfacción</t>
    </r>
    <r>
      <rPr>
        <rFont val="Arial"/>
        <color theme="1"/>
      </rPr>
      <t>: "HACER LUGAR PARCIALMENTE a la demanda promovida por la señora A. K. S. contra el Tribunal de Cuentas de la Provincia. DECLARAR la nulidad absoluta del artículo 1° de la Resolución Plenaria N° 286/2016."</t>
    </r>
  </si>
  <si>
    <t>https://www.justierradelfuego.gov.ar/dra-maria-del-carmen-battaini/</t>
  </si>
  <si>
    <t>L. B. M. A. c/ Gobierno de la Provincia de Tierra del Fuego s/ contencioso administrativo</t>
  </si>
  <si>
    <t>Producida la cancelación de la designación de una empleada de la administración pública provincial que no gozaba de la estabilidad y se encontraba usufructuando licencia por maternidad, el Superior Tribunal hizo lugar al reclamo de la actora y ordenó la reincorporación en los términos de su oportuna designación, entendiendo que "la administración omitió considerar que la situación de vulnerabilidad en la que se hallaba la accionante (mujer transitando el periodo de licencia por maternidad) la hacía merecedora de una tutela diferenciada con relación al resto del personal atravesado por la medida reorganizativa de carácter general decidida en aquel entonces". Asimismo, sostuvo que "no cabe hesitar que la suspensión de pleno derecho del período anual de prueba desde que inicia hasta que finaliza la licencia por maternidad, es la solución que armoniza en mejor medida los preceptos constitucionales que tutelan a la mujer trabajadora en conjunción con las potestades públicas de seleccionar el capital humano más apto para que ejerzan la función administrativa. Asimismo, constituye una hermenéutica que, con perspectiva de género, viene a cumplimentar el mandato de acción positiva previsto en el plexo constitucional y convencional ya enunciado, arrojando un resultado superador del vacío legal existente en el caso en examen, que de manera simultánea protege a la trabajadora en su maternidad sin mengua de las potestades de la administración".</t>
  </si>
  <si>
    <t>Recurso Extraodinario</t>
  </si>
  <si>
    <t>En primer lugar, no constituye una cuestión controvertida el hecho de que la accionante se encontraba usufructuando su licencia por maternidad al momento de disponerse la cancelación de su designación y que la misma culminaba el día 06-02-16. Recuérdese que el año del periodo de prueba finalizaba el día 9-02-16. Tal escenario obliga a ponderar que la protección de la familia y la maternidad constituye -por expreso mandato constitucional- una obligación imperiosa del Estado, que debe concretarse con el dictado de legislación y/o reglamentación específica y/o decisión jurisdiccional que materialice dicha tutela.</t>
  </si>
  <si>
    <t>El Pacto Internacional de Derechos Económicos, Sociales y Culturales reconoce en su art. 10 que los Estados partes deben conceder especial protección a las madres durante un período de tiempo razonable antes y después del parto. Durante dicho período, a las madres que trabajen se les debe conceder licencia con remuneración o con prestaciones adecuadas a la seguridad social. La CEDAW –sigla en inglés que identifica la Convención sobre la Eliminación de Todas las Formas de Discriminación contra la Mujer- obliga a los Estados partes a tomar las medidas adecuadas para implantar la licencia por maternidad con sueldo pago o con prestaciones sociales comparables sin pérdida del empleo previo, la antigüedad o beneficios sociales. –art. 11.2.b-.</t>
  </si>
  <si>
    <t>Desde tal perspectiva hermenéutica, estimo ajustado a derecho establecer que desde el momento que se inicia la licencia por maternidad y hasta su finalización, el plazo anual correspondiente al período de prueba legislado en el art. 10 de la ley 22140 y su 9 reglamentación, queda suspendido de pleno derecho a fin de hacer operativa la protección constitucional de la maternidad de la mujer trabajadora. Durante tal lapso, la potestad administrativa de cancelar la designación de la agente también se suspende. Finalizada la licencia por maternidad, se reinicia el plazo de prueba y la administración retoma sus potestades con toda plenitud en aras de establecer el capital humano con el que habrá de integrar definitivamente sus estructuras. Tal solución, sin desvirtuar la naturaleza del vínculo que une a las partes, esto es personal permanente en período de prueba, mantiene incólume la intensa tutela constitucional de la maternidad protegiendo a la madre trabajadora en tal interregno, sin menoscabo de la potestad de la autoridad pública de discernir la integración de los cuadros definitivos de la administración, la que únicamente se difiere al momento de materializarse el servicio efectivo de la agente. Ello así toda vez que, en oportunidad de emitirse el acto, la administración omitió considerar que la situación de vulnerabilidad en la que se hallaba la accionante (mujer transitando el periodo de licencia por maternidad) la hacía merecedora de una tutela diferenciada con relación al resto del personal atravesado por la medida reorganizativa de carácter general decidida en aquel entonces. Y este extremo, sin dudas, debía ser merituado expresamente por el Poder Ejecutivo al momento de dictar el acto cancelatorio de su designación.</t>
  </si>
  <si>
    <r>
      <rPr>
        <rFont val="Arial"/>
        <i/>
        <color theme="1"/>
      </rPr>
      <t>Satisfacción</t>
    </r>
    <r>
      <rPr>
        <rFont val="Arial"/>
        <color theme="1"/>
      </rPr>
      <t>: "ADMITIR PARCIALMENTE el recurso extraordinario de casación de la demandante de fs. 155/162. 2º.- IMPONER las costas de todas las instancias a la demandada vencida. 3º.- MANDAR se registre, notifique y devuelva"</t>
    </r>
  </si>
  <si>
    <t>https://om.csjn.gov.ar/JurisprudenciaOM/consultaOM/verDoc.html?idJuri=5041</t>
  </si>
  <si>
    <r>
      <rPr>
        <rFont val="Arial"/>
        <i/>
        <color theme="1"/>
      </rPr>
      <t>Satisfacción</t>
    </r>
    <r>
      <rPr>
        <rFont val="Arial"/>
        <color theme="1"/>
      </rPr>
      <t>: "ADMITIR PARCIALMENTE el recurso extraordinario de casación de la demandante de fs. 155/162. 2º.- IMPONER las costas de todas las instancias a la demandada vencida. 3º.- MANDAR se registre, notifique y devuelva"</t>
    </r>
  </si>
  <si>
    <r>
      <rPr>
        <rFont val="Arial"/>
        <i/>
        <color theme="1"/>
      </rPr>
      <t>Satisfacción</t>
    </r>
    <r>
      <rPr>
        <rFont val="Arial"/>
        <color theme="1"/>
      </rPr>
      <t>: "ADMITIR PARCIALMENTE el recurso extraordinario de casación de la demandante de fs. 155/162. 2º.- IMPONER las costas de todas las instancias a la demandada vencida. 3º.- MANDAR se registre, notifique y devuelva"</t>
    </r>
  </si>
  <si>
    <r>
      <rPr>
        <rFont val="Arial"/>
        <i/>
        <color theme="1"/>
      </rPr>
      <t>Satisfacción</t>
    </r>
    <r>
      <rPr>
        <rFont val="Arial"/>
        <color theme="1"/>
      </rPr>
      <t>: "ADMITIR PARCIALMENTE el recurso extraordinario de casación de la demandante de fs. 155/162. 2º.- IMPONER las costas de todas las instancias a la demandada vencida. 3º.- MANDAR se registre, notifique y devuelva"</t>
    </r>
  </si>
  <si>
    <t>M. M. W. s/ amenazas coactivas</t>
  </si>
  <si>
    <t>La defensa de un sujeto condenado a prisión por amenazas simples, amenazas coactivas y desobediencia, interpuso recurso de casación, que fue rechazado por el Superior Tribunal de Justicia destacando la credibilidad del testimonio de la mujer, reconociendo la relación de pareja existente con el encartado, el contexto de violencia familiar crónico y la vulnerabilidad de la mujer al momento en que se desarrolló el suceso. Sostuvo que "la actividad probatoria desarrollada por la instancia anterior se muestra acabada. El pronunciamiento presenta fundamentos serios y atendibles, y responde en un todo a las cuestiones de hecho y derecho presentes en el caso. Podrá compartirse o no lo resuelto, pero no puede sostenerse que carezca de sustento fáctico y/o normativo".</t>
  </si>
  <si>
    <t>La actividad probatoria desarrollada por la instancia anterior se muestra acabada. El pronunciamiento presenta fundamentos serios y atendibles, y responde en un todo a las cuestiones de hecho y derecho presentes en el caso. Podrá compartirse o no lo resuelto, pero no puede sostenerse quecarezca de sustento fáctico y/o normativo. El recurrente se limita a exponer su visión –parcializada por cierto- sobre los elementos incorporados al proceso, reiterando cuestionando la veracidad de las ponencias que fueron tratadas y resueltas por el sentenciante. De este modo, no logran demostrar el absurdo en el razonamiento expuesto, ni que los extremos tenidos en cuenta carezcan de sustento probatorio. Por el contrario, en el pronunciamiento se advierte una valoración y análisis integral del material fáctico y probatorio que no merece observaciones sustanciales, y una derivación razonada y lógica que determina la aplicación del derecho vigente. También consideró probatoriamente relevante el Informe Psicológico glosado a estos actuados. Allí la forense destacó que tanto la denunciante como sus hijos aseguraron haber sido víctimas de “malos tratos por parte del imputado”, lo que se instaló como “modalidad vincular desde el inicio de la relación, habiendo sido testigos de ello sus propios hijos”. Tanto es así, que en ese acto la psicóloga interviniente entendió prudente darle intervención a la Dirección de Protección, debido a la vulnerabilidad que M. padecía (ver fs. 214vta).</t>
  </si>
  <si>
    <t>Al respecto, corresponde señalar que la afirmación de arbitrariedad del casacionista carece de sustento. La instancia de mérito confirió credibilidad al testimonio de la víctima y sus hijos (e incluso explicó el por qué de sus diferencias), a partir de su cotejo con el resto de los elementos probatorios incorporados a estas actuaciones</t>
  </si>
  <si>
    <r>
      <rPr>
        <rFont val="Arial"/>
        <i/>
        <color theme="1"/>
      </rPr>
      <t>Satisfacción</t>
    </r>
    <r>
      <rPr>
        <rFont val="Arial"/>
        <color theme="1"/>
      </rPr>
      <t>: "1º) RECHAZAR el recurso de casación interpuesto a fs. 232/240vta. por la defensa de M. W. M contra la sentencia de fs. 211/217vta. Con costas (art. 492, primera parte, del C.P.P.). 2º) MANDAR se registre, notifique y cumpla."</t>
    </r>
  </si>
  <si>
    <r>
      <rPr>
        <color rgb="FF1155CC"/>
        <u/>
      </rPr>
      <t>https://om.csjn.gov.ar/JurisprudenciaOM/consultaOM/verDoc.html?idJuri=5040</t>
    </r>
    <r>
      <rPr/>
      <t>0</t>
    </r>
  </si>
  <si>
    <r>
      <rPr>
        <rFont val="Arial"/>
        <i/>
        <color rgb="FF000000"/>
      </rPr>
      <t>Satisfacción</t>
    </r>
    <r>
      <rPr>
        <rFont val="Arial"/>
        <color rgb="FF000000"/>
      </rPr>
      <t>: "1º) RECHAZAR el recurso de casación interpuesto a fs. 232/240vta. por la</t>
    </r>
  </si>
  <si>
    <r>
      <rPr>
        <color rgb="FF1155CC"/>
        <u/>
      </rPr>
      <t>https://om.csjn.gov.ar/JurisprudenciaOM/consultaOM/verDoc.html?idJuri=5040</t>
    </r>
    <r>
      <rPr/>
      <t>0</t>
    </r>
  </si>
  <si>
    <t>L. S. D. s/ abuso sexual reiterado agravado</t>
  </si>
  <si>
    <t>En ocasión de actuar como tribunal de casación, el STJ hizo lugar al recurso interpuesto por la querella y casó la sentencia absolutoria disponiendo la devolución del expediente al Tribunal de Juicio distrital, para que previa integración, reedite la audiencia de debate y dicte nuevo pronunciamiento, aplicando la perspectiva de género y de niñez. Reconoció el derecho del querellante a promover e impulsar el proceso, aun cuando la fiscalía propició el sobreseimiento, invalidando el razonamiento del juzgador por haber limitado la participación de la parte durante el debate, además de haber rechazado la prueba ofrecida, vedando con ello su participación en el proceso. Sostuvo que "El desarrollo argumental exige el análisis integral del conjunto probatorio incorporado a las actuaciones, sin desconocer las particulares circunstancias del caso, que en el supuesto bajo estudio se da a partir de que la denunciante es mujer y -al momento de los hechos- menor de edad. Esa doble caracterización impone no sólo la adopción de medidas de protección para la menor, sino también una especial atención en la producción de la prueba y en su ponderación al momento de dictar la sentencia".</t>
  </si>
  <si>
    <t>Recurso Extraodinario. Declaran nula la sentencia y reenvian: "Por todo ello, entiendo que la especial condición que reviste una mujer, menor de edad al momento de los hechos, posible víctima de un delito contra su integridad sexual, requiere una intervención particularmente adecuada a su condición, por parte de todos los operadores del derecho en el desarrollo del proceso penal."</t>
  </si>
  <si>
    <t>En suma, la relación entre la valoración probatoria con perspectiva de género y el principio enunciado, merece adecuarse al correcto tratamiento que indican los criterios que gobiernan la materia en pleno reconocimiento de los compromisos internacionales asumidos por nuestro país y a fin de aspirar a la eliminación de estereotipos que no se correspondan con la mirada propia del Estado constitucional de Derecho. Tras lo expuesto con respecto a la actividad vinculada a la conformación del acervo de pruebas (proposición y recepción de los elementos) y la valoración en sentido estricto efectuada bajo las reglas de una sana crítica racional con perspectiva de género, la culminación de la tarea en el razonamiento del juzgador reside en la decisión (JORDI FERRER, La valoración racional de la prueba, Marcial Pons, Madrid, 2007, p. 66).</t>
  </si>
  <si>
    <t>Corresponde, en relación a la condición de mujer y menor, referir al art. 9 de la Convención Interamericana para Prevenir, Sancionar y Erradicar la Violencia contra la Mujer (Convención de Belem do Para), el que establece que “…los Estados Partes tendrán especialmente en cuenta la situación de vulnerabilidad a la violencia que pueda sufrir la mujer en razón, entre otras, de su raza o de su condición étnica, de migrante, refugiada o desplazada. En igual sentido se considerará a la mujer que es objeto de violencia cuando está embarazada, es discapacitada, menor de edad, anciana, o está en situación socioeconómica desfavorable o afectada por situaciones de conflictos armados o de privación de su libertad.” (Convención Interamericana para Prevenir, Sancionar y Erradicar la Violencia contra la Mujer, Artículo 9). Esta doble situación de vulnerabilidad fue observada por nuestra Corte Suprema de Justicia de la Nación (CSJN) en el caso “S, J M s/ abuso sexual – art. 119 3° párrafo” CSJ 873/2016/CS1, ocasión en la que citó a las sentencias de la Corte IDH en: “Caso González y otras –’Campo Algodonero’- vs. México” 2009, y “Caso Veliz Franco y otros vs. Guatemala” 2014. En la misma dirección, las Reglas de Brasilia sobre acceso a la justicia de las personas en condición de vulnerabilidad establecen que “Se consideran en condición de vulnerabilidad aquellas personas que, por razón de su edad, género, estado físico o mental, o por circunstancias sociales, económicas, étnicas y/o culturales, encuentran especiales dificultades para ejercitar con plenitud ante el sistema de justicia los derechos reconocidos por el ordenamiento jurídico” (Regla nº 3). En su Regla nº 4 reconoce como causas de vulnerabilidad, entre otras, el género y la edad.</t>
  </si>
  <si>
    <t>Por ello, comprender la perspectiva de género como un recaudo epistémico implica, para algunos autores, concebir y entender que tal enfoque “no exigiría un cambio o relajamiento del estándar ‘más allá de toda duda razonable’, ni tampoco privilegiar una finalidad (ponerle fin a la discriminación contra la mujer) a expensas, en algunos casos, de la búsqueda de la verdad, sino que por el contrario propone una modificación en las condiciones para considerar satisfecho ese estándar (…) sostener que dadas las condiciones de ejecución de los delitos de violencia de género (su contexto, la historia de discriminación social, los prejuicios que han solido afectar la evaluación de tales testimonios, etc.) es suficiente el testimonio de la víctima, no implica cambiar la regla de duda razonable, sino afirmar que la duda razonable queda descartada cuando contamos con el testimonio de la víctima” (FEDERICO JOSÉ ARENA, “Notas sobre el testimonio único en casos de violencia de género”, en Quaestio facti. Revista Internacional sobre Razonamiento Probatorio, N° 1, Madrid, 2020, p. 253). Claro está, que la exigencia epistémica que otorga credibilidad al relato de la víctima como punto de partida, se torna lábil si se ha verificado la existencia de animosidad para con el imputado en su perjuicio, o bien, la 20 influencia directa de terceros para la postulación de un episodio delictivo meramente artificial, de allí la absoluta y esencial importancia del adecuado abordaje de estos casos desde el primer instante del anoticiamiento jurisdiccional. Bajo los parámetros establecidos en el punto anterior, asiste razón al casacionista. El rechazo a la incorporación de elementos probatorios que posibilitarían aumentar las posibilidades de colegir en un razonamiento con mayores probabilidades de ser fundado, deriva en un avasallamiento de los principios de amplitud probatoria que deben tenerse en cuenta en los casos en que resulta víctima una mujer.</t>
  </si>
  <si>
    <r>
      <rPr>
        <rFont val="Arial"/>
        <i/>
        <color rgb="FF000000"/>
      </rPr>
      <t>Satisfacción</t>
    </r>
    <r>
      <rPr>
        <rFont val="Arial"/>
        <color rgb="FF000000"/>
      </rPr>
      <t>: "HACER LUGAR al recurso de casación interpuesto a hojas 471/483 por la parte querellante y, en su mérito, CASAR la sentencia de hojas 419/439 en 41 cuanto dispuso la absolución de D.S.L.. Sin costas (art. 492, segundo párrafo, del Código Procesal Penal de la Provincia). 2º) REMITIR las actuaciones al Tribunal de Juicio en lo Criminal del Distrito Judicial Sur para que -previa integración- reedite la audiencia de debate y, aplicando perspectiva de género y niñez, dicte sentencia respecto de D.S.L. (cfr. art. 434 del Código Procesal de la Provincia)"</t>
    </r>
  </si>
  <si>
    <t>https://om.csjn.gov.ar/JurisprudenciaOM/consultaOM/verDoc.html?idJuri=5031</t>
  </si>
  <si>
    <r>
      <rPr>
        <rFont val="Arial"/>
        <i/>
        <color rgb="FF000000"/>
      </rPr>
      <t>Satisfacción</t>
    </r>
    <r>
      <rPr>
        <rFont val="Arial"/>
        <color rgb="FF000000"/>
      </rPr>
      <t>: "HACER LUGAR al recurso de casación interpuesto a hojas 471/483 por la parte querellante y, en su mérito, CASAR la sentencia de hojas 419/439 en 41 cuanto dispuso la absolución de D.S.L.. Sin costas (art. 492, segundo párrafo, del Código Procesal Penal de la Provincia). 2º) REMITIR las actuaciones al Tribunal de Juicio en lo Criminal del Distrito Judicial Sur para que -previa integración- reedite la audiencia de debate y, aplicando perspectiva de género y niñez, dicte sentencia respecto de D.S.L. (cfr. art. 434 del Código Procesal de la Provincia)"</t>
    </r>
  </si>
  <si>
    <r>
      <rPr>
        <rFont val="Arial"/>
        <i/>
        <color rgb="FF000000"/>
      </rPr>
      <t>Satisfacción</t>
    </r>
    <r>
      <rPr>
        <rFont val="Arial"/>
        <color rgb="FF000000"/>
      </rPr>
      <t>: "HACER LUGAR al recurso de casación interpuesto a hojas 471/483 por la parte querellante y, en su mérito, CASAR la sentencia de hojas 419/439 en 41 cuanto dispuso la absolución de D.S.L.. Sin costas (art. 492, segundo párrafo, del Código Procesal Penal de la Provincia). 2º) REMITIR las actuaciones al Tribunal de Juicio en lo Criminal del Distrito Judicial Sur para que -previa integración- reedite la audiencia de debate y, aplicando perspectiva de género y niñez, dicte sentencia respecto de D.S.L. (cfr. art. 434 del Código Procesal de la Provincia)"</t>
    </r>
  </si>
  <si>
    <t>S., M. N. H. s/ Recurso de casación (C. 4132 S., M. N. H. s/ Suspensión de Juicio a prueba Juz. Ejec. DJS)</t>
  </si>
  <si>
    <t>La Sala Penal de la Cámara de Apelaciones revocó resolución del Juez de Ejecución que habilitó un pedido de suspensión del juicio a prueba formulado por el condenado, en virtud de entender que los hechos juzgados sucedieron en un contexto de violencia de género. Deducida que fuera recurso de casación, el mismo fue rechazado por el Superior Tribunal pues entendió probados los hechos materia de juicio y consideró que constituyeron una acumulación de acciones que tuvieron como víctima vulnerable directa a su ex pareja, lo cual imposibilita la aplicación de métodos alternativos de solución de conflictos.</t>
  </si>
  <si>
    <t>https://om.csjn.gov.ar/JurisprudenciaOM/consultaOM/verDoc.html?idJuri=4555</t>
  </si>
  <si>
    <t>F., R. A. s/ Lesiones leves agravadas, amenazas, daños, violación de domicilio y privación ilegítima de la libertad, todo ello en concurso real</t>
  </si>
  <si>
    <t>Ante la interposición de un recurso de casación como consecuencia de la condena a prisión por amenazas y lesiones leves agravadas por el vínculo y por haber mediado violencia de género reiterada, el Superior Tribunal rechazó tal impugnación. Para sostener el fallo del Tribunal de Juicio se consideró probado el hecho, la agravante por violencia de género, como asimismo el contexto de violencia familiar en la cual se vio subsumida la víctima, lo cual no fue controvertido por la parte condenada.</t>
  </si>
  <si>
    <t>Establecido lo anterior, surge evidente que el plexo probatorio obrante en autos resulta suficiente para determinar la responsabilidad del encartado con relación a la agravante contemplada en el art. 80, inc. 11°, del Código Penal. El juzgador ha valorado de manera integral las pruebas y en tal inteligencia, amparado en las normas internacionales, nacionales y locales, fundó -si bien en forma breve- su aplicación. En definitiva, queda claro que el contexto y los actores del hecho, junto con las normas de interpretación aplicables en la materia e indicadas por el a quo, propician que el principio que se pretende aplicar (in dubio pro reo) sea improcedente.</t>
  </si>
  <si>
    <t>Ahora, corresponde poner de relieve, como lo hiciera el a quo, que el Estado Argentino ha dotado de jerarquía constitucional a partir de la última reforma constitucional a determinados instrumentos de derechos humanos, dentro de los cuales se encuentra la Convención sobre la “Eliminación de todas las formas de Discriminación contra la Mujer” (“CEDAW”) y por otro lado con carácter supralegal la “Convención Interamericana para Prevenir, Sancionar y Erradicar la Violencia contra La Mujer” (“Convención de Belem do Pará”). El último de los instrumentos mencionados, establece que debe entenderse que habrá violencia contra la mujer cuando exista: “…cualquier acción o conducta, basada en su género, que cause muerte, daño o sufrimiento físico, sexual o psicológico a la mujer, tanto en el ámbito público como en el privado” (art. 1º). Estas violencias, incluyen aquellas que se cometan, conforme lo establece el art. 2º de dicho cuerpo normativo, dentro de la familia o unidad doméstica (como en el caso de autos) ya sea que el agresor comparta o haya compartido el mismo domicilio que la mujer y “ …y que comprende, entre otros, violación, maltrato y abuso sexual…”. Tampoco puede desconocerse la vigencia, desde el año 2009 en nuestro país, de la Ley 26.485 de “Protección integral para prevenir, sancionar y erradicar la violencia contra las mujeres”, la cual viene a garantizar los derechos reconocidos en los instrumentos internacionales mencionados anteriormente. Particularmente, en su art. 4º se establece que se entiende por violencia contra la mujer “…toda conducta, acción y omisión, que de manera directa o indirecta, tanto en el ámbito público como en el privado, basada en una relación desigual de poder, afecte su vida, libertad, dignidad, integridad física, psicológica, sexual, económica o patrimonial, como así también su seguridad personal…”. Teniendo ello presente, no puede perderse de vista que F. ha sido condenado por hechos acontecidos en días diferentes, el último de ellos con la vigencia de una medida prohibitiva de acercamiento respecto de la víctima, por lo cual nos encontramos frente a un caso que involucra obligaciones asumidas por la Nación Argentina que no pueden desconocerse.</t>
  </si>
  <si>
    <t>Si bien es cierto que no toda violencia contra la mujer es violencia de género, en virtud de los parámetros indicados en la sentencia citada precedentemente, no hay duda alguna que el hecho violento fue cometido por un hombre hacia una mujer (su cónyuge), y que la causa generadora del mismo resultó una discusión de pareja. Debe recordarse que la violencia claramente intrafamiliar del caso es una de las manifestaciones más recurrentes de la violencia de género. Con ello no se pone en tela de juicio que el género es una construcción cultural, sino que la violencia física ejercida en el caso dentro del ámbito familiar por el hombre para con su cónyuge pone de manifiesto la desigualdad de género que habilita la imposición de la agravante cuestionada. Así, se reitera que no puede pretenderse la exclusión de la misma sosteniendo lo sorpresivo del golpe de puño realizado por el imputado, cuando R.. A. F. pocos días después y con prohibición de acercamiento vigente cometió los demás delitos contenidos en la descripción del Hecho II. Es decir, se evidencia, desde el punto de vista del análisis global de la causa, con meridiana claridad las conductas reiteradas violentas que ejercía el nombrado para con su cónyuge, no siendo relevante en este contexto que el Hecho I fuera “el primer acto violento”, sumado a que no resulta pertinente esperar una reiteración de hechos violentos para que se configure un contexto de violencia por cuestión de género.</t>
  </si>
  <si>
    <r>
      <rPr>
        <rFont val="Arial"/>
        <i/>
        <color rgb="FF000000"/>
      </rPr>
      <t>Satisfacción</t>
    </r>
    <r>
      <rPr>
        <rFont val="Arial"/>
        <color rgb="FF000000"/>
      </rPr>
      <t>: "RECHAZAR el recurso de casación interpuesto a fs. 246/255 por la defensa de R. A. F. contra la sentencia de fs. 236/244. Con costas (art. 492, primera parte, del C.P.P.)"</t>
    </r>
  </si>
  <si>
    <t>https://om.csjn.gov.ar/JurisprudenciaOM/consultaOM/verDoc.html?idJuri=4554</t>
  </si>
  <si>
    <t>Adhiere al voto de Sagastume</t>
  </si>
  <si>
    <r>
      <rPr>
        <rFont val="Arial"/>
        <i/>
        <color rgb="FF000000"/>
      </rPr>
      <t>Satisfacción</t>
    </r>
    <r>
      <rPr>
        <rFont val="Arial"/>
        <color rgb="FF000000"/>
      </rPr>
      <t>: "RECHAZAR el recurso de casación interpuesto a fs. 246/255 por la defensa de R. A. F. contra la sentencia de fs. 236/244. Con costas (art. 492, primera parte, del C.P.P.)"</t>
    </r>
  </si>
  <si>
    <r>
      <rPr>
        <rFont val="Arial"/>
        <i/>
        <color rgb="FF000000"/>
      </rPr>
      <t>Satisfacción</t>
    </r>
    <r>
      <rPr>
        <rFont val="Arial"/>
        <color rgb="FF000000"/>
      </rPr>
      <t>: "RECHAZAR el recurso de casación interpuesto a fs. 246/255 por la defensa de R. A. F. contra la sentencia de fs. 236/244. Con costas (art. 492, primera parte, del C.P.P.)"</t>
    </r>
  </si>
  <si>
    <t>M., C.J. s/ Lesiones graves agravadas, violación de domicilio, lesiones leves y amenazas</t>
  </si>
  <si>
    <t>En un contexto de violencia doméstica, donde se condenó al imputado a prisión de cumplimiento, la defensa pública interpuso recurso de casación, consideró que el a quo efectuó una errónea aplicación de la ley sustantiva, asimismo criticó la modalidad de cumplimiento de la pena impuesta, en virtud de que el a quo no ponderó elementos conducentes que permitían cumplir la pena de prisión en la modalidad condicional. Casación confirmó la modalidad de la pena de cumplimiento efectivo aplicada, en función de la existencia de antecedentes penales e incumplimiento a las restricciones oportunamente impuestas a su respecto, como asimismo la gravedad de los delitos cometidos en presencia de un menor de edad.</t>
  </si>
  <si>
    <t>Se intenta desacreditar los dichos de la víctima a partir de su vacilación sobre haber sido o no lesionada con el puño o con el codo, o la exteriorización de dudar sobre la intencionalidad o no del golpe recibido por el padre de su hijo. Sin embargo, ello se torna insustancial ante el cuadro cargoso obtenido en autos, descripto en el presente voto y ponderado por la instancia de origen.</t>
  </si>
  <si>
    <t>Si bien el informe multidisciplinario expusiera la existencia de violencia cruzada entre ambos, no puede de algún modo servir de fundamento para atenuar la responsabilidad o el juicio de culpabilidad de M. al reaccionar del modo violento en que lo hiciera. Tal posibilidad permitiría deslizar la afirmación de que una mujer que discute o intenta defenderse no puede atravesar contextos de violencia familiar y/o de género, o si la pareja discute sobre un problema de algún modo una reacción como la constatada en autos, donde C. J. M. por su golpe fracturó la mandíbula de su expareja puede encuadrarse en un escenario de culpa o exceso de legitima defensa.</t>
  </si>
  <si>
    <r>
      <rPr>
        <rFont val="Arial"/>
        <i/>
        <color rgb="FF000000"/>
      </rPr>
      <t>Satisfacción</t>
    </r>
    <r>
      <rPr>
        <rFont val="Arial"/>
        <color rgb="FF000000"/>
      </rPr>
      <t>: "RECHAZAR el recurso de casación interpuesto a fs. 421/426vta. por la defensa de C. J. M. contra la sentencia de fs. 403/416. Con costas (art. 492, primera parte, del C.P.P.)."</t>
    </r>
  </si>
  <si>
    <t>https://om.csjn.gov.ar/JurisprudenciaOM/consultaOM/verDoc.html?idJuri=4415</t>
  </si>
  <si>
    <r>
      <rPr>
        <rFont val="Arial"/>
        <i/>
        <color rgb="FF000000"/>
      </rPr>
      <t>Satisfacción</t>
    </r>
    <r>
      <rPr>
        <rFont val="Arial"/>
        <color rgb="FF000000"/>
      </rPr>
      <t>: "RECHAZAR el recurso de casación interpuesto a fs. 421/426vta. por la defensa de C. J. M. contra la sentencia de fs. 403/416. Con costas (art. 492, primera parte, del C.P.P.)."</t>
    </r>
  </si>
  <si>
    <r>
      <rPr>
        <rFont val="Arial"/>
        <i/>
        <color rgb="FF000000"/>
      </rPr>
      <t>Satisfacción</t>
    </r>
    <r>
      <rPr>
        <rFont val="Arial"/>
        <color rgb="FF000000"/>
      </rPr>
      <t>: "RECHAZAR el recurso de casación interpuesto a fs. 421/426vta. por la defensa de C. J. M. contra la sentencia de fs. 403/416. Con costas (art. 492, primera parte, del C.P.P.)."</t>
    </r>
  </si>
  <si>
    <t>L. E. L. C. y otras c/ C. D. de U. s/ amparo</t>
  </si>
  <si>
    <t>El régimen electoral de la Ciudad de Ushuaia prevé paridad de género en la confección de listas de candidatas y candidatos a concejales. Sin embargo, la aplicación de la fórmula electoral, que prevé el eventual desbloqueo del orden de lista mediante preferencias, no produce una efectiva participación de la mujer en la conformación de ese cuerpo. Desechado por el Concejo Deliberante un proyecto de ordenanza en tal sentido que fuera promovido por las actoras, se inició acción de amparo ante el Juzgado Electoral Provincial, que sentenció ordenando al Concejo Deliberante legislar para garantizar la representación en paridad de género en la integración de ese estamento. Apelada la decisión, fue revocada por la Cámara de Apelaciones en fallo dividido. El Superior Tribunal, considerando Convenciones Internacionales como la DADH y CEDAW, admitió el recurso de casación, estimó que resulta insuficiente la obligatoriedad de observar la paridad de género en la conformación de listas de candidatas y candidatos, y dispuso como medida de acción positiva que, al aplicarse el método de conteo de preferencias y la modificación del orden de personas electas, las sustituciones que en definitiva se realicen respeten el género original previsto en lista. Esta interpretación garantiza que los cargos que le correspondan a cada lista según las veces que figuren sus cocientes en el número de cargos a cubrir, sean asignados a las y los candidatos correspondientes respetando la alternancia por género establecida en las respectivas listas.</t>
  </si>
  <si>
    <t>Por tanto, aquella interpretación respecto a la manera en que deben contabilizarse las preferencias realizadas por los electores sin ningún distingo, atenta y desvirtúa la finalidad última de todas las normas orientadas a garantizar la paridad de género en los ámbitos de representación política, sin perjuicio de las facultades con que cuenta el C.D.U. para dar tratamiento o remitir al archivo diferentes proyectos presentados respetando el reglamento interno a esos efectos, o en su caso tratarlo de manera superadora a la interpretación que aquí se postula. Se vislumbra así la aparente tensión entre por un lado, la garantía de igualdad de oportunidades para la participación de las mujeres en las elecciones a concejales y convencionales contemplada en el artículo 218 y, por el otro, el mecanismo de ponderación autorizado en forma genérica en el artículo 219 y reglamentado por el citado artículo 36 del Régimen Electoral Local.</t>
  </si>
  <si>
    <t>A efectos de decidir de esta forma, se otorga preeminencia a las presunciones particulares de la Convención que tienden siempre a privilegiar la posición que mejor tutele el derecho en juego -art. 29 de la Convención Americana sobre Derechos Humanos-, y a la adopción de medidas apropiadas y necesarias que traten de evitar la postergación de los derechos del colectivo de mujeres -arts. 7, 24, entre otros de la 18 Convención sobre Eliminación de todas las formas de Discriminación contra la Mujer-, garantizando de esa manera y en igualdad de condiciones con los hombres, la participación de las mujeres en la órbita partidaria. La sentencia cuestionada adoptó una posición restrictiva de los derechos del sector antes mencionado, en abierta contraposición a lo que señalan diversas normas de tratados internacionales incorporados a la Constitución Nacional por vía del art. 75, inc. 22º -v. Convención Americana sobre Derechos Humanos, arts. 23 y 29; Convención sobre Eliminación de todas las formas de Discriminación contra la Mujer, arts. 7 y 24; Declaración Americana de los Derechos y Deberes del Hombre, art. XX; Declaración Universal de los Derechos Humanos, art. 21.2; entre otras-, y la propia Carta Orgánica Municipal de la ciudad de Ushuaia en sus arts. 30 y 218.</t>
  </si>
  <si>
    <t>En definitiva, no resulta suficiente consagrar en una norma la obligatoriedad de conformar las listas respetando la paridad de género, si a la hora de integrar el estamento político para el cual esa lista ha sido conformada, ese criterio directriz puede ser dejado de lado. Esta circunstancia se traducirá solamente en la consagración formal del principio de igualdad, sin corregir efectivamente la desigualdad estructural que la norma apunta a subsanar, considerando a esos efectos como un todo al proceso eleccionario. Si la igualación a la que propende la conformación, es dejada de lado al momento de integrar ese estamento político, la finalidad de la norma resultará desvirtuada. En definitiva, si un varón de una lista es preferido de acuerdo al porcentaje establecido en la norma vigente que reglamenta dicho sistema -el que como se señalara puede ser modificado-, solamente modificará el orden impreso en la lista desplazando a otro varón, e idéntica situación se presenta en relación a las mujeres. Únicamente así, se garantizará en más y mejor medida, la paridad de género en el acceso a las bancas del D.L.U. de la ciudad de Ushuaia</t>
  </si>
  <si>
    <r>
      <rPr>
        <rFont val="Arial"/>
        <i/>
        <color rgb="FF000000"/>
      </rPr>
      <t>Satisfacción</t>
    </r>
    <r>
      <rPr>
        <rFont val="Arial"/>
        <color rgb="FF000000"/>
      </rPr>
      <t>: "HACER LUGAR, con el alcance de las consideraciones precedentes, al recurso extraordinario de casación de fs. 497/524, con el alcance de las consideraciones precedentes y, consecuentemente, CASAR la sentencia de fs. 476/491, debiendo ser sustituida por otra conforme a la cual, el sistema de referencias contemplado en la Carta Orgánica Municipal de la ciudad de Ushuaia, y en las reglamentaciones vigentes, se aplicarán de manera independiente en relación a cada uno de los géneros (arts. 29, 30, 31 CA DDHH; arts. 7 y 24 CEDAW; arts. 30 y 218 de la COM; arts. 287.1 y 295.3 CPCCLRyM) Con costas por su orden. 2º.- HACER SABER lo aquí resuelto al Juzgado Electoral de manera inmediata, encargándole practicar los pasos que fueren menester a los fines de garantizar el cumplimiento de esta sentencia debiendo, en especial, hacer difundir por los medios de comunicación la noticia de lo que aquí se decide. 3º.- MANDAR se registre, notifique y cumpla de manera inmediata, debiendo devolverse los autos al Juzgado Electoral"</t>
    </r>
  </si>
  <si>
    <t>https://om.csjn.gov.ar/JurisprudenciaOM/consultaOM/verDoc.html?idJuri=4311</t>
  </si>
  <si>
    <r>
      <rPr>
        <rFont val="Arial"/>
        <i/>
        <color rgb="FF000000"/>
      </rPr>
      <t>Satisfacción</t>
    </r>
    <r>
      <rPr>
        <rFont val="Arial"/>
        <color rgb="FF000000"/>
      </rPr>
      <t>: "HACER LUGAR, con el alcance de las consideraciones precedentes, al recurso extraordinario de casación de fs. 497/524, con el alcance de las consideraciones precedentes y, consecuentemente, CASAR la sentencia de fs. 476/491, debiendo ser sustituida por otra conforme a la cual, el sistema de referencias contemplado en la Carta Orgánica Municipal de la ciudad de Ushuaia, y en las reglamentaciones vigentes, se aplicarán de manera independiente en relación a cada uno de los géneros (arts. 29, 30, 31 CA DDHH; arts. 7 y 24 CEDAW; arts. 30 y 218 de la COM; arts. 287.1 y 295.3 CPCCLRyM) Con costas por su orden. 2º.- HACER SABER lo aquí resuelto al Juzgado Electoral de manera inmediata, encargándole practicar los pasos que fueren menester a los fines de garantizar el cumplimiento de esta sentencia debiendo, en especial, hacer difundir por los medios de comunicación la noticia de lo que aquí se decide. 3º.- MANDAR se registre, notifique y cumpla de manera inmediata, debiendo devolverse los autos al Juzgado Electoral"</t>
    </r>
  </si>
  <si>
    <t>N., A. J. s/ Homicidio doblemente agravado</t>
  </si>
  <si>
    <t>La defensa apeló la condena a prisión perpetua por el delito de homicidio doblemente agravado, cometido contra una mujer agravado por el vínculo y mediando violencia de género, fundamentando errónea valoración de la prueba. El recurso fue rechazado por la Alzada, considerando que se encuentra debidamente acreditada la autoría del condenado, ello ante las pruebas recabadas durante el proceso.</t>
  </si>
  <si>
    <t>Recurso de Casación</t>
  </si>
  <si>
    <t xml:space="preserve">En relación al hecho denunciado y su autoría, el sentenciante ponderó los dichos de los vecinos, amigos y conocidos de la víctima. Los testimonios recabados permitieron al juzgador establecer las siguientes circunstancias: que el viernes 17 de junio de 2016 fue el último día que la afectada fue vista con vida; la existencia de contradicciones en los motivos brindados por el imputado para justificar la ausencia de N. M. N.; el traslado del imputado por parte de los vecinos el día 27 de junio para efectuar una exposición policial; la exposición de averiguación de paradero realizada por S. M. C., amiga de N.; la mención del hijo de la damnificada, quien expresaba que su madre se encontraba debajo de la cama; la existencia de una discusión entre el imputado y la víctima –previa a la desaparición de la Sra. N.- (fs. 1656/1658). La prueba de cargo obrante en autos y la ponderación que de la misma hiciera el sentenciante, me llevan a considerar que el planteo formulado por la defensa no puede tener acogida </t>
  </si>
  <si>
    <t>El recurrente se limita a exponer su visión sobre los elementos incorporados al proceso. De este modo, no logra demostrar el absurdo en el razonamiento expuesto, ni que los extremos probatorios tenidos en cuenta carezcan de validez en virtud de su incorporación al proceso. Por el contrario, en el pronunciamiento se advierte una valoración y análisis del material fáctico y probatorio que no merece observaciones sustanciales, y una derivación razonada y lógica que determina la aplicación del derecho vigente. Tampoco se han omitido considerar cuestiones conducentes para la correcta solución del caso (C.S., doctr. de Fallos, 308:1622). Téngase presente, además, que “Los jueces no están obligados a seguir a las partes en todas sus alegaciones y argumentos. Basta que se hagan cargo de aquéllos que sean conducentes a la decisión en litigio” (Fallos, 221:37; 222:186; 226:474; 228:279; 233:47; etc.), y no se advierte que -en autos- el examen de elementos esenciales hubiera sido dejado de lado.</t>
  </si>
  <si>
    <r>
      <rPr>
        <rFont val="Arial"/>
        <i/>
        <color rgb="FF000000"/>
      </rPr>
      <t xml:space="preserve">Satisfacción: </t>
    </r>
    <r>
      <rPr>
        <rFont val="Arial"/>
        <color rgb="FF000000"/>
      </rPr>
      <t>"RECHAZAR el recurso de casación interpuesto a fs. 1714/1724 por la defensa de A. J. N. contra la sentencia de fs. 1645/1679. Con costas (art. 492, primera parte, del C.P.P.). 2º) MANDAR se registre, notifique y cumpla"</t>
    </r>
  </si>
  <si>
    <t>https://om.csjn.gov.ar/JurisprudenciaOM/consultaOM/verDoc.html?idJuri=4171</t>
  </si>
  <si>
    <t>Recurso de Casacion</t>
  </si>
  <si>
    <t>Adhiere al voto de Battaini</t>
  </si>
  <si>
    <r>
      <rPr>
        <rFont val="Arial"/>
        <i/>
        <color rgb="FF000000"/>
      </rPr>
      <t xml:space="preserve">Satisfacción: </t>
    </r>
    <r>
      <rPr>
        <rFont val="Arial"/>
        <color rgb="FF000000"/>
      </rPr>
      <t>"RECHAZAR el recurso de casación interpuesto a fs. 1714/1724 por la defensa de A. J. N. contra la sentencia de fs. 1645/1679. Con costas (art. 492, primera parte, del C.P.P.). 2º) MANDAR se registre, notifique y cumpla"</t>
    </r>
  </si>
  <si>
    <t>Incidente de excarcelación de M. F. G. G. caratulada G.G., M.F. s/ lesiones graves agravadas</t>
  </si>
  <si>
    <t>La defensa de quien fuera imputado en orden a los delitos calificados como lesiones graves agravadas por el vínculo, mediando violencia de género, recurrió el rechazo al pedido de excarcelación dictado por el Tribunal de Juicio. La Alzada confirmó la sentencia, entendiendo que existe riesgo procesal y se encuentra pendiente de producción la audiencia de debate. Además expuso que debe cumplirse con las obligaciones asumidas por el Estado en las Convenciones Internacionales, teniendo en cuenta la vulnerabilidad de la mujer víctima.</t>
  </si>
  <si>
    <t>Es razonable suponer, entonces, que en autos nos hallaríamos frente a una situación de vulnerabilidad de la víctima. En el “Incidente de excarcelación de M. O. G. en causa, caratulada: G., M. O. s/ Abuso sexual agravado” del 22.07.2015, Libro I, fº 104/110-, este Estrado recordó que la ley 26.485 (“Protección Integral para prevenir, sancionar y erradicar la violencia contra las mujeres en los ámbitos en que desarrollen sus relaciones interpersonales”) garantiza todos los derechos reconocidos por la “Convención para la Eliminación de todas las Formas de Discriminación contra la Mujer”, la “Convención Interamericana para Prevenir, Sancionar y Erradicar la Violencia contra la Mujer”, la “Convención sobre los Derechos del Niño” y la ley 26.061 de “Protección Integral de los derechos de las Niñas, Niños y Adolescentes”. En su artículo 4, caracteriza a la violencia de género como aquella conducta -activa u omisiva- ejercida contra las mujeres, basada en una relación desigual de poder, que afecte su vida, libertad, dignidad, integridad física, psicológica, sexual, económica o patrimonial, como así también su seguridad. En igual sentido se ha desarrollado el tema en la causa “R., C. S. s/ Violación de domicilio en concurso real con daños en concurso real con amenazas con arma - Actuaciones provisorias” del 17.03.2015, Libro XXI, fº 100/107-, citada por el a quo a fs. 28/vta</t>
  </si>
  <si>
    <t>Este Estrado comparte el criterio plasmado por el Tribunal de Juicio respecto del alcance de la obligación estatal de garantizar la protección de la integridad física y psíquica en este tipo de casos. A mayor abundamiento, remito a las citas normativas efectuadas por el Dr. Fappiano a fs. 63vta./64 y al desarrollo elaborado en el dictamen presentado en la causa, cuya copia luce a fs. 59/62. No se advierte, pues, la vulneración de las garantías constitucionales que asisten a G. G., toda vez que su detención cautelar encuentra sustento en la evaluación de extremos concretos que surgen del desarrollo de los hechos investigados. De la lectura del escrito de fs. 44/50, se advierte que el defensor intenta demostrar que lo resuelto carece de fundamento y avasalla las garantías constitucionales de su pupilo. Así surge, por ejemplo, cuando indica que esta herramienta se aplica para dar una respuesta “espasmódica” a reclamos sociales (fs. 47vta.); o que se incurre en un tratamiento desigual entre las personas imputadas por delito de violencia contra la mujer y aquellas imputadas por otros delitos, quebrando en los casos enunciados en primer término el principio de inocencia (último párrafo de fs. 49); o que sus argumentos serán “demolidos” con “líneas de manual” (tercer párrafo de fs. 50); o que no puede explicar por qué hay imputados por delitos más violentos y más aberrantes que se encuentran en libertad en causas que tramitan ante el mismo tribunal (cuarto párrafo de fs. 50)</t>
  </si>
  <si>
    <r>
      <rPr>
        <rFont val="Arial"/>
        <i/>
        <color rgb="FF000000"/>
      </rPr>
      <t>Satisfacción</t>
    </r>
    <r>
      <rPr>
        <rFont val="Arial"/>
        <i val="0"/>
        <color rgb="FF000000"/>
      </rPr>
      <t>: "RECHAZAR el recurso de casación interpuesto in pauperis por M.F. G. G. a fs. 37 y fundado por la defensa a fs. 44/50, contra la resolución de fs. 27/29. Con costas (art. 492, primer párrafo, del C.P.P.)."</t>
    </r>
  </si>
  <si>
    <t>https://om.csjn.gov.ar/JurisprudenciaOM/consultaOM/verDoc.html?idJuri=4170</t>
  </si>
  <si>
    <r>
      <rPr>
        <rFont val="Arial"/>
        <i/>
        <color rgb="FF000000"/>
      </rPr>
      <t>Satisfacción</t>
    </r>
    <r>
      <rPr>
        <rFont val="Arial"/>
        <i val="0"/>
        <color rgb="FF000000"/>
      </rPr>
      <t>: "RECHAZAR el recurso de casación interpuesto in pauperis por M.F. G. G. a fs. 37 y fundado por la defensa a fs. 44/50, contra la resolución de fs. 27/29. Con costas (art. 492, primer párrafo, del C.P.P.)."</t>
    </r>
  </si>
  <si>
    <t>S., M.N.H.s/Suspensión de juicio a prueba</t>
  </si>
  <si>
    <t>El Superior Tribunal rechazó el recurso de casación interpuesto por el imputado en razón de no haberse hecho lugar al pedido de suspensión de juicio a prueba solicitado. Dicha conclusión se fundamentó en el marco de violencia de género en que sucedieron los hechos - violación de domicilio, coacción con arma y daño - , habiéndose acreditado la relación de pareja de éste con la víctima. Asimismo destacó el compromiso asumido por el Estado, toda vez que la víctima se encuentra en estado de vulnerabilidad y su contención es garantizada por la Ley de Protección Integral de la Mujer y la Convención Interamericana para Prevenir, Sancionar y Erradicar la Violencia contra la Mujer.</t>
  </si>
  <si>
    <t>Como ya se ha expresado, el análisis efectuado por la instancia de origen, confirmado por el a quo, en virtud de las probanzas incorporadas a las actuaciones principales, no luce arbitrario. Determinado que los hechos imputados encuadran bajo el concepto de violencia contra la mujer previsto en la Convención de Belem do Pará, surge evidente la aplicación de los lineamientos sentados por la Corte Suprema de Justicia de la Nación en el precedente “G.” (G.61. XLVIII.RHE del 23.04.2013). En aquel caso, el Máximo Tribunal Nacional evaluó como improcedente la resolución de un caso como el que aquí nos convoca por vías alternativas distintas a la instancia del debate. Ello así, toda vez que los objetivos del artículo 7 de la Convención imponen la necesidad de establecer un procedimiento legal, justo y eficaz para la mujer, que incluya un juicio oportuno, al que describió la Corte Suprema como aquel que los ordenamientos procesales definen la etapa final del proceso penal</t>
  </si>
  <si>
    <t>Los fundamentos esgrimidos por el recurrente en su escrito casatorio pueden subsumirse en dos agravios. Por un lado, controvierte que los hechos motivo de la investigación constituyan un supuesto de violencia de género. De otro costado, refiere que no existe incompatibilidad entre la denominada probation y las normas que persiguen garantizar la protección integral de la mujer.</t>
  </si>
  <si>
    <r>
      <rPr>
        <rFont val="Arial"/>
        <i/>
        <color rgb="FF000000"/>
      </rPr>
      <t>Satisfacción:</t>
    </r>
    <r>
      <rPr>
        <rFont val="Arial"/>
        <color rgb="FF000000"/>
      </rPr>
      <t xml:space="preserve"> "RECHAZAR el recurso de casación interpuesto a fs. 1/4vta. por la defensa de M. N. H. S. contra la resolución copiada a fs. 11/14vta., dictada en el marco de los autos caratulados “S., M. N. H. s/ Suspensión del juicio  prueba”, de la Sala Penal de la Cámara de Apelaciones. Con costas (art. 492, primer párrafo, del C.P.P.). 2º) MANDAR se registre, notifique y cumpla."</t>
    </r>
  </si>
  <si>
    <t>https://om.csjn.gov.ar/JurisprudenciaOM/consultaOM/verDoc.html?idJuri=4168</t>
  </si>
  <si>
    <r>
      <rPr>
        <rFont val="Arial"/>
        <i/>
        <color rgb="FF000000"/>
      </rPr>
      <t>Satisfacción:</t>
    </r>
    <r>
      <rPr>
        <rFont val="Arial"/>
        <color rgb="FF000000"/>
      </rPr>
      <t xml:space="preserve"> "RECHAZAR el recurso de casación interpuesto a fs. 1/4vta. por la defensa de M. N. H. S. contra la resolución copiada a fs. 11/14vta., dictada en el marco de los autos caratulados “S., M. N. H. s/ Suspensión del juicio  prueba”, de la Sala Penal de la Cámara de Apelaciones. Con costas (art. 492, primer párrafo, del C.P.P.). 2º) MANDAR se registre, notifique y cumpla."</t>
    </r>
  </si>
  <si>
    <t>Tucumán</t>
  </si>
  <si>
    <t>R. J. D. S/ VIOLENCIA FAMILIAR</t>
  </si>
  <si>
    <t>Ante un caso de violencia familiar, el Juez de Instrucción no hizo lugar a la medida de protección de persona solicitada por la Fiscalía a favor de la denunciante, por lo que ésta interpuso recurso de revocatoria. Aludió al miedo de la víctima respecto de los efectos que la denuncia pudiese tener sobre su vida privada. En esta instancia el tribunal hizo lugar al recurso de apelación interpuesto, ordenando la medida de protección de personas y prohibición de acercamiento.</t>
  </si>
  <si>
    <t>Eudoro Ramon Albo</t>
  </si>
  <si>
    <t>Satisfacción: reparación respecto de la medida tomada por el juzgado de instrucción</t>
  </si>
  <si>
    <t>https://om.csjn.gov.ar/JurisprudenciaOM/consultaOM/verDoc.html?idJuri=3381</t>
  </si>
  <si>
    <r>
      <rPr>
        <color rgb="FF1155CC"/>
        <u/>
      </rPr>
      <t>https://www.dateas.com/es/persona/eudoro-ramon-albo-20144816014</t>
    </r>
    <r>
      <rPr>
        <color rgb="FF000000"/>
      </rPr>
      <t xml:space="preserve">  </t>
    </r>
    <r>
      <rPr>
        <color rgb="FF1155CC"/>
        <u/>
      </rPr>
      <t>https://magistradostucuman.org.ar/2022/06/la-corte-entrego-medallas-al-personal-del-poder-judicial-que-cumplio-30-anos-de-servicio-durante-2021/</t>
    </r>
  </si>
  <si>
    <t>Liliana Susana Vitar</t>
  </si>
  <si>
    <r>
      <rPr>
        <rFont val="Arial"/>
        <i/>
        <color theme="1"/>
      </rPr>
      <t xml:space="preserve">Se requerían y se dieron: </t>
    </r>
    <r>
      <rPr>
        <rFont val="Arial"/>
        <i val="0"/>
        <color theme="1"/>
      </rPr>
      <t xml:space="preserve">"En consecuencia revocar el proveído de fecha 28/11/2016 y ORDENAR LA MEDIDA DE PROTECCION DE PERSONAS requerida por la Fiscalía de Instrucción de la VIIIa. Nominación de </t>
    </r>
    <r>
      <rPr>
        <rFont val="Arial"/>
        <b/>
        <i val="0"/>
        <color theme="1"/>
      </rPr>
      <t>prohibición de acercamiento</t>
    </r>
    <r>
      <rPr>
        <rFont val="Arial"/>
        <i val="0"/>
        <color theme="1"/>
      </rPr>
      <t xml:space="preserve"> de J. D. R. respecto de P.N.F, como así también del domicilio donde reside el grupo familiar conviviente sito en XXXXXXXXXXXX XXXX de esta ciudad"</t>
    </r>
  </si>
  <si>
    <t>el Sr. Juez Subrogante del Juzgado de Instrucción de la Va. Nominación, no hace lugar a la medida de protección de persona solicitada por la Fiscalía a favor de la denunciante P.N.F. Que los fundamentos de la denegatoria radican esencialmente en la inexistencia de elementos de cargo suficiente para disponer la medida de protección de persona solicitada por el Ministerio Público (...) Que dicho acto procesal es impugnado por la Fiscalía mediante la interposición del recurso de revocatoria con apelación en subsidio. (...) Que corrida vista al Señor Fiscal de Cámara se pronuncia por el progreso del recurso incoado por el Ministerio Público. Basa su posición en la ley 26485 y Convención de Belem do Pará. Sostiene que la norma es clara por cuanto instruye al principio de amplitud probatoria y ordena ponderar especialmente el testimonio de la víctima. (...) Que corrida vista al Señor Fiscal de Cámara se pronuncia por el progreso del recurso incoado por el Ministerio Público. Basa su posición en la ley 26485 y Convención de Belem do Pará. Sostiene que la norma es clara por cuanto instruye al principio de amplitud probatoria y ordena ponderar especialmente el testimonio de la víctima.</t>
  </si>
  <si>
    <r>
      <rPr>
        <rFont val="Arial"/>
        <color theme="1"/>
      </rPr>
      <t xml:space="preserve">En el ámbito nacional la ley 26485 (Ley de Protección integral para prevenir, sancionar y erradicar la violencia contra las mujeres en los ámbitos en que se desarrollen sus relaciones interpersonales)  en el artículo 3° c) se establece como Derecho Protegido " La integridad física, psicológica, sexual, económica o patrimonial". Por su parte en el art. 26 se legisla sobre las medidas preventivas "urgentes" y en particular el inciso b.2) </t>
    </r>
    <r>
      <rPr>
        <rFont val="Arial"/>
        <b/>
        <color theme="1"/>
      </rPr>
      <t xml:space="preserve">contempla asignándole tal carácter a la "exclusión de la parte agresora de la residencia común, independientemente de la titularidad de la misma", medida de protección precisamente requerida por la Señora Fiscala. </t>
    </r>
  </si>
  <si>
    <r>
      <rPr>
        <rFont val="Arial"/>
        <color theme="1"/>
      </rPr>
      <t xml:space="preserve">Que analizado el marco legal que sustenta la Fiscalía, el que estimo ajustado a derecho, debe tenerse en cuenta los presuntos </t>
    </r>
    <r>
      <rPr>
        <rFont val="Arial"/>
        <b/>
        <color theme="1"/>
      </rPr>
      <t>hechos de violencia familiar y que la protección de la víctima resulta</t>
    </r>
    <r>
      <rPr>
        <rFont val="Arial"/>
        <color theme="1"/>
      </rPr>
      <t xml:space="preserve"> –paralelamente al interés de la investigación del delito y la observación de los criterios generales de procedencia de una medida cautelar –</t>
    </r>
    <r>
      <rPr>
        <rFont val="Arial"/>
        <b/>
        <color theme="1"/>
      </rPr>
      <t xml:space="preserve"> una obligación estatal derivada también de los compromisos internacionales asumidos que implica la adopción de todas aquellas medidas necesarias para proteger y garantizar la seguridad de las víctimas y demás personas vinculadas con la causa</t>
    </r>
    <r>
      <rPr>
        <rFont val="Arial"/>
        <color theme="1"/>
      </rPr>
      <t xml:space="preserve">; (CIDH, "Fernández Ortega c/ México").    Desde la  vigencia de la ley 26485, se implementó un mecanismo legal de orden público e interés social que tiene por objeto la prevención, detección temprana, atención y erradicación de ese tipo de violencia. La ley 7264 (provincial) define el marco preventivo y los procedimientos judiciales para lograr tal cometido y se encuentran previstas, las medidas eventuales a tomar entre las que se destacan la adopción inicial de cautelares previas.    Por otra parte,nuestro Código Procesal Penal (ley 6203 texto consolidado 8849) contiene el deber estatal aludido y se encuentra plasmado en el art. 96 -protección de la víctima- en tanto establece la protección física y moral de la misma.    Que a ello se suma la existencia de los menores de edad hijos del denunciado y denunciante de autos- por lo que la protección debe extenderse a éstos, en aras de garantizar el interés superior del niño (Convención de de los Derechos del Niño) Ley 26061. </t>
    </r>
  </si>
  <si>
    <t>https://www.dateas.com/es/persona/liliana-susana-vitar-27125982757</t>
  </si>
  <si>
    <t>S. S. S. S/ LESIONES</t>
  </si>
  <si>
    <t>La Sra Fiscal de Instrucción de la VIII a Nominación del Centro Judicial Capital interpone recurso de Apelación en contra del proveído de fecha 28/11/2016 del Juez Subrogante de Instrucción Va Nominación que no hace lugar a la medida de protección de persona solicitada por la Sra Fiscal a favor de la denunciante S.S.M. La Sra Fiscal funda su recurso en normativa nacional e internacional sobre violencia contra la mujer. Además refiere al deber del control de convencionalidad y la importancia que reviste contar con perspectiva de género en casos de violencia.</t>
  </si>
  <si>
    <t>https://om.csjn.gov.ar/JurisprudenciaOM/consultaOM/verDoc.html?idJuri=3362</t>
  </si>
  <si>
    <t>https://magistradostucuman.org.ar/2022/06/la-corte-entrego-medallas-al-personal-del-poder-judicial-que-cumplio-30-anos-de-servicio-durante-2021/</t>
  </si>
  <si>
    <r>
      <rPr>
        <rFont val="Arial"/>
        <i/>
        <color theme="1"/>
      </rPr>
      <t>Se requerían y se dieron: "</t>
    </r>
    <r>
      <rPr>
        <rFont val="Arial"/>
        <i val="0"/>
        <color theme="1"/>
      </rPr>
      <t xml:space="preserve">En consecuencia REVOCAR el proveído de fecha 28/11/2016 y ORDENAR LA MEDIDA DE PROTECCION DE PERSONAS requerida por la Fiscalía de Instrucción de la VIIIa. Nominación de </t>
    </r>
    <r>
      <rPr>
        <rFont val="Arial"/>
        <b/>
        <i val="0"/>
        <color theme="1"/>
      </rPr>
      <t>PROHIBICIÓN DE ACERCAMIENTO</t>
    </r>
    <r>
      <rPr>
        <rFont val="Arial"/>
        <i val="0"/>
        <color theme="1"/>
      </rPr>
      <t xml:space="preserve"> de S.S.S, respecto de S.E.M, como así también, del domicilio donde reside sito en calle XXXXXX de esta ciudad."</t>
    </r>
  </si>
  <si>
    <t>Que mediante Proveído de fecha 28/11/2016 el Sr. Juez Subrogante del Juzgado de Instrucción de la Va. Nominación, no hace lugar a la medida de protección de persona solicitada por la Fiscalía a favor de la denunciante S.E.M. Que los fundamentos de la denegatoria radican esencialmente en la inexistencia de elementos de cargo suficiente para disponer las medidas de protección de persona solicitada por el Ministerio Público (...) Que dicho acto procesal es impugnado por la Fiscalía mediante la interposición del recurso de revocatoria con apelación en subsidio</t>
  </si>
  <si>
    <r>
      <rPr>
        <rFont val="Arial"/>
        <color theme="1"/>
      </rPr>
      <t xml:space="preserve">Que en efecto, en el año 1948, la Asamblea General de las Naciones Unidas aprobó la Declaración Universal de los Derechos Humanos, que proclama la Igualdad de derechos y libertades para todas las personas, sin ninguna distinción. A partir de dicho Instrumento, los principales compendios normativos están integrados por </t>
    </r>
    <r>
      <rPr>
        <rFont val="Arial"/>
        <b/>
        <color theme="1"/>
      </rPr>
      <t xml:space="preserve">CEDAW </t>
    </r>
    <r>
      <rPr>
        <rFont val="Arial"/>
        <color theme="1"/>
      </rPr>
      <t xml:space="preserve">(Convención Interamericana de discriminación contra la mujer); la </t>
    </r>
    <r>
      <rPr>
        <rFont val="Arial"/>
        <b/>
        <color theme="1"/>
      </rPr>
      <t xml:space="preserve">CONVENCION DE BELEM DO PARA </t>
    </r>
    <r>
      <rPr>
        <rFont val="Arial"/>
        <color theme="1"/>
      </rPr>
      <t>(Convención Interamericana para prevenir, sancionar y erradicar la violencia contra la mujer). Este último define a a la violencia contra la mujer cualquier acción o conducta, basada en su género, que cause muerte, daño o sufrimiento físico, sexual o psicológico a la mujer, tanto en el ámbito público como privado. Que el art. 7 inc.b) establece que</t>
    </r>
    <r>
      <rPr>
        <rFont val="Arial"/>
        <b/>
        <color theme="1"/>
      </rPr>
      <t xml:space="preserve"> los Estados Partes deben actuar con la debida diligencia para </t>
    </r>
    <r>
      <rPr>
        <rFont val="Arial"/>
        <b/>
        <color theme="1"/>
        <u/>
      </rPr>
      <t>prevenir</t>
    </r>
    <r>
      <rPr>
        <rFont val="Arial"/>
        <b/>
        <color theme="1"/>
      </rPr>
      <t xml:space="preserve">, investigar y sancionar la violencia contra la mujer. </t>
    </r>
    <r>
      <rPr>
        <rFont val="Arial"/>
        <color theme="1"/>
      </rPr>
      <t xml:space="preserve">En el ámbito nacional la ley 26485 (Ley de Protección integral para prevenir, sancionar y erradicar la violencia contra las mujeres en los ámbitos en que se desarrollen sus relaciones interpersonales) en el artículo 3° c) se establece como Derecho Protegido " La integridad física, psicológica, sexual, económica o patrimonial". Por su parte en el art. 26 se legisla sobre las </t>
    </r>
    <r>
      <rPr>
        <rFont val="Arial"/>
        <b/>
        <color theme="1"/>
      </rPr>
      <t xml:space="preserve">medidas preventivas "urgentes" </t>
    </r>
    <r>
      <rPr>
        <rFont val="Arial"/>
        <color theme="1"/>
      </rPr>
      <t xml:space="preserve">y en particular el inciso b.2) contempla asignándole tal carácter a la </t>
    </r>
    <r>
      <rPr>
        <rFont val="Arial"/>
        <b/>
        <color theme="1"/>
      </rPr>
      <t xml:space="preserve">"exclusión de la parte agresora de la residencia común, independientemente de la titularidad de la misma", medida de protección precisamente requerida por la Señora Fiscala. </t>
    </r>
  </si>
  <si>
    <r>
      <rPr>
        <rFont val="Arial"/>
        <color theme="1"/>
      </rPr>
      <t xml:space="preserve">Que analizado el marco legal que sustenta la Fiscalía, el que estimo ajustado a derecho, debe tenerse en cuenta los presuntos hechos de violencia familiar y que la protección de la víctima resulta –paralelamente al interés de la investigación del delito y la observación de los criterios generales de procedencia de una medida cautelar – </t>
    </r>
    <r>
      <rPr>
        <rFont val="Arial"/>
        <b/>
        <color theme="1"/>
      </rPr>
      <t>una obligación estatal derivada también de los compromisos internacionales asumidos que implica la adopción de todas aquellas medidas necesarias para proteger y garantizar la seguridad de las víctimas y demás personas vinculadas con la causa</t>
    </r>
    <r>
      <rPr>
        <rFont val="Arial"/>
        <color theme="1"/>
      </rPr>
      <t xml:space="preserve">; (CIDH, "Fernández Ortega c/ México"). Desde la vigencia de la ley 26485, se implementó un mecanismo legal de orden público e interés social que tiene por objeto la prevención, detección temprana, atención y erradicación de ese tipo de violencia. La ley 7264 (provincial) define el marco preventivo y los procedimientos judiciales para lograr tal cometido y se encuentran previstas, las medidas eventuales a tomar entre las que se destacan la adopción inicial de cautelares previas. Por otra parte,nuestro Código Procesal Penal (ley 6203 texto consolidado 8849) contiene el deber estatal aludido y se encuentra plasmado en el art. 96 -protección de la víctima- en tanto establece la protección física y moral de la misma. Que </t>
    </r>
    <r>
      <rPr>
        <rFont val="Arial"/>
        <b/>
        <color theme="1"/>
      </rPr>
      <t>por ello estimo debe hacerse lugar al recurso de apelación interpuesto por la Señora Fiscala de Instrucción de la VIIIa Nominación</t>
    </r>
    <r>
      <rPr>
        <rFont val="Arial"/>
        <color theme="1"/>
      </rPr>
      <t xml:space="preserve">. En consecuencia revocar el proveído de fecha 28/11/2016 y ORDENAR LAS MEDIDAS DE PROTECCION DE PERSONAS requerida por la Fiscalía de Instrucción de la VIIIa. Nominación de PROHIBICIÓN DE ACERCAMIENTO de S.S.S, respecto de S.E.M, como así también, del domicilio donde reside sito en calle XXXXXX de esta ciudad y REMITIR las actuaciones con carácter de urgente al Señor Juez de Instrucción a efectos que se materialice la medida ordenada. </t>
    </r>
  </si>
  <si>
    <t>S.R.A. S/LESIONES LEVES</t>
  </si>
  <si>
    <t>La Corte Suprema de Justicia de Tucumán resolvió hacer lugar al recurso de casación interpuesto por la fiscalía contra la resolución dictada en la instancia anterior que concedió la suspensión del juicio a prueba al imputado del delito de lesiones leves en un contexto de violencia doméstica. Fundamentó la decisión en lo establecido por la Ley N° 26.485 y Convención de Belem do Pará.</t>
  </si>
  <si>
    <t>Antonio Gandur</t>
  </si>
  <si>
    <t>Satisfacción: reparación respecto de la medida tomada por el juzgado en lo correccional</t>
  </si>
  <si>
    <t>https://om.csjn.gov.ar/JurisprudenciaOM/consultaOM/verDoc.html?idJuri=1885</t>
  </si>
  <si>
    <r>
      <rPr>
        <color rgb="FF1155CC"/>
        <u/>
      </rPr>
      <t>https://www1.justucuman.gov.ar/direccion-comunicacion/noticia/fallecio-el-vocal-dr-antonio-gandur</t>
    </r>
    <r>
      <rPr/>
      <t xml:space="preserve">  </t>
    </r>
    <r>
      <rPr>
        <color rgb="FF1155CC"/>
        <u/>
      </rPr>
      <t>https://www.eltucumano.com/noticia/actualidad/253051/fallecio-antonio-gandur-vocal-de-la-corte-suprema-de-tucuman</t>
    </r>
  </si>
  <si>
    <t>Antonio Daniel Estofán</t>
  </si>
  <si>
    <t>https://www.dateas.com/es/persona/antonio-daniel-estofan-20080365749</t>
  </si>
  <si>
    <t>Daniel Oscar Posse</t>
  </si>
  <si>
    <t xml:space="preserve">el referido recurso (fojas xxx/xxx) ha sido interpuesto en contra de la resolución de fecha x de xx de xxxx (fojas xxx/xxx), por la cual se resolvió suspender el presente juicio (...) La decisión en crisis, apartándose de la opinión previa de la Sra. Fiscal en lo Penal Correccional de la x Nominación (obrante a fojas xxx/xxx), ha otorgado el beneficio solicitado, por entender que se encuentran cumplidos los requisitos exigidos por el instituto de la “Probation” (...) Para el Juez Correccional, existe en el imputado voluntad de superación del conflicto, ya que da cumplimiento con la prohibición de acercamiento y que hasta la fecha del acto no ha vuelto a agredir a su ex pareja, la que no se opone a la suspensión. (...) El escrito recursivo interpuesto por la Sra. Fiscal a fojas xxx/xxx, luego de referirse a los requisitos de admisibilidad del remedio intentado y de reseñar los antecedentes de la causa considera que la decisión en crisis ha violado normas substanciales del proceso e incurrido en arbitrariedad manifiesta. (...) El recurso fue concedido por sentencia de fecha xx de xxxx de xxxx, obrante a fojas xxx, expedida por el Sr. Juez en lo Penal Correccional de la x Nominación. A fojas xxx, el Sr. Ministro Fiscal analiza el recurso de manera desfavorable, considerando que el remedio intentado no puede prosperar, remitiéndose a lo considerado en el caso xxxx </t>
  </si>
  <si>
    <r>
      <rPr>
        <rFont val="Arial"/>
        <color theme="1"/>
      </rPr>
      <t xml:space="preserve">nuestro país aprobó por </t>
    </r>
    <r>
      <rPr>
        <rFont val="Arial"/>
        <b/>
        <color theme="1"/>
      </rPr>
      <t>Ley Nº 24.632, la Convención de Belém Do Pará,</t>
    </r>
    <r>
      <rPr>
        <rFont val="Arial"/>
        <color theme="1"/>
      </rPr>
      <t xml:space="preserve"> que busca prevenir, sancionar y erradicar la violencia contra la mujer. Este instrumento, reconoce que la mujer tiene derecho al reconocimiento, goce, ejercicio y protección de todos los derechos humanos y libertades consagradas por los instrumentos regionales e internacionales sobre derechos humanos, entre los cuales se encuentran el derecho a que se respete su integridad física, psíquica y moral (artículo 2). A su vez el artículo 7, al establecer los deberes de los Estados partes, dispone que éstos “condenan todas las formas de violencia contra la mujer” y se obligan a: “(b), actuar con la debida diligencia para prevenir, investigar y sancionar la violencia contra la mujer” y “(f), establecer procedimientos legales justos y eficaces para la mujer que haya sido sometida a violencia, que incluyan, entre otros, medidas de protección, un juicio oportuno y el acceso efectivo a tales procedimientos”. (...) El desarrollo del debate es de trascendencia capital a efectos de posibilitar que la víctima asuma la facultad de comparecer para efectivizar el “acceso efectivo” al proceso (conforme inciso “f” del artículo 7 de la Convención) de la manera más amplia posible, en pos de hacer valer su pretensión sancionatoria. Cuestión esta última que no integra, en ninguna forma, el marco legal sustantivo y procesal que regula la suspensión del proceso a prueba. Prescindir de la sustanciación del debate implicaría contrariar una de las obligaciones que asumió el Estado al aprobar la “Convención de Belem do Pará” para cumplir con los deberes de prevenir, investigar y sancionar sucesos como los aquí considerados. Siguiendo al precedente citado y en lo que a esta causa respecta, la concesión de la suspensión del proceso a prueba al imputado impediría la realización del juicio y la posibilidad de dilucidar la existencia de hechos que prima facie han sido calificados como de violencia familiar y de violencia contra la mujer, junto con la determinación de responsabilidad de quien ha sido imputado de cometerlos y de la sanción que podría corresponderle. </t>
    </r>
  </si>
  <si>
    <r>
      <rPr>
        <rFont val="Arial"/>
        <color theme="1"/>
      </rPr>
      <t xml:space="preserve">En este contexto, </t>
    </r>
    <r>
      <rPr>
        <rFont val="Arial"/>
        <b/>
        <color theme="1"/>
      </rPr>
      <t>resulta improcedente la suspensión del juicio a prueba para los casos de delitos contra la mujer por resultar contraria a la Ley Nº 26.485 de Protección Integral a las Mujeres para Prevenir, Sancionar y Erradicar la Violencia contra las Mujeres, reglamentaria de la “Convención de Belem do Pará” la cual fue aprobada por Ley Nº 24.632 y tiene jerarquía superior las leyes en virtud de lo dispuesto por el artículo 75 inciso 22 (primer párrafo) de la Constitución Nacional</t>
    </r>
    <r>
      <rPr>
        <rFont val="Arial"/>
        <color theme="1"/>
      </rPr>
      <t xml:space="preserve">. En virtud de lo expuesto corresponde hacer lugar al recurso de casación interpuesto por la Sra. Fiscal en lo Penal Correccional de la x Nominación en contra de la resolución de fecha x de noviembre de xxxx (fojas xxx/xxx), expedida por el Sr. Juez Penal en lo Correccional de la x Nominación, en base a la siguiente doctrina legal: “El instituto de la suspensión del juicio a prueba regulado en el Título 12, artículo 76 bis, 76 ter y concordantes del Código Penal, no es aplicable en relación a delitos cometidos contra Mujeres, en virtud de lo dispuesto por la Ley Nº 26.485 (de Protección Integral a las Mujeres para Prevenir, Sancionar y Erradicar la Violencia contra las Mujeres), reglamentaria de la 'Convención de Belem do Pará', aprobada por Ley Nº 24.632. El marco normativo citado impone en la hipótesis referida que, la adopción de alternativas distintas a la definición del caso en la instancia del debate oral es improcedente”. </t>
    </r>
  </si>
  <si>
    <r>
      <rPr>
        <color rgb="FF1155CC"/>
        <u/>
      </rPr>
      <t>https://www.dateas.com/es/persona/daniel-oscar-posse-23126070039</t>
    </r>
    <r>
      <rPr>
        <color rgb="FF000000"/>
      </rPr>
      <t xml:space="preserve">  </t>
    </r>
    <r>
      <rPr>
        <color rgb="FF1155CC"/>
        <u/>
      </rPr>
      <t>https://www.cij.gov.ar/nota-6060-Asume-nuevo-integrante-de-la-Corte-de-Justicia.html</t>
    </r>
  </si>
  <si>
    <t>Dimensión</t>
  </si>
  <si>
    <t>Variable</t>
  </si>
  <si>
    <t>Definición</t>
  </si>
  <si>
    <t>Descriptivo sentencia</t>
  </si>
  <si>
    <t>Nombre de la provincia o CABA</t>
  </si>
  <si>
    <t>En formato dd/mm/aaaa</t>
  </si>
  <si>
    <t>aaaa</t>
  </si>
  <si>
    <t>Si está firme o en curso</t>
  </si>
  <si>
    <t>a la no discriminación</t>
  </si>
  <si>
    <r>
      <rPr/>
      <t xml:space="preserve">Anexo: Guía de Estándares Internacionales sobre Derechos de las Mujeres de la Oficina de la Mujer de la Corte Suprema de Justicia de la Nación. Disponible en: </t>
    </r>
    <r>
      <rPr>
        <color rgb="FF1155CC"/>
        <u/>
      </rPr>
      <t>https://om.csjn.gov.ar/om/guia-de-estandares</t>
    </r>
  </si>
  <si>
    <t>a la vida sin violencia</t>
  </si>
  <si>
    <t>de las mujeres en situación de vulnerabilidad</t>
  </si>
  <si>
    <t>a la tutela judicial efectiva</t>
  </si>
  <si>
    <t>políticos</t>
  </si>
  <si>
    <t>a la educación, cultura y vida social</t>
  </si>
  <si>
    <t>al trabajo y a la seguridad social</t>
  </si>
  <si>
    <t>sexuales, reproductivos y a la salud</t>
  </si>
  <si>
    <t>civiles y patrimoniales</t>
  </si>
  <si>
    <t>a la no discriminación en la familia</t>
  </si>
  <si>
    <t>penal, laboral, civil, medidas protectivas, amparo o contencioso administrativo</t>
  </si>
  <si>
    <t>Carátula de la causa</t>
  </si>
  <si>
    <t>Variable nominal (la persona, defensor/a, organismo, etc.)</t>
  </si>
  <si>
    <t>si presentan ciudadanos comunes (individual) o una organización/empresa/grupo (colectivo)</t>
  </si>
  <si>
    <r>
      <rPr/>
      <t xml:space="preserve">si es contra ciudadanos comunes (individual) o una organización/empresa/grupo (ej. amparos contra </t>
    </r>
    <r>
      <rPr>
        <color rgb="FF1155CC"/>
        <u/>
      </rPr>
      <t>OO.SS</t>
    </r>
    <r>
      <rPr/>
      <t xml:space="preserve"> es colectivo)</t>
    </r>
  </si>
  <si>
    <t>Breve descripción brindada por la base de jurisprudencia de la OM</t>
  </si>
  <si>
    <t>Refiere si el voto de la sentencia emitida es unánime (no necesariamente misma argumentación, sino mismo resultado), toma valor 1, caso contrario 0</t>
  </si>
  <si>
    <t>A favor de la mujer -independiemente de que llegue el caso por recurso de la defensoría-= 1, caso contrario = 0. NA en los casos que no se dirime la situación de una mujer</t>
  </si>
  <si>
    <t>Perfil juez/a</t>
  </si>
  <si>
    <t>Variable nominal</t>
  </si>
  <si>
    <t>1 si es mujer, 0 si es hombre</t>
  </si>
  <si>
    <t>Año de nacimiento funcionario/a</t>
  </si>
  <si>
    <t>Al momento de la sentencia</t>
  </si>
  <si>
    <t>año ingreso carrera judicial - contabilizado ininterrumpidamente</t>
  </si>
  <si>
    <t>antigüedad carrera judicial en años al momento de la sentencia</t>
  </si>
  <si>
    <t>año ingreso al cargo</t>
  </si>
  <si>
    <t>antigüedad en el cargo en años al momento de la sentencia</t>
  </si>
  <si>
    <t>Protocolo</t>
  </si>
  <si>
    <t>¿Se requerían medidas de protección? - variable dummy
Si se requerían y remitió el tribunal para que se dicten en primera instancia/No se requerían y no se remitió= 1
Se requerían y no remitió/No se requerían y se remitió = 0
No Aplica = NA - casos de revisión de pena o recursos de casación</t>
  </si>
  <si>
    <t>Cita relevante para la decisión</t>
  </si>
  <si>
    <t>¿En la determinación de la prueba se presentan estereotipos o manifestaciones de sexismo (interpretaciones sesgadas hacia sujetos vulnerables)? 
Si = 1
No = 0
No se dice = N/D</t>
  </si>
  <si>
    <r>
      <rPr>
        <rFont val="Arial"/>
        <i val="0"/>
        <color theme="1"/>
      </rPr>
      <t xml:space="preserve">Anexo: Ejemplos de esteotipos para el caso mexicano en Palomo Caudillo (2021) </t>
    </r>
    <r>
      <rPr>
        <rFont val="Arial"/>
        <i/>
        <color theme="1"/>
      </rPr>
      <t>http://portal.amelica.org/ameli/journal/501/5012214003/html/#:~:text=%2DDeterminaci%C3%B3n%20de%20los%20hechos%20e,%2D%20Reparaci%C3%B3n%20del%20da%C3%B1o</t>
    </r>
  </si>
  <si>
    <t>¿La normativa relevante (internacional y nacional) se usa como herramienta argumentativa? ¿la cita para tomar el caso o para argumentar?
Si = 1
No = 0</t>
  </si>
  <si>
    <t>Anexo: Listado normativa internacional y nacional + aclaratoria: solo me remito a esta normativa para no entrar en la normativa provincial</t>
  </si>
  <si>
    <t>¿La argumentación tiene perspectiva de género? ¿Cómo se integran los pasos 2 y 3?
1 si la tiene, 0,5 si falta algún componente clave y 0 si no la tiene</t>
  </si>
  <si>
    <t>Cita relevante para la decisión. Ej. de qué forma se usa argumentación de género</t>
  </si>
  <si>
    <t>¿Existió daño? ¿Se podía dictar una medida de reparación con perspectiva de género? 
1 = si existió alguno de los 5 tipos de reparaciones enlistados. 0 =  caso contrario</t>
  </si>
  <si>
    <t xml:space="preserve">Anexo: Tipos de reparación 
• Restitución: Puede ser restablecerle en su libertad, el regreso a su lugar de residencia, la reintegración en su empleo, la devolución de sus bienes 
• Indemnización o compensación: Monto, usualmente económico, con el cual se busca compensar por los perjuicios económicos que se erogaron como consecuencia de las violaciones. 
• Rehabilitación: Medidas de atención directa, ya sea de atención médica, psicológica, jurídica y social que el Estado debe brindar de manera gratuita y especializada al daño que se busca reparar 
• Satisfacción: Reconocer y restablecer la dignidad 
• No repetición. Acciones y medidas específicas del Estado para evitar la repetición de violación a derechos humanos
Fuente: http://uddhhigpjdgo.gob.mx/contenido/Guía/Infografía/Infografía.%20Reparación.pdf </t>
  </si>
  <si>
    <t>A la sentencia completa desde el buscador de la OM-CSJN</t>
  </si>
  <si>
    <t>Enlaces útiles para completar perfiles de los jueces</t>
  </si>
  <si>
    <t>Provincia</t>
  </si>
  <si>
    <t>Cantidad</t>
  </si>
  <si>
    <t>Excluídas</t>
  </si>
  <si>
    <t>Terminadas</t>
  </si>
  <si>
    <t>Hechas</t>
  </si>
  <si>
    <t>Comentarios</t>
  </si>
  <si>
    <t>Cantidad total de fallos de cada TSJ provincial dentro del compendio de la OM</t>
  </si>
  <si>
    <r>
      <rPr/>
      <t>* Se encontró duplicada la sentencia titulada "G. M. A. contra Poder Ejecutivo s/ pretensión indemnizatoria. Recurso Extraordinario de Inaplicabilidad de Ley".
Además, había 2 sentencias del Tribunal de Casación que fueron excluidas: "</t>
    </r>
    <r>
      <rPr>
        <color rgb="FF1155CC"/>
        <u/>
      </rPr>
      <t>H. A. C. M</t>
    </r>
    <r>
      <rPr/>
      <t>." y "</t>
    </r>
    <r>
      <rPr>
        <color rgb="FF1155CC"/>
        <u/>
      </rPr>
      <t>G. S. A. S/RECURSO DE CASACIÓN</t>
    </r>
    <r>
      <rPr/>
      <t>".
Se registró una aclaratoria de la sentencia "</t>
    </r>
    <r>
      <rPr>
        <color rgb="FF1155CC"/>
        <u/>
      </rPr>
      <t>A., F. D. RECURSO DE CASACIÓN</t>
    </r>
    <r>
      <rPr/>
      <t>".</t>
    </r>
  </si>
  <si>
    <t>Criterio de exclusión: muestra homogénea y representativa de las materias (ej. en repetición de casos penales por tipo de delito) y por estado de la sentencia no definido</t>
  </si>
  <si>
    <t>Cantidad total de fallos codificados</t>
  </si>
  <si>
    <t>Restantes</t>
  </si>
  <si>
    <r>
      <rPr/>
      <t>* Se encontró duplicada la sentencia titulada "</t>
    </r>
    <r>
      <rPr>
        <color rgb="FF1155CC"/>
        <u/>
      </rPr>
      <t>D. F. C. s/ homicidio agravado</t>
    </r>
    <r>
      <rPr/>
      <t>".
Además. hay una sentencia que corresponde a un tribunal especial no conformado por los miembros del TSJ sino de las Cámaras de Apelación de la provincia</t>
    </r>
  </si>
  <si>
    <t>Excluidas</t>
  </si>
  <si>
    <r>
      <rPr/>
      <t>* Se encontró duplicada la sentencia titulada: "</t>
    </r>
    <r>
      <rPr>
        <color rgb="FF1155CC"/>
        <u/>
      </rPr>
      <t>M., M. F. C/ Z. S.R.L. Y/O Q.R.R. S/ IND.; ETC.</t>
    </r>
    <r>
      <rPr/>
      <t xml:space="preserve">" y la sentencia </t>
    </r>
    <r>
      <rPr>
        <color rgb="FF1155CC"/>
        <u/>
      </rPr>
      <t>M., L. C/ H. M. Y HSBC BANK ARGENTINA S/DAÑOS Y PERJUICIOS</t>
    </r>
    <r>
      <rPr/>
      <t>"</t>
    </r>
  </si>
  <si>
    <t>* Se encontró duplicada la sentencia titulada "G., M. A. S/ HOMICIDIO CALIFICADO"</t>
  </si>
  <si>
    <t>La Rioja</t>
  </si>
  <si>
    <r>
      <rPr/>
      <t>* Se encontró duplicada la sentencia titulada "FC/C. V. M. J. P/ABUSO SEXUAL GRAVEMENTE ULTRAJANTE P/RECURSO DE CASACIÓN" y la sentencia "</t>
    </r>
    <r>
      <rPr>
        <color rgb="FF1155CC"/>
        <u/>
      </rPr>
      <t>A.G. EN J M.S. C/ D. R. P/NULIDAD P/CONSULTA P/ RECURSO EXTRAORDINARIO PROVINCIAL</t>
    </r>
    <r>
      <rPr/>
      <t>"</t>
    </r>
  </si>
  <si>
    <r>
      <rPr/>
      <t>* Se encontró duplicada la sentencia titulada "M., V. M. c/ I.S.S.N. s/ ACCIÓN DE AMPARO".
Además, hay una sentencia de un tribunal de impugnación "</t>
    </r>
    <r>
      <rPr>
        <color rgb="FF1155CC"/>
        <u/>
      </rPr>
      <t>C., J. E. s/Homicidio doloso agravado (Art. 80 del CP)</t>
    </r>
    <r>
      <rPr/>
      <t>" que meses después el TSJ resuelve - consideramos solo esta última</t>
    </r>
  </si>
  <si>
    <t>Santa Fe</t>
  </si>
  <si>
    <t>Santiago del Estero</t>
  </si>
  <si>
    <r>
      <rPr/>
      <t xml:space="preserve">* Se excluyó la sentencia </t>
    </r>
    <r>
      <rPr>
        <color rgb="FF1155CC"/>
        <u/>
      </rPr>
      <t>C. R. C. s/ABUSO SEXUAL CON ACCESO CARNAL</t>
    </r>
    <r>
      <rPr/>
      <t xml:space="preserve"> de Tucumán por estar anonimizada, lo que no permite identificar a los jueces y discriminar sus respectivos votos</t>
    </r>
  </si>
  <si>
    <t>10*</t>
  </si>
  <si>
    <t>Leyes nacionales de género y derechos de las mujeres</t>
  </si>
  <si>
    <t>Año</t>
  </si>
  <si>
    <t>Acumulado</t>
  </si>
  <si>
    <t>Presidente</t>
  </si>
  <si>
    <t>Número de Ley</t>
  </si>
  <si>
    <t>Título / Tema</t>
  </si>
  <si>
    <t>Link a la norma</t>
  </si>
  <si>
    <t>Varios</t>
  </si>
  <si>
    <t>Trabajo de las mujeres</t>
  </si>
  <si>
    <t>http://servicios.infoleg.gob.ar/infolegInternet/anexos/190000-194999/194070/norma.htm#:~:text=INFOLEG&amp;text=Ministerio%20del%20Interior%20%E2%80%94%20Ley%20N,las%20mujeres%20y%20los%20ni%C3%B1os.&amp;text=Art%C3%ADculo%201%C2%B0%20%E2%80%94%20Queda%20prohibido,ajena%2C%20incluso%20los%20trabajos%20rurales.</t>
  </si>
  <si>
    <t>Derechos civiles de las mujeres</t>
  </si>
  <si>
    <t>http://servicios.infoleg.gob.ar/infolegInternet/anexos/230000-234999/232934/texact.htm</t>
  </si>
  <si>
    <t>Derechos políticos de la mujer (voto femenino)</t>
  </si>
  <si>
    <t>http://servicios.infoleg.gob.ar/infolegInternet/verNorma.do?id=47353</t>
  </si>
  <si>
    <t>1949 - Constitución (derogada en 1955)</t>
  </si>
  <si>
    <t>Divorcio (derogada en 1955)</t>
  </si>
  <si>
    <t>http://servicios.infoleg.gob.ar/infolegInternet/verNorma.do?id=103605</t>
  </si>
  <si>
    <t>1957 - Reforma Constitucional - Artículo 14 bis</t>
  </si>
  <si>
    <t>Reforma del Código Civil reconociendo la misma capacidad civil de las mujeres y otras provisiones.</t>
  </si>
  <si>
    <t>http://servicios.infoleg.gob.ar/infolegInternet/verNorma.do?id=48953</t>
  </si>
  <si>
    <t>Institución del Régimen de Jubilaciones y Pensiones para trabajadores en relación de dependencia (beneficios de jubilación a cierto grupo de mujeres y diferenciación de edad)</t>
  </si>
  <si>
    <t>http://servicios.infoleg.gob.ar/infolegInternet/verNorma.do?id=28127</t>
  </si>
  <si>
    <t>Aprobación de la Convención de la CEDAW</t>
  </si>
  <si>
    <t>http://servicios.infoleg.gob.ar/infolegInternet/verNorma.do?id=26305#:~:text=APRUEBASE%20LA%20CONVENCION%20SOBRE%20ELIMINACION,17%20DE%20JULIO%20DE%201980.&amp;text=Esta%20norma%20no%20modifica%20ni%20complementa%20a%20ninguna%20norma.</t>
  </si>
  <si>
    <t>Protección integral para los discapacitados (cuidados)</t>
  </si>
  <si>
    <t>http://servicios.infoleg.gob.ar/infolegInternet/anexos/20000-24999/20620/norma.htm</t>
  </si>
  <si>
    <t>Raúl Alfonsín</t>
  </si>
  <si>
    <t>Código Penal de la Nación Argentina - Abortos permitidos por ley (practicados por un médico cuando hay riesgo de vida / violacion a mujer idiota o demente)</t>
  </si>
  <si>
    <t>http://servicios.infoleg.gob.ar/infolegInternet/verNorma.do?id=16546</t>
  </si>
  <si>
    <t>Reforma del Código Civil reconociendo la patria potestad compartida e igualdad entre niños nacidos dentro y fuera del matrimonio</t>
  </si>
  <si>
    <t>http://servicios.infoleg.gob.ar/infolegInternet/verNorma.do?id=96343</t>
  </si>
  <si>
    <t>Reforma del Código Civil reconociendo el divorcio</t>
  </si>
  <si>
    <t>http://servicios.infoleg.gob.ar/infolegInternet/verNorma.do?id=21776</t>
  </si>
  <si>
    <t>Ley contra actos discriminatorios</t>
  </si>
  <si>
    <t>http://servicios.infoleg.gob.ar/infolegInternet/verNorma.do?id=20465</t>
  </si>
  <si>
    <t>Carlos Menem</t>
  </si>
  <si>
    <t>Ley de SIDA</t>
  </si>
  <si>
    <t>http://servicios.infoleg.gob.ar/infolegInternet/resaltaranexos/0-4999/199/norma.htm</t>
  </si>
  <si>
    <t>Ley de cuota electoral</t>
  </si>
  <si>
    <t>http://servicios.infoleg.gob.ar/infolegInternet/anexos/0-4999/411/norma.htm</t>
  </si>
  <si>
    <t>Ley de protección contra la violencia familiar</t>
  </si>
  <si>
    <t>http://servicios.infoleg.gob.ar/infolegInternet/verNorma.do?id=93554</t>
  </si>
  <si>
    <t>1994 - Enmienda Constitucional</t>
  </si>
  <si>
    <t>Ley estableciendo el Instituto Nacional contra la discriminación, la xenofobia y el racismo (INADI)</t>
  </si>
  <si>
    <t>http://servicios.infoleg.gob.ar/infolegInternet/verNorma.do?id=25031</t>
  </si>
  <si>
    <t>"Moratoria de las Amas de Casa"</t>
  </si>
  <si>
    <t>http://servicios.infoleg.gob.ar/infolegInternet/anexos/30000-34999/30341/texact.htm</t>
  </si>
  <si>
    <t>Aprobación de la Convención de BeléM do Pará</t>
  </si>
  <si>
    <t>http://servicios.infoleg.gob.ar/infolegInternet/verNorma.do?id=36208</t>
  </si>
  <si>
    <t>Licencia para trabajadoras madres de hijos con síndrome de down</t>
  </si>
  <si>
    <t>http://servicios.infoleg.gob.ar/infolegInternet/verNorma.do?id=39995</t>
  </si>
  <si>
    <t>AUH</t>
  </si>
  <si>
    <t>http://servicios.infoleg.gob.ar/infolegInternet/anexos/35000-39999/39880/texact.htm</t>
  </si>
  <si>
    <t>Incorporación de las amas de casa al sistema integrado de jubilaciones y pensiones</t>
  </si>
  <si>
    <t>http://servicios.infoleg.gob.ar/infolegInternet/anexos/40000-44999/44189/norma.htm</t>
  </si>
  <si>
    <t>Fernando de la Rúa</t>
  </si>
  <si>
    <t>Reforma del Código Civil sobre delitos contra la integridad sexual</t>
  </si>
  <si>
    <t>http://servicios.infoleg.gob.ar/infolegInternet/verNorma.do?id=57556</t>
  </si>
  <si>
    <t>Régimen especial de inasistencias justificadas por razones de gravidez para alumnas que cursen los ciclos de enseñanza general básica, polimodal y superior no universitaria en establecimientos de jurisdicción nacional, provincial o municipal.</t>
  </si>
  <si>
    <t>http://servicios.infoleg.gob.ar/infolegInternet/verNorma.do?id=63777#:~:text=Resumen%3A,JURISDICCION%20NACIONAL%2C%20PROVINCIAL%20O%20MUNICIPAL.</t>
  </si>
  <si>
    <t>Eduardo Duhalde</t>
  </si>
  <si>
    <t>Ley prohibiendo la discriminación contra alumnas embarazadas en el sistema de educación</t>
  </si>
  <si>
    <t>http://servicios.infoleg.gob.ar/infolegInternet/anexos/70000-74999/74073/norma.htm#:~:text=Proh%C3%ADbese%20en%20los%20establecimientos%20de,Promulgada%3A%20Mayo%202%20de%202002.</t>
  </si>
  <si>
    <t>Programa nacional de salud sexual y reproductiva</t>
  </si>
  <si>
    <t>http://servicios.infoleg.gob.ar/infolegInternet/verNorma.do?id=79831</t>
  </si>
  <si>
    <t>Ley de cuota para asociaciones sindicales</t>
  </si>
  <si>
    <t>http://servicios.infoleg.gob.ar/infolegInternet/verNorma.do?id=80046#:~:text=REGLAMENTASE%20LA%20PARTICIPACION%20FEMENINA&amp;text=PARTICIPACION%20FEMENINA%20EN%20LAS%20UNIDADES,REPRESENTATIVOS%20DE%20LAS%20ASOCIACIONES%20SINDICALES.</t>
  </si>
  <si>
    <t>Néstor Kirchner</t>
  </si>
  <si>
    <t>Modificación del Artículo 1º de la ley 25.584 Prohibición en establecimientos de educación pública de impedir la prosecución normal de los estudios a alumnas embarazadas o madres en periodo de lactancia</t>
  </si>
  <si>
    <t>http://servicios.infoleg.gob.ar/infolegInternet/verNorma.do?id=90598</t>
  </si>
  <si>
    <t>Ley de protección del embarazo y del recién nacido</t>
  </si>
  <si>
    <t>http://servicios.infoleg.gob.ar/infolegInternet/verNorma.do?id=98805</t>
  </si>
  <si>
    <t>Programa nacional de educación sexual integral</t>
  </si>
  <si>
    <t>http://servicios.infoleg.gob.ar/infolegInternet/verNorma.do?id=121222</t>
  </si>
  <si>
    <t>Régimen para las intervenciones de contracepción quirúrgica</t>
  </si>
  <si>
    <t>http://servicios.infoleg.gob.ar/infolegInternet/verNorma.do?id=119260</t>
  </si>
  <si>
    <t>Ley de aprobación del Protocolo de la CEDAW</t>
  </si>
  <si>
    <t>http://servicios.infoleg.gob.ar/infolegInternet/verNorma.do?id=122926#:~:text=CONVENCION%20SOBRE%20ELIMINACION%20DE%20TODAS%20LAS%20FORMAS%20DE%20DISCRIMINACION%20CONTRA%20LA%20MUJER&amp;text=Resumen%3A,6%20DE%20OCTUBRE%20DE%201999.</t>
  </si>
  <si>
    <t>Cristina Fernández de Kirchner</t>
  </si>
  <si>
    <t>Ley de prevención y sanción de la trata de personas y asistencia a sus víctimas</t>
  </si>
  <si>
    <t>http://servicios.infoleg.gob.ar/infolegInternet/verNorma.do?id=140100</t>
  </si>
  <si>
    <t>Ley de protección integral a las mujeres (ley para prevenir, sancionar y erradicar la violencia)</t>
  </si>
  <si>
    <t>http://servicios.infoleg.gob.ar/infolegInternet/verNorma.do?id=152155</t>
  </si>
  <si>
    <t>Ley de matrimonio igualitario</t>
  </si>
  <si>
    <t>http://servicios.infoleg.gob.ar/infolegInternet/anexos/165000-169999/169608/norma.htm</t>
  </si>
  <si>
    <t>Ley de identidad de género</t>
  </si>
  <si>
    <t>http://servicios.infoleg.gob.ar/infolegInternet/anexos/195000-199999/197860/norma.htm</t>
  </si>
  <si>
    <t>Ley de feminicidio (incorporación al Código Penal)</t>
  </si>
  <si>
    <t>http://servicios.infoleg.gob.ar/infolegInternet/verNorma.do?id=206018</t>
  </si>
  <si>
    <t>Reforma a la ley de trata de personas</t>
  </si>
  <si>
    <t>http://servicios.infoleg.gob.ar/infolegInternet/verNorma.do?id=206554</t>
  </si>
  <si>
    <t>Lactancia materna. Promoción y Concientización Pública</t>
  </si>
  <si>
    <t>http://servicios.infoleg.gob.ar/infolegInternet/verNorma.do?id=218212</t>
  </si>
  <si>
    <t>Reproducción médicamente asistida</t>
  </si>
  <si>
    <t>http://servicios.infoleg.gob.ar/infolegInternet/anexos/215000-219999/216700/norma.htm</t>
  </si>
  <si>
    <t>Aprobación Código Civil y Comercial (Artículo 404 matrimonio infantil)</t>
  </si>
  <si>
    <t>http://servicios.infoleg.gob.ar/infolegInternet/verNorma.do?id=235975</t>
  </si>
  <si>
    <t>Ley de representación legal para víctimas de violencia (creación del cuerpo de abogados)</t>
  </si>
  <si>
    <t>http://servicios.infoleg.gob.ar/infolegInternet/verNorma.do%3Bjsessionid=712991CD7FAAF9E77A29F1069C6F10AA?id=255672</t>
  </si>
  <si>
    <t>Mauricio Macri</t>
  </si>
  <si>
    <t>Ley de jornada escolar sobre "Educar en Igualdad"</t>
  </si>
  <si>
    <t>http://servicios.infoleg.gob.ar/infolegInternet/verNorma.do%3Bjsessionid=B0C085E2C3A038470BB7710D2B267E8F?id=257439</t>
  </si>
  <si>
    <t>Reforma del Código Penal regulando el abuso sexual de menores</t>
  </si>
  <si>
    <t>http://servicios.infoleg.gob.ar/infolegInternet/verNorma.do?id=274739</t>
  </si>
  <si>
    <t>Reforma del Código Civil y Comercial privando responsabilidad parental a progenitores condenados por delitos de violencia doméstica</t>
  </si>
  <si>
    <t>http://servicios.infoleg.gob.ar/infolegInternet/verNorma.do?id=276135</t>
  </si>
  <si>
    <t>Ley de paridad de género en ámbitos de representación política</t>
  </si>
  <si>
    <t>http://servicios.infoleg.gob.ar/infolegInternet/anexos/300000-304999/304794/norma.htm</t>
  </si>
  <si>
    <t>Ley Brisa - Régimen de reparación económica para las niñas, niños y adolescentes</t>
  </si>
  <si>
    <t>http://servicios.infoleg.gob.ar/infolegInternet/verNorma.do?id=312717</t>
  </si>
  <si>
    <t>Ley Micaela - Capacitación obligatoria en género para todas las personas que integran los tres poderes del Estado</t>
  </si>
  <si>
    <t>http://servicios.infoleg.gob.ar/infolegInternet/anexos/315000-319999/318666/norma.htm</t>
  </si>
  <si>
    <t>Ley incluyendo acoso callejero en la Ley 26485</t>
  </si>
  <si>
    <t>http://servicios.infoleg.gob.ar/infolegInternet/verNorma.do;jsessionid=CCC73590A34B3C6E0DA2411A6580122C?id=322870</t>
  </si>
  <si>
    <t>Modifica la ley 26.485 adicionando a la definición de violencia aquella que afecta la participación política</t>
  </si>
  <si>
    <t>http://servicios.infoleg.gob.ar/infolegInternet/verNorma.do?id=333514</t>
  </si>
  <si>
    <t>Alberto Fernández</t>
  </si>
  <si>
    <t>Ley aprobando el Convenio 190 adoptado por la OIT</t>
  </si>
  <si>
    <t>http://servicios.infoleg.gob.ar/infolegInternet/anexos/345000-349999/345170/norma.htm</t>
  </si>
  <si>
    <t>Ley de acceso a la interrupción voluntaria del embarazo</t>
  </si>
  <si>
    <t>http://servicios.infoleg.gob.ar/infolegInternet/verNorma.do?id=346231</t>
  </si>
  <si>
    <t>Ley de los mil días</t>
  </si>
  <si>
    <t>http://servicios.infoleg.gob.ar/infolegInternet/verNorma.do?id=346233</t>
  </si>
  <si>
    <t>Nombre del protocolo</t>
  </si>
  <si>
    <t>País</t>
  </si>
  <si>
    <t xml:space="preserve">Link </t>
  </si>
  <si>
    <r>
      <rPr>
        <rFont val="Arial"/>
      </rPr>
      <t xml:space="preserve">Fuente: </t>
    </r>
    <r>
      <rPr>
        <rFont val="Arial"/>
        <color rgb="FF1155CC"/>
        <u/>
      </rPr>
      <t>https://lpderecho.pe/protocolo-de-administracion-de-justicia-con-enfoque-de-genero/</t>
    </r>
  </si>
  <si>
    <t>Criterios de equidad para una administración de justicia con perspectiva de género</t>
  </si>
  <si>
    <t>Colombia</t>
  </si>
  <si>
    <t>https://colombia.unfpa.org/sites/default/files/pub-pdf/MDGJUSTICIA12jun.pdf</t>
  </si>
  <si>
    <t xml:space="preserve">Interesante que incorpora experiencia de jueces/juezas. Es muy didáctico podemos usar muchas cosas como los cuadros que explican la Constitución. </t>
  </si>
  <si>
    <t>Protocolo para juzgar con perspectiva de género</t>
  </si>
  <si>
    <t>México</t>
  </si>
  <si>
    <t xml:space="preserve">https://www.scjn.gob.mx/registro/sites/default/files/page/2020-02/protocolo_perspectiva_genero.pdf  </t>
  </si>
  <si>
    <t>Modelo de protocolo latinoamericano de investigación de las muertes violentas de mujeres por razones de género (feminicidio/feminicidio)</t>
  </si>
  <si>
    <t>ONU Mujeres</t>
  </si>
  <si>
    <t>https://bit.ly/3Vf2mLK</t>
  </si>
  <si>
    <r>
      <rPr>
        <rFont val="Arial"/>
        <color theme="1"/>
      </rPr>
      <t xml:space="preserve">El enfoque es en la </t>
    </r>
    <r>
      <rPr>
        <rFont val="Arial"/>
        <b/>
        <color theme="1"/>
      </rPr>
      <t xml:space="preserve">investigación </t>
    </r>
    <r>
      <rPr>
        <rFont val="Arial"/>
        <color theme="1"/>
      </rPr>
      <t xml:space="preserve">y específicamente de femicidios. VER QUÉ NOS SIRVE. Ver página 193 que dice quienes colaboraron de Argentina, aunque esta Berni también está Natalia Gherardi de ELA con la que podemos tener contacto antes de arrancar. </t>
    </r>
  </si>
  <si>
    <t>Guía para la aplicación sistemática e informática  del Modelo de incorporación de la Perspectiva de Género en las Sentencias</t>
  </si>
  <si>
    <t>Cumbre Judicial Iberoamericana - Comisión Permanente de Género y Acceso a la Justicia</t>
  </si>
  <si>
    <t>http://www.cumbrejudicial.org/productos/97-edicion-xviii-2014-2016/915-guia-para-la-aplicacion-sistematica-e-informatica-del-modelo-de-incorporacion-de-la-perspectiva-de-genero-en-las-sentencias</t>
  </si>
  <si>
    <t>Tiene mucha información para los fundamentos y el marco legal que nos pueden servir. Toma de modelo el protocolo de Mexico</t>
  </si>
  <si>
    <t>Bolivia</t>
  </si>
  <si>
    <t>https://bit.ly/3u2Ekrs</t>
  </si>
  <si>
    <t>Se organizó un comité para armarlo</t>
  </si>
  <si>
    <t>Cuaderno de buenas prácticas para incorporar la Perspectiva de Género en las sentencias</t>
  </si>
  <si>
    <t>Chile</t>
  </si>
  <si>
    <t>https://bit.ly/3icUH21</t>
  </si>
  <si>
    <t>1. Marco Conceptual 2. Fundamentos teóricos (esto se puede hacer con Géneros). En todos los apartados tiene extractos de sentencias de la CIDH o la SCC y puede ser interesante a partir de la importancia de la jurisprudencia.</t>
  </si>
  <si>
    <t>https://bit.ly/3VA1BfY</t>
  </si>
  <si>
    <t>Guía para el Poder Judicial sobre estereotipos de género y estándares internacionales sobre derechos de las mujeres</t>
  </si>
  <si>
    <t>Uruguay</t>
  </si>
  <si>
    <t>https://bit.ly/3i6PCYX</t>
  </si>
  <si>
    <t xml:space="preserve">Es una guía para informar al PJ sobre derechos de las mujeres. En la página 24 menciona que se puede hacer en la etapa de decisión. </t>
  </si>
  <si>
    <t>Protocolo de juzgamiento con perspectiva de género interseccional para la jurisdicción constitucional</t>
  </si>
  <si>
    <t>https://bit.ly/3icxVHv</t>
  </si>
  <si>
    <t>Es feminismo interseccional</t>
  </si>
  <si>
    <t>Herramienta para incorporar el enfoque de derechos humanos, género e interseccionalidad en sentencias sobre violencia de género</t>
  </si>
  <si>
    <t>Guatemala</t>
  </si>
  <si>
    <t>https://bit.ly/3ihVn6l</t>
  </si>
  <si>
    <t xml:space="preserve">Concepto de interseccionalidad. </t>
  </si>
  <si>
    <t>Guía para garantizar el acceso a la justicia a todas las personas sin distinción en Paraguay. Apoyo a la transversalización del enfoque de género en la administración de justicia</t>
  </si>
  <si>
    <t>Paraguay</t>
  </si>
  <si>
    <r>
      <rPr>
        <rFont val="Arial"/>
        <color rgb="FF1155CC"/>
        <u/>
      </rPr>
      <t>https://www.pj.gov.py/images/contenido/secretariadegenero/guia_para_garantizar_el_acceso_a_la_justicia_a_todas_las_personas_sin_distincion_en_py.pdf</t>
    </r>
    <r>
      <rPr>
        <rFont val="Arial"/>
        <color rgb="FF1155CC"/>
        <u/>
      </rPr>
      <t xml:space="preserve"> </t>
    </r>
  </si>
  <si>
    <t>Protocolo de administración de justicia con enfoque de Género del Poder Judicial</t>
  </si>
  <si>
    <t>Perú</t>
  </si>
  <si>
    <t xml:space="preserve">https://www.pj.gob.pe/wps/wcm/connect/c0dc1d804811fe14ba50bb1612471008/Proyecto+del+Protocolo+para+juzgar+con+enfoque+de+género+en+el+Poder+Judicial.pdf?MOD=AJPERES&amp;CACHEID=c0dc1d804811fe14ba50bb1612471008 </t>
  </si>
  <si>
    <t>Propone 6 pasos a seguir y tiene una especie de glosario muy relevante</t>
  </si>
  <si>
    <t>Documento / Herramienta</t>
  </si>
  <si>
    <t>Info</t>
  </si>
  <si>
    <t>Código Procesal de Familia y Violencia Familiar</t>
  </si>
  <si>
    <t>http://www.saij.gob.ar/9120-local-mendoza-codigo-procesal-familia-violencia-familiar-lpm0009120-2018-11-13/123456789-0abc-defg-021-9000mvorpyel</t>
  </si>
  <si>
    <r>
      <rPr>
        <rFont val="Arial"/>
        <color theme="1"/>
      </rPr>
      <t xml:space="preserve">Objeto. La presente Ley tiene por objeto establecer la normativa procesal para hacer efectivos los derechos y deberes establecidos en las Leyes de fondo, regulando los procesos de familia y de </t>
    </r>
    <r>
      <rPr>
        <rFont val="Arial"/>
        <color rgb="FFFF0000"/>
      </rPr>
      <t xml:space="preserve">violencia familar. </t>
    </r>
  </si>
  <si>
    <t>Conceptos básicos para juzgar con perspectiva de género</t>
  </si>
  <si>
    <t>https://www.justiciacordoba.gob.ar/Estatico/justiciaCordoba/files/Contenido/TSJ/juradosPopulares/Conceptos%20b%C3%A1sicos%20para%20juzgar%20con%20perspectiva%20de%20g%C3%A9nero.pdf</t>
  </si>
  <si>
    <t>Para juicios por jurados</t>
  </si>
  <si>
    <t>Protocolo de actuación para prevención y atención frente a situaciones de violencia</t>
  </si>
  <si>
    <t>https://documentos.atesantafe.com.ar/digesto/parte-iii-violencia-de-genero-y-violencia-laboral/decreto-n-0008-19-protocolo-de-actuacion-para-la-prevencion-y-atencion-frente-a-situaciones-de-vi</t>
  </si>
  <si>
    <t>Violencia de género</t>
  </si>
  <si>
    <t>Protocolo De Actuación Para El Abordaje De La Violencia Familiar Y De Género En El Fuero De Familia, Juzgados De Paz, Ministerio Público Y Policía Provincial.</t>
  </si>
  <si>
    <t>https://servicios-publico.jusrionegro.gov.ar/adminweb/web/archivos/4828fb29-52cb-46db-92c6-68889b370c42.pdf</t>
  </si>
  <si>
    <t>Violencia Familiar y de Género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</si>
</sst>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43">
    <font>
      <sz val="10.0"/>
      <color rgb="FF000000"/>
      <name val="Arial"/>
      <scheme val="minor"/>
    </font>
    <font>
      <color theme="1"/>
      <name val="Arial"/>
      <scheme val="minor"/>
    </font>
    <font>
      <i/>
      <color theme="1"/>
      <name val="Arial"/>
      <scheme val="minor"/>
    </font>
    <font>
      <u/>
      <color rgb="FF0000FF"/>
    </font>
    <font>
      <u/>
      <color rgb="FF0000FF"/>
    </font>
    <font>
      <color theme="1"/>
      <name val="Arial"/>
    </font>
    <font>
      <u/>
      <color rgb="FF0000FF"/>
    </font>
    <font>
      <u/>
      <color rgb="FF0000FF"/>
    </font>
    <font>
      <i/>
      <color theme="1"/>
      <name val="Arial"/>
    </font>
    <font>
      <color rgb="FF000000"/>
      <name val="Arial"/>
    </font>
    <font>
      <sz val="10.0"/>
      <color theme="1"/>
      <name val="Arial"/>
      <scheme val="minor"/>
    </font>
    <font>
      <u/>
      <sz val="11.0"/>
      <color rgb="FF1A0DAB"/>
      <name val="Arial"/>
    </font>
    <font>
      <u/>
      <color rgb="FF1155CC"/>
    </font>
    <font>
      <u/>
      <sz val="11.0"/>
      <color rgb="FF1A0DAB"/>
      <name val="Arial"/>
    </font>
    <font>
      <color rgb="FF000000"/>
    </font>
    <font>
      <i/>
      <u/>
      <color theme="1"/>
      <name val="Arial"/>
      <scheme val="minor"/>
    </font>
    <font>
      <sz val="9.0"/>
      <color theme="1"/>
      <name val="Arial"/>
      <scheme val="minor"/>
    </font>
    <font>
      <u/>
      <color rgb="FF0000FF"/>
      <name val="Arial"/>
    </font>
    <font>
      <i/>
      <u/>
      <color theme="1"/>
      <name val="Arial"/>
      <scheme val="minor"/>
    </font>
    <font>
      <i/>
      <color rgb="FF000000"/>
      <name val="Arial"/>
    </font>
    <font>
      <u/>
      <color rgb="FF1155CC"/>
      <name val="Arial"/>
    </font>
    <font>
      <u/>
      <color rgb="FF0000FF"/>
    </font>
    <font>
      <b/>
      <color theme="1"/>
      <name val="Arial"/>
      <scheme val="minor"/>
    </font>
    <font/>
    <font>
      <color rgb="FF000000"/>
      <name val="Roboto"/>
    </font>
    <font>
      <u/>
      <color rgb="FF0000FF"/>
    </font>
    <font>
      <u/>
      <color rgb="FF0000FF"/>
    </font>
    <font>
      <b/>
      <color rgb="FF000000"/>
      <name val="Arial"/>
    </font>
    <font>
      <b/>
      <color rgb="FF000000"/>
      <name val="Times New Roman"/>
    </font>
    <font>
      <u/>
      <color rgb="FF000000"/>
      <name val="Times New Roman"/>
    </font>
    <font>
      <sz val="11.0"/>
      <color rgb="FF000000"/>
      <name val="Arial"/>
    </font>
    <font>
      <sz val="10.0"/>
      <color rgb="FF000000"/>
      <name val="Arial"/>
    </font>
    <font>
      <u/>
      <sz val="10.0"/>
      <color rgb="FF000000"/>
      <name val="Times New Roman"/>
    </font>
    <font>
      <u/>
      <sz val="10.0"/>
      <color rgb="FF000000"/>
      <name val="Times New Roman"/>
    </font>
    <font>
      <color rgb="FF000000"/>
      <name val="Times New Roman"/>
    </font>
    <font>
      <color rgb="FF000000"/>
      <name val="Arial"/>
      <scheme val="minor"/>
    </font>
    <font>
      <color theme="1"/>
      <name val="Times New Roman"/>
    </font>
    <font>
      <u/>
      <color rgb="FF0000FF"/>
      <name val="Arial"/>
    </font>
    <font>
      <u/>
      <color rgb="FF1155CC"/>
      <name val="Arial"/>
    </font>
    <font>
      <u/>
      <color rgb="FF0000FF"/>
      <name val="Arial"/>
    </font>
    <font>
      <u/>
      <color rgb="FF0000FF"/>
      <name val="Arial"/>
    </font>
    <font>
      <u/>
      <color rgb="FF1155CC"/>
      <name val="Arial"/>
    </font>
    <font>
      <color rgb="FFFF0000"/>
      <name val="Arial"/>
    </font>
  </fonts>
  <fills count="13">
    <fill>
      <patternFill patternType="none"/>
    </fill>
    <fill>
      <patternFill patternType="lightGray"/>
    </fill>
    <fill>
      <patternFill patternType="solid">
        <fgColor rgb="FFFCE5CD"/>
        <bgColor rgb="FFFCE5CD"/>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D9EAD3"/>
        <bgColor rgb="FFD9EAD3"/>
      </patternFill>
    </fill>
    <fill>
      <patternFill patternType="solid">
        <fgColor rgb="FFCFE2F3"/>
        <bgColor rgb="FFCFE2F3"/>
      </patternFill>
    </fill>
    <fill>
      <patternFill patternType="solid">
        <fgColor rgb="FFFFFF00"/>
        <bgColor rgb="FFFFFF00"/>
      </patternFill>
    </fill>
    <fill>
      <patternFill patternType="solid">
        <fgColor rgb="FFF4CCCC"/>
        <bgColor rgb="FFF4CCCC"/>
      </patternFill>
    </fill>
    <fill>
      <patternFill patternType="solid">
        <fgColor rgb="FFD9D9D9"/>
        <bgColor rgb="FFD9D9D9"/>
      </patternFill>
    </fill>
    <fill>
      <patternFill patternType="solid">
        <fgColor rgb="FFB7B7B7"/>
        <bgColor rgb="FFB7B7B7"/>
      </patternFill>
    </fill>
    <fill>
      <patternFill patternType="solid">
        <fgColor rgb="FFD5A6BD"/>
        <bgColor rgb="FFD5A6BD"/>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164" xfId="0" applyAlignment="1" applyFont="1" applyNumberFormat="1">
      <alignment readingOrder="0"/>
    </xf>
    <xf borderId="0" fillId="0" fontId="1" numFmtId="0" xfId="0" applyFont="1"/>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0" fontId="1" numFmtId="165" xfId="0" applyAlignment="1" applyFont="1" applyNumberFormat="1">
      <alignment readingOrder="0"/>
    </xf>
    <xf borderId="0" fillId="0" fontId="5" numFmtId="0" xfId="0" applyAlignment="1" applyFont="1">
      <alignment horizontal="right" vertical="bottom"/>
    </xf>
    <xf borderId="0" fillId="0" fontId="1" numFmtId="0" xfId="0" applyAlignment="1" applyFont="1">
      <alignment readingOrder="0"/>
    </xf>
    <xf borderId="0" fillId="2" fontId="1" numFmtId="0" xfId="0" applyAlignment="1" applyFill="1" applyFont="1">
      <alignment readingOrder="0"/>
    </xf>
    <xf borderId="0" fillId="2" fontId="1" numFmtId="164" xfId="0" applyAlignment="1" applyFont="1" applyNumberFormat="1">
      <alignment readingOrder="0"/>
    </xf>
    <xf borderId="0" fillId="2" fontId="1" numFmtId="0" xfId="0" applyFont="1"/>
    <xf borderId="0" fillId="2" fontId="1" numFmtId="0" xfId="0" applyAlignment="1" applyFont="1">
      <alignment readingOrder="0" shrinkToFit="0" wrapText="0"/>
    </xf>
    <xf borderId="0" fillId="2" fontId="1" numFmtId="0" xfId="0" applyAlignment="1" applyFont="1">
      <alignment shrinkToFit="0" wrapText="0"/>
    </xf>
    <xf borderId="0" fillId="2" fontId="6"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0"/>
    </xf>
    <xf borderId="0" fillId="2" fontId="5" numFmtId="0" xfId="0" applyAlignment="1" applyFont="1">
      <alignment horizontal="right" vertical="bottom"/>
    </xf>
    <xf borderId="0" fillId="2" fontId="7" numFmtId="0" xfId="0" applyAlignment="1" applyFont="1">
      <alignment readingOrder="0"/>
    </xf>
    <xf borderId="0" fillId="2" fontId="1" numFmtId="0" xfId="0" applyAlignment="1" applyFont="1">
      <alignment readingOrder="0"/>
    </xf>
    <xf borderId="0" fillId="0" fontId="5" numFmtId="0" xfId="0" applyAlignment="1" applyFont="1">
      <alignment vertical="bottom"/>
    </xf>
    <xf borderId="0" fillId="0" fontId="8" numFmtId="0" xfId="0" applyAlignment="1" applyFont="1">
      <alignment shrinkToFit="0" vertical="bottom" wrapText="0"/>
    </xf>
    <xf borderId="0" fillId="0" fontId="1" numFmtId="0" xfId="0" applyAlignment="1" applyFont="1">
      <alignment readingOrder="0"/>
    </xf>
    <xf borderId="0" fillId="0" fontId="9" numFmtId="0" xfId="0" applyAlignment="1" applyFont="1">
      <alignment horizontal="left" readingOrder="0"/>
    </xf>
    <xf borderId="0" fillId="2" fontId="1" numFmtId="165" xfId="0" applyAlignment="1" applyFont="1" applyNumberFormat="1">
      <alignment readingOrder="0"/>
    </xf>
    <xf borderId="0" fillId="0" fontId="10" numFmtId="164" xfId="0" applyAlignment="1" applyFont="1" applyNumberFormat="1">
      <alignment readingOrder="0"/>
    </xf>
    <xf borderId="0" fillId="3" fontId="1" numFmtId="0" xfId="0" applyAlignment="1" applyFill="1" applyFont="1">
      <alignment readingOrder="0"/>
    </xf>
    <xf borderId="0" fillId="4" fontId="11" numFmtId="0" xfId="0" applyAlignment="1" applyFill="1" applyFont="1">
      <alignment horizontal="left" readingOrder="0"/>
    </xf>
    <xf borderId="0" fillId="0" fontId="12" numFmtId="0" xfId="0" applyAlignment="1" applyFont="1">
      <alignment readingOrder="0"/>
    </xf>
    <xf borderId="0" fillId="4" fontId="13" numFmtId="0" xfId="0" applyAlignment="1" applyFont="1">
      <alignment horizontal="left" readingOrder="0"/>
    </xf>
    <xf borderId="0" fillId="0" fontId="14" numFmtId="0" xfId="0" applyAlignment="1" applyFont="1">
      <alignment readingOrder="0"/>
    </xf>
    <xf borderId="0" fillId="2" fontId="2" numFmtId="0" xfId="0" applyAlignment="1" applyFont="1">
      <alignment readingOrder="0"/>
    </xf>
    <xf borderId="0" fillId="0" fontId="8" numFmtId="0" xfId="0" applyAlignment="1" applyFont="1">
      <alignment vertical="bottom"/>
    </xf>
    <xf borderId="0" fillId="0" fontId="1" numFmtId="0" xfId="0" applyAlignment="1" applyFont="1">
      <alignment readingOrder="0" shrinkToFit="0" vertical="bottom" wrapText="0"/>
    </xf>
    <xf borderId="0" fillId="2" fontId="9" numFmtId="0" xfId="0" applyAlignment="1" applyFont="1">
      <alignment horizontal="right" readingOrder="0"/>
    </xf>
    <xf borderId="0" fillId="4" fontId="9" numFmtId="0" xfId="0" applyAlignment="1" applyFont="1">
      <alignment horizontal="right" readingOrder="0"/>
    </xf>
    <xf borderId="0" fillId="0" fontId="5" numFmtId="0" xfId="0" applyAlignment="1" applyFont="1">
      <alignment shrinkToFit="0" vertical="bottom" wrapText="0"/>
    </xf>
    <xf borderId="0" fillId="0" fontId="1"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5" fontId="1" numFmtId="0" xfId="0" applyAlignment="1" applyFill="1" applyFont="1">
      <alignment readingOrder="0"/>
    </xf>
    <xf borderId="0" fillId="0" fontId="1" numFmtId="0" xfId="0" applyAlignment="1" applyFont="1">
      <alignment readingOrder="0" shrinkToFit="0" wrapText="0"/>
    </xf>
    <xf borderId="0" fillId="0" fontId="1" numFmtId="0" xfId="0" applyAlignment="1" applyFont="1">
      <alignment horizontal="right" readingOrder="0"/>
    </xf>
    <xf borderId="0" fillId="2" fontId="2" numFmtId="0" xfId="0" applyAlignment="1" applyFont="1">
      <alignment readingOrder="0" shrinkToFit="0" wrapText="0"/>
    </xf>
    <xf borderId="0" fillId="0" fontId="1" numFmtId="0" xfId="0" applyFont="1"/>
    <xf borderId="0" fillId="0" fontId="17" numFmtId="0" xfId="0" applyAlignment="1" applyFont="1">
      <alignment readingOrder="0"/>
    </xf>
    <xf borderId="0" fillId="0" fontId="18" numFmtId="0" xfId="0" applyAlignment="1" applyFont="1">
      <alignment readingOrder="0"/>
    </xf>
    <xf borderId="0" fillId="4" fontId="19" numFmtId="0" xfId="0" applyAlignment="1" applyFont="1">
      <alignment horizontal="left" readingOrder="0" shrinkToFit="0" wrapText="0"/>
    </xf>
    <xf borderId="0" fillId="0" fontId="1" numFmtId="0" xfId="0" applyAlignment="1" applyFont="1">
      <alignment readingOrder="0"/>
    </xf>
    <xf borderId="0" fillId="2" fontId="1" numFmtId="0" xfId="0" applyAlignment="1" applyFont="1">
      <alignment readingOrder="0"/>
    </xf>
    <xf borderId="0" fillId="0" fontId="20" numFmtId="0" xfId="0" applyAlignment="1" applyFont="1">
      <alignment horizontal="left" readingOrder="0"/>
    </xf>
    <xf borderId="0" fillId="2" fontId="1" numFmtId="0" xfId="0" applyAlignment="1" applyFont="1">
      <alignment readingOrder="0" shrinkToFit="0" vertical="center" wrapText="0"/>
    </xf>
    <xf borderId="0" fillId="4" fontId="19" numFmtId="0" xfId="0" applyAlignment="1" applyFont="1">
      <alignment horizontal="left" readingOrder="0"/>
    </xf>
    <xf borderId="0" fillId="0" fontId="21" numFmtId="0" xfId="0" applyAlignment="1" applyFont="1">
      <alignment readingOrder="0" shrinkToFit="0" wrapText="0"/>
    </xf>
    <xf borderId="0" fillId="4" fontId="9" numFmtId="0" xfId="0" applyAlignment="1" applyFont="1">
      <alignment horizontal="left" readingOrder="0"/>
    </xf>
    <xf borderId="0" fillId="0" fontId="19" numFmtId="0" xfId="0" applyAlignment="1" applyFont="1">
      <alignment horizontal="left" readingOrder="0" shrinkToFit="0" vertical="bottom" wrapText="0"/>
    </xf>
    <xf borderId="0" fillId="0" fontId="1" numFmtId="0" xfId="0" applyAlignment="1" applyFont="1">
      <alignment shrinkToFit="0" wrapText="0"/>
    </xf>
    <xf borderId="1" fillId="0" fontId="22" numFmtId="0" xfId="0" applyAlignment="1" applyBorder="1" applyFont="1">
      <alignment horizontal="center" readingOrder="0"/>
    </xf>
    <xf borderId="2" fillId="0" fontId="1" numFmtId="0" xfId="0" applyAlignment="1" applyBorder="1" applyFont="1">
      <alignment horizontal="center" readingOrder="0" vertical="center"/>
    </xf>
    <xf borderId="1" fillId="0" fontId="1" numFmtId="0" xfId="0" applyAlignment="1" applyBorder="1" applyFont="1">
      <alignment readingOrder="0"/>
    </xf>
    <xf borderId="3" fillId="0" fontId="23" numFmtId="0" xfId="0" applyBorder="1" applyFont="1"/>
    <xf borderId="1" fillId="4" fontId="24" numFmtId="0" xfId="0" applyAlignment="1" applyBorder="1" applyFont="1">
      <alignment readingOrder="0"/>
    </xf>
    <xf borderId="1" fillId="0" fontId="1" numFmtId="0" xfId="0" applyAlignment="1" applyBorder="1" applyFont="1">
      <alignment readingOrder="0"/>
    </xf>
    <xf borderId="1" fillId="0" fontId="25" numFmtId="0" xfId="0" applyAlignment="1" applyBorder="1" applyFont="1">
      <alignment readingOrder="0" shrinkToFit="0" wrapText="1"/>
    </xf>
    <xf borderId="1" fillId="0" fontId="1" numFmtId="0" xfId="0" applyAlignment="1" applyBorder="1" applyFont="1">
      <alignment readingOrder="0" shrinkToFit="0" wrapText="1"/>
    </xf>
    <xf borderId="4" fillId="0" fontId="23" numFmtId="0" xfId="0" applyBorder="1" applyFont="1"/>
    <xf borderId="2" fillId="6" fontId="1" numFmtId="0" xfId="0" applyAlignment="1" applyBorder="1" applyFill="1" applyFont="1">
      <alignment horizontal="center" readingOrder="0" vertical="center"/>
    </xf>
    <xf borderId="1" fillId="6" fontId="1" numFmtId="0" xfId="0" applyAlignment="1" applyBorder="1" applyFont="1">
      <alignment readingOrder="0" vertical="center"/>
    </xf>
    <xf borderId="1" fillId="0" fontId="1" numFmtId="0" xfId="0" applyAlignment="1" applyBorder="1" applyFont="1">
      <alignment readingOrder="0" vertical="center"/>
    </xf>
    <xf borderId="2" fillId="0" fontId="1" numFmtId="0" xfId="0" applyAlignment="1" applyBorder="1" applyFont="1">
      <alignment readingOrder="0"/>
    </xf>
    <xf borderId="1" fillId="7" fontId="22" numFmtId="0" xfId="0" applyAlignment="1" applyBorder="1" applyFill="1" applyFont="1">
      <alignment horizontal="center" readingOrder="0"/>
    </xf>
    <xf borderId="0" fillId="0" fontId="2" numFmtId="0" xfId="0" applyAlignment="1" applyFont="1">
      <alignment horizontal="center" readingOrder="0"/>
    </xf>
    <xf borderId="1" fillId="8" fontId="1" numFmtId="0" xfId="0" applyAlignment="1" applyBorder="1" applyFill="1" applyFont="1">
      <alignment readingOrder="0"/>
    </xf>
    <xf borderId="0" fillId="6" fontId="1" numFmtId="49" xfId="0" applyAlignment="1" applyFont="1" applyNumberFormat="1">
      <alignment horizontal="right" readingOrder="0"/>
    </xf>
    <xf borderId="0" fillId="0" fontId="1" numFmtId="3" xfId="0" applyAlignment="1" applyFont="1" applyNumberFormat="1">
      <alignment readingOrder="0"/>
    </xf>
    <xf borderId="0" fillId="0" fontId="26" numFmtId="49" xfId="0" applyAlignment="1" applyFont="1" applyNumberFormat="1">
      <alignment readingOrder="0"/>
    </xf>
    <xf borderId="0" fillId="0" fontId="22" numFmtId="0" xfId="0" applyAlignment="1" applyFont="1">
      <alignment horizontal="center"/>
    </xf>
    <xf borderId="1" fillId="9" fontId="1" numFmtId="0" xfId="0" applyAlignment="1" applyBorder="1" applyFill="1" applyFont="1">
      <alignment readingOrder="0"/>
    </xf>
    <xf borderId="0" fillId="0" fontId="1" numFmtId="49" xfId="0" applyAlignment="1" applyFont="1" applyNumberFormat="1">
      <alignment horizontal="right" readingOrder="0"/>
    </xf>
    <xf borderId="0" fillId="0" fontId="1" numFmtId="49" xfId="0" applyAlignment="1" applyFont="1" applyNumberFormat="1">
      <alignment readingOrder="0"/>
    </xf>
    <xf borderId="0" fillId="0" fontId="1" numFmtId="49" xfId="0" applyFont="1" applyNumberFormat="1"/>
    <xf borderId="0" fillId="0" fontId="22" numFmtId="3" xfId="0" applyAlignment="1" applyFont="1" applyNumberFormat="1">
      <alignment horizontal="center"/>
    </xf>
    <xf borderId="0" fillId="0" fontId="1" numFmtId="49" xfId="0" applyAlignment="1" applyFont="1" applyNumberFormat="1">
      <alignment horizontal="right" readingOrder="0"/>
    </xf>
    <xf borderId="0" fillId="0" fontId="1" numFmtId="3" xfId="0" applyAlignment="1" applyFont="1" applyNumberFormat="1">
      <alignment readingOrder="0"/>
    </xf>
    <xf borderId="0" fillId="0" fontId="2" numFmtId="49" xfId="0" applyAlignment="1" applyFont="1" applyNumberFormat="1">
      <alignment readingOrder="0"/>
    </xf>
    <xf borderId="0" fillId="0" fontId="1" numFmtId="49" xfId="0" applyAlignment="1" applyFont="1" applyNumberFormat="1">
      <alignment horizontal="right"/>
    </xf>
    <xf borderId="0" fillId="0" fontId="1" numFmtId="3" xfId="0" applyFont="1" applyNumberFormat="1"/>
    <xf borderId="1" fillId="0" fontId="1" numFmtId="0" xfId="0" applyAlignment="1" applyBorder="1" applyFont="1">
      <alignment horizontal="center" readingOrder="0"/>
    </xf>
    <xf borderId="1" fillId="9" fontId="1" numFmtId="0" xfId="0" applyAlignment="1" applyBorder="1" applyFont="1">
      <alignment horizontal="center" readingOrder="0"/>
    </xf>
    <xf borderId="0" fillId="10" fontId="27" numFmtId="0" xfId="0" applyAlignment="1" applyFill="1" applyFont="1">
      <alignment horizontal="center" readingOrder="0"/>
    </xf>
    <xf borderId="1" fillId="10" fontId="27" numFmtId="0" xfId="0" applyAlignment="1" applyBorder="1" applyFont="1">
      <alignment horizontal="center" readingOrder="0"/>
    </xf>
    <xf borderId="5" fillId="10" fontId="27" numFmtId="0" xfId="0" applyAlignment="1" applyBorder="1" applyFont="1">
      <alignment horizontal="center" readingOrder="0"/>
    </xf>
    <xf borderId="5" fillId="10" fontId="28" numFmtId="0" xfId="0" applyAlignment="1" applyBorder="1" applyFont="1">
      <alignment horizontal="center" readingOrder="0"/>
    </xf>
    <xf borderId="3" fillId="0" fontId="19" numFmtId="0" xfId="0" applyAlignment="1" applyBorder="1" applyFont="1">
      <alignment horizontal="center" readingOrder="0" shrinkToFit="0" vertical="center" wrapText="1"/>
    </xf>
    <xf borderId="6" fillId="0" fontId="9" numFmtId="0" xfId="0" applyAlignment="1" applyBorder="1" applyFont="1">
      <alignment horizontal="left" readingOrder="0" shrinkToFit="0" wrapText="0"/>
    </xf>
    <xf borderId="6" fillId="0" fontId="9" numFmtId="3" xfId="0" applyAlignment="1" applyBorder="1" applyFont="1" applyNumberFormat="1">
      <alignment horizontal="left" readingOrder="0" shrinkToFit="0" wrapText="0"/>
    </xf>
    <xf borderId="6" fillId="0" fontId="9" numFmtId="0" xfId="0" applyAlignment="1" applyBorder="1" applyFont="1">
      <alignment horizontal="left" readingOrder="0" shrinkToFit="0" wrapText="1"/>
    </xf>
    <xf borderId="6" fillId="0" fontId="29" numFmtId="0" xfId="0" applyAlignment="1" applyBorder="1" applyFont="1">
      <alignment horizontal="left" readingOrder="0" shrinkToFit="0" wrapText="0"/>
    </xf>
    <xf borderId="7" fillId="11" fontId="9" numFmtId="0" xfId="0" applyAlignment="1" applyBorder="1" applyFill="1" applyFont="1">
      <alignment horizontal="center" readingOrder="0" shrinkToFit="0" wrapText="0"/>
    </xf>
    <xf borderId="7" fillId="0" fontId="23" numFmtId="0" xfId="0" applyBorder="1" applyFont="1"/>
    <xf borderId="6" fillId="0" fontId="23" numFmtId="0" xfId="0" applyBorder="1" applyFont="1"/>
    <xf borderId="6" fillId="0" fontId="30" numFmtId="0" xfId="0" applyAlignment="1" applyBorder="1" applyFont="1">
      <alignment horizontal="left" readingOrder="0" shrinkToFit="0" wrapText="0"/>
    </xf>
    <xf borderId="6" fillId="0" fontId="30" numFmtId="3" xfId="0" applyAlignment="1" applyBorder="1" applyFont="1" applyNumberFormat="1">
      <alignment horizontal="left" readingOrder="0" shrinkToFit="0" wrapText="0"/>
    </xf>
    <xf borderId="6" fillId="0" fontId="30" numFmtId="0" xfId="0" applyAlignment="1" applyBorder="1" applyFont="1">
      <alignment horizontal="left" readingOrder="0" shrinkToFit="0" wrapText="1"/>
    </xf>
    <xf borderId="3"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6" fillId="0" fontId="31" numFmtId="0" xfId="0" applyAlignment="1" applyBorder="1" applyFont="1">
      <alignment horizontal="left" readingOrder="0" shrinkToFit="0" wrapText="0"/>
    </xf>
    <xf borderId="6" fillId="0" fontId="31" numFmtId="3" xfId="0" applyAlignment="1" applyBorder="1" applyFont="1" applyNumberFormat="1">
      <alignment horizontal="left" readingOrder="0" shrinkToFit="0" wrapText="0"/>
    </xf>
    <xf borderId="6" fillId="0" fontId="31" numFmtId="0" xfId="0" applyAlignment="1" applyBorder="1" applyFont="1">
      <alignment horizontal="left" readingOrder="0" shrinkToFit="0" wrapText="1"/>
    </xf>
    <xf borderId="6" fillId="0" fontId="32" numFmtId="0" xfId="0" applyAlignment="1" applyBorder="1" applyFont="1">
      <alignment horizontal="left" readingOrder="0" shrinkToFit="0" wrapText="0"/>
    </xf>
    <xf borderId="7" fillId="11" fontId="31" numFmtId="0" xfId="0" applyAlignment="1" applyBorder="1" applyFont="1">
      <alignment horizontal="center" readingOrder="0" shrinkToFit="0" wrapText="0"/>
    </xf>
    <xf borderId="6" fillId="0" fontId="33" numFmtId="0" xfId="0" applyAlignment="1" applyBorder="1" applyFont="1">
      <alignment horizontal="left" readingOrder="0" shrinkToFit="0" wrapText="0"/>
    </xf>
    <xf borderId="0" fillId="0" fontId="34" numFmtId="0" xfId="0" applyFont="1"/>
    <xf borderId="0" fillId="0" fontId="35" numFmtId="0" xfId="0" applyFont="1"/>
    <xf borderId="0" fillId="0" fontId="36" numFmtId="0" xfId="0" applyFont="1"/>
    <xf borderId="1" fillId="9" fontId="5" numFmtId="0" xfId="0" applyAlignment="1" applyBorder="1" applyFont="1">
      <alignment horizontal="center" shrinkToFit="0" wrapText="1"/>
    </xf>
    <xf borderId="5" fillId="9" fontId="5" numFmtId="0" xfId="0" applyAlignment="1" applyBorder="1" applyFont="1">
      <alignment horizontal="center" readingOrder="0" shrinkToFit="0" wrapText="1"/>
    </xf>
    <xf borderId="5" fillId="9" fontId="5" numFmtId="0" xfId="0" applyAlignment="1" applyBorder="1" applyFont="1">
      <alignment horizontal="center" shrinkToFit="0" wrapText="1"/>
    </xf>
    <xf borderId="0" fillId="0" fontId="37" numFmtId="0" xfId="0" applyAlignment="1" applyFont="1">
      <alignment shrinkToFit="0" vertical="bottom" wrapText="0"/>
    </xf>
    <xf borderId="4"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6" fillId="0" fontId="38" numFmtId="0" xfId="0" applyAlignment="1" applyBorder="1" applyFont="1">
      <alignment horizontal="center" shrinkToFit="0" vertical="center" wrapText="1"/>
    </xf>
    <xf borderId="6" fillId="0" fontId="5" numFmtId="0" xfId="0" applyAlignment="1" applyBorder="1" applyFont="1">
      <alignment horizontal="center" readingOrder="0" shrinkToFit="0" vertical="center" wrapText="1"/>
    </xf>
    <xf borderId="6" fillId="0" fontId="39"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vertical="center"/>
    </xf>
    <xf borderId="7" fillId="12" fontId="5" numFmtId="0" xfId="0" applyAlignment="1" applyBorder="1" applyFill="1" applyFont="1">
      <alignment horizontal="center" shrinkToFit="0" wrapText="1"/>
    </xf>
    <xf borderId="6" fillId="0" fontId="5" numFmtId="0" xfId="0" applyAlignment="1" applyBorder="1" applyFont="1">
      <alignment horizontal="center" shrinkToFit="0" wrapText="1"/>
    </xf>
    <xf borderId="6" fillId="0" fontId="40" numFmtId="0" xfId="0" applyAlignment="1" applyBorder="1" applyFont="1">
      <alignment horizontal="center" readingOrder="0" shrinkToFit="0" wrapText="1"/>
    </xf>
    <xf borderId="4" fillId="0" fontId="5" numFmtId="0" xfId="0" applyAlignment="1" applyBorder="1" applyFont="1">
      <alignment horizontal="center" readingOrder="0" shrinkToFit="0" vertical="center" wrapText="1"/>
    </xf>
    <xf borderId="6" fillId="0" fontId="5" numFmtId="0" xfId="0" applyAlignment="1" applyBorder="1" applyFont="1">
      <alignment horizontal="center" shrinkToFit="0" wrapText="1"/>
    </xf>
    <xf borderId="6" fillId="0" fontId="41" numFmtId="0" xfId="0" applyAlignment="1" applyBorder="1" applyFont="1">
      <alignment horizontal="center" shrinkToFit="0" wrapText="1"/>
    </xf>
    <xf borderId="6" fillId="0" fontId="5" numFmtId="0" xfId="0" applyAlignment="1" applyBorder="1" applyFont="1">
      <alignment horizontal="center" readingOrder="0" shrinkToFit="0" wrapText="1"/>
    </xf>
    <xf borderId="6" fillId="0" fontId="4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m.csjn.gov.ar/JurisprudenciaOM/consultaOM/verDoc.html?idJuri=4388" TargetMode="External"/><Relationship Id="rId194" Type="http://schemas.openxmlformats.org/officeDocument/2006/relationships/hyperlink" Target="https://om.csjn.gov.ar/JurisprudenciaOM/consultaOM/verDoc.html?idJuri=4385" TargetMode="External"/><Relationship Id="rId193" Type="http://schemas.openxmlformats.org/officeDocument/2006/relationships/hyperlink" Target="https://om.csjn.gov.ar/JurisprudenciaOM/consultaOM/verDoc.html?idJuri=4386" TargetMode="External"/><Relationship Id="rId192" Type="http://schemas.openxmlformats.org/officeDocument/2006/relationships/hyperlink" Target="https://om.csjn.gov.ar/JurisprudenciaOM/consultaOM/verDoc.html?idJuri=4386" TargetMode="External"/><Relationship Id="rId191" Type="http://schemas.openxmlformats.org/officeDocument/2006/relationships/hyperlink" Target="https://om.csjn.gov.ar/JurisprudenciaOM/consultaOM/verDoc.html?idJuri=4386" TargetMode="External"/><Relationship Id="rId187" Type="http://schemas.openxmlformats.org/officeDocument/2006/relationships/hyperlink" Target="https://om.csjn.gov.ar/JurisprudenciaOM/consultaOM/verDoc.html?idJuri=4388" TargetMode="External"/><Relationship Id="rId186" Type="http://schemas.openxmlformats.org/officeDocument/2006/relationships/hyperlink" Target="https://om.csjn.gov.ar/JurisprudenciaOM/consultaOM/verDoc.html?idJuri=4388" TargetMode="External"/><Relationship Id="rId185" Type="http://schemas.openxmlformats.org/officeDocument/2006/relationships/hyperlink" Target="https://om.csjn.gov.ar/JurisprudenciaOM/consultaOM/verDoc.html?idJuri=4389" TargetMode="External"/><Relationship Id="rId184" Type="http://schemas.openxmlformats.org/officeDocument/2006/relationships/hyperlink" Target="https://om.csjn.gov.ar/JurisprudenciaOM/consultaOM/verDoc.html?idJuri=4389" TargetMode="External"/><Relationship Id="rId189" Type="http://schemas.openxmlformats.org/officeDocument/2006/relationships/hyperlink" Target="https://om.csjn.gov.ar/JurisprudenciaOM/consultaOM/verDoc.html?idJuri=4388" TargetMode="External"/><Relationship Id="rId188" Type="http://schemas.openxmlformats.org/officeDocument/2006/relationships/hyperlink" Target="https://om.csjn.gov.ar/JurisprudenciaOM/consultaOM/verDoc.html?idJuri=4388" TargetMode="External"/><Relationship Id="rId183" Type="http://schemas.openxmlformats.org/officeDocument/2006/relationships/hyperlink" Target="https://om.csjn.gov.ar/JurisprudenciaOM/consultaOM/verDoc.html?idJuri=4389" TargetMode="External"/><Relationship Id="rId182" Type="http://schemas.openxmlformats.org/officeDocument/2006/relationships/hyperlink" Target="https://om.csjn.gov.ar/JurisprudenciaOM/consultaOM/verDoc.html?idJuri=4389" TargetMode="External"/><Relationship Id="rId181" Type="http://schemas.openxmlformats.org/officeDocument/2006/relationships/hyperlink" Target="https://om.csjn.gov.ar/JurisprudenciaOM/consultaOM/verDoc.html?idJuri=4389" TargetMode="External"/><Relationship Id="rId180" Type="http://schemas.openxmlformats.org/officeDocument/2006/relationships/hyperlink" Target="https://om.csjn.gov.ar/JurisprudenciaOM/consultaOM/verDoc.html?idJuri=4639" TargetMode="External"/><Relationship Id="rId176" Type="http://schemas.openxmlformats.org/officeDocument/2006/relationships/hyperlink" Target="https://om.csjn.gov.ar/JurisprudenciaOM/consultaOM/verDoc.html?idJuri=4639" TargetMode="External"/><Relationship Id="rId175" Type="http://schemas.openxmlformats.org/officeDocument/2006/relationships/hyperlink" Target="https://om.csjn.gov.ar/JurisprudenciaOM/consultaOM/verDoc.html?idJuri=4640" TargetMode="External"/><Relationship Id="rId174" Type="http://schemas.openxmlformats.org/officeDocument/2006/relationships/hyperlink" Target="https://om.csjn.gov.ar/JurisprudenciaOM/consultaOM/verDoc.html?idJuri=4640" TargetMode="External"/><Relationship Id="rId173" Type="http://schemas.openxmlformats.org/officeDocument/2006/relationships/hyperlink" Target="https://om.csjn.gov.ar/JurisprudenciaOM/consultaOM/verDoc.html?idJuri=4640" TargetMode="External"/><Relationship Id="rId179" Type="http://schemas.openxmlformats.org/officeDocument/2006/relationships/hyperlink" Target="https://om.csjn.gov.ar/JurisprudenciaOM/consultaOM/verDoc.html?idJuri=4639" TargetMode="External"/><Relationship Id="rId178" Type="http://schemas.openxmlformats.org/officeDocument/2006/relationships/hyperlink" Target="https://om.csjn.gov.ar/JurisprudenciaOM/consultaOM/verDoc.html?idJuri=4639" TargetMode="External"/><Relationship Id="rId177" Type="http://schemas.openxmlformats.org/officeDocument/2006/relationships/hyperlink" Target="https://om.csjn.gov.ar/JurisprudenciaOM/consultaOM/verDoc.html?idJuri=4639" TargetMode="External"/><Relationship Id="rId198" Type="http://schemas.openxmlformats.org/officeDocument/2006/relationships/hyperlink" Target="https://om.csjn.gov.ar/JurisprudenciaOM/consultaOM/verDoc.html?idJuri=4385" TargetMode="External"/><Relationship Id="rId197" Type="http://schemas.openxmlformats.org/officeDocument/2006/relationships/hyperlink" Target="https://om.csjn.gov.ar/JurisprudenciaOM/consultaOM/verDoc.html?idJuri=4385" TargetMode="External"/><Relationship Id="rId196" Type="http://schemas.openxmlformats.org/officeDocument/2006/relationships/hyperlink" Target="https://om.csjn.gov.ar/JurisprudenciaOM/consultaOM/verDoc.html?idJuri=4385" TargetMode="External"/><Relationship Id="rId195" Type="http://schemas.openxmlformats.org/officeDocument/2006/relationships/hyperlink" Target="https://om.csjn.gov.ar/JurisprudenciaOM/consultaOM/verDoc.html?idJuri=4385" TargetMode="External"/><Relationship Id="rId199" Type="http://schemas.openxmlformats.org/officeDocument/2006/relationships/hyperlink" Target="https://om.csjn.gov.ar/JurisprudenciaOM/consultaOM/verDoc.html?idJuri=5140" TargetMode="External"/><Relationship Id="rId150" Type="http://schemas.openxmlformats.org/officeDocument/2006/relationships/hyperlink" Target="https://om.csjn.gov.ar/JurisprudenciaOM/consultaOM/verDoc.html?idJuri=4913" TargetMode="External"/><Relationship Id="rId392" Type="http://schemas.openxmlformats.org/officeDocument/2006/relationships/hyperlink" Target="https://om.csjn.gov.ar/JurisprudenciaOM/consultaOM/verDoc.html?idJuri=4454" TargetMode="External"/><Relationship Id="rId391" Type="http://schemas.openxmlformats.org/officeDocument/2006/relationships/hyperlink" Target="https://om.csjn.gov.ar/JurisprudenciaOM/consultaOM/verDoc.html?idJuri=4454" TargetMode="External"/><Relationship Id="rId390" Type="http://schemas.openxmlformats.org/officeDocument/2006/relationships/hyperlink" Target="https://om.csjn.gov.ar/JurisprudenciaOM/consultaOM/verDoc.html?idJuri=4454" TargetMode="External"/><Relationship Id="rId1" Type="http://schemas.openxmlformats.org/officeDocument/2006/relationships/comments" Target="../comments1.xml"/><Relationship Id="rId2" Type="http://schemas.openxmlformats.org/officeDocument/2006/relationships/hyperlink" Target="https://om.csjn.gov.ar/JurisprudenciaOM/consultaOM/verSentenciaExterna.html?idJurisprudencia=1151" TargetMode="External"/><Relationship Id="rId3" Type="http://schemas.openxmlformats.org/officeDocument/2006/relationships/hyperlink" Target="https://om.csjn.gov.ar/JurisprudenciaOM/consultaOM/verSentenciaExterna.html?idJurisprudencia=1151" TargetMode="External"/><Relationship Id="rId149" Type="http://schemas.openxmlformats.org/officeDocument/2006/relationships/hyperlink" Target="https://om.csjn.gov.ar/JurisprudenciaOM/consultaOM/verDoc.html?idJuri=4913" TargetMode="External"/><Relationship Id="rId4" Type="http://schemas.openxmlformats.org/officeDocument/2006/relationships/hyperlink" Target="https://om.csjn.gov.ar/JurisprudenciaOM/consultaOM/verSentenciaExterna.html?idJurisprudencia=1151" TargetMode="External"/><Relationship Id="rId148" Type="http://schemas.openxmlformats.org/officeDocument/2006/relationships/hyperlink" Target="https://om.csjn.gov.ar/JurisprudenciaOM/consultaOM/verDoc.html?idJuri=4913" TargetMode="External"/><Relationship Id="rId1090" Type="http://schemas.openxmlformats.org/officeDocument/2006/relationships/hyperlink" Target="https://om.csjn.gov.ar/JurisprudenciaOM/consultaOM/verDoc.html?idJuri=3381" TargetMode="External"/><Relationship Id="rId1091" Type="http://schemas.openxmlformats.org/officeDocument/2006/relationships/hyperlink" Target="https://www.dateas.com/es/persona/liliana-susana-vitar-27125982757" TargetMode="External"/><Relationship Id="rId1092" Type="http://schemas.openxmlformats.org/officeDocument/2006/relationships/hyperlink" Target="https://om.csjn.gov.ar/JurisprudenciaOM/consultaOM/verDoc.html?idJuri=3362" TargetMode="External"/><Relationship Id="rId1093" Type="http://schemas.openxmlformats.org/officeDocument/2006/relationships/hyperlink" Target="https://magistradostucuman.org.ar/2022/06/la-corte-entrego-medallas-al-personal-del-poder-judicial-que-cumplio-30-anos-de-servicio-durante-2021/" TargetMode="External"/><Relationship Id="rId1094" Type="http://schemas.openxmlformats.org/officeDocument/2006/relationships/hyperlink" Target="https://om.csjn.gov.ar/JurisprudenciaOM/consultaOM/verDoc.html?idJuri=3362" TargetMode="External"/><Relationship Id="rId9" Type="http://schemas.openxmlformats.org/officeDocument/2006/relationships/hyperlink" Target="https://om.csjn.gov.ar/JurisprudenciaOM/consultaOM/verDoc.html?idJuri=774" TargetMode="External"/><Relationship Id="rId143" Type="http://schemas.openxmlformats.org/officeDocument/2006/relationships/hyperlink" Target="https://om.csjn.gov.ar/JurisprudenciaOM/consultaOM/verDoc.html?idJuri=4914" TargetMode="External"/><Relationship Id="rId385" Type="http://schemas.openxmlformats.org/officeDocument/2006/relationships/hyperlink" Target="https://om.csjn.gov.ar/JurisprudenciaOM/consultaOM/verDoc.html?idJuri=4458" TargetMode="External"/><Relationship Id="rId1095" Type="http://schemas.openxmlformats.org/officeDocument/2006/relationships/hyperlink" Target="https://om.csjn.gov.ar/JurisprudenciaOM/consultaOM/verDoc.html?idJuri=1885" TargetMode="External"/><Relationship Id="rId142" Type="http://schemas.openxmlformats.org/officeDocument/2006/relationships/hyperlink" Target="https://www.dateas.com/es/persona/cesar-marcelo-soria-23172170579" TargetMode="External"/><Relationship Id="rId384" Type="http://schemas.openxmlformats.org/officeDocument/2006/relationships/hyperlink" Target="https://om.csjn.gov.ar/JurisprudenciaOM/consultaOM/verDoc.html?idJuri=4458" TargetMode="External"/><Relationship Id="rId1096" Type="http://schemas.openxmlformats.org/officeDocument/2006/relationships/hyperlink" Target="https://www1.justucuman.gov.ar/direccion-comunicacion/noticia/fallecio-el-vocal-dr-antonio-gandur" TargetMode="External"/><Relationship Id="rId141" Type="http://schemas.openxmlformats.org/officeDocument/2006/relationships/hyperlink" Target="https://om.csjn.gov.ar/JurisprudenciaOM/consultaOM/verDoc.html?idJuri=4914" TargetMode="External"/><Relationship Id="rId383" Type="http://schemas.openxmlformats.org/officeDocument/2006/relationships/hyperlink" Target="https://om.csjn.gov.ar/JurisprudenciaOM/consultaOM/verDoc.html?idJuri=4507" TargetMode="External"/><Relationship Id="rId1097" Type="http://schemas.openxmlformats.org/officeDocument/2006/relationships/hyperlink" Target="https://om.csjn.gov.ar/JurisprudenciaOM/consultaOM/verDoc.html?idJuri=1885" TargetMode="External"/><Relationship Id="rId140" Type="http://schemas.openxmlformats.org/officeDocument/2006/relationships/hyperlink" Target="https://www.dateas.com/es/persona/jorge-rolando-palacios-20175298054" TargetMode="External"/><Relationship Id="rId382" Type="http://schemas.openxmlformats.org/officeDocument/2006/relationships/hyperlink" Target="https://www.dateas.com/es/persona/armando-segundo-andruet-20125097015" TargetMode="External"/><Relationship Id="rId1098" Type="http://schemas.openxmlformats.org/officeDocument/2006/relationships/hyperlink" Target="https://www.dateas.com/es/persona/antonio-daniel-estofan-20080365749" TargetMode="External"/><Relationship Id="rId5" Type="http://schemas.openxmlformats.org/officeDocument/2006/relationships/hyperlink" Target="https://www.pagina12.com.ar/242282-fallecio-hector-negri-juez-de-la-suprema-corte" TargetMode="External"/><Relationship Id="rId147" Type="http://schemas.openxmlformats.org/officeDocument/2006/relationships/hyperlink" Target="https://om.csjn.gov.ar/JurisprudenciaOM/consultaOM/verDoc.html?idJuri=4913" TargetMode="External"/><Relationship Id="rId389" Type="http://schemas.openxmlformats.org/officeDocument/2006/relationships/hyperlink" Target="https://om.csjn.gov.ar/JurisprudenciaOM/consultaOM/verDoc.html?idJuri=4454" TargetMode="External"/><Relationship Id="rId1099" Type="http://schemas.openxmlformats.org/officeDocument/2006/relationships/hyperlink" Target="https://om.csjn.gov.ar/JurisprudenciaOM/consultaOM/verDoc.html?idJuri=1885" TargetMode="External"/><Relationship Id="rId6" Type="http://schemas.openxmlformats.org/officeDocument/2006/relationships/hyperlink" Target="https://om.csjn.gov.ar/JurisprudenciaOM/consultaOM/verSentenciaExterna.html?idJurisprudencia=1151" TargetMode="External"/><Relationship Id="rId146" Type="http://schemas.openxmlformats.org/officeDocument/2006/relationships/hyperlink" Target="https://www.dateas.com/es/persona/carlos-rodolfo-moreno-20131414480" TargetMode="External"/><Relationship Id="rId388" Type="http://schemas.openxmlformats.org/officeDocument/2006/relationships/hyperlink" Target="https://om.csjn.gov.ar/JurisprudenciaOM/consultaOM/verDoc.html?idJuri=4454" TargetMode="External"/><Relationship Id="rId7" Type="http://schemas.openxmlformats.org/officeDocument/2006/relationships/hyperlink" Target="https://www.scba.gov.ar/institucional/nota.asp?expre=El%20Dr.%20Eduardo%20Julio%20Pettigiani%20asume%20la%20Presidencia%20de%20la%20Suprema%20Corte%20de%20Justicia" TargetMode="External"/><Relationship Id="rId145" Type="http://schemas.openxmlformats.org/officeDocument/2006/relationships/hyperlink" Target="https://om.csjn.gov.ar/JurisprudenciaOM/consultaOM/verDoc.html?idJuri=4914" TargetMode="External"/><Relationship Id="rId387" Type="http://schemas.openxmlformats.org/officeDocument/2006/relationships/hyperlink" Target="https://om.csjn.gov.ar/JurisprudenciaOM/consultaOM/verDoc.html?idJuri=4454" TargetMode="External"/><Relationship Id="rId8" Type="http://schemas.openxmlformats.org/officeDocument/2006/relationships/hyperlink" Target="https://om.csjn.gov.ar/JurisprudenciaOM/consultaOM/verDoc.html?idJuri=774" TargetMode="External"/><Relationship Id="rId144" Type="http://schemas.openxmlformats.org/officeDocument/2006/relationships/hyperlink" Target="https://www.dateas.com/es/persona/fernando-damian-esteban-20218477713" TargetMode="External"/><Relationship Id="rId386" Type="http://schemas.openxmlformats.org/officeDocument/2006/relationships/hyperlink" Target="https://om.csjn.gov.ar/JurisprudenciaOM/consultaOM/verDoc.html?idJuri=4458" TargetMode="External"/><Relationship Id="rId381" Type="http://schemas.openxmlformats.org/officeDocument/2006/relationships/hyperlink" Target="https://om.csjn.gov.ar/JurisprudenciaOM/consultaOM/verDoc.html?idJuri=4507" TargetMode="External"/><Relationship Id="rId380" Type="http://schemas.openxmlformats.org/officeDocument/2006/relationships/hyperlink" Target="https://om.csjn.gov.ar/JurisprudenciaOM/consultaOM/verDoc.html?idJuri=4507" TargetMode="External"/><Relationship Id="rId139" Type="http://schemas.openxmlformats.org/officeDocument/2006/relationships/hyperlink" Target="https://om.csjn.gov.ar/JurisprudenciaOM/consultaOM/verDoc.html?idJuri=4914" TargetMode="External"/><Relationship Id="rId138" Type="http://schemas.openxmlformats.org/officeDocument/2006/relationships/hyperlink" Target="https://www.dateas.com/es/persona/raquel-herminia-olmi-patricia-27173138127" TargetMode="External"/><Relationship Id="rId137" Type="http://schemas.openxmlformats.org/officeDocument/2006/relationships/hyperlink" Target="https://om.csjn.gov.ar/JurisprudenciaOM/consultaOM/verDoc.html?idJuri=4914" TargetMode="External"/><Relationship Id="rId379" Type="http://schemas.openxmlformats.org/officeDocument/2006/relationships/hyperlink" Target="https://om.csjn.gov.ar/JurisprudenciaOM/consultaOM/verDoc.html?idJuri=4507" TargetMode="External"/><Relationship Id="rId1080" Type="http://schemas.openxmlformats.org/officeDocument/2006/relationships/hyperlink" Target="https://om.csjn.gov.ar/JurisprudenciaOM/consultaOM/verDoc.html?idJuri=4311" TargetMode="External"/><Relationship Id="rId1081" Type="http://schemas.openxmlformats.org/officeDocument/2006/relationships/hyperlink" Target="https://om.csjn.gov.ar/JurisprudenciaOM/consultaOM/verDoc.html?idJuri=4311" TargetMode="External"/><Relationship Id="rId1082" Type="http://schemas.openxmlformats.org/officeDocument/2006/relationships/hyperlink" Target="https://om.csjn.gov.ar/JurisprudenciaOM/consultaOM/verDoc.html?idJuri=4171" TargetMode="External"/><Relationship Id="rId1083" Type="http://schemas.openxmlformats.org/officeDocument/2006/relationships/hyperlink" Target="https://om.csjn.gov.ar/JurisprudenciaOM/consultaOM/verDoc.html?idJuri=4171" TargetMode="External"/><Relationship Id="rId132" Type="http://schemas.openxmlformats.org/officeDocument/2006/relationships/hyperlink" Target="https://sitiosenado.catamarca.gob.ar/media/legislativo/proyecto/2020/00000173P_aLz0eke.pdf" TargetMode="External"/><Relationship Id="rId374" Type="http://schemas.openxmlformats.org/officeDocument/2006/relationships/hyperlink" Target="https://om.csjn.gov.ar/JurisprudenciaOM/consultaOM/verDoc.html?idJuri=4510" TargetMode="External"/><Relationship Id="rId1084" Type="http://schemas.openxmlformats.org/officeDocument/2006/relationships/hyperlink" Target="https://om.csjn.gov.ar/JurisprudenciaOM/consultaOM/verDoc.html?idJuri=4170" TargetMode="External"/><Relationship Id="rId131" Type="http://schemas.openxmlformats.org/officeDocument/2006/relationships/hyperlink" Target="https://om.csjn.gov.ar/JurisprudenciaOM/consultaOM/verDoc.html?idJuri=5160" TargetMode="External"/><Relationship Id="rId373" Type="http://schemas.openxmlformats.org/officeDocument/2006/relationships/hyperlink" Target="https://om.csjn.gov.ar/JurisprudenciaOM/consultaOM/verDoc.html?idJuri=4510" TargetMode="External"/><Relationship Id="rId1085" Type="http://schemas.openxmlformats.org/officeDocument/2006/relationships/hyperlink" Target="https://om.csjn.gov.ar/JurisprudenciaOM/consultaOM/verDoc.html?idJuri=4170" TargetMode="External"/><Relationship Id="rId130" Type="http://schemas.openxmlformats.org/officeDocument/2006/relationships/hyperlink" Target="https://sitiosenado.catamarca.gob.ar/media/legislativo/proyecto/2020/00000172P_PkxqGCg.pdf" TargetMode="External"/><Relationship Id="rId372" Type="http://schemas.openxmlformats.org/officeDocument/2006/relationships/hyperlink" Target="https://om.csjn.gov.ar/JurisprudenciaOM/consultaOM/verDoc.html?idJuri=4510" TargetMode="External"/><Relationship Id="rId1086" Type="http://schemas.openxmlformats.org/officeDocument/2006/relationships/hyperlink" Target="https://om.csjn.gov.ar/JurisprudenciaOM/consultaOM/verDoc.html?idJuri=4168" TargetMode="External"/><Relationship Id="rId371" Type="http://schemas.openxmlformats.org/officeDocument/2006/relationships/hyperlink" Target="https://www.dateas.com/es/persona/osvaldo-mario-samuel-20200793111" TargetMode="External"/><Relationship Id="rId1087" Type="http://schemas.openxmlformats.org/officeDocument/2006/relationships/hyperlink" Target="https://om.csjn.gov.ar/JurisprudenciaOM/consultaOM/verDoc.html?idJuri=4168" TargetMode="External"/><Relationship Id="rId136" Type="http://schemas.openxmlformats.org/officeDocument/2006/relationships/hyperlink" Target="https://om.csjn.gov.ar/JurisprudenciaOM/consultaOM/verDoc.html?idJuri=4914" TargetMode="External"/><Relationship Id="rId378" Type="http://schemas.openxmlformats.org/officeDocument/2006/relationships/hyperlink" Target="https://om.csjn.gov.ar/JurisprudenciaOM/consultaOM/verDoc.html?idJuri=4507" TargetMode="External"/><Relationship Id="rId1088" Type="http://schemas.openxmlformats.org/officeDocument/2006/relationships/hyperlink" Target="https://om.csjn.gov.ar/JurisprudenciaOM/consultaOM/verDoc.html?idJuri=3381" TargetMode="External"/><Relationship Id="rId135" Type="http://schemas.openxmlformats.org/officeDocument/2006/relationships/hyperlink" Target="https://om.csjn.gov.ar/JurisprudenciaOM/consultaOM/verDoc.html?idJuri=4914" TargetMode="External"/><Relationship Id="rId377" Type="http://schemas.openxmlformats.org/officeDocument/2006/relationships/hyperlink" Target="https://om.csjn.gov.ar/JurisprudenciaOM/consultaOM/verDoc.html?idJuri=4507" TargetMode="External"/><Relationship Id="rId1089" Type="http://schemas.openxmlformats.org/officeDocument/2006/relationships/hyperlink" Target="https://www.dateas.com/es/persona/eudoro-ramon-albo-20144816014" TargetMode="External"/><Relationship Id="rId134" Type="http://schemas.openxmlformats.org/officeDocument/2006/relationships/hyperlink" Target="https://www.dateas.com/es/persona/maria-fernanda-rosales-27249113153" TargetMode="External"/><Relationship Id="rId376" Type="http://schemas.openxmlformats.org/officeDocument/2006/relationships/hyperlink" Target="https://www.lavoz.com.ar/politica/murio-carlos-garcia-allocco-vocal-del-tribunal-superior-de-justicia-de-cordoba/" TargetMode="External"/><Relationship Id="rId133" Type="http://schemas.openxmlformats.org/officeDocument/2006/relationships/hyperlink" Target="https://om.csjn.gov.ar/JurisprudenciaOM/consultaOM/verDoc.html?idJuri=5160" TargetMode="External"/><Relationship Id="rId375" Type="http://schemas.openxmlformats.org/officeDocument/2006/relationships/hyperlink" Target="https://om.csjn.gov.ar/JurisprudenciaOM/consultaOM/verDoc.html?idJuri=4507" TargetMode="External"/><Relationship Id="rId172" Type="http://schemas.openxmlformats.org/officeDocument/2006/relationships/hyperlink" Target="https://om.csjn.gov.ar/JurisprudenciaOM/consultaOM/verDoc.html?idJuri=4640" TargetMode="External"/><Relationship Id="rId171" Type="http://schemas.openxmlformats.org/officeDocument/2006/relationships/hyperlink" Target="https://om.csjn.gov.ar/JurisprudenciaOM/consultaOM/verDoc.html?idJuri=4640" TargetMode="External"/><Relationship Id="rId170" Type="http://schemas.openxmlformats.org/officeDocument/2006/relationships/hyperlink" Target="https://www.pagina12.com.ar/511811-fernanda-rosales-la-presidenta-mas-joven-en-la-corte-de-just" TargetMode="External"/><Relationship Id="rId165" Type="http://schemas.openxmlformats.org/officeDocument/2006/relationships/hyperlink" Target="https://om.csjn.gov.ar/JurisprudenciaOM/consultaOM/verDoc.html?idJuri=4902" TargetMode="External"/><Relationship Id="rId164" Type="http://schemas.openxmlformats.org/officeDocument/2006/relationships/hyperlink" Target="https://www.elesquiu.com/politica/2021/4/28/se-jubila-amelia-sesto-de-leiva-presento-su-renuncia-la-corte-de-justicia-395078.html" TargetMode="External"/><Relationship Id="rId163" Type="http://schemas.openxmlformats.org/officeDocument/2006/relationships/hyperlink" Target="https://om.csjn.gov.ar/JurisprudenciaOM/consultaOM/verDoc.html?idJuri=4903" TargetMode="External"/><Relationship Id="rId162" Type="http://schemas.openxmlformats.org/officeDocument/2006/relationships/hyperlink" Target="https://om.csjn.gov.ar/JurisprudenciaOM/consultaOM/verDoc.html?idJuri=4903" TargetMode="External"/><Relationship Id="rId169" Type="http://schemas.openxmlformats.org/officeDocument/2006/relationships/hyperlink" Target="https://om.csjn.gov.ar/JurisprudenciaOM/consultaOM/verDoc.html?idJuri=4902" TargetMode="External"/><Relationship Id="rId168" Type="http://schemas.openxmlformats.org/officeDocument/2006/relationships/hyperlink" Target="https://om.csjn.gov.ar/JurisprudenciaOM/consultaOM/verDoc.html?idJuri=4902" TargetMode="External"/><Relationship Id="rId167" Type="http://schemas.openxmlformats.org/officeDocument/2006/relationships/hyperlink" Target="https://om.csjn.gov.ar/JurisprudenciaOM/consultaOM/verDoc.html?idJuri=4902" TargetMode="External"/><Relationship Id="rId166" Type="http://schemas.openxmlformats.org/officeDocument/2006/relationships/hyperlink" Target="https://om.csjn.gov.ar/JurisprudenciaOM/consultaOM/verDoc.html?idJuri=4902" TargetMode="External"/><Relationship Id="rId161" Type="http://schemas.openxmlformats.org/officeDocument/2006/relationships/hyperlink" Target="https://om.csjn.gov.ar/JurisprudenciaOM/consultaOM/verDoc.html?idJuri=4903" TargetMode="External"/><Relationship Id="rId160" Type="http://schemas.openxmlformats.org/officeDocument/2006/relationships/hyperlink" Target="https://om.csjn.gov.ar/JurisprudenciaOM/consultaOM/verDoc.html?idJuri=4903" TargetMode="External"/><Relationship Id="rId159" Type="http://schemas.openxmlformats.org/officeDocument/2006/relationships/hyperlink" Target="https://om.csjn.gov.ar/JurisprudenciaOM/consultaOM/verDoc.html?idJuri=4903" TargetMode="External"/><Relationship Id="rId154" Type="http://schemas.openxmlformats.org/officeDocument/2006/relationships/hyperlink" Target="https://om.csjn.gov.ar/JurisprudenciaOM/consultaOM/verDoc.html?idJuri=4905" TargetMode="External"/><Relationship Id="rId396" Type="http://schemas.openxmlformats.org/officeDocument/2006/relationships/hyperlink" Target="https://om.csjn.gov.ar/JurisprudenciaOM/consultaOM/verDoc.html?idJuri=4447" TargetMode="External"/><Relationship Id="rId153" Type="http://schemas.openxmlformats.org/officeDocument/2006/relationships/hyperlink" Target="https://om.csjn.gov.ar/JurisprudenciaOM/consultaOM/verDoc.html?idJuri=4913" TargetMode="External"/><Relationship Id="rId395" Type="http://schemas.openxmlformats.org/officeDocument/2006/relationships/hyperlink" Target="https://comercioyjusticia.info/cyjcapacitaciones/wp-content/uploads/sites/27/2020/08/CV-GONZALEZ-ZAMAR..pdf" TargetMode="External"/><Relationship Id="rId152" Type="http://schemas.openxmlformats.org/officeDocument/2006/relationships/hyperlink" Target="https://om.csjn.gov.ar/JurisprudenciaOM/consultaOM/verDoc.html?idJuri=4913" TargetMode="External"/><Relationship Id="rId394" Type="http://schemas.openxmlformats.org/officeDocument/2006/relationships/hyperlink" Target="https://om.csjn.gov.ar/JurisprudenciaOM/consultaOM/verDoc.html?idJuri=4454" TargetMode="External"/><Relationship Id="rId151" Type="http://schemas.openxmlformats.org/officeDocument/2006/relationships/hyperlink" Target="https://om.csjn.gov.ar/JurisprudenciaOM/consultaOM/verDoc.html?idJuri=4913" TargetMode="External"/><Relationship Id="rId393" Type="http://schemas.openxmlformats.org/officeDocument/2006/relationships/hyperlink" Target="https://www.dateas.com/es/persona/silvia-beatriz-palacio-27109060378" TargetMode="External"/><Relationship Id="rId158" Type="http://schemas.openxmlformats.org/officeDocument/2006/relationships/hyperlink" Target="https://om.csjn.gov.ar/JurisprudenciaOM/consultaOM/verDoc.html?idJuri=4905" TargetMode="External"/><Relationship Id="rId157" Type="http://schemas.openxmlformats.org/officeDocument/2006/relationships/hyperlink" Target="https://om.csjn.gov.ar/JurisprudenciaOM/consultaOM/verDoc.html?idJuri=4905" TargetMode="External"/><Relationship Id="rId399" Type="http://schemas.openxmlformats.org/officeDocument/2006/relationships/hyperlink" Target="https://om.csjn.gov.ar/JurisprudenciaOM/consultaOM/verDoc.html?idJuri=4447" TargetMode="External"/><Relationship Id="rId156" Type="http://schemas.openxmlformats.org/officeDocument/2006/relationships/hyperlink" Target="https://om.csjn.gov.ar/JurisprudenciaOM/consultaOM/verDoc.html?idJuri=4905" TargetMode="External"/><Relationship Id="rId398" Type="http://schemas.openxmlformats.org/officeDocument/2006/relationships/hyperlink" Target="https://www.cba.gov.ar/wp-content/4p96humuzp/2012/05/CV-LOPEZPE.pdf" TargetMode="External"/><Relationship Id="rId155" Type="http://schemas.openxmlformats.org/officeDocument/2006/relationships/hyperlink" Target="https://om.csjn.gov.ar/JurisprudenciaOM/consultaOM/verDoc.html?idJuri=4905" TargetMode="External"/><Relationship Id="rId397" Type="http://schemas.openxmlformats.org/officeDocument/2006/relationships/hyperlink" Target="https://om.csjn.gov.ar/JurisprudenciaOM/consultaOM/verDoc.html?idJuri=4447" TargetMode="External"/><Relationship Id="rId808" Type="http://schemas.openxmlformats.org/officeDocument/2006/relationships/hyperlink" Target="https://om.csjn.gov.ar/JurisprudenciaOM/consultaOM/verDoc.html?idJuri=4857" TargetMode="External"/><Relationship Id="rId807" Type="http://schemas.openxmlformats.org/officeDocument/2006/relationships/hyperlink" Target="https://www.dateas.com/es/persona/cristian-marcelo-benitez-20233498565" TargetMode="External"/><Relationship Id="rId806" Type="http://schemas.openxmlformats.org/officeDocument/2006/relationships/hyperlink" Target="https://om.csjn.gov.ar/JurisprudenciaOM/consultaOM/verDoc.html?idJuri=4857" TargetMode="External"/><Relationship Id="rId805" Type="http://schemas.openxmlformats.org/officeDocument/2006/relationships/hyperlink" Target="https://om.csjn.gov.ar/JurisprudenciaOM/consultaOM/verDoc.html?idJuri=4858" TargetMode="External"/><Relationship Id="rId809" Type="http://schemas.openxmlformats.org/officeDocument/2006/relationships/hyperlink" Target="https://om.csjn.gov.ar/JurisprudenciaOM/consultaOM/verDoc.html?idJuri=4857" TargetMode="External"/><Relationship Id="rId800" Type="http://schemas.openxmlformats.org/officeDocument/2006/relationships/hyperlink" Target="http://www2.jufejus.org.ar/www.jufejus.org.ar/images/doc/DIRECTORES/CV-Dr_Jorge_Rojas.pdf" TargetMode="External"/><Relationship Id="rId804" Type="http://schemas.openxmlformats.org/officeDocument/2006/relationships/hyperlink" Target="https://om.csjn.gov.ar/JurisprudenciaOM/consultaOM/verDoc.html?idJuri=4858" TargetMode="External"/><Relationship Id="rId803" Type="http://schemas.openxmlformats.org/officeDocument/2006/relationships/hyperlink" Target="https://om.csjn.gov.ar/JurisprudenciaOM/consultaOM/verDoc.html?idJuri=4858" TargetMode="External"/><Relationship Id="rId802" Type="http://schemas.openxmlformats.org/officeDocument/2006/relationships/hyperlink" Target="https://om.csjn.gov.ar/JurisprudenciaOM/consultaOM/verDoc.html?idJuri=4858" TargetMode="External"/><Relationship Id="rId801" Type="http://schemas.openxmlformats.org/officeDocument/2006/relationships/hyperlink" Target="https://om.csjn.gov.ar/JurisprudenciaOM/consultaOM/verDoc.html?idJuri=4858" TargetMode="External"/><Relationship Id="rId40" Type="http://schemas.openxmlformats.org/officeDocument/2006/relationships/hyperlink" Target="https://om.csjn.gov.ar/JurisprudenciaOM/consultaOM/verDoc.html?idJuri=2495" TargetMode="External"/><Relationship Id="rId42" Type="http://schemas.openxmlformats.org/officeDocument/2006/relationships/hyperlink" Target="https://om.csjn.gov.ar/JurisprudenciaOM/consultaOM/verDoc.html?idJuri=2495" TargetMode="External"/><Relationship Id="rId41" Type="http://schemas.openxmlformats.org/officeDocument/2006/relationships/hyperlink" Target="https://om.csjn.gov.ar/JurisprudenciaOM/consultaOM/verDoc.html?idJuri=2495" TargetMode="External"/><Relationship Id="rId44" Type="http://schemas.openxmlformats.org/officeDocument/2006/relationships/hyperlink" Target="https://om.csjn.gov.ar/JurisprudenciaOM/consultaOM/verDoc.html?idJuri=2495" TargetMode="External"/><Relationship Id="rId43" Type="http://schemas.openxmlformats.org/officeDocument/2006/relationships/hyperlink" Target="https://om.csjn.gov.ar/JurisprudenciaOM/consultaOM/verDoc.html?idJuri=2495" TargetMode="External"/><Relationship Id="rId46" Type="http://schemas.openxmlformats.org/officeDocument/2006/relationships/hyperlink" Target="https://om.csjn.gov.ar/JurisprudenciaOM/consultaOM/verDoc.html?idJuri=2032" TargetMode="External"/><Relationship Id="rId45" Type="http://schemas.openxmlformats.org/officeDocument/2006/relationships/hyperlink" Target="https://om.csjn.gov.ar/JurisprudenciaOM/consultaOM/verDoc.html?idJuri=2032" TargetMode="External"/><Relationship Id="rId509" Type="http://schemas.openxmlformats.org/officeDocument/2006/relationships/hyperlink" Target="https://om.csjn.gov.ar/JurisprudenciaOM/consultaOM/verDoc.html?idJuri=4133" TargetMode="External"/><Relationship Id="rId508" Type="http://schemas.openxmlformats.org/officeDocument/2006/relationships/hyperlink" Target="http://reflejar.jufejus.org.ar/www.jufejus.org.ar/images/Fotos_Autoridades/Dr_Castrillon.pdf" TargetMode="External"/><Relationship Id="rId503" Type="http://schemas.openxmlformats.org/officeDocument/2006/relationships/hyperlink" Target="https://om.csjn.gov.ar/JurisprudenciaOM/consultaOM/verDoc.html?idJuri=4578" TargetMode="External"/><Relationship Id="rId745" Type="http://schemas.openxmlformats.org/officeDocument/2006/relationships/hyperlink" Target="https://om.csjn.gov.ar/JurisprudenciaOM/consultaOM/verDoc.html?idJuri=4864" TargetMode="External"/><Relationship Id="rId987" Type="http://schemas.openxmlformats.org/officeDocument/2006/relationships/hyperlink" Target="https://om.csjn.gov.ar/JurisprudenciaOM/consultaOM/verDoc.html?idJuri=4948" TargetMode="External"/><Relationship Id="rId502" Type="http://schemas.openxmlformats.org/officeDocument/2006/relationships/hyperlink" Target="https://om.csjn.gov.ar/JurisprudenciaOM/consultaOM/verDoc.html?idJuri=4663" TargetMode="External"/><Relationship Id="rId744" Type="http://schemas.openxmlformats.org/officeDocument/2006/relationships/hyperlink" Target="https://www.dateas.com/es/persona/cristian-marcelo-benitez-20233498565" TargetMode="External"/><Relationship Id="rId986" Type="http://schemas.openxmlformats.org/officeDocument/2006/relationships/hyperlink" Target="https://om.csjn.gov.ar/JurisprudenciaOM/consultaOM/verDoc.html?idJuri=4948" TargetMode="External"/><Relationship Id="rId501" Type="http://schemas.openxmlformats.org/officeDocument/2006/relationships/hyperlink" Target="https://om.csjn.gov.ar/JurisprudenciaOM/consultaOM/verDoc.html?idJuri=4663" TargetMode="External"/><Relationship Id="rId743" Type="http://schemas.openxmlformats.org/officeDocument/2006/relationships/hyperlink" Target="https://om.csjn.gov.ar/JurisprudenciaOM/consultaOM/verDoc.html?idJuri=4864" TargetMode="External"/><Relationship Id="rId985" Type="http://schemas.openxmlformats.org/officeDocument/2006/relationships/hyperlink" Target="https://om.csjn.gov.ar/JurisprudenciaOM/consultaOM/verDoc.html?idJuri=4948" TargetMode="External"/><Relationship Id="rId500" Type="http://schemas.openxmlformats.org/officeDocument/2006/relationships/hyperlink" Target="https://om.csjn.gov.ar/JurisprudenciaOM/consultaOM/verDoc.html?idJuri=4663" TargetMode="External"/><Relationship Id="rId742" Type="http://schemas.openxmlformats.org/officeDocument/2006/relationships/hyperlink" Target="https://om.csjn.gov.ar/JurisprudenciaOM/consultaOM/verDoc.html?idJuri=4865" TargetMode="External"/><Relationship Id="rId984" Type="http://schemas.openxmlformats.org/officeDocument/2006/relationships/hyperlink" Target="https://om.csjn.gov.ar/JurisprudenciaOM/consultaOM/verDoc.html?idJuri=4963" TargetMode="External"/><Relationship Id="rId507" Type="http://schemas.openxmlformats.org/officeDocument/2006/relationships/hyperlink" Target="https://om.csjn.gov.ar/JurisprudenciaOM/consultaOM/verDoc.html?idJuri=4578" TargetMode="External"/><Relationship Id="rId749" Type="http://schemas.openxmlformats.org/officeDocument/2006/relationships/hyperlink" Target="http://www2.jufejus.org.ar/www.jufejus.org.ar/images/doc/DIRECTORES/CV-Dr_Jorge_Rojas.pdf" TargetMode="External"/><Relationship Id="rId506" Type="http://schemas.openxmlformats.org/officeDocument/2006/relationships/hyperlink" Target="https://es.wikipedia.org/wiki/Susana_Medina_(jueza)" TargetMode="External"/><Relationship Id="rId748" Type="http://schemas.openxmlformats.org/officeDocument/2006/relationships/hyperlink" Target="https://om.csjn.gov.ar/JurisprudenciaOM/consultaOM/verDoc.html?idJuri=4864" TargetMode="External"/><Relationship Id="rId505" Type="http://schemas.openxmlformats.org/officeDocument/2006/relationships/hyperlink" Target="https://om.csjn.gov.ar/JurisprudenciaOM/consultaOM/verDoc.html?idJuri=4578" TargetMode="External"/><Relationship Id="rId747" Type="http://schemas.openxmlformats.org/officeDocument/2006/relationships/hyperlink" Target="https://om.csjn.gov.ar/JurisprudenciaOM/consultaOM/verDoc.html?idJuri=4864" TargetMode="External"/><Relationship Id="rId989" Type="http://schemas.openxmlformats.org/officeDocument/2006/relationships/hyperlink" Target="https://om.csjn.gov.ar/JurisprudenciaOM/consultaOM/verDoc.html?idJuri=4946" TargetMode="External"/><Relationship Id="rId504" Type="http://schemas.openxmlformats.org/officeDocument/2006/relationships/hyperlink" Target="https://es.wikipedia.org/wiki/Bernardo_Ignacio_Salduna" TargetMode="External"/><Relationship Id="rId746" Type="http://schemas.openxmlformats.org/officeDocument/2006/relationships/hyperlink" Target="https://www.territoriodigital.com.ar/nota2.aspx?c=1501845260914682" TargetMode="External"/><Relationship Id="rId988" Type="http://schemas.openxmlformats.org/officeDocument/2006/relationships/hyperlink" Target="https://om.csjn.gov.ar/JurisprudenciaOM/consultaOM/verDoc.html?idJuri=4946" TargetMode="External"/><Relationship Id="rId48" Type="http://schemas.openxmlformats.org/officeDocument/2006/relationships/hyperlink" Target="https://om.csjn.gov.ar/JurisprudenciaOM/consultaOM/verDoc.html?idJuri=2032" TargetMode="External"/><Relationship Id="rId47" Type="http://schemas.openxmlformats.org/officeDocument/2006/relationships/hyperlink" Target="https://om.csjn.gov.ar/JurisprudenciaOM/consultaOM/verDoc.html?idJuri=2032" TargetMode="External"/><Relationship Id="rId49" Type="http://schemas.openxmlformats.org/officeDocument/2006/relationships/hyperlink" Target="https://om.csjn.gov.ar/JurisprudenciaOM/consultaOM/verDoc.html?idJuri=2032" TargetMode="External"/><Relationship Id="rId741" Type="http://schemas.openxmlformats.org/officeDocument/2006/relationships/hyperlink" Target="https://om.csjn.gov.ar/JurisprudenciaOM/consultaOM/verDoc.html?idJuri=4865" TargetMode="External"/><Relationship Id="rId983" Type="http://schemas.openxmlformats.org/officeDocument/2006/relationships/hyperlink" Target="https://om.csjn.gov.ar/JurisprudenciaOM/consultaOM/verDoc.html?idJuri=4963" TargetMode="External"/><Relationship Id="rId740" Type="http://schemas.openxmlformats.org/officeDocument/2006/relationships/hyperlink" Target="https://om.csjn.gov.ar/JurisprudenciaOM/consultaOM/verDoc.html?idJuri=4865" TargetMode="External"/><Relationship Id="rId982" Type="http://schemas.openxmlformats.org/officeDocument/2006/relationships/hyperlink" Target="https://om.csjn.gov.ar/JurisprudenciaOM/consultaOM/verDoc.html?idJuri=4963" TargetMode="External"/><Relationship Id="rId981" Type="http://schemas.openxmlformats.org/officeDocument/2006/relationships/hyperlink" Target="https://om.csjn.gov.ar/JurisprudenciaOM/consultaOM/verDoc.html?idJuri=4963" TargetMode="External"/><Relationship Id="rId980" Type="http://schemas.openxmlformats.org/officeDocument/2006/relationships/hyperlink" Target="https://om.csjn.gov.ar/JurisprudenciaOM/consultaOM/verDoc.html?idJuri=5001" TargetMode="External"/><Relationship Id="rId31" Type="http://schemas.openxmlformats.org/officeDocument/2006/relationships/hyperlink" Target="https://om.csjn.gov.ar/JurisprudenciaOM/consultaOM/verDoc.html?idJuri=4305" TargetMode="External"/><Relationship Id="rId30" Type="http://schemas.openxmlformats.org/officeDocument/2006/relationships/hyperlink" Target="https://om.csjn.gov.ar/JurisprudenciaOM/consultaOM/verDoc.html?idJuri=4305" TargetMode="External"/><Relationship Id="rId33" Type="http://schemas.openxmlformats.org/officeDocument/2006/relationships/hyperlink" Target="https://om.csjn.gov.ar/JurisprudenciaOM/consultaOM/verDoc.html?idJuri=2643" TargetMode="External"/><Relationship Id="rId32" Type="http://schemas.openxmlformats.org/officeDocument/2006/relationships/hyperlink" Target="https://om.csjn.gov.ar/JurisprudenciaOM/consultaOM/verDoc.html?idJuri=4305" TargetMode="External"/><Relationship Id="rId35" Type="http://schemas.openxmlformats.org/officeDocument/2006/relationships/hyperlink" Target="https://om.csjn.gov.ar/JurisprudenciaOM/consultaOM/verDoc.html?idJuri=2643" TargetMode="External"/><Relationship Id="rId34" Type="http://schemas.openxmlformats.org/officeDocument/2006/relationships/hyperlink" Target="https://om.csjn.gov.ar/JurisprudenciaOM/consultaOM/verDoc.html?idJuri=2643" TargetMode="External"/><Relationship Id="rId739" Type="http://schemas.openxmlformats.org/officeDocument/2006/relationships/hyperlink" Target="http://www2.jufejus.org.ar/www.jufejus.org.ar/images/doc/DIRECTORES/CV-Dr_Jorge_Rojas.pdf" TargetMode="External"/><Relationship Id="rId734" Type="http://schemas.openxmlformats.org/officeDocument/2006/relationships/hyperlink" Target="https://om.csjn.gov.ar/JurisprudenciaOM/consultaOM/verDoc.html?idJuri=4865" TargetMode="External"/><Relationship Id="rId976" Type="http://schemas.openxmlformats.org/officeDocument/2006/relationships/hyperlink" Target="https://om.csjn.gov.ar/JurisprudenciaOM/consultaOM/verDoc.html?idJuri=5022" TargetMode="External"/><Relationship Id="rId733" Type="http://schemas.openxmlformats.org/officeDocument/2006/relationships/hyperlink" Target="https://www.jusmisiones.gov.ar/index.php/joomla-overview/noticias-institucionales/1494-se-incorporan-dos-ministros-al-alto-cuerpo-del-superior-tribunal-de-justicia" TargetMode="External"/><Relationship Id="rId975" Type="http://schemas.openxmlformats.org/officeDocument/2006/relationships/hyperlink" Target="https://eldiariodesanluis.com/blog/post/quien-es-el-gato-fernandez-el-candidato-gobernador-de-san-luis-de-rodriguez-saa" TargetMode="External"/><Relationship Id="rId732" Type="http://schemas.openxmlformats.org/officeDocument/2006/relationships/hyperlink" Target="https://om.csjn.gov.ar/JurisprudenciaOM/consultaOM/verDoc.html?idJuri=4865" TargetMode="External"/><Relationship Id="rId974" Type="http://schemas.openxmlformats.org/officeDocument/2006/relationships/hyperlink" Target="https://om.csjn.gov.ar/JurisprudenciaOM/consultaOM/verDoc.html?idJuri=5022" TargetMode="External"/><Relationship Id="rId731" Type="http://schemas.openxmlformats.org/officeDocument/2006/relationships/hyperlink" Target="https://om.csjn.gov.ar/JurisprudenciaOM/consultaOM/verDoc.html?idJuri=4866" TargetMode="External"/><Relationship Id="rId973" Type="http://schemas.openxmlformats.org/officeDocument/2006/relationships/hyperlink" Target="https://elchorrillero.com/nota/2020/07/31/218906-carolina-monte-riso-y-cecilia-chada-asumieron-en-el-superior-tribunal-de-justicia/amp/" TargetMode="External"/><Relationship Id="rId738" Type="http://schemas.openxmlformats.org/officeDocument/2006/relationships/hyperlink" Target="https://om.csjn.gov.ar/JurisprudenciaOM/consultaOM/verDoc.html?idJuri=4865" TargetMode="External"/><Relationship Id="rId737" Type="http://schemas.openxmlformats.org/officeDocument/2006/relationships/hyperlink" Target="https://om.csjn.gov.ar/JurisprudenciaOM/consultaOM/verDoc.html?idJuri=4865" TargetMode="External"/><Relationship Id="rId979" Type="http://schemas.openxmlformats.org/officeDocument/2006/relationships/hyperlink" Target="https://om.csjn.gov.ar/JurisprudenciaOM/consultaOM/verDoc.html?idJuri=5001" TargetMode="External"/><Relationship Id="rId736" Type="http://schemas.openxmlformats.org/officeDocument/2006/relationships/hyperlink" Target="https://www.territoriodigital.com.ar/nota2.aspx?c=1501845260914682" TargetMode="External"/><Relationship Id="rId978" Type="http://schemas.openxmlformats.org/officeDocument/2006/relationships/hyperlink" Target="https://om.csjn.gov.ar/JurisprudenciaOM/consultaOM/verDoc.html?idJuri=5001" TargetMode="External"/><Relationship Id="rId735" Type="http://schemas.openxmlformats.org/officeDocument/2006/relationships/hyperlink" Target="https://om.csjn.gov.ar/JurisprudenciaOM/consultaOM/verDoc.html?idJuri=4865" TargetMode="External"/><Relationship Id="rId977" Type="http://schemas.openxmlformats.org/officeDocument/2006/relationships/hyperlink" Target="https://agenciasanluis.com/wp-content/uploads/2020/08/GOBIERNO-Int.-Superior-Trib.-Justicia-DATOS-3x12-1.pdf" TargetMode="External"/><Relationship Id="rId37" Type="http://schemas.openxmlformats.org/officeDocument/2006/relationships/hyperlink" Target="https://om.csjn.gov.ar/JurisprudenciaOM/consultaOM/verDoc.html?idJuri=2643" TargetMode="External"/><Relationship Id="rId36" Type="http://schemas.openxmlformats.org/officeDocument/2006/relationships/hyperlink" Target="https://om.csjn.gov.ar/JurisprudenciaOM/consultaOM/verDoc.html?idJuri=2643" TargetMode="External"/><Relationship Id="rId39" Type="http://schemas.openxmlformats.org/officeDocument/2006/relationships/hyperlink" Target="https://om.csjn.gov.ar/JurisprudenciaOM/consultaOM/verDoc.html?idJuri=2643" TargetMode="External"/><Relationship Id="rId38" Type="http://schemas.openxmlformats.org/officeDocument/2006/relationships/hyperlink" Target="https://om.csjn.gov.ar/JurisprudenciaOM/consultaOM/verDoc.html?idJuri=2643" TargetMode="External"/><Relationship Id="rId730" Type="http://schemas.openxmlformats.org/officeDocument/2006/relationships/hyperlink" Target="https://om.csjn.gov.ar/JurisprudenciaOM/consultaOM/verDoc.html?idJuri=4866" TargetMode="External"/><Relationship Id="rId972" Type="http://schemas.openxmlformats.org/officeDocument/2006/relationships/hyperlink" Target="https://om.csjn.gov.ar/JurisprudenciaOM/consultaOM/verDoc.html?idJuri=5022" TargetMode="External"/><Relationship Id="rId971" Type="http://schemas.openxmlformats.org/officeDocument/2006/relationships/hyperlink" Target="https://www.dateas.com/es/persona/andrea-carolin-monte-riso-27246815645" TargetMode="External"/><Relationship Id="rId970" Type="http://schemas.openxmlformats.org/officeDocument/2006/relationships/hyperlink" Target="https://om.csjn.gov.ar/JurisprudenciaOM/consultaOM/verDoc.html?idJuri=5022" TargetMode="External"/><Relationship Id="rId20" Type="http://schemas.openxmlformats.org/officeDocument/2006/relationships/hyperlink" Target="https://om.csjn.gov.ar/JurisprudenciaOM/consultaOM/verDoc.html?idJuri=4472" TargetMode="External"/><Relationship Id="rId22" Type="http://schemas.openxmlformats.org/officeDocument/2006/relationships/hyperlink" Target="https://om.csjn.gov.ar/JurisprudenciaOM/consultaOM/verDoc.html?idJuri=4472" TargetMode="External"/><Relationship Id="rId21" Type="http://schemas.openxmlformats.org/officeDocument/2006/relationships/hyperlink" Target="https://www.dateas.com/es/persona/daniel-fernando-soria-20125302840" TargetMode="External"/><Relationship Id="rId24" Type="http://schemas.openxmlformats.org/officeDocument/2006/relationships/hyperlink" Target="https://om.csjn.gov.ar/JurisprudenciaOM/consultaOM/verDoc.html?idJuri=4470" TargetMode="External"/><Relationship Id="rId23" Type="http://schemas.openxmlformats.org/officeDocument/2006/relationships/hyperlink" Target="https://om.csjn.gov.ar/JurisprudenciaOM/consultaOM/verDoc.html?idJuri=4472" TargetMode="External"/><Relationship Id="rId525" Type="http://schemas.openxmlformats.org/officeDocument/2006/relationships/hyperlink" Target="https://om.csjn.gov.ar/JurisprudenciaOM/consultaOM/verDoc.html?idJuri=4162" TargetMode="External"/><Relationship Id="rId767" Type="http://schemas.openxmlformats.org/officeDocument/2006/relationships/hyperlink" Target="https://om.csjn.gov.ar/JurisprudenciaOM/consultaOM/verDoc.html?idJuri=4861" TargetMode="External"/><Relationship Id="rId524" Type="http://schemas.openxmlformats.org/officeDocument/2006/relationships/hyperlink" Target="https://om.csjn.gov.ar/JurisprudenciaOM/consultaOM/verDoc.html?idJuri=4632" TargetMode="External"/><Relationship Id="rId766" Type="http://schemas.openxmlformats.org/officeDocument/2006/relationships/hyperlink" Target="https://om.csjn.gov.ar/JurisprudenciaOM/consultaOM/verDoc.html?idJuri=4861" TargetMode="External"/><Relationship Id="rId523" Type="http://schemas.openxmlformats.org/officeDocument/2006/relationships/hyperlink" Target="https://om.csjn.gov.ar/JurisprudenciaOM/consultaOM/verDoc.html?idJuri=4632" TargetMode="External"/><Relationship Id="rId765" Type="http://schemas.openxmlformats.org/officeDocument/2006/relationships/hyperlink" Target="https://om.csjn.gov.ar/JurisprudenciaOM/consultaOM/verDoc.html?idJuri=4861" TargetMode="External"/><Relationship Id="rId522" Type="http://schemas.openxmlformats.org/officeDocument/2006/relationships/hyperlink" Target="https://om.csjn.gov.ar/JurisprudenciaOM/consultaOM/verDoc.html?idJuri=4632" TargetMode="External"/><Relationship Id="rId764" Type="http://schemas.openxmlformats.org/officeDocument/2006/relationships/hyperlink" Target="https://om.csjn.gov.ar/JurisprudenciaOM/consultaOM/verDoc.html?idJuri=4861" TargetMode="External"/><Relationship Id="rId529" Type="http://schemas.openxmlformats.org/officeDocument/2006/relationships/hyperlink" Target="https://om.csjn.gov.ar/JurisprudenciaOM/consultaOM/verDoc.html?idJuri=4162" TargetMode="External"/><Relationship Id="rId528" Type="http://schemas.openxmlformats.org/officeDocument/2006/relationships/hyperlink" Target="https://om.csjn.gov.ar/JurisprudenciaOM/consultaOM/verDoc.html?idJuri=4162" TargetMode="External"/><Relationship Id="rId527" Type="http://schemas.openxmlformats.org/officeDocument/2006/relationships/hyperlink" Target="https://om.csjn.gov.ar/JurisprudenciaOM/consultaOM/verDoc.html?idJuri=4162" TargetMode="External"/><Relationship Id="rId769" Type="http://schemas.openxmlformats.org/officeDocument/2006/relationships/hyperlink" Target="https://om.csjn.gov.ar/JurisprudenciaOM/consultaOM/verDoc.html?idJuri=4861" TargetMode="External"/><Relationship Id="rId526" Type="http://schemas.openxmlformats.org/officeDocument/2006/relationships/hyperlink" Target="https://om.csjn.gov.ar/JurisprudenciaOM/consultaOM/verDoc.html?idJuri=4162" TargetMode="External"/><Relationship Id="rId768" Type="http://schemas.openxmlformats.org/officeDocument/2006/relationships/hyperlink" Target="https://om.csjn.gov.ar/JurisprudenciaOM/consultaOM/verDoc.html?idJuri=4861" TargetMode="External"/><Relationship Id="rId26" Type="http://schemas.openxmlformats.org/officeDocument/2006/relationships/hyperlink" Target="https://om.csjn.gov.ar/JurisprudenciaOM/consultaOM/verDoc.html?idJuri=4470" TargetMode="External"/><Relationship Id="rId25" Type="http://schemas.openxmlformats.org/officeDocument/2006/relationships/hyperlink" Target="https://om.csjn.gov.ar/JurisprudenciaOM/consultaOM/verDoc.html?idJuri=4470" TargetMode="External"/><Relationship Id="rId28" Type="http://schemas.openxmlformats.org/officeDocument/2006/relationships/hyperlink" Target="https://om.csjn.gov.ar/JurisprudenciaOM/consultaOM/verDoc.html?idJuri=4305" TargetMode="External"/><Relationship Id="rId27" Type="http://schemas.openxmlformats.org/officeDocument/2006/relationships/hyperlink" Target="https://om.csjn.gov.ar/JurisprudenciaOM/consultaOM/verDoc.html?idJuri=4470" TargetMode="External"/><Relationship Id="rId521" Type="http://schemas.openxmlformats.org/officeDocument/2006/relationships/hyperlink" Target="https://www.dateas.com/es/persona/guillermo-horacio-alucin-20165523904" TargetMode="External"/><Relationship Id="rId763" Type="http://schemas.openxmlformats.org/officeDocument/2006/relationships/hyperlink" Target="https://om.csjn.gov.ar/JurisprudenciaOM/consultaOM/verDoc.html?idJuri=4861" TargetMode="External"/><Relationship Id="rId29" Type="http://schemas.openxmlformats.org/officeDocument/2006/relationships/hyperlink" Target="https://om.csjn.gov.ar/JurisprudenciaOM/consultaOM/verDoc.html?idJuri=4305" TargetMode="External"/><Relationship Id="rId520" Type="http://schemas.openxmlformats.org/officeDocument/2006/relationships/hyperlink" Target="https://om.csjn.gov.ar/JurisprudenciaOM/consultaOM/verDoc.html?idJuri=4632" TargetMode="External"/><Relationship Id="rId762" Type="http://schemas.openxmlformats.org/officeDocument/2006/relationships/hyperlink" Target="https://om.csjn.gov.ar/JurisprudenciaOM/consultaOM/verDoc.html?idJuri=4861" TargetMode="External"/><Relationship Id="rId761" Type="http://schemas.openxmlformats.org/officeDocument/2006/relationships/hyperlink" Target="https://om.csjn.gov.ar/JurisprudenciaOM/consultaOM/verDoc.html?idJuri=4863" TargetMode="External"/><Relationship Id="rId760" Type="http://schemas.openxmlformats.org/officeDocument/2006/relationships/hyperlink" Target="https://om.csjn.gov.ar/JurisprudenciaOM/consultaOM/verDoc.html?idJuri=4863" TargetMode="External"/><Relationship Id="rId11" Type="http://schemas.openxmlformats.org/officeDocument/2006/relationships/hyperlink" Target="https://om.csjn.gov.ar/JurisprudenciaOM/consultaOM/verDoc.html?idJuri=774" TargetMode="External"/><Relationship Id="rId10" Type="http://schemas.openxmlformats.org/officeDocument/2006/relationships/hyperlink" Target="https://www.fundacionkonex.org/b5015-hilda-kogan" TargetMode="External"/><Relationship Id="rId13" Type="http://schemas.openxmlformats.org/officeDocument/2006/relationships/hyperlink" Target="https://om.csjn.gov.ar/JurisprudenciaOM/consultaOM/verDoc.html?idJuri=774" TargetMode="External"/><Relationship Id="rId12" Type="http://schemas.openxmlformats.org/officeDocument/2006/relationships/hyperlink" Target="https://www.elcohetealaluna.com/un-supremo-represor/" TargetMode="External"/><Relationship Id="rId519" Type="http://schemas.openxmlformats.org/officeDocument/2006/relationships/hyperlink" Target="https://om.csjn.gov.ar/JurisprudenciaOM/consultaOM/verDoc.html?idJuri=4632" TargetMode="External"/><Relationship Id="rId514" Type="http://schemas.openxmlformats.org/officeDocument/2006/relationships/hyperlink" Target="https://www.dateas.com/es/persona/ricardo-alberto-cabrera-20086267536" TargetMode="External"/><Relationship Id="rId756" Type="http://schemas.openxmlformats.org/officeDocument/2006/relationships/hyperlink" Target="https://om.csjn.gov.ar/JurisprudenciaOM/consultaOM/verDoc.html?idJuri=4863" TargetMode="External"/><Relationship Id="rId998" Type="http://schemas.openxmlformats.org/officeDocument/2006/relationships/hyperlink" Target="https://om.csjn.gov.ar/JurisprudenciaOM/consultaOM/verDoc.html?idJuri=4799" TargetMode="External"/><Relationship Id="rId513" Type="http://schemas.openxmlformats.org/officeDocument/2006/relationships/hyperlink" Target="https://om.csjn.gov.ar/JurisprudenciaOM/consultaOM/verDoc.html?idJuri=4133" TargetMode="External"/><Relationship Id="rId755" Type="http://schemas.openxmlformats.org/officeDocument/2006/relationships/hyperlink" Target="https://om.csjn.gov.ar/JurisprudenciaOM/consultaOM/verDoc.html?idJuri=4863" TargetMode="External"/><Relationship Id="rId997" Type="http://schemas.openxmlformats.org/officeDocument/2006/relationships/hyperlink" Target="https://om.csjn.gov.ar/JurisprudenciaOM/consultaOM/verDoc.html?idJuri=4800" TargetMode="External"/><Relationship Id="rId512" Type="http://schemas.openxmlformats.org/officeDocument/2006/relationships/hyperlink" Target="https://www.dateas.com/es/persona/eduardo-manuel-hang-20062398931" TargetMode="External"/><Relationship Id="rId754" Type="http://schemas.openxmlformats.org/officeDocument/2006/relationships/hyperlink" Target="https://om.csjn.gov.ar/JurisprudenciaOM/consultaOM/verDoc.html?idJuri=4863" TargetMode="External"/><Relationship Id="rId996" Type="http://schemas.openxmlformats.org/officeDocument/2006/relationships/hyperlink" Target="https://om.csjn.gov.ar/JurisprudenciaOM/consultaOM/verDoc.html?idJuri=4800" TargetMode="External"/><Relationship Id="rId511" Type="http://schemas.openxmlformats.org/officeDocument/2006/relationships/hyperlink" Target="https://om.csjn.gov.ar/JurisprudenciaOM/consultaOM/verDoc.html?idJuri=4133" TargetMode="External"/><Relationship Id="rId753" Type="http://schemas.openxmlformats.org/officeDocument/2006/relationships/hyperlink" Target="https://om.csjn.gov.ar/JurisprudenciaOM/consultaOM/verDoc.html?idJuri=4863" TargetMode="External"/><Relationship Id="rId995" Type="http://schemas.openxmlformats.org/officeDocument/2006/relationships/hyperlink" Target="https://om.csjn.gov.ar/JurisprudenciaOM/consultaOM/verDoc.html?idJuri=4800" TargetMode="External"/><Relationship Id="rId518" Type="http://schemas.openxmlformats.org/officeDocument/2006/relationships/hyperlink" Target="https://www.cij.gov.ar/nota-8977-Asumi--un-nuevo-juez-en-el-Superior-Tribunal-de-Justicia-de-Formosa.html" TargetMode="External"/><Relationship Id="rId517" Type="http://schemas.openxmlformats.org/officeDocument/2006/relationships/hyperlink" Target="https://om.csjn.gov.ar/JurisprudenciaOM/consultaOM/verDoc.html?idJuri=4133" TargetMode="External"/><Relationship Id="rId759" Type="http://schemas.openxmlformats.org/officeDocument/2006/relationships/hyperlink" Target="https://om.csjn.gov.ar/JurisprudenciaOM/consultaOM/verDoc.html?idJuri=4863" TargetMode="External"/><Relationship Id="rId516" Type="http://schemas.openxmlformats.org/officeDocument/2006/relationships/hyperlink" Target="https://www.dateas.com/es/persona/marcos-bruno-quinteros-20136866371" TargetMode="External"/><Relationship Id="rId758" Type="http://schemas.openxmlformats.org/officeDocument/2006/relationships/hyperlink" Target="https://om.csjn.gov.ar/JurisprudenciaOM/consultaOM/verDoc.html?idJuri=4863" TargetMode="External"/><Relationship Id="rId515" Type="http://schemas.openxmlformats.org/officeDocument/2006/relationships/hyperlink" Target="https://om.csjn.gov.ar/JurisprudenciaOM/consultaOM/verDoc.html?idJuri=4133" TargetMode="External"/><Relationship Id="rId757" Type="http://schemas.openxmlformats.org/officeDocument/2006/relationships/hyperlink" Target="https://om.csjn.gov.ar/JurisprudenciaOM/consultaOM/verDoc.html?idJuri=4863" TargetMode="External"/><Relationship Id="rId999" Type="http://schemas.openxmlformats.org/officeDocument/2006/relationships/hyperlink" Target="https://om.csjn.gov.ar/JurisprudenciaOM/consultaOM/verDoc.html?idJuri=4799" TargetMode="External"/><Relationship Id="rId15" Type="http://schemas.openxmlformats.org/officeDocument/2006/relationships/hyperlink" Target="https://om.csjn.gov.ar/JurisprudenciaOM/consultaOM/verDoc.html?idJuri=735" TargetMode="External"/><Relationship Id="rId990" Type="http://schemas.openxmlformats.org/officeDocument/2006/relationships/hyperlink" Target="https://om.csjn.gov.ar/JurisprudenciaOM/consultaOM/verDoc.html?idJuri=4946" TargetMode="External"/><Relationship Id="rId14" Type="http://schemas.openxmlformats.org/officeDocument/2006/relationships/hyperlink" Target="https://om.csjn.gov.ar/JurisprudenciaOM/consultaOM/verDoc.html?idJuri=735" TargetMode="External"/><Relationship Id="rId17" Type="http://schemas.openxmlformats.org/officeDocument/2006/relationships/hyperlink" Target="https://om.csjn.gov.ar/JurisprudenciaOM/consultaOM/verDoc.html?idJuri=735" TargetMode="External"/><Relationship Id="rId16" Type="http://schemas.openxmlformats.org/officeDocument/2006/relationships/hyperlink" Target="https://om.csjn.gov.ar/JurisprudenciaOM/consultaOM/verDoc.html?idJuri=735" TargetMode="External"/><Relationship Id="rId19" Type="http://schemas.openxmlformats.org/officeDocument/2006/relationships/hyperlink" Target="https://om.csjn.gov.ar/JurisprudenciaOM/consultaOM/verDoc.html?idJuri=4472" TargetMode="External"/><Relationship Id="rId510" Type="http://schemas.openxmlformats.org/officeDocument/2006/relationships/hyperlink" Target="http://www.cumbrejudicial.org/asamblea-plenaria/documentacion-previa-asamblea-plenaria-edicion-xix/download/823/615/15" TargetMode="External"/><Relationship Id="rId752" Type="http://schemas.openxmlformats.org/officeDocument/2006/relationships/hyperlink" Target="https://om.csjn.gov.ar/JurisprudenciaOM/consultaOM/verDoc.html?idJuri=4864" TargetMode="External"/><Relationship Id="rId994" Type="http://schemas.openxmlformats.org/officeDocument/2006/relationships/hyperlink" Target="https://om.csjn.gov.ar/JurisprudenciaOM/consultaOM/verDoc.html?idJuri=4885" TargetMode="External"/><Relationship Id="rId18" Type="http://schemas.openxmlformats.org/officeDocument/2006/relationships/hyperlink" Target="https://om.csjn.gov.ar/JurisprudenciaOM/consultaOM/verDoc.html?idJuri=735" TargetMode="External"/><Relationship Id="rId751" Type="http://schemas.openxmlformats.org/officeDocument/2006/relationships/hyperlink" Target="https://om.csjn.gov.ar/JurisprudenciaOM/consultaOM/verDoc.html?idJuri=4864" TargetMode="External"/><Relationship Id="rId993" Type="http://schemas.openxmlformats.org/officeDocument/2006/relationships/hyperlink" Target="https://om.csjn.gov.ar/JurisprudenciaOM/consultaOM/verDoc.html?idJuri=4885" TargetMode="External"/><Relationship Id="rId1100" Type="http://schemas.openxmlformats.org/officeDocument/2006/relationships/hyperlink" Target="https://www.dateas.com/es/persona/daniel-oscar-posse-23126070039" TargetMode="External"/><Relationship Id="rId750" Type="http://schemas.openxmlformats.org/officeDocument/2006/relationships/hyperlink" Target="https://om.csjn.gov.ar/JurisprudenciaOM/consultaOM/verDoc.html?idJuri=4864" TargetMode="External"/><Relationship Id="rId992" Type="http://schemas.openxmlformats.org/officeDocument/2006/relationships/hyperlink" Target="https://om.csjn.gov.ar/JurisprudenciaOM/consultaOM/verDoc.html?idJuri=4885" TargetMode="External"/><Relationship Id="rId1101" Type="http://schemas.openxmlformats.org/officeDocument/2006/relationships/drawing" Target="../drawings/drawing1.xml"/><Relationship Id="rId991" Type="http://schemas.openxmlformats.org/officeDocument/2006/relationships/hyperlink" Target="https://om.csjn.gov.ar/JurisprudenciaOM/consultaOM/verDoc.html?idJuri=4946" TargetMode="External"/><Relationship Id="rId1102" Type="http://schemas.openxmlformats.org/officeDocument/2006/relationships/vmlDrawing" Target="../drawings/vmlDrawing1.vml"/><Relationship Id="rId84" Type="http://schemas.openxmlformats.org/officeDocument/2006/relationships/hyperlink" Target="https://om.csjn.gov.ar/JurisprudenciaOM/consultaOM/verDoc.html?idJuri=812" TargetMode="External"/><Relationship Id="rId83" Type="http://schemas.openxmlformats.org/officeDocument/2006/relationships/hyperlink" Target="https://om.csjn.gov.ar/JurisprudenciaOM/consultaOM/verDoc.html?idJuri=812" TargetMode="External"/><Relationship Id="rId86" Type="http://schemas.openxmlformats.org/officeDocument/2006/relationships/hyperlink" Target="https://om.csjn.gov.ar/JurisprudenciaOM/consultaOM/verDoc.html?idJuri=769" TargetMode="External"/><Relationship Id="rId85" Type="http://schemas.openxmlformats.org/officeDocument/2006/relationships/hyperlink" Target="https://om.csjn.gov.ar/JurisprudenciaOM/consultaOM/verDoc.html?idJuri=769" TargetMode="External"/><Relationship Id="rId88" Type="http://schemas.openxmlformats.org/officeDocument/2006/relationships/hyperlink" Target="https://om.csjn.gov.ar/JurisprudenciaOM/consultaOM/verDoc.html?idJuri=769" TargetMode="External"/><Relationship Id="rId87" Type="http://schemas.openxmlformats.org/officeDocument/2006/relationships/hyperlink" Target="https://om.csjn.gov.ar/JurisprudenciaOM/consultaOM/verDoc.html?idJuri=769" TargetMode="External"/><Relationship Id="rId89" Type="http://schemas.openxmlformats.org/officeDocument/2006/relationships/hyperlink" Target="https://om.csjn.gov.ar/JurisprudenciaOM/consultaOM/verDoc.html?idJuri=769" TargetMode="External"/><Relationship Id="rId709" Type="http://schemas.openxmlformats.org/officeDocument/2006/relationships/hyperlink" Target="https://om.csjn.gov.ar/JurisprudenciaOM/consultaOM/verDoc.html?idJuri=5192" TargetMode="External"/><Relationship Id="rId708" Type="http://schemas.openxmlformats.org/officeDocument/2006/relationships/hyperlink" Target="https://om.csjn.gov.ar/JurisprudenciaOM/consultaOM/verDoc.html?idJuri=5192" TargetMode="External"/><Relationship Id="rId707" Type="http://schemas.openxmlformats.org/officeDocument/2006/relationships/hyperlink" Target="https://www.jusmisiones.gov.ar/index.php/joomla-overview/noticias-institucionales/1494-se-incorporan-dos-ministros-al-alto-cuerpo-del-superior-tribunal-de-justicia" TargetMode="External"/><Relationship Id="rId949" Type="http://schemas.openxmlformats.org/officeDocument/2006/relationships/hyperlink" Target="https://om.csjn.gov.ar/JurisprudenciaOM/consultaOM/verDoc.html?idJuri=5150" TargetMode="External"/><Relationship Id="rId706" Type="http://schemas.openxmlformats.org/officeDocument/2006/relationships/hyperlink" Target="https://om.csjn.gov.ar/JurisprudenciaOM/consultaOM/verDoc.html?idJuri=5192" TargetMode="External"/><Relationship Id="rId948" Type="http://schemas.openxmlformats.org/officeDocument/2006/relationships/hyperlink" Target="https://om.csjn.gov.ar/JurisprudenciaOM/consultaOM/verDoc.html?idJuri=5150" TargetMode="External"/><Relationship Id="rId80" Type="http://schemas.openxmlformats.org/officeDocument/2006/relationships/hyperlink" Target="https://om.csjn.gov.ar/JurisprudenciaOM/consultaOM/verDoc.html?idJuri=812" TargetMode="External"/><Relationship Id="rId82" Type="http://schemas.openxmlformats.org/officeDocument/2006/relationships/hyperlink" Target="https://om.csjn.gov.ar/JurisprudenciaOM/consultaOM/verDoc.html?idJuri=812" TargetMode="External"/><Relationship Id="rId81" Type="http://schemas.openxmlformats.org/officeDocument/2006/relationships/hyperlink" Target="https://www.eldia.com/nota/2013-7-6-juan-manuel-salas" TargetMode="External"/><Relationship Id="rId701" Type="http://schemas.openxmlformats.org/officeDocument/2006/relationships/hyperlink" Target="https://om.csjn.gov.ar/JurisprudenciaOM/consultaOM/verDoc.html?idJuri=5196" TargetMode="External"/><Relationship Id="rId943" Type="http://schemas.openxmlformats.org/officeDocument/2006/relationships/hyperlink" Target="https://om.csjn.gov.ar/JurisprudenciaOM/consultaOM/verDoc.html?idJuri=5171" TargetMode="External"/><Relationship Id="rId700" Type="http://schemas.openxmlformats.org/officeDocument/2006/relationships/hyperlink" Target="https://om.csjn.gov.ar/JurisprudenciaOM/consultaOM/verDoc.html?idJuri=5196" TargetMode="External"/><Relationship Id="rId942" Type="http://schemas.openxmlformats.org/officeDocument/2006/relationships/hyperlink" Target="https://om.csjn.gov.ar/JurisprudenciaOM/consultaOM/verDoc.html?idJuri=4765" TargetMode="External"/><Relationship Id="rId941" Type="http://schemas.openxmlformats.org/officeDocument/2006/relationships/hyperlink" Target="https://om.csjn.gov.ar/JurisprudenciaOM/consultaOM/verDoc.html?idJuri=4765" TargetMode="External"/><Relationship Id="rId940" Type="http://schemas.openxmlformats.org/officeDocument/2006/relationships/hyperlink" Target="https://om.csjn.gov.ar/JurisprudenciaOM/consultaOM/verDoc.html?idJuri=4765" TargetMode="External"/><Relationship Id="rId705" Type="http://schemas.openxmlformats.org/officeDocument/2006/relationships/hyperlink" Target="https://om.csjn.gov.ar/JurisprudenciaOM/consultaOM/verDoc.html?idJuri=5196" TargetMode="External"/><Relationship Id="rId947" Type="http://schemas.openxmlformats.org/officeDocument/2006/relationships/hyperlink" Target="https://om.csjn.gov.ar/JurisprudenciaOM/consultaOM/verDoc.html?idJuri=5150" TargetMode="External"/><Relationship Id="rId704" Type="http://schemas.openxmlformats.org/officeDocument/2006/relationships/hyperlink" Target="https://om.csjn.gov.ar/JurisprudenciaOM/consultaOM/verDoc.html?idJuri=5196" TargetMode="External"/><Relationship Id="rId946" Type="http://schemas.openxmlformats.org/officeDocument/2006/relationships/hyperlink" Target="https://om.csjn.gov.ar/JurisprudenciaOM/consultaOM/verDoc.html?idJuri=5171" TargetMode="External"/><Relationship Id="rId703" Type="http://schemas.openxmlformats.org/officeDocument/2006/relationships/hyperlink" Target="https://om.csjn.gov.ar/JurisprudenciaOM/consultaOM/verDoc.html?idJuri=5196" TargetMode="External"/><Relationship Id="rId945" Type="http://schemas.openxmlformats.org/officeDocument/2006/relationships/hyperlink" Target="https://om.csjn.gov.ar/JurisprudenciaOM/consultaOM/verDoc.html?idJuri=5171" TargetMode="External"/><Relationship Id="rId702" Type="http://schemas.openxmlformats.org/officeDocument/2006/relationships/hyperlink" Target="https://om.csjn.gov.ar/JurisprudenciaOM/consultaOM/verDoc.html?idJuri=5196" TargetMode="External"/><Relationship Id="rId944" Type="http://schemas.openxmlformats.org/officeDocument/2006/relationships/hyperlink" Target="https://om.csjn.gov.ar/JurisprudenciaOM/consultaOM/verDoc.html?idJuri=5171" TargetMode="External"/><Relationship Id="rId73" Type="http://schemas.openxmlformats.org/officeDocument/2006/relationships/hyperlink" Target="https://om.csjn.gov.ar/JurisprudenciaOM/consultaOM/verDoc.html?idJuri=1122" TargetMode="External"/><Relationship Id="rId72" Type="http://schemas.openxmlformats.org/officeDocument/2006/relationships/hyperlink" Target="https://om.csjn.gov.ar/JurisprudenciaOM/consultaOM/verDoc.html?idJuri=1122" TargetMode="External"/><Relationship Id="rId75" Type="http://schemas.openxmlformats.org/officeDocument/2006/relationships/hyperlink" Target="https://om.csjn.gov.ar/JurisprudenciaOM/consultaOM/verDoc.html?idJuri=1122" TargetMode="External"/><Relationship Id="rId74" Type="http://schemas.openxmlformats.org/officeDocument/2006/relationships/hyperlink" Target="https://om.csjn.gov.ar/JurisprudenciaOM/consultaOM/verDoc.html?idJuri=1122" TargetMode="External"/><Relationship Id="rId77" Type="http://schemas.openxmlformats.org/officeDocument/2006/relationships/hyperlink" Target="https://om.csjn.gov.ar/JurisprudenciaOM/consultaOM/verDoc.html?idJuri=812" TargetMode="External"/><Relationship Id="rId76" Type="http://schemas.openxmlformats.org/officeDocument/2006/relationships/hyperlink" Target="https://om.csjn.gov.ar/JurisprudenciaOM/consultaOM/verDoc.html?idJuri=812" TargetMode="External"/><Relationship Id="rId79" Type="http://schemas.openxmlformats.org/officeDocument/2006/relationships/hyperlink" Target="https://om.csjn.gov.ar/JurisprudenciaOM/consultaOM/verDoc.html?idJuri=812" TargetMode="External"/><Relationship Id="rId78" Type="http://schemas.openxmlformats.org/officeDocument/2006/relationships/hyperlink" Target="https://om.csjn.gov.ar/JurisprudenciaOM/consultaOM/verDoc.html?idJuri=812" TargetMode="External"/><Relationship Id="rId939" Type="http://schemas.openxmlformats.org/officeDocument/2006/relationships/hyperlink" Target="https://om.csjn.gov.ar/JurisprudenciaOM/consultaOM/verDoc.html?idJuri=4766" TargetMode="External"/><Relationship Id="rId938" Type="http://schemas.openxmlformats.org/officeDocument/2006/relationships/hyperlink" Target="https://diputadossanjuan.gob.ar/cuerpo-legislativo/sesiones/item/9202-designaron-a-juan-jose-victoria-y-daniel-olivares-yapur-como-nuevos-integrantes-de-la-corte-de-justicia" TargetMode="External"/><Relationship Id="rId937" Type="http://schemas.openxmlformats.org/officeDocument/2006/relationships/hyperlink" Target="https://om.csjn.gov.ar/JurisprudenciaOM/consultaOM/verDoc.html?idJuri=4766" TargetMode="External"/><Relationship Id="rId71" Type="http://schemas.openxmlformats.org/officeDocument/2006/relationships/hyperlink" Target="https://om.csjn.gov.ar/JurisprudenciaOM/consultaOM/verDoc.html?idJuri=1152" TargetMode="External"/><Relationship Id="rId70" Type="http://schemas.openxmlformats.org/officeDocument/2006/relationships/hyperlink" Target="https://om.csjn.gov.ar/JurisprudenciaOM/consultaOM/verDoc.html?idJuri=1152" TargetMode="External"/><Relationship Id="rId932" Type="http://schemas.openxmlformats.org/officeDocument/2006/relationships/hyperlink" Target="https://om.csjn.gov.ar/JurisprudenciaOM/consultaOM/verDoc.html?idJuri=5175" TargetMode="External"/><Relationship Id="rId931" Type="http://schemas.openxmlformats.org/officeDocument/2006/relationships/hyperlink" Target="https://www.reflejar.gob.ar/wp-content/uploads/2020/09/CURRICULUM-VITAE-ABREVIADO.docx.pdf" TargetMode="External"/><Relationship Id="rId930" Type="http://schemas.openxmlformats.org/officeDocument/2006/relationships/hyperlink" Target="https://om.csjn.gov.ar/JurisprudenciaOM/consultaOM/verDoc.html?idJuri=5175" TargetMode="External"/><Relationship Id="rId936" Type="http://schemas.openxmlformats.org/officeDocument/2006/relationships/hyperlink" Target="https://om.csjn.gov.ar/JurisprudenciaOM/consultaOM/verDoc.html?idJuri=4766" TargetMode="External"/><Relationship Id="rId935" Type="http://schemas.openxmlformats.org/officeDocument/2006/relationships/hyperlink" Target="https://www.tiempodesanjuan.com/politica/2016/12/28/conoce-extenso-curriculum-nuevo-cortista-160734.html" TargetMode="External"/><Relationship Id="rId934" Type="http://schemas.openxmlformats.org/officeDocument/2006/relationships/hyperlink" Target="https://om.csjn.gov.ar/JurisprudenciaOM/consultaOM/verDoc.html?idJuri=5175" TargetMode="External"/><Relationship Id="rId933" Type="http://schemas.openxmlformats.org/officeDocument/2006/relationships/hyperlink" Target="https://es.wikipedia.org/wiki/Marcelo_Lima" TargetMode="External"/><Relationship Id="rId62" Type="http://schemas.openxmlformats.org/officeDocument/2006/relationships/hyperlink" Target="https://om.csjn.gov.ar/JurisprudenciaOM/consultaOM/verDoc.html?idJuri=1199" TargetMode="External"/><Relationship Id="rId61" Type="http://schemas.openxmlformats.org/officeDocument/2006/relationships/hyperlink" Target="https://om.csjn.gov.ar/JurisprudenciaOM/consultaOM/verDoc.html?idJuri=1199" TargetMode="External"/><Relationship Id="rId64" Type="http://schemas.openxmlformats.org/officeDocument/2006/relationships/hyperlink" Target="https://om.csjn.gov.ar/JurisprudenciaOM/consultaOM/verDoc.html?idJuri=1199" TargetMode="External"/><Relationship Id="rId63" Type="http://schemas.openxmlformats.org/officeDocument/2006/relationships/hyperlink" Target="https://om.csjn.gov.ar/JurisprudenciaOM/consultaOM/verDoc.html?idJuri=1199" TargetMode="External"/><Relationship Id="rId66" Type="http://schemas.openxmlformats.org/officeDocument/2006/relationships/hyperlink" Target="https://om.csjn.gov.ar/JurisprudenciaOM/consultaOM/verDoc.html?idJuri=1152" TargetMode="External"/><Relationship Id="rId65" Type="http://schemas.openxmlformats.org/officeDocument/2006/relationships/hyperlink" Target="https://om.csjn.gov.ar/JurisprudenciaOM/consultaOM/verDoc.html?idJuri=1152" TargetMode="External"/><Relationship Id="rId68" Type="http://schemas.openxmlformats.org/officeDocument/2006/relationships/hyperlink" Target="https://om.csjn.gov.ar/JurisprudenciaOM/consultaOM/verDoc.html?idJuri=1152" TargetMode="External"/><Relationship Id="rId67" Type="http://schemas.openxmlformats.org/officeDocument/2006/relationships/hyperlink" Target="https://om.csjn.gov.ar/JurisprudenciaOM/consultaOM/verDoc.html?idJuri=1152" TargetMode="External"/><Relationship Id="rId729" Type="http://schemas.openxmlformats.org/officeDocument/2006/relationships/hyperlink" Target="https://om.csjn.gov.ar/JurisprudenciaOM/consultaOM/verDoc.html?idJuri=4866" TargetMode="External"/><Relationship Id="rId728" Type="http://schemas.openxmlformats.org/officeDocument/2006/relationships/hyperlink" Target="https://om.csjn.gov.ar/JurisprudenciaOM/consultaOM/verDoc.html?idJuri=4866" TargetMode="External"/><Relationship Id="rId60" Type="http://schemas.openxmlformats.org/officeDocument/2006/relationships/hyperlink" Target="https://om.csjn.gov.ar/JurisprudenciaOM/consultaOM/verDoc.html?idJuri=1296" TargetMode="External"/><Relationship Id="rId723" Type="http://schemas.openxmlformats.org/officeDocument/2006/relationships/hyperlink" Target="https://om.csjn.gov.ar/JurisprudenciaOM/consultaOM/verDoc.html?idJuri=4866" TargetMode="External"/><Relationship Id="rId965" Type="http://schemas.openxmlformats.org/officeDocument/2006/relationships/hyperlink" Target="https://om.csjn.gov.ar/JurisprudenciaOM/consultaOM/verDoc.html?idJuri=5112" TargetMode="External"/><Relationship Id="rId722" Type="http://schemas.openxmlformats.org/officeDocument/2006/relationships/hyperlink" Target="https://om.csjn.gov.ar/JurisprudenciaOM/consultaOM/verDoc.html?idJuri=4866" TargetMode="External"/><Relationship Id="rId964" Type="http://schemas.openxmlformats.org/officeDocument/2006/relationships/hyperlink" Target="https://om.csjn.gov.ar/JurisprudenciaOM/consultaOM/verDoc.html?idJuri=5112" TargetMode="External"/><Relationship Id="rId721" Type="http://schemas.openxmlformats.org/officeDocument/2006/relationships/hyperlink" Target="https://www.dateas.com/es/persona/cristian-marcelo-benitez-20233498565" TargetMode="External"/><Relationship Id="rId963" Type="http://schemas.openxmlformats.org/officeDocument/2006/relationships/hyperlink" Target="https://om.csjn.gov.ar/JurisprudenciaOM/consultaOM/verDoc.html?idJuri=5112" TargetMode="External"/><Relationship Id="rId720" Type="http://schemas.openxmlformats.org/officeDocument/2006/relationships/hyperlink" Target="https://om.csjn.gov.ar/JurisprudenciaOM/consultaOM/verDoc.html?idJuri=4866" TargetMode="External"/><Relationship Id="rId962" Type="http://schemas.openxmlformats.org/officeDocument/2006/relationships/hyperlink" Target="https://om.csjn.gov.ar/JurisprudenciaOM/consultaOM/verDoc.html?idJuri=5113" TargetMode="External"/><Relationship Id="rId727" Type="http://schemas.openxmlformats.org/officeDocument/2006/relationships/hyperlink" Target="http://www2.jufejus.org.ar/www.jufejus.org.ar/images/doc/DIRECTORES/CV-Dr_Jorge_Rojas.pdf" TargetMode="External"/><Relationship Id="rId969" Type="http://schemas.openxmlformats.org/officeDocument/2006/relationships/hyperlink" Target="https://om.csjn.gov.ar/JurisprudenciaOM/consultaOM/verDoc.html?idJuri=5052" TargetMode="External"/><Relationship Id="rId726" Type="http://schemas.openxmlformats.org/officeDocument/2006/relationships/hyperlink" Target="https://om.csjn.gov.ar/JurisprudenciaOM/consultaOM/verDoc.html?idJuri=4866" TargetMode="External"/><Relationship Id="rId968" Type="http://schemas.openxmlformats.org/officeDocument/2006/relationships/hyperlink" Target="https://om.csjn.gov.ar/JurisprudenciaOM/consultaOM/verDoc.html?idJuri=5052" TargetMode="External"/><Relationship Id="rId725" Type="http://schemas.openxmlformats.org/officeDocument/2006/relationships/hyperlink" Target="https://om.csjn.gov.ar/JurisprudenciaOM/consultaOM/verDoc.html?idJuri=4866" TargetMode="External"/><Relationship Id="rId967" Type="http://schemas.openxmlformats.org/officeDocument/2006/relationships/hyperlink" Target="https://om.csjn.gov.ar/JurisprudenciaOM/consultaOM/verDoc.html?idJuri=5052" TargetMode="External"/><Relationship Id="rId724" Type="http://schemas.openxmlformats.org/officeDocument/2006/relationships/hyperlink" Target="https://www.territoriodigital.com.ar/nota2.aspx?c=1501845260914682" TargetMode="External"/><Relationship Id="rId966" Type="http://schemas.openxmlformats.org/officeDocument/2006/relationships/hyperlink" Target="https://om.csjn.gov.ar/JurisprudenciaOM/consultaOM/verDoc.html?idJuri=5112" TargetMode="External"/><Relationship Id="rId69" Type="http://schemas.openxmlformats.org/officeDocument/2006/relationships/hyperlink" Target="https://om.csjn.gov.ar/JurisprudenciaOM/consultaOM/verDoc.html?idJuri=1152" TargetMode="External"/><Relationship Id="rId961" Type="http://schemas.openxmlformats.org/officeDocument/2006/relationships/hyperlink" Target="https://om.csjn.gov.ar/JurisprudenciaOM/consultaOM/verDoc.html?idJuri=5113" TargetMode="External"/><Relationship Id="rId960" Type="http://schemas.openxmlformats.org/officeDocument/2006/relationships/hyperlink" Target="https://om.csjn.gov.ar/JurisprudenciaOM/consultaOM/verDoc.html?idJuri=5113" TargetMode="External"/><Relationship Id="rId51" Type="http://schemas.openxmlformats.org/officeDocument/2006/relationships/hyperlink" Target="https://om.csjn.gov.ar/JurisprudenciaOM/consultaOM/verDoc.html?idJuri=1678" TargetMode="External"/><Relationship Id="rId50" Type="http://schemas.openxmlformats.org/officeDocument/2006/relationships/hyperlink" Target="https://om.csjn.gov.ar/JurisprudenciaOM/consultaOM/verDoc.html?idJuri=1678" TargetMode="External"/><Relationship Id="rId53" Type="http://schemas.openxmlformats.org/officeDocument/2006/relationships/hyperlink" Target="https://om.csjn.gov.ar/JurisprudenciaOM/consultaOM/verDoc.html?idJuri=1678" TargetMode="External"/><Relationship Id="rId52" Type="http://schemas.openxmlformats.org/officeDocument/2006/relationships/hyperlink" Target="https://om.csjn.gov.ar/JurisprudenciaOM/consultaOM/verDoc.html?idJuri=1678" TargetMode="External"/><Relationship Id="rId55" Type="http://schemas.openxmlformats.org/officeDocument/2006/relationships/hyperlink" Target="https://om.csjn.gov.ar/JurisprudenciaOM/consultaOM/verDoc.html?idJuri=1296" TargetMode="External"/><Relationship Id="rId54" Type="http://schemas.openxmlformats.org/officeDocument/2006/relationships/hyperlink" Target="https://om.csjn.gov.ar/JurisprudenciaOM/consultaOM/verDoc.html?idJuri=1296" TargetMode="External"/><Relationship Id="rId57" Type="http://schemas.openxmlformats.org/officeDocument/2006/relationships/hyperlink" Target="https://om.csjn.gov.ar/JurisprudenciaOM/consultaOM/verDoc.html?idJuri=1296" TargetMode="External"/><Relationship Id="rId56" Type="http://schemas.openxmlformats.org/officeDocument/2006/relationships/hyperlink" Target="https://om.csjn.gov.ar/JurisprudenciaOM/consultaOM/verDoc.html?idJuri=1296" TargetMode="External"/><Relationship Id="rId719" Type="http://schemas.openxmlformats.org/officeDocument/2006/relationships/hyperlink" Target="https://om.csjn.gov.ar/JurisprudenciaOM/consultaOM/verDoc.html?idJuri=5192" TargetMode="External"/><Relationship Id="rId718" Type="http://schemas.openxmlformats.org/officeDocument/2006/relationships/hyperlink" Target="https://om.csjn.gov.ar/JurisprudenciaOM/consultaOM/verDoc.html?idJuri=5192" TargetMode="External"/><Relationship Id="rId717" Type="http://schemas.openxmlformats.org/officeDocument/2006/relationships/hyperlink" Target="https://www.dateas.com/es/persona/ramona-beatriz-velazquez-27041823149" TargetMode="External"/><Relationship Id="rId959" Type="http://schemas.openxmlformats.org/officeDocument/2006/relationships/hyperlink" Target="https://om.csjn.gov.ar/JurisprudenciaOM/consultaOM/verDoc.html?idJuri=5113" TargetMode="External"/><Relationship Id="rId712" Type="http://schemas.openxmlformats.org/officeDocument/2006/relationships/hyperlink" Target="https://www.dateas.com/es/persona/liliana-mabel-picazo-27063683456" TargetMode="External"/><Relationship Id="rId954" Type="http://schemas.openxmlformats.org/officeDocument/2006/relationships/hyperlink" Target="https://om.csjn.gov.ar/JurisprudenciaOM/consultaOM/verDoc.html?idJuri=5123" TargetMode="External"/><Relationship Id="rId711" Type="http://schemas.openxmlformats.org/officeDocument/2006/relationships/hyperlink" Target="https://om.csjn.gov.ar/JurisprudenciaOM/consultaOM/verDoc.html?idJuri=5192" TargetMode="External"/><Relationship Id="rId953" Type="http://schemas.openxmlformats.org/officeDocument/2006/relationships/hyperlink" Target="https://om.csjn.gov.ar/JurisprudenciaOM/consultaOM/verDoc.html?idJuri=5123" TargetMode="External"/><Relationship Id="rId710" Type="http://schemas.openxmlformats.org/officeDocument/2006/relationships/hyperlink" Target="https://www.territoriodigital.com.ar/nota2.aspx?c=1501845260914682" TargetMode="External"/><Relationship Id="rId952" Type="http://schemas.openxmlformats.org/officeDocument/2006/relationships/hyperlink" Target="https://om.csjn.gov.ar/JurisprudenciaOM/consultaOM/verDoc.html?idJuri=5123" TargetMode="External"/><Relationship Id="rId951" Type="http://schemas.openxmlformats.org/officeDocument/2006/relationships/hyperlink" Target="https://om.csjn.gov.ar/JurisprudenciaOM/consultaOM/verDoc.html?idJuri=5123" TargetMode="External"/><Relationship Id="rId716" Type="http://schemas.openxmlformats.org/officeDocument/2006/relationships/hyperlink" Target="https://om.csjn.gov.ar/JurisprudenciaOM/consultaOM/verDoc.html?idJuri=5192" TargetMode="External"/><Relationship Id="rId958" Type="http://schemas.openxmlformats.org/officeDocument/2006/relationships/hyperlink" Target="https://om.csjn.gov.ar/JurisprudenciaOM/consultaOM/verDoc.html?idJuri=5115" TargetMode="External"/><Relationship Id="rId715" Type="http://schemas.openxmlformats.org/officeDocument/2006/relationships/hyperlink" Target="https://om.csjn.gov.ar/JurisprudenciaOM/consultaOM/verDoc.html?idJuri=5192" TargetMode="External"/><Relationship Id="rId957" Type="http://schemas.openxmlformats.org/officeDocument/2006/relationships/hyperlink" Target="https://om.csjn.gov.ar/JurisprudenciaOM/consultaOM/verDoc.html?idJuri=5115" TargetMode="External"/><Relationship Id="rId714" Type="http://schemas.openxmlformats.org/officeDocument/2006/relationships/hyperlink" Target="http://www2.jufejus.org.ar/www.jufejus.org.ar/images/doc/DIRECTORES/CV-Dr_Jorge_Rojas.pdf" TargetMode="External"/><Relationship Id="rId956" Type="http://schemas.openxmlformats.org/officeDocument/2006/relationships/hyperlink" Target="https://om.csjn.gov.ar/JurisprudenciaOM/consultaOM/verDoc.html?idJuri=5115" TargetMode="External"/><Relationship Id="rId713" Type="http://schemas.openxmlformats.org/officeDocument/2006/relationships/hyperlink" Target="https://om.csjn.gov.ar/JurisprudenciaOM/consultaOM/verDoc.html?idJuri=5192" TargetMode="External"/><Relationship Id="rId955" Type="http://schemas.openxmlformats.org/officeDocument/2006/relationships/hyperlink" Target="https://om.csjn.gov.ar/JurisprudenciaOM/consultaOM/verDoc.html?idJuri=5115" TargetMode="External"/><Relationship Id="rId59" Type="http://schemas.openxmlformats.org/officeDocument/2006/relationships/hyperlink" Target="https://om.csjn.gov.ar/JurisprudenciaOM/consultaOM/verDoc.html?idJuri=1296" TargetMode="External"/><Relationship Id="rId58" Type="http://schemas.openxmlformats.org/officeDocument/2006/relationships/hyperlink" Target="https://om.csjn.gov.ar/JurisprudenciaOM/consultaOM/verDoc.html?idJuri=1296" TargetMode="External"/><Relationship Id="rId950" Type="http://schemas.openxmlformats.org/officeDocument/2006/relationships/hyperlink" Target="https://om.csjn.gov.ar/JurisprudenciaOM/consultaOM/verDoc.html?idJuri=5150" TargetMode="External"/><Relationship Id="rId590" Type="http://schemas.openxmlformats.org/officeDocument/2006/relationships/hyperlink" Target="https://om.csjn.gov.ar/JurisprudenciaOM/consultaOM/verDoc.html?idJuri=4566" TargetMode="External"/><Relationship Id="rId107" Type="http://schemas.openxmlformats.org/officeDocument/2006/relationships/hyperlink" Target="https://om.csjn.gov.ar/JurisprudenciaOM/consultaOM/verDoc.html?idJuri=740" TargetMode="External"/><Relationship Id="rId349" Type="http://schemas.openxmlformats.org/officeDocument/2006/relationships/hyperlink" Target="https://om.csjn.gov.ar/JurisprudenciaOM/consultaOM/verDoc.html?idJuri=4621" TargetMode="External"/><Relationship Id="rId106" Type="http://schemas.openxmlformats.org/officeDocument/2006/relationships/hyperlink" Target="https://om.csjn.gov.ar/JurisprudenciaOM/consultaOM/verDoc.html?idJuri=740" TargetMode="External"/><Relationship Id="rId348" Type="http://schemas.openxmlformats.org/officeDocument/2006/relationships/hyperlink" Target="https://om.csjn.gov.ar/JurisprudenciaOM/consultaOM/verDoc.html?idJuri=4621" TargetMode="External"/><Relationship Id="rId105" Type="http://schemas.openxmlformats.org/officeDocument/2006/relationships/hyperlink" Target="https://om.csjn.gov.ar/JurisprudenciaOM/consultaOM/verDoc.html?idJuri=764" TargetMode="External"/><Relationship Id="rId347" Type="http://schemas.openxmlformats.org/officeDocument/2006/relationships/hyperlink" Target="https://om.csjn.gov.ar/JurisprudenciaOM/consultaOM/verDoc.html?idJuri=4626" TargetMode="External"/><Relationship Id="rId589" Type="http://schemas.openxmlformats.org/officeDocument/2006/relationships/hyperlink" Target="https://om.csjn.gov.ar/JurisprudenciaOM/consultaOM/verDoc.html?idJuri=4566" TargetMode="External"/><Relationship Id="rId104" Type="http://schemas.openxmlformats.org/officeDocument/2006/relationships/hyperlink" Target="https://om.csjn.gov.ar/JurisprudenciaOM/consultaOM/verDoc.html?idJuri=764" TargetMode="External"/><Relationship Id="rId346" Type="http://schemas.openxmlformats.org/officeDocument/2006/relationships/hyperlink" Target="https://om.csjn.gov.ar/JurisprudenciaOM/consultaOM/verDoc.html?idJuri=4626" TargetMode="External"/><Relationship Id="rId588" Type="http://schemas.openxmlformats.org/officeDocument/2006/relationships/hyperlink" Target="https://om.csjn.gov.ar/JurisprudenciaOM/consultaOM/verDoc.html?idJuri=4566" TargetMode="External"/><Relationship Id="rId109" Type="http://schemas.openxmlformats.org/officeDocument/2006/relationships/hyperlink" Target="https://om.csjn.gov.ar/JurisprudenciaOM/consultaOM/verDoc.html?idJuri=740" TargetMode="External"/><Relationship Id="rId108" Type="http://schemas.openxmlformats.org/officeDocument/2006/relationships/hyperlink" Target="https://om.csjn.gov.ar/JurisprudenciaOM/consultaOM/verDoc.html?idJuri=740" TargetMode="External"/><Relationship Id="rId341" Type="http://schemas.openxmlformats.org/officeDocument/2006/relationships/hyperlink" Target="https://om.csjn.gov.ar/JurisprudenciaOM/consultaOM/verDoc.html?idJuri=4789" TargetMode="External"/><Relationship Id="rId583" Type="http://schemas.openxmlformats.org/officeDocument/2006/relationships/hyperlink" Target="https://www.dateas.com/es/persona/sergio-marcelo-jenefes-20052649782" TargetMode="External"/><Relationship Id="rId340" Type="http://schemas.openxmlformats.org/officeDocument/2006/relationships/hyperlink" Target="https://om.csjn.gov.ar/JurisprudenciaOM/consultaOM/verDoc.html?idJuri=4789" TargetMode="External"/><Relationship Id="rId582" Type="http://schemas.openxmlformats.org/officeDocument/2006/relationships/hyperlink" Target="https://om.csjn.gov.ar/JurisprudenciaOM/consultaOM/verDoc.html?idJuri=4747" TargetMode="External"/><Relationship Id="rId581" Type="http://schemas.openxmlformats.org/officeDocument/2006/relationships/hyperlink" Target="https://www.todojujuy.com/jujuy/el-juezjose-manuel-del-campo-recibio-un-reconocimiento-su-destacada-trayectoria-n115130" TargetMode="External"/><Relationship Id="rId580" Type="http://schemas.openxmlformats.org/officeDocument/2006/relationships/hyperlink" Target="https://om.csjn.gov.ar/JurisprudenciaOM/consultaOM/verDoc.html?idJuri=4747" TargetMode="External"/><Relationship Id="rId103" Type="http://schemas.openxmlformats.org/officeDocument/2006/relationships/hyperlink" Target="https://om.csjn.gov.ar/JurisprudenciaOM/consultaOM/verDoc.html?idJuri=764" TargetMode="External"/><Relationship Id="rId345" Type="http://schemas.openxmlformats.org/officeDocument/2006/relationships/hyperlink" Target="https://om.csjn.gov.ar/JurisprudenciaOM/consultaOM/verDoc.html?idJuri=4626" TargetMode="External"/><Relationship Id="rId587" Type="http://schemas.openxmlformats.org/officeDocument/2006/relationships/hyperlink" Target="https://om.csjn.gov.ar/JurisprudenciaOM/consultaOM/verDoc.html?idJuri=4620" TargetMode="External"/><Relationship Id="rId102" Type="http://schemas.openxmlformats.org/officeDocument/2006/relationships/hyperlink" Target="https://om.csjn.gov.ar/JurisprudenciaOM/consultaOM/verDoc.html?idJuri=764" TargetMode="External"/><Relationship Id="rId344" Type="http://schemas.openxmlformats.org/officeDocument/2006/relationships/hyperlink" Target="https://om.csjn.gov.ar/JurisprudenciaOM/consultaOM/verDoc.html?idJuri=4771" TargetMode="External"/><Relationship Id="rId586" Type="http://schemas.openxmlformats.org/officeDocument/2006/relationships/hyperlink" Target="https://www.dateas.com/es/persona/campo-jose-manuel-del-20130166998" TargetMode="External"/><Relationship Id="rId101" Type="http://schemas.openxmlformats.org/officeDocument/2006/relationships/hyperlink" Target="https://om.csjn.gov.ar/JurisprudenciaOM/consultaOM/verDoc.html?idJuri=764" TargetMode="External"/><Relationship Id="rId343" Type="http://schemas.openxmlformats.org/officeDocument/2006/relationships/hyperlink" Target="https://om.csjn.gov.ar/JurisprudenciaOM/consultaOM/verDoc.html?idJuri=4771" TargetMode="External"/><Relationship Id="rId585" Type="http://schemas.openxmlformats.org/officeDocument/2006/relationships/hyperlink" Target="https://om.csjn.gov.ar/JurisprudenciaOM/consultaOM/verDoc.html?idJuri=4620" TargetMode="External"/><Relationship Id="rId100" Type="http://schemas.openxmlformats.org/officeDocument/2006/relationships/hyperlink" Target="https://normas.gba.gob.ar/ar-b/decreto/1997/4655/67276" TargetMode="External"/><Relationship Id="rId342" Type="http://schemas.openxmlformats.org/officeDocument/2006/relationships/hyperlink" Target="https://om.csjn.gov.ar/JurisprudenciaOM/consultaOM/verDoc.html?idJuri=4771" TargetMode="External"/><Relationship Id="rId584" Type="http://schemas.openxmlformats.org/officeDocument/2006/relationships/hyperlink" Target="https://om.csjn.gov.ar/JurisprudenciaOM/consultaOM/verDoc.html?idJuri=4620" TargetMode="External"/><Relationship Id="rId338" Type="http://schemas.openxmlformats.org/officeDocument/2006/relationships/hyperlink" Target="https://om.csjn.gov.ar/JurisprudenciaOM/consultaOM/verDoc.html?idJuri=4803" TargetMode="External"/><Relationship Id="rId337" Type="http://schemas.openxmlformats.org/officeDocument/2006/relationships/hyperlink" Target="https://om.csjn.gov.ar/JurisprudenciaOM/consultaOM/verDoc.html?idJuri=4803" TargetMode="External"/><Relationship Id="rId579" Type="http://schemas.openxmlformats.org/officeDocument/2006/relationships/hyperlink" Target="https://www.justiciajujuy.gov.ar/bibliotecapj/index.php/conformacion-historica-del-s-t-j" TargetMode="External"/><Relationship Id="rId336" Type="http://schemas.openxmlformats.org/officeDocument/2006/relationships/hyperlink" Target="https://om.csjn.gov.ar/JurisprudenciaOM/consultaOM/verDoc.html?idJuri=4803" TargetMode="External"/><Relationship Id="rId578" Type="http://schemas.openxmlformats.org/officeDocument/2006/relationships/hyperlink" Target="https://om.csjn.gov.ar/JurisprudenciaOM/consultaOM/verDoc.html?idJuri=4747" TargetMode="External"/><Relationship Id="rId335" Type="http://schemas.openxmlformats.org/officeDocument/2006/relationships/hyperlink" Target="https://om.csjn.gov.ar/JurisprudenciaOM/consultaOM/verDoc.html?idJuri=4876" TargetMode="External"/><Relationship Id="rId577" Type="http://schemas.openxmlformats.org/officeDocument/2006/relationships/hyperlink" Target="https://om.csjn.gov.ar/JurisprudenciaOM/consultaOM/verDoc.html?idJuri=4805" TargetMode="External"/><Relationship Id="rId339" Type="http://schemas.openxmlformats.org/officeDocument/2006/relationships/hyperlink" Target="https://om.csjn.gov.ar/JurisprudenciaOM/consultaOM/verDoc.html?idJuri=4789" TargetMode="External"/><Relationship Id="rId330" Type="http://schemas.openxmlformats.org/officeDocument/2006/relationships/hyperlink" Target="https://om.csjn.gov.ar/JurisprudenciaOM/consultaOM/verDoc.html?idJuri=4880" TargetMode="External"/><Relationship Id="rId572" Type="http://schemas.openxmlformats.org/officeDocument/2006/relationships/hyperlink" Target="https://om.csjn.gov.ar/JurisprudenciaOM/consultaOM/verDoc.html?idJuri=4957" TargetMode="External"/><Relationship Id="rId571" Type="http://schemas.openxmlformats.org/officeDocument/2006/relationships/hyperlink" Target="https://om.csjn.gov.ar/JurisprudenciaOM/consultaOM/verDoc.html?idJuri=4997" TargetMode="External"/><Relationship Id="rId570" Type="http://schemas.openxmlformats.org/officeDocument/2006/relationships/hyperlink" Target="https://om.csjn.gov.ar/JurisprudenciaOM/consultaOM/verDoc.html?idJuri=4997" TargetMode="External"/><Relationship Id="rId334" Type="http://schemas.openxmlformats.org/officeDocument/2006/relationships/hyperlink" Target="https://om.csjn.gov.ar/JurisprudenciaOM/consultaOM/verDoc.html?idJuri=4876" TargetMode="External"/><Relationship Id="rId576" Type="http://schemas.openxmlformats.org/officeDocument/2006/relationships/hyperlink" Target="https://om.csjn.gov.ar/JurisprudenciaOM/consultaOM/verDoc.html?idJuri=4805" TargetMode="External"/><Relationship Id="rId333" Type="http://schemas.openxmlformats.org/officeDocument/2006/relationships/hyperlink" Target="https://om.csjn.gov.ar/JurisprudenciaOM/consultaOM/verDoc.html?idJuri=4876" TargetMode="External"/><Relationship Id="rId575" Type="http://schemas.openxmlformats.org/officeDocument/2006/relationships/hyperlink" Target="https://om.csjn.gov.ar/JurisprudenciaOM/consultaOM/verDoc.html?idJuri=4805" TargetMode="External"/><Relationship Id="rId332" Type="http://schemas.openxmlformats.org/officeDocument/2006/relationships/hyperlink" Target="https://om.csjn.gov.ar/JurisprudenciaOM/consultaOM/verDoc.html?idJuri=4880" TargetMode="External"/><Relationship Id="rId574" Type="http://schemas.openxmlformats.org/officeDocument/2006/relationships/hyperlink" Target="https://om.csjn.gov.ar/JurisprudenciaOM/consultaOM/verDoc.html?idJuri=4957" TargetMode="External"/><Relationship Id="rId331" Type="http://schemas.openxmlformats.org/officeDocument/2006/relationships/hyperlink" Target="https://om.csjn.gov.ar/JurisprudenciaOM/consultaOM/verDoc.html?idJuri=4880" TargetMode="External"/><Relationship Id="rId573" Type="http://schemas.openxmlformats.org/officeDocument/2006/relationships/hyperlink" Target="https://om.csjn.gov.ar/JurisprudenciaOM/consultaOM/verDoc.html?idJuri=4957" TargetMode="External"/><Relationship Id="rId370" Type="http://schemas.openxmlformats.org/officeDocument/2006/relationships/hyperlink" Target="https://om.csjn.gov.ar/JurisprudenciaOM/consultaOM/verDoc.html?idJuri=4565" TargetMode="External"/><Relationship Id="rId129" Type="http://schemas.openxmlformats.org/officeDocument/2006/relationships/hyperlink" Target="https://om.csjn.gov.ar/JurisprudenciaOM/consultaOM/verDoc.html?idJuri=5160" TargetMode="External"/><Relationship Id="rId128" Type="http://schemas.openxmlformats.org/officeDocument/2006/relationships/hyperlink" Target="https://www.dateas.com/es/persona/luis-raul-cippitelli-20116828651" TargetMode="External"/><Relationship Id="rId127" Type="http://schemas.openxmlformats.org/officeDocument/2006/relationships/hyperlink" Target="https://om.csjn.gov.ar/JurisprudenciaOM/consultaOM/verDoc.html?idJuri=5160" TargetMode="External"/><Relationship Id="rId369" Type="http://schemas.openxmlformats.org/officeDocument/2006/relationships/hyperlink" Target="https://om.csjn.gov.ar/JurisprudenciaOM/consultaOM/verDoc.html?idJuri=4586" TargetMode="External"/><Relationship Id="rId126" Type="http://schemas.openxmlformats.org/officeDocument/2006/relationships/hyperlink" Target="https://www.pagina12.com.ar/354195-se-renueva-la-corte-de-justicia-de-catamarca" TargetMode="External"/><Relationship Id="rId368" Type="http://schemas.openxmlformats.org/officeDocument/2006/relationships/hyperlink" Target="https://om.csjn.gov.ar/JurisprudenciaOM/consultaOM/verDoc.html?idJuri=4586" TargetMode="External"/><Relationship Id="rId121" Type="http://schemas.openxmlformats.org/officeDocument/2006/relationships/hyperlink" Target="https://www.aafder.org/CurriculumVitaeunificadoRuiz.docx" TargetMode="External"/><Relationship Id="rId363" Type="http://schemas.openxmlformats.org/officeDocument/2006/relationships/hyperlink" Target="https://om.csjn.gov.ar/JurisprudenciaOM/consultaOM/verDoc.html?idJuri=4602" TargetMode="External"/><Relationship Id="rId120" Type="http://schemas.openxmlformats.org/officeDocument/2006/relationships/hyperlink" Target="https://om.csjn.gov.ar/JurisprudenciaOM/consultaOM/verDoc.html?idJuri=4155" TargetMode="External"/><Relationship Id="rId362" Type="http://schemas.openxmlformats.org/officeDocument/2006/relationships/hyperlink" Target="https://om.csjn.gov.ar/JurisprudenciaOM/consultaOM/verDoc.html?idJuri=4602" TargetMode="External"/><Relationship Id="rId361" Type="http://schemas.openxmlformats.org/officeDocument/2006/relationships/hyperlink" Target="https://om.csjn.gov.ar/JurisprudenciaOM/consultaOM/verDoc.html?idJuri=4602" TargetMode="External"/><Relationship Id="rId360" Type="http://schemas.openxmlformats.org/officeDocument/2006/relationships/hyperlink" Target="https://om.csjn.gov.ar/JurisprudenciaOM/consultaOM/verDoc.html?idJuri=4610" TargetMode="External"/><Relationship Id="rId125" Type="http://schemas.openxmlformats.org/officeDocument/2006/relationships/hyperlink" Target="https://om.csjn.gov.ar/JurisprudenciaOM/consultaOM/verDoc.html?idJuri=5160" TargetMode="External"/><Relationship Id="rId367" Type="http://schemas.openxmlformats.org/officeDocument/2006/relationships/hyperlink" Target="https://om.csjn.gov.ar/JurisprudenciaOM/consultaOM/verDoc.html?idJuri=4586" TargetMode="External"/><Relationship Id="rId124" Type="http://schemas.openxmlformats.org/officeDocument/2006/relationships/hyperlink" Target="https://www.dateas.com/es/persona/vilma-juana-molina-27131419029" TargetMode="External"/><Relationship Id="rId366" Type="http://schemas.openxmlformats.org/officeDocument/2006/relationships/hyperlink" Target="https://om.csjn.gov.ar/JurisprudenciaOM/consultaOM/verDoc.html?idJuri=4598" TargetMode="External"/><Relationship Id="rId123" Type="http://schemas.openxmlformats.org/officeDocument/2006/relationships/hyperlink" Target="https://om.csjn.gov.ar/JurisprudenciaOM/consultaOM/verDoc.html?idJuri=5160" TargetMode="External"/><Relationship Id="rId365" Type="http://schemas.openxmlformats.org/officeDocument/2006/relationships/hyperlink" Target="https://om.csjn.gov.ar/JurisprudenciaOM/consultaOM/verDoc.html?idJuri=4598" TargetMode="External"/><Relationship Id="rId122" Type="http://schemas.openxmlformats.org/officeDocument/2006/relationships/hyperlink" Target="https://om.csjn.gov.ar/JurisprudenciaOM/consultaOM/verDoc.html?idJuri=5160" TargetMode="External"/><Relationship Id="rId364" Type="http://schemas.openxmlformats.org/officeDocument/2006/relationships/hyperlink" Target="https://om.csjn.gov.ar/JurisprudenciaOM/consultaOM/verDoc.html?idJuri=4598" TargetMode="External"/><Relationship Id="rId95" Type="http://schemas.openxmlformats.org/officeDocument/2006/relationships/hyperlink" Target="https://om.csjn.gov.ar/JurisprudenciaOM/consultaOM/verDoc.html?idJuri=768" TargetMode="External"/><Relationship Id="rId94" Type="http://schemas.openxmlformats.org/officeDocument/2006/relationships/hyperlink" Target="https://om.csjn.gov.ar/JurisprudenciaOM/consultaOM/verDoc.html?idJuri=768" TargetMode="External"/><Relationship Id="rId97" Type="http://schemas.openxmlformats.org/officeDocument/2006/relationships/hyperlink" Target="https://om.csjn.gov.ar/JurisprudenciaOM/consultaOM/verDoc.html?idJuri=768" TargetMode="External"/><Relationship Id="rId96" Type="http://schemas.openxmlformats.org/officeDocument/2006/relationships/hyperlink" Target="https://om.csjn.gov.ar/JurisprudenciaOM/consultaOM/verDoc.html?idJuri=768" TargetMode="External"/><Relationship Id="rId99" Type="http://schemas.openxmlformats.org/officeDocument/2006/relationships/hyperlink" Target="https://om.csjn.gov.ar/JurisprudenciaOM/consultaOM/verDoc.html?idJuri=768" TargetMode="External"/><Relationship Id="rId98" Type="http://schemas.openxmlformats.org/officeDocument/2006/relationships/hyperlink" Target="https://om.csjn.gov.ar/JurisprudenciaOM/consultaOM/verDoc.html?idJuri=768" TargetMode="External"/><Relationship Id="rId91" Type="http://schemas.openxmlformats.org/officeDocument/2006/relationships/hyperlink" Target="https://om.csjn.gov.ar/JurisprudenciaOM/consultaOM/verDoc.html?idJuri=768" TargetMode="External"/><Relationship Id="rId90" Type="http://schemas.openxmlformats.org/officeDocument/2006/relationships/hyperlink" Target="https://om.csjn.gov.ar/JurisprudenciaOM/consultaOM/verDoc.html?idJuri=769" TargetMode="External"/><Relationship Id="rId93" Type="http://schemas.openxmlformats.org/officeDocument/2006/relationships/hyperlink" Target="https://om.csjn.gov.ar/JurisprudenciaOM/consultaOM/verDoc.html?idJuri=768" TargetMode="External"/><Relationship Id="rId92" Type="http://schemas.openxmlformats.org/officeDocument/2006/relationships/hyperlink" Target="https://om.csjn.gov.ar/JurisprudenciaOM/consultaOM/verDoc.html?idJuri=768" TargetMode="External"/><Relationship Id="rId118" Type="http://schemas.openxmlformats.org/officeDocument/2006/relationships/hyperlink" Target="https://om.csjn.gov.ar/JurisprudenciaOM/consultaOM/verDoc.html?idJuri=4155" TargetMode="External"/><Relationship Id="rId117" Type="http://schemas.openxmlformats.org/officeDocument/2006/relationships/hyperlink" Target="https://boletinoficial.buenosaires.gob.ar/normativaba/norma/54240" TargetMode="External"/><Relationship Id="rId359" Type="http://schemas.openxmlformats.org/officeDocument/2006/relationships/hyperlink" Target="https://om.csjn.gov.ar/JurisprudenciaOM/consultaOM/verDoc.html?idJuri=4610" TargetMode="External"/><Relationship Id="rId116" Type="http://schemas.openxmlformats.org/officeDocument/2006/relationships/hyperlink" Target="https://om.csjn.gov.ar/JurisprudenciaOM/consultaOM/verDoc.html?idJuri=4155" TargetMode="External"/><Relationship Id="rId358" Type="http://schemas.openxmlformats.org/officeDocument/2006/relationships/hyperlink" Target="https://om.csjn.gov.ar/JurisprudenciaOM/consultaOM/verDoc.html?idJuri=4610" TargetMode="External"/><Relationship Id="rId115" Type="http://schemas.openxmlformats.org/officeDocument/2006/relationships/hyperlink" Target="https://buenosaires.gob.ar/areas/seguridad_justicia/justicia_trabajo/CV2012WEINBERG.doc" TargetMode="External"/><Relationship Id="rId357" Type="http://schemas.openxmlformats.org/officeDocument/2006/relationships/hyperlink" Target="https://om.csjn.gov.ar/JurisprudenciaOM/consultaOM/verDoc.html?idJuri=4617" TargetMode="External"/><Relationship Id="rId599" Type="http://schemas.openxmlformats.org/officeDocument/2006/relationships/hyperlink" Target="https://om.csjn.gov.ar/JurisprudenciaOM/consultaOM/verDoc.html?idJuri=4253" TargetMode="External"/><Relationship Id="rId119" Type="http://schemas.openxmlformats.org/officeDocument/2006/relationships/hyperlink" Target="https://www.fundacionkonex.org/b4863-jose-osvaldo-casas" TargetMode="External"/><Relationship Id="rId110" Type="http://schemas.openxmlformats.org/officeDocument/2006/relationships/hyperlink" Target="https://om.csjn.gov.ar/JurisprudenciaOM/consultaOM/verDoc.html?idJuri=740" TargetMode="External"/><Relationship Id="rId352" Type="http://schemas.openxmlformats.org/officeDocument/2006/relationships/hyperlink" Target="https://om.csjn.gov.ar/JurisprudenciaOM/consultaOM/verDoc.html?idJuri=4618" TargetMode="External"/><Relationship Id="rId594" Type="http://schemas.openxmlformats.org/officeDocument/2006/relationships/hyperlink" Target="https://om.csjn.gov.ar/JurisprudenciaOM/consultaOM/verDoc.html?idJuri=4312" TargetMode="External"/><Relationship Id="rId351" Type="http://schemas.openxmlformats.org/officeDocument/2006/relationships/hyperlink" Target="https://om.csjn.gov.ar/JurisprudenciaOM/consultaOM/verDoc.html?idJuri=4618" TargetMode="External"/><Relationship Id="rId593" Type="http://schemas.openxmlformats.org/officeDocument/2006/relationships/hyperlink" Target="https://om.csjn.gov.ar/JurisprudenciaOM/consultaOM/verDoc.html?idJuri=4340" TargetMode="External"/><Relationship Id="rId350" Type="http://schemas.openxmlformats.org/officeDocument/2006/relationships/hyperlink" Target="https://om.csjn.gov.ar/JurisprudenciaOM/consultaOM/verDoc.html?idJuri=4621" TargetMode="External"/><Relationship Id="rId592" Type="http://schemas.openxmlformats.org/officeDocument/2006/relationships/hyperlink" Target="https://om.csjn.gov.ar/JurisprudenciaOM/consultaOM/verDoc.html?idJuri=4340" TargetMode="External"/><Relationship Id="rId591" Type="http://schemas.openxmlformats.org/officeDocument/2006/relationships/hyperlink" Target="https://om.csjn.gov.ar/JurisprudenciaOM/consultaOM/verDoc.html?idJuri=4340" TargetMode="External"/><Relationship Id="rId114" Type="http://schemas.openxmlformats.org/officeDocument/2006/relationships/hyperlink" Target="https://om.csjn.gov.ar/JurisprudenciaOM/consultaOM/verDoc.html?idJuri=4155" TargetMode="External"/><Relationship Id="rId356" Type="http://schemas.openxmlformats.org/officeDocument/2006/relationships/hyperlink" Target="https://www.cij.gov.ar/nota-3194-Mercedes-Blanc-de-Arabel--nueva-titular-del-Tribunal-Superior-de-C-rdoba.html" TargetMode="External"/><Relationship Id="rId598" Type="http://schemas.openxmlformats.org/officeDocument/2006/relationships/hyperlink" Target="https://om.csjn.gov.ar/JurisprudenciaOM/consultaOM/verDoc.html?idJuri=4253" TargetMode="External"/><Relationship Id="rId113" Type="http://schemas.openxmlformats.org/officeDocument/2006/relationships/hyperlink" Target="https://www.lanacion.com.ar/sociedad/aprobaron-la-integracion-del-tribunal-superior-nid109484/" TargetMode="External"/><Relationship Id="rId355" Type="http://schemas.openxmlformats.org/officeDocument/2006/relationships/hyperlink" Target="https://om.csjn.gov.ar/JurisprudenciaOM/consultaOM/verDoc.html?idJuri=4617" TargetMode="External"/><Relationship Id="rId597" Type="http://schemas.openxmlformats.org/officeDocument/2006/relationships/hyperlink" Target="https://om.csjn.gov.ar/JurisprudenciaOM/consultaOM/verDoc.html?idJuri=4253" TargetMode="External"/><Relationship Id="rId112" Type="http://schemas.openxmlformats.org/officeDocument/2006/relationships/hyperlink" Target="https://om.csjn.gov.ar/JurisprudenciaOM/consultaOM/verDoc.html?idJuri=4155" TargetMode="External"/><Relationship Id="rId354" Type="http://schemas.openxmlformats.org/officeDocument/2006/relationships/hyperlink" Target="https://om.csjn.gov.ar/JurisprudenciaOM/consultaOM/verDoc.html?idJuri=4617" TargetMode="External"/><Relationship Id="rId596" Type="http://schemas.openxmlformats.org/officeDocument/2006/relationships/hyperlink" Target="https://om.csjn.gov.ar/JurisprudenciaOM/consultaOM/verDoc.html?idJuri=4312" TargetMode="External"/><Relationship Id="rId111" Type="http://schemas.openxmlformats.org/officeDocument/2006/relationships/hyperlink" Target="https://om.csjn.gov.ar/JurisprudenciaOM/consultaOM/verDoc.html?idJuri=740" TargetMode="External"/><Relationship Id="rId353" Type="http://schemas.openxmlformats.org/officeDocument/2006/relationships/hyperlink" Target="https://om.csjn.gov.ar/JurisprudenciaOM/consultaOM/verDoc.html?idJuri=4618" TargetMode="External"/><Relationship Id="rId595" Type="http://schemas.openxmlformats.org/officeDocument/2006/relationships/hyperlink" Target="https://om.csjn.gov.ar/JurisprudenciaOM/consultaOM/verDoc.html?idJuri=4312" TargetMode="External"/><Relationship Id="rId305" Type="http://schemas.openxmlformats.org/officeDocument/2006/relationships/hyperlink" Target="https://om.csjn.gov.ar/JurisprudenciaOM/consultaOM/verDoc.html?idJuri=5047" TargetMode="External"/><Relationship Id="rId547" Type="http://schemas.openxmlformats.org/officeDocument/2006/relationships/hyperlink" Target="http://boletinoficial.jujuy.gob.ar/wp-content/uploads/2016/Boletines/2016/27.pdf" TargetMode="External"/><Relationship Id="rId789" Type="http://schemas.openxmlformats.org/officeDocument/2006/relationships/hyperlink" Target="https://om.csjn.gov.ar/JurisprudenciaOM/consultaOM/verDoc.html?idJuri=4859" TargetMode="External"/><Relationship Id="rId304" Type="http://schemas.openxmlformats.org/officeDocument/2006/relationships/hyperlink" Target="https://om.csjn.gov.ar/JurisprudenciaOM/consultaOM/verDoc.html?idJuri=5047" TargetMode="External"/><Relationship Id="rId546" Type="http://schemas.openxmlformats.org/officeDocument/2006/relationships/hyperlink" Target="https://om.csjn.gov.ar/JurisprudenciaOM/consultaOM/verDoc.html?idJuri=5170" TargetMode="External"/><Relationship Id="rId788" Type="http://schemas.openxmlformats.org/officeDocument/2006/relationships/hyperlink" Target="https://om.csjn.gov.ar/JurisprudenciaOM/consultaOM/verDoc.html?idJuri=4859" TargetMode="External"/><Relationship Id="rId303" Type="http://schemas.openxmlformats.org/officeDocument/2006/relationships/hyperlink" Target="https://om.csjn.gov.ar/JurisprudenciaOM/consultaOM/verDoc.html?idJuri=5047" TargetMode="External"/><Relationship Id="rId545" Type="http://schemas.openxmlformats.org/officeDocument/2006/relationships/hyperlink" Target="https://om.csjn.gov.ar/JurisprudenciaOM/consultaOM/verDoc.html?idJuri=4829" TargetMode="External"/><Relationship Id="rId787" Type="http://schemas.openxmlformats.org/officeDocument/2006/relationships/hyperlink" Target="https://www.territoriodigital.com.ar/nota2.aspx?c=1501845260914682" TargetMode="External"/><Relationship Id="rId302" Type="http://schemas.openxmlformats.org/officeDocument/2006/relationships/hyperlink" Target="https://www.dateas.com/es/persona/alejandro-gustavo-defranco-20177553116" TargetMode="External"/><Relationship Id="rId544" Type="http://schemas.openxmlformats.org/officeDocument/2006/relationships/hyperlink" Target="https://om.csjn.gov.ar/JurisprudenciaOM/consultaOM/verDoc.html?idJuri=4829" TargetMode="External"/><Relationship Id="rId786" Type="http://schemas.openxmlformats.org/officeDocument/2006/relationships/hyperlink" Target="https://om.csjn.gov.ar/JurisprudenciaOM/consultaOM/verDoc.html?idJuri=4859" TargetMode="External"/><Relationship Id="rId309" Type="http://schemas.openxmlformats.org/officeDocument/2006/relationships/hyperlink" Target="https://om.csjn.gov.ar/JurisprudenciaOM/consultaOM/verDoc.html?idJuri=5046" TargetMode="External"/><Relationship Id="rId308" Type="http://schemas.openxmlformats.org/officeDocument/2006/relationships/hyperlink" Target="https://www.juschubut.gov.ar/index.php/organizacion/superior-tribunal-de-justicia/organizacion-del-superior-tribunal-de-justicia/dr-miguel-angel-donnet" TargetMode="External"/><Relationship Id="rId307" Type="http://schemas.openxmlformats.org/officeDocument/2006/relationships/hyperlink" Target="https://om.csjn.gov.ar/JurisprudenciaOM/consultaOM/verDoc.html?idJuri=5046" TargetMode="External"/><Relationship Id="rId549" Type="http://schemas.openxmlformats.org/officeDocument/2006/relationships/hyperlink" Target="https://www.dateas.com/es/persona/campo-jose-manuel-del-20130166998" TargetMode="External"/><Relationship Id="rId306" Type="http://schemas.openxmlformats.org/officeDocument/2006/relationships/hyperlink" Target="https://om.csjn.gov.ar/JurisprudenciaOM/consultaOM/verDoc.html?idJuri=5046" TargetMode="External"/><Relationship Id="rId548" Type="http://schemas.openxmlformats.org/officeDocument/2006/relationships/hyperlink" Target="https://om.csjn.gov.ar/JurisprudenciaOM/consultaOM/verDoc.html?idJuri=5170" TargetMode="External"/><Relationship Id="rId781" Type="http://schemas.openxmlformats.org/officeDocument/2006/relationships/hyperlink" Target="https://om.csjn.gov.ar/JurisprudenciaOM/consultaOM/verDoc.html?idJuri=4860" TargetMode="External"/><Relationship Id="rId780" Type="http://schemas.openxmlformats.org/officeDocument/2006/relationships/hyperlink" Target="https://om.csjn.gov.ar/JurisprudenciaOM/consultaOM/verDoc.html?idJuri=4860" TargetMode="External"/><Relationship Id="rId301" Type="http://schemas.openxmlformats.org/officeDocument/2006/relationships/hyperlink" Target="https://om.csjn.gov.ar/JurisprudenciaOM/consultaOM/verDoc.html?idJuri=5048" TargetMode="External"/><Relationship Id="rId543" Type="http://schemas.openxmlformats.org/officeDocument/2006/relationships/hyperlink" Target="https://om.csjn.gov.ar/JurisprudenciaOM/consultaOM/verDoc.html?idJuri=4829" TargetMode="External"/><Relationship Id="rId785" Type="http://schemas.openxmlformats.org/officeDocument/2006/relationships/hyperlink" Target="https://om.csjn.gov.ar/JurisprudenciaOM/consultaOM/verDoc.html?idJuri=4859" TargetMode="External"/><Relationship Id="rId300" Type="http://schemas.openxmlformats.org/officeDocument/2006/relationships/hyperlink" Target="https://om.csjn.gov.ar/JurisprudenciaOM/consultaOM/verDoc.html?idJuri=5048" TargetMode="External"/><Relationship Id="rId542" Type="http://schemas.openxmlformats.org/officeDocument/2006/relationships/hyperlink" Target="https://om.csjn.gov.ar/JurisprudenciaOM/consultaOM/verDoc.html?idJuri=4829" TargetMode="External"/><Relationship Id="rId784" Type="http://schemas.openxmlformats.org/officeDocument/2006/relationships/hyperlink" Target="https://www.dateas.com/es/persona/cristian-marcelo-benitez-20233498565" TargetMode="External"/><Relationship Id="rId541" Type="http://schemas.openxmlformats.org/officeDocument/2006/relationships/hyperlink" Target="https://om.csjn.gov.ar/JurisprudenciaOM/consultaOM/verDoc.html?idJuri=4829" TargetMode="External"/><Relationship Id="rId783" Type="http://schemas.openxmlformats.org/officeDocument/2006/relationships/hyperlink" Target="https://om.csjn.gov.ar/JurisprudenciaOM/consultaOM/verDoc.html?idJuri=4859" TargetMode="External"/><Relationship Id="rId540" Type="http://schemas.openxmlformats.org/officeDocument/2006/relationships/hyperlink" Target="https://om.csjn.gov.ar/JurisprudenciaOM/consultaOM/verDoc.html?idJuri=4828" TargetMode="External"/><Relationship Id="rId782" Type="http://schemas.openxmlformats.org/officeDocument/2006/relationships/hyperlink" Target="https://om.csjn.gov.ar/JurisprudenciaOM/consultaOM/verDoc.html?idJuri=4860" TargetMode="External"/><Relationship Id="rId536" Type="http://schemas.openxmlformats.org/officeDocument/2006/relationships/hyperlink" Target="https://om.csjn.gov.ar/JurisprudenciaOM/consultaOM/verDoc.html?idJuri=4828" TargetMode="External"/><Relationship Id="rId778" Type="http://schemas.openxmlformats.org/officeDocument/2006/relationships/hyperlink" Target="http://www2.jufejus.org.ar/www.jufejus.org.ar/images/doc/DIRECTORES/CV-Dr_Jorge_Rojas.pdf" TargetMode="External"/><Relationship Id="rId535" Type="http://schemas.openxmlformats.org/officeDocument/2006/relationships/hyperlink" Target="https://www.siempreformosa.com/2016/12/asumen-sosa-de-lozina-y-roglan-como_14.html" TargetMode="External"/><Relationship Id="rId777" Type="http://schemas.openxmlformats.org/officeDocument/2006/relationships/hyperlink" Target="https://om.csjn.gov.ar/JurisprudenciaOM/consultaOM/verDoc.html?idJuri=4860" TargetMode="External"/><Relationship Id="rId534" Type="http://schemas.openxmlformats.org/officeDocument/2006/relationships/hyperlink" Target="https://om.csjn.gov.ar/JurisprudenciaOM/consultaOM/verDoc.html?idJuri=4406" TargetMode="External"/><Relationship Id="rId776" Type="http://schemas.openxmlformats.org/officeDocument/2006/relationships/hyperlink" Target="https://om.csjn.gov.ar/JurisprudenciaOM/consultaOM/verDoc.html?idJuri=4860" TargetMode="External"/><Relationship Id="rId533" Type="http://schemas.openxmlformats.org/officeDocument/2006/relationships/hyperlink" Target="https://om.csjn.gov.ar/JurisprudenciaOM/consultaOM/verDoc.html?idJuri=4406" TargetMode="External"/><Relationship Id="rId775" Type="http://schemas.openxmlformats.org/officeDocument/2006/relationships/hyperlink" Target="https://www.territoriodigital.com.ar/nota2.aspx?c=1501845260914682" TargetMode="External"/><Relationship Id="rId539" Type="http://schemas.openxmlformats.org/officeDocument/2006/relationships/hyperlink" Target="https://om.csjn.gov.ar/JurisprudenciaOM/consultaOM/verDoc.html?idJuri=4828" TargetMode="External"/><Relationship Id="rId538" Type="http://schemas.openxmlformats.org/officeDocument/2006/relationships/hyperlink" Target="https://om.csjn.gov.ar/JurisprudenciaOM/consultaOM/verDoc.html?idJuri=4828" TargetMode="External"/><Relationship Id="rId537" Type="http://schemas.openxmlformats.org/officeDocument/2006/relationships/hyperlink" Target="https://om.csjn.gov.ar/JurisprudenciaOM/consultaOM/verDoc.html?idJuri=4828" TargetMode="External"/><Relationship Id="rId779" Type="http://schemas.openxmlformats.org/officeDocument/2006/relationships/hyperlink" Target="https://om.csjn.gov.ar/JurisprudenciaOM/consultaOM/verDoc.html?idJuri=4860" TargetMode="External"/><Relationship Id="rId770" Type="http://schemas.openxmlformats.org/officeDocument/2006/relationships/hyperlink" Target="https://om.csjn.gov.ar/JurisprudenciaOM/consultaOM/verDoc.html?idJuri=4861" TargetMode="External"/><Relationship Id="rId532" Type="http://schemas.openxmlformats.org/officeDocument/2006/relationships/hyperlink" Target="https://om.csjn.gov.ar/JurisprudenciaOM/consultaOM/verDoc.html?idJuri=4406" TargetMode="External"/><Relationship Id="rId774" Type="http://schemas.openxmlformats.org/officeDocument/2006/relationships/hyperlink" Target="https://om.csjn.gov.ar/JurisprudenciaOM/consultaOM/verDoc.html?idJuri=4860" TargetMode="External"/><Relationship Id="rId531" Type="http://schemas.openxmlformats.org/officeDocument/2006/relationships/hyperlink" Target="https://om.csjn.gov.ar/JurisprudenciaOM/consultaOM/verDoc.html?idJuri=4406" TargetMode="External"/><Relationship Id="rId773" Type="http://schemas.openxmlformats.org/officeDocument/2006/relationships/hyperlink" Target="https://om.csjn.gov.ar/JurisprudenciaOM/consultaOM/verDoc.html?idJuri=4860" TargetMode="External"/><Relationship Id="rId530" Type="http://schemas.openxmlformats.org/officeDocument/2006/relationships/hyperlink" Target="https://om.csjn.gov.ar/JurisprudenciaOM/consultaOM/verDoc.html?idJuri=4406" TargetMode="External"/><Relationship Id="rId772" Type="http://schemas.openxmlformats.org/officeDocument/2006/relationships/hyperlink" Target="https://www.dateas.com/es/persona/cristian-marcelo-benitez-20233498565" TargetMode="External"/><Relationship Id="rId771" Type="http://schemas.openxmlformats.org/officeDocument/2006/relationships/hyperlink" Target="https://om.csjn.gov.ar/JurisprudenciaOM/consultaOM/verDoc.html?idJuri=4860" TargetMode="External"/><Relationship Id="rId327" Type="http://schemas.openxmlformats.org/officeDocument/2006/relationships/hyperlink" Target="https://om.csjn.gov.ar/JurisprudenciaOM/consultaOM/verDoc.html?idJuri=4970" TargetMode="External"/><Relationship Id="rId569" Type="http://schemas.openxmlformats.org/officeDocument/2006/relationships/hyperlink" Target="https://om.csjn.gov.ar/JurisprudenciaOM/consultaOM/verDoc.html?idJuri=4997" TargetMode="External"/><Relationship Id="rId326" Type="http://schemas.openxmlformats.org/officeDocument/2006/relationships/hyperlink" Target="https://www.dateas.com/es/persona/luis-eugenio-angulo-martin-20084538613" TargetMode="External"/><Relationship Id="rId568" Type="http://schemas.openxmlformats.org/officeDocument/2006/relationships/hyperlink" Target="https://www.jujuyalmomento.com/justicia/quienes-son-ahora-los-nueve-jueces-la-corte-jujuy-n136944" TargetMode="External"/><Relationship Id="rId325" Type="http://schemas.openxmlformats.org/officeDocument/2006/relationships/hyperlink" Target="https://om.csjn.gov.ar/JurisprudenciaOM/consultaOM/verDoc.html?idJuri=4999" TargetMode="External"/><Relationship Id="rId567" Type="http://schemas.openxmlformats.org/officeDocument/2006/relationships/hyperlink" Target="https://om.csjn.gov.ar/JurisprudenciaOM/consultaOM/verDoc.html?idJuri=5056" TargetMode="External"/><Relationship Id="rId324" Type="http://schemas.openxmlformats.org/officeDocument/2006/relationships/hyperlink" Target="https://om.csjn.gov.ar/JurisprudenciaOM/consultaOM/verDoc.html?idJuri=4999" TargetMode="External"/><Relationship Id="rId566" Type="http://schemas.openxmlformats.org/officeDocument/2006/relationships/hyperlink" Target="https://om.csjn.gov.ar/JurisprudenciaOM/consultaOM/verDoc.html?idJuri=5056" TargetMode="External"/><Relationship Id="rId329" Type="http://schemas.openxmlformats.org/officeDocument/2006/relationships/hyperlink" Target="https://om.csjn.gov.ar/JurisprudenciaOM/consultaOM/verDoc.html?idJuri=4970" TargetMode="External"/><Relationship Id="rId328" Type="http://schemas.openxmlformats.org/officeDocument/2006/relationships/hyperlink" Target="https://om.csjn.gov.ar/JurisprudenciaOM/consultaOM/verDoc.html?idJuri=4970" TargetMode="External"/><Relationship Id="rId561" Type="http://schemas.openxmlformats.org/officeDocument/2006/relationships/hyperlink" Target="https://om.csjn.gov.ar/JurisprudenciaOM/consultaOM/verDoc.html?idJuri=5122" TargetMode="External"/><Relationship Id="rId560" Type="http://schemas.openxmlformats.org/officeDocument/2006/relationships/hyperlink" Target="https://om.csjn.gov.ar/JurisprudenciaOM/consultaOM/verDoc.html?idJuri=5152" TargetMode="External"/><Relationship Id="rId323" Type="http://schemas.openxmlformats.org/officeDocument/2006/relationships/hyperlink" Target="https://www.justiciacordoba.gob.ar/Estatico/justiciaCordoba/files/Contenido/TSJ/Autoridades/CV%20Caceres.pdf" TargetMode="External"/><Relationship Id="rId565" Type="http://schemas.openxmlformats.org/officeDocument/2006/relationships/hyperlink" Target="https://www.dateas.com/es/persona/beatriz-elizabeth-altamirano-27126188221" TargetMode="External"/><Relationship Id="rId322" Type="http://schemas.openxmlformats.org/officeDocument/2006/relationships/hyperlink" Target="https://om.csjn.gov.ar/JurisprudenciaOM/consultaOM/verDoc.html?idJuri=4999" TargetMode="External"/><Relationship Id="rId564" Type="http://schemas.openxmlformats.org/officeDocument/2006/relationships/hyperlink" Target="https://om.csjn.gov.ar/JurisprudenciaOM/consultaOM/verDoc.html?idJuri=5056" TargetMode="External"/><Relationship Id="rId321" Type="http://schemas.openxmlformats.org/officeDocument/2006/relationships/hyperlink" Target="https://www.dateas.com/es/persona/luis-enrique-rubio-20068097380" TargetMode="External"/><Relationship Id="rId563" Type="http://schemas.openxmlformats.org/officeDocument/2006/relationships/hyperlink" Target="https://om.csjn.gov.ar/JurisprudenciaOM/consultaOM/verDoc.html?idJuri=5122" TargetMode="External"/><Relationship Id="rId320" Type="http://schemas.openxmlformats.org/officeDocument/2006/relationships/hyperlink" Target="https://om.csjn.gov.ar/JurisprudenciaOM/consultaOM/verDoc.html?idJuri=5032" TargetMode="External"/><Relationship Id="rId562" Type="http://schemas.openxmlformats.org/officeDocument/2006/relationships/hyperlink" Target="https://om.csjn.gov.ar/JurisprudenciaOM/consultaOM/verDoc.html?idJuri=5122" TargetMode="External"/><Relationship Id="rId316" Type="http://schemas.openxmlformats.org/officeDocument/2006/relationships/hyperlink" Target="https://om.csjn.gov.ar/JurisprudenciaOM/consultaOM/verDoc.html?idJuri=5032" TargetMode="External"/><Relationship Id="rId558" Type="http://schemas.openxmlformats.org/officeDocument/2006/relationships/hyperlink" Target="https://om.csjn.gov.ar/JurisprudenciaOM/consultaOM/verDoc.html?idJuri=5152" TargetMode="External"/><Relationship Id="rId315" Type="http://schemas.openxmlformats.org/officeDocument/2006/relationships/hyperlink" Target="https://www.justiciacordoba.gob.ar/Estatico/justiciaCordoba/files/Contenido/TSJ/Autoridades/CV%20Caceres.pdf" TargetMode="External"/><Relationship Id="rId557" Type="http://schemas.openxmlformats.org/officeDocument/2006/relationships/hyperlink" Target="https://om.csjn.gov.ar/JurisprudenciaOM/consultaOM/verDoc.html?idJuri=5153" TargetMode="External"/><Relationship Id="rId799" Type="http://schemas.openxmlformats.org/officeDocument/2006/relationships/hyperlink" Target="https://om.csjn.gov.ar/JurisprudenciaOM/consultaOM/verDoc.html?idJuri=4858" TargetMode="External"/><Relationship Id="rId314" Type="http://schemas.openxmlformats.org/officeDocument/2006/relationships/hyperlink" Target="https://om.csjn.gov.ar/JurisprudenciaOM/consultaOM/verDoc.html?idJuri=5121" TargetMode="External"/><Relationship Id="rId556" Type="http://schemas.openxmlformats.org/officeDocument/2006/relationships/hyperlink" Target="https://om.csjn.gov.ar/JurisprudenciaOM/consultaOM/verDoc.html?idJuri=5153" TargetMode="External"/><Relationship Id="rId798" Type="http://schemas.openxmlformats.org/officeDocument/2006/relationships/hyperlink" Target="https://www.territoriodigital.com.ar/nota2.aspx?c=1501845260914682" TargetMode="External"/><Relationship Id="rId313" Type="http://schemas.openxmlformats.org/officeDocument/2006/relationships/hyperlink" Target="https://www.dateas.com/es/persona/lucia-teresa-tarditti-aida-27111899008" TargetMode="External"/><Relationship Id="rId555" Type="http://schemas.openxmlformats.org/officeDocument/2006/relationships/hyperlink" Target="https://om.csjn.gov.ar/JurisprudenciaOM/consultaOM/verDoc.html?idJuri=5153" TargetMode="External"/><Relationship Id="rId797" Type="http://schemas.openxmlformats.org/officeDocument/2006/relationships/hyperlink" Target="https://om.csjn.gov.ar/JurisprudenciaOM/consultaOM/verDoc.html?idJuri=4858" TargetMode="External"/><Relationship Id="rId319" Type="http://schemas.openxmlformats.org/officeDocument/2006/relationships/hyperlink" Target="https://www.lavoz.com.ar/politica/aida-lucia-teresa-tarditti-desafio-es-acortar-tiempos-de-justicia/" TargetMode="External"/><Relationship Id="rId318" Type="http://schemas.openxmlformats.org/officeDocument/2006/relationships/hyperlink" Target="https://om.csjn.gov.ar/JurisprudenciaOM/consultaOM/verDoc.html?idJuri=5032" TargetMode="External"/><Relationship Id="rId317" Type="http://schemas.openxmlformats.org/officeDocument/2006/relationships/hyperlink" Target="https://www.dateas.com/es/persona/domingo-juan-sesin-20113109328" TargetMode="External"/><Relationship Id="rId559" Type="http://schemas.openxmlformats.org/officeDocument/2006/relationships/hyperlink" Target="https://om.csjn.gov.ar/JurisprudenciaOM/consultaOM/verDoc.html?idJuri=5152" TargetMode="External"/><Relationship Id="rId550" Type="http://schemas.openxmlformats.org/officeDocument/2006/relationships/hyperlink" Target="https://om.csjn.gov.ar/JurisprudenciaOM/consultaOM/verDoc.html?idJuri=5170" TargetMode="External"/><Relationship Id="rId792" Type="http://schemas.openxmlformats.org/officeDocument/2006/relationships/hyperlink" Target="https://om.csjn.gov.ar/JurisprudenciaOM/consultaOM/verDoc.html?idJuri=4859" TargetMode="External"/><Relationship Id="rId791" Type="http://schemas.openxmlformats.org/officeDocument/2006/relationships/hyperlink" Target="https://om.csjn.gov.ar/JurisprudenciaOM/consultaOM/verDoc.html?idJuri=4859" TargetMode="External"/><Relationship Id="rId790" Type="http://schemas.openxmlformats.org/officeDocument/2006/relationships/hyperlink" Target="http://www2.jufejus.org.ar/www.jufejus.org.ar/images/doc/DIRECTORES/CV-Dr_Jorge_Rojas.pdf" TargetMode="External"/><Relationship Id="rId312" Type="http://schemas.openxmlformats.org/officeDocument/2006/relationships/hyperlink" Target="https://om.csjn.gov.ar/JurisprudenciaOM/consultaOM/verDoc.html?idJuri=5121" TargetMode="External"/><Relationship Id="rId554" Type="http://schemas.openxmlformats.org/officeDocument/2006/relationships/hyperlink" Target="https://om.csjn.gov.ar/JurisprudenciaOM/consultaOM/verDoc.html?idJuri=5154" TargetMode="External"/><Relationship Id="rId796" Type="http://schemas.openxmlformats.org/officeDocument/2006/relationships/hyperlink" Target="https://www.jusmisiones.gov.ar/index.php/joomla-overview/noticias-institucionales/1494-se-incorporan-dos-ministros-al-alto-cuerpo-del-superior-tribunal-de-justicia" TargetMode="External"/><Relationship Id="rId311" Type="http://schemas.openxmlformats.org/officeDocument/2006/relationships/hyperlink" Target="https://www.dateas.com/es/persona/sebastian-cruz-lopez-pea-20243560854" TargetMode="External"/><Relationship Id="rId553" Type="http://schemas.openxmlformats.org/officeDocument/2006/relationships/hyperlink" Target="https://om.csjn.gov.ar/JurisprudenciaOM/consultaOM/verDoc.html?idJuri=5154" TargetMode="External"/><Relationship Id="rId795" Type="http://schemas.openxmlformats.org/officeDocument/2006/relationships/hyperlink" Target="https://om.csjn.gov.ar/JurisprudenciaOM/consultaOM/verDoc.html?idJuri=4858" TargetMode="External"/><Relationship Id="rId310" Type="http://schemas.openxmlformats.org/officeDocument/2006/relationships/hyperlink" Target="https://om.csjn.gov.ar/JurisprudenciaOM/consultaOM/verDoc.html?idJuri=5121" TargetMode="External"/><Relationship Id="rId552" Type="http://schemas.openxmlformats.org/officeDocument/2006/relationships/hyperlink" Target="https://om.csjn.gov.ar/JurisprudenciaOM/consultaOM/verDoc.html?idJuri=5154" TargetMode="External"/><Relationship Id="rId794" Type="http://schemas.openxmlformats.org/officeDocument/2006/relationships/hyperlink" Target="https://om.csjn.gov.ar/JurisprudenciaOM/consultaOM/verDoc.html?idJuri=4859" TargetMode="External"/><Relationship Id="rId551" Type="http://schemas.openxmlformats.org/officeDocument/2006/relationships/hyperlink" Target="https://www.dateas.com/es/persona/federico-francisco-otaola-20101574114" TargetMode="External"/><Relationship Id="rId793" Type="http://schemas.openxmlformats.org/officeDocument/2006/relationships/hyperlink" Target="https://om.csjn.gov.ar/JurisprudenciaOM/consultaOM/verDoc.html?idJuri=4859" TargetMode="External"/><Relationship Id="rId297" Type="http://schemas.openxmlformats.org/officeDocument/2006/relationships/hyperlink" Target="https://om.csjn.gov.ar/JurisprudenciaOM/consultaOM/verDoc.html?idJuri=5055" TargetMode="External"/><Relationship Id="rId296" Type="http://schemas.openxmlformats.org/officeDocument/2006/relationships/hyperlink" Target="https://om.csjn.gov.ar/JurisprudenciaOM/consultaOM/verDoc.html?idJuri=5055" TargetMode="External"/><Relationship Id="rId295" Type="http://schemas.openxmlformats.org/officeDocument/2006/relationships/hyperlink" Target="https://om.csjn.gov.ar/JurisprudenciaOM/consultaOM/verDoc.html?idJuri=5055" TargetMode="External"/><Relationship Id="rId294" Type="http://schemas.openxmlformats.org/officeDocument/2006/relationships/hyperlink" Target="https://www.dateas.com/es/persona/rafael-lucchelli-20165044127" TargetMode="External"/><Relationship Id="rId299" Type="http://schemas.openxmlformats.org/officeDocument/2006/relationships/hyperlink" Target="https://om.csjn.gov.ar/JurisprudenciaOM/consultaOM/verDoc.html?idJuri=5048" TargetMode="External"/><Relationship Id="rId298" Type="http://schemas.openxmlformats.org/officeDocument/2006/relationships/hyperlink" Target="https://www.dateas.com/es/persona/leonardo-marcelo-pitcovsky-20134260948" TargetMode="External"/><Relationship Id="rId271" Type="http://schemas.openxmlformats.org/officeDocument/2006/relationships/hyperlink" Target="https://om.csjn.gov.ar/JurisprudenciaOM/consultaOM/verDoc.html?idJuri=4206" TargetMode="External"/><Relationship Id="rId270" Type="http://schemas.openxmlformats.org/officeDocument/2006/relationships/hyperlink" Target="https://www.radiocordial.com.ar/noticia.php?noti=10557" TargetMode="External"/><Relationship Id="rId269" Type="http://schemas.openxmlformats.org/officeDocument/2006/relationships/hyperlink" Target="https://om.csjn.gov.ar/JurisprudenciaOM/consultaOM/verDoc.html?idJuri=4207" TargetMode="External"/><Relationship Id="rId264" Type="http://schemas.openxmlformats.org/officeDocument/2006/relationships/hyperlink" Target="http://www.actualidadchaco.com/vernota.asp?id_noticia=52056" TargetMode="External"/><Relationship Id="rId263" Type="http://schemas.openxmlformats.org/officeDocument/2006/relationships/hyperlink" Target="https://om.csjn.gov.ar/JurisprudenciaOM/consultaOM/verDoc.html?idJuri=4267" TargetMode="External"/><Relationship Id="rId262" Type="http://schemas.openxmlformats.org/officeDocument/2006/relationships/hyperlink" Target="https://om.csjn.gov.ar/JurisprudenciaOM/consultaOM/verDoc.html?idJuri=4267" TargetMode="External"/><Relationship Id="rId261" Type="http://schemas.openxmlformats.org/officeDocument/2006/relationships/hyperlink" Target="https://om.csjn.gov.ar/JurisprudenciaOM/consultaOM/verDoc.html?idJuri=4323" TargetMode="External"/><Relationship Id="rId268" Type="http://schemas.openxmlformats.org/officeDocument/2006/relationships/hyperlink" Target="https://fmmanantial893.com/nota/2813/fallecio-maria-luisa-lucas-presidente-del-stj" TargetMode="External"/><Relationship Id="rId267" Type="http://schemas.openxmlformats.org/officeDocument/2006/relationships/hyperlink" Target="https://om.csjn.gov.ar/JurisprudenciaOM/consultaOM/verDoc.html?idJuri=4207" TargetMode="External"/><Relationship Id="rId266" Type="http://schemas.openxmlformats.org/officeDocument/2006/relationships/hyperlink" Target="https://om.csjn.gov.ar/JurisprudenciaOM/consultaOM/verDoc.html?idJuri=4208" TargetMode="External"/><Relationship Id="rId265" Type="http://schemas.openxmlformats.org/officeDocument/2006/relationships/hyperlink" Target="https://om.csjn.gov.ar/JurisprudenciaOM/consultaOM/verDoc.html?idJuri=4208" TargetMode="External"/><Relationship Id="rId260" Type="http://schemas.openxmlformats.org/officeDocument/2006/relationships/hyperlink" Target="https://om.csjn.gov.ar/JurisprudenciaOM/consultaOM/verDoc.html?idJuri=4323" TargetMode="External"/><Relationship Id="rId259" Type="http://schemas.openxmlformats.org/officeDocument/2006/relationships/hyperlink" Target="https://om.csjn.gov.ar/JurisprudenciaOM/consultaOM/verDoc.html?idJuri=4367" TargetMode="External"/><Relationship Id="rId258" Type="http://schemas.openxmlformats.org/officeDocument/2006/relationships/hyperlink" Target="https://om.csjn.gov.ar/JurisprudenciaOM/consultaOM/verDoc.html?idJuri=4367" TargetMode="External"/><Relationship Id="rId253" Type="http://schemas.openxmlformats.org/officeDocument/2006/relationships/hyperlink" Target="https://om.csjn.gov.ar/JurisprudenciaOM/consultaOM/verDoc.html?idJuri=4542" TargetMode="External"/><Relationship Id="rId495" Type="http://schemas.openxmlformats.org/officeDocument/2006/relationships/hyperlink" Target="https://om.csjn.gov.ar/JurisprudenciaOM/consultaOM/verDoc.html?idJuri=4658" TargetMode="External"/><Relationship Id="rId252" Type="http://schemas.openxmlformats.org/officeDocument/2006/relationships/hyperlink" Target="https://om.csjn.gov.ar/JurisprudenciaOM/consultaOM/verDoc.html?idJuri=4542" TargetMode="External"/><Relationship Id="rId494" Type="http://schemas.openxmlformats.org/officeDocument/2006/relationships/hyperlink" Target="https://om.csjn.gov.ar/JurisprudenciaOM/consultaOM/verDoc.html?idJuri=4658" TargetMode="External"/><Relationship Id="rId251" Type="http://schemas.openxmlformats.org/officeDocument/2006/relationships/hyperlink" Target="https://www.dateas.com/es/persona/alberto-mario-modi-20074580425" TargetMode="External"/><Relationship Id="rId493" Type="http://schemas.openxmlformats.org/officeDocument/2006/relationships/hyperlink" Target="https://om.csjn.gov.ar/JurisprudenciaOM/consultaOM/verDoc.html?idJuri=4658" TargetMode="External"/><Relationship Id="rId250" Type="http://schemas.openxmlformats.org/officeDocument/2006/relationships/hyperlink" Target="https://om.csjn.gov.ar/JurisprudenciaOM/consultaOM/verDoc.html?idJuri=4543" TargetMode="External"/><Relationship Id="rId492" Type="http://schemas.openxmlformats.org/officeDocument/2006/relationships/hyperlink" Target="https://om.csjn.gov.ar/JurisprudenciaOM/consultaOM/verDoc.html?idJuri=4485" TargetMode="External"/><Relationship Id="rId257" Type="http://schemas.openxmlformats.org/officeDocument/2006/relationships/hyperlink" Target="https://om.csjn.gov.ar/JurisprudenciaOM/consultaOM/verDoc.html?idJuri=4437" TargetMode="External"/><Relationship Id="rId499" Type="http://schemas.openxmlformats.org/officeDocument/2006/relationships/hyperlink" Target="https://om.csjn.gov.ar/JurisprudenciaOM/consultaOM/verDoc.html?idJuri=4663" TargetMode="External"/><Relationship Id="rId256" Type="http://schemas.openxmlformats.org/officeDocument/2006/relationships/hyperlink" Target="https://om.csjn.gov.ar/JurisprudenciaOM/consultaOM/verDoc.html?idJuri=4437" TargetMode="External"/><Relationship Id="rId498" Type="http://schemas.openxmlformats.org/officeDocument/2006/relationships/hyperlink" Target="https://om.csjn.gov.ar/JurisprudenciaOM/consultaOM/verDoc.html?idJuri=4663" TargetMode="External"/><Relationship Id="rId255" Type="http://schemas.openxmlformats.org/officeDocument/2006/relationships/hyperlink" Target="https://om.csjn.gov.ar/JurisprudenciaOM/consultaOM/verDoc.html?idJuri=4468" TargetMode="External"/><Relationship Id="rId497" Type="http://schemas.openxmlformats.org/officeDocument/2006/relationships/hyperlink" Target="https://om.csjn.gov.ar/JurisprudenciaOM/consultaOM/verDoc.html?idJuri=4658" TargetMode="External"/><Relationship Id="rId254" Type="http://schemas.openxmlformats.org/officeDocument/2006/relationships/hyperlink" Target="https://om.csjn.gov.ar/JurisprudenciaOM/consultaOM/verDoc.html?idJuri=4468" TargetMode="External"/><Relationship Id="rId496" Type="http://schemas.openxmlformats.org/officeDocument/2006/relationships/hyperlink" Target="https://om.csjn.gov.ar/JurisprudenciaOM/consultaOM/verDoc.html?idJuri=4658" TargetMode="External"/><Relationship Id="rId293" Type="http://schemas.openxmlformats.org/officeDocument/2006/relationships/hyperlink" Target="https://om.csjn.gov.ar/JurisprudenciaOM/consultaOM/verDoc.html?idJuri=5091" TargetMode="External"/><Relationship Id="rId292" Type="http://schemas.openxmlformats.org/officeDocument/2006/relationships/hyperlink" Target="https://om.csjn.gov.ar/JurisprudenciaOM/consultaOM/verDoc.html?idJuri=5091" TargetMode="External"/><Relationship Id="rId291" Type="http://schemas.openxmlformats.org/officeDocument/2006/relationships/hyperlink" Target="https://om.csjn.gov.ar/JurisprudenciaOM/consultaOM/verDoc.html?idJuri=5091" TargetMode="External"/><Relationship Id="rId290" Type="http://schemas.openxmlformats.org/officeDocument/2006/relationships/hyperlink" Target="https://www.dateas.com/es/persona/rafael-lucchelli-20165044127" TargetMode="External"/><Relationship Id="rId286" Type="http://schemas.openxmlformats.org/officeDocument/2006/relationships/hyperlink" Target="https://om.csjn.gov.ar/JurisprudenciaOM/consultaOM/verDoc.html?idJuri=5094" TargetMode="External"/><Relationship Id="rId285" Type="http://schemas.openxmlformats.org/officeDocument/2006/relationships/hyperlink" Target="https://www.juschubut.gov.ar/index.php/organizacion/superior-tribunal-de-justicia/organizacion-del-superior-tribunal-de-justicia/48-org-pj/1981-dr-daniel-esteban-baez" TargetMode="External"/><Relationship Id="rId284" Type="http://schemas.openxmlformats.org/officeDocument/2006/relationships/hyperlink" Target="https://om.csjn.gov.ar/JurisprudenciaOM/consultaOM/verDoc.html?idJuri=5094" TargetMode="External"/><Relationship Id="rId283" Type="http://schemas.openxmlformats.org/officeDocument/2006/relationships/hyperlink" Target="https://www.juschubut.gov.ar/index.php/organizacion/superior-tribunal-de-justicia/direccion-de-mediacion/48-org-pj/1982-dra-camila-lucia-banfi-saavedra" TargetMode="External"/><Relationship Id="rId289" Type="http://schemas.openxmlformats.org/officeDocument/2006/relationships/hyperlink" Target="https://om.csjn.gov.ar/JurisprudenciaOM/consultaOM/verDoc.html?idJuri=5093" TargetMode="External"/><Relationship Id="rId288" Type="http://schemas.openxmlformats.org/officeDocument/2006/relationships/hyperlink" Target="https://om.csjn.gov.ar/JurisprudenciaOM/consultaOM/verDoc.html?idJuri=5093" TargetMode="External"/><Relationship Id="rId287" Type="http://schemas.openxmlformats.org/officeDocument/2006/relationships/hyperlink" Target="https://om.csjn.gov.ar/JurisprudenciaOM/consultaOM/verDoc.html?idJuri=5093" TargetMode="External"/><Relationship Id="rId282" Type="http://schemas.openxmlformats.org/officeDocument/2006/relationships/hyperlink" Target="https://om.csjn.gov.ar/JurisprudenciaOM/consultaOM/verDoc.html?idJuri=5094" TargetMode="External"/><Relationship Id="rId281" Type="http://schemas.openxmlformats.org/officeDocument/2006/relationships/hyperlink" Target="https://www.dateas.com/es/persona/adrian-alberto-duret-20136318188" TargetMode="External"/><Relationship Id="rId280" Type="http://schemas.openxmlformats.org/officeDocument/2006/relationships/hyperlink" Target="https://www.dateas.com/es/persona/aldo-luis-de-cunto-23163354969" TargetMode="External"/><Relationship Id="rId275" Type="http://schemas.openxmlformats.org/officeDocument/2006/relationships/hyperlink" Target="https://om.csjn.gov.ar/JurisprudenciaOM/consultaOM/verSentenciaExterna.html?idJurisprudencia=4423" TargetMode="External"/><Relationship Id="rId274" Type="http://schemas.openxmlformats.org/officeDocument/2006/relationships/hyperlink" Target="https://om.csjn.gov.ar/JurisprudenciaOM/consultaOM/verDoc.html?idJuri=4205" TargetMode="External"/><Relationship Id="rId273" Type="http://schemas.openxmlformats.org/officeDocument/2006/relationships/hyperlink" Target="https://om.csjn.gov.ar/JurisprudenciaOM/consultaOM/verDoc.html?idJuri=4205" TargetMode="External"/><Relationship Id="rId272" Type="http://schemas.openxmlformats.org/officeDocument/2006/relationships/hyperlink" Target="https://om.csjn.gov.ar/JurisprudenciaOM/consultaOM/verDoc.html?idJuri=4206" TargetMode="External"/><Relationship Id="rId279" Type="http://schemas.openxmlformats.org/officeDocument/2006/relationships/hyperlink" Target="https://om.csjn.gov.ar/JurisprudenciaOM/consultaOM/verDoc.html?idJuri=5013" TargetMode="External"/><Relationship Id="rId278" Type="http://schemas.openxmlformats.org/officeDocument/2006/relationships/hyperlink" Target="https://www.juschubut.gov.ar/index.php/organizacion/superior-tribunal-de-justicia/organizacion-del-superior-tribunal-de-justicia/dr-alejandro-javier-panizzi" TargetMode="External"/><Relationship Id="rId277" Type="http://schemas.openxmlformats.org/officeDocument/2006/relationships/hyperlink" Target="https://om.csjn.gov.ar/JurisprudenciaOM/consultaOM/verSentenciaExterna.html?idJurisprudencia=4423" TargetMode="External"/><Relationship Id="rId276" Type="http://schemas.openxmlformats.org/officeDocument/2006/relationships/hyperlink" Target="https://www.juschubut.gov.ar/index.php/organizacion/superior-tribunal-de-justicia/organizacion-del-superior-tribunal-de-justicia/dr-mario-luis-vivas" TargetMode="External"/><Relationship Id="rId907" Type="http://schemas.openxmlformats.org/officeDocument/2006/relationships/hyperlink" Target="https://om.csjn.gov.ar/JurisprudenciaOM/consultaOM/verDoc.html?idJuri=34" TargetMode="External"/><Relationship Id="rId906" Type="http://schemas.openxmlformats.org/officeDocument/2006/relationships/hyperlink" Target="https://om.csjn.gov.ar/JurisprudenciaOM/consultaOM/verDoc.html?idJuri=34" TargetMode="External"/><Relationship Id="rId905" Type="http://schemas.openxmlformats.org/officeDocument/2006/relationships/hyperlink" Target="https://es.wikipedia.org/wiki/V%C3%ADctor_Sodero_Nievas" TargetMode="External"/><Relationship Id="rId904" Type="http://schemas.openxmlformats.org/officeDocument/2006/relationships/hyperlink" Target="https://om.csjn.gov.ar/JurisprudenciaOM/consultaOM/verDoc.html?idJuri=35" TargetMode="External"/><Relationship Id="rId909" Type="http://schemas.openxmlformats.org/officeDocument/2006/relationships/hyperlink" Target="https://om.csjn.gov.ar/JurisprudenciaOM/consultaOM/verDoc.html?idJuri=10" TargetMode="External"/><Relationship Id="rId908" Type="http://schemas.openxmlformats.org/officeDocument/2006/relationships/hyperlink" Target="https://om.csjn.gov.ar/JurisprudenciaOM/consultaOM/verDoc.html?idJuri=34" TargetMode="External"/><Relationship Id="rId903" Type="http://schemas.openxmlformats.org/officeDocument/2006/relationships/hyperlink" Target="https://chequeado.com/justiciapedia/wp-content/uploads/2017/10/Balladini-CV.pdf" TargetMode="External"/><Relationship Id="rId902" Type="http://schemas.openxmlformats.org/officeDocument/2006/relationships/hyperlink" Target="https://om.csjn.gov.ar/JurisprudenciaOM/consultaOM/verDoc.html?idJuri=35" TargetMode="External"/><Relationship Id="rId901" Type="http://schemas.openxmlformats.org/officeDocument/2006/relationships/hyperlink" Target="https://www.rionegro.com.ar/murio-el-exjuez-del-stj-de-rio-negro-luis-lutz-1905639/" TargetMode="External"/><Relationship Id="rId900" Type="http://schemas.openxmlformats.org/officeDocument/2006/relationships/hyperlink" Target="https://om.csjn.gov.ar/JurisprudenciaOM/consultaOM/verDoc.html?idJuri=35" TargetMode="External"/><Relationship Id="rId929" Type="http://schemas.openxmlformats.org/officeDocument/2006/relationships/hyperlink" Target="https://om.csjn.gov.ar/JurisprudenciaOM/consultaOM/verDoc.html?idJuri=5037" TargetMode="External"/><Relationship Id="rId928" Type="http://schemas.openxmlformats.org/officeDocument/2006/relationships/hyperlink" Target="https://om.csjn.gov.ar/JurisprudenciaOM/consultaOM/verDoc.html?idJuri=5037" TargetMode="External"/><Relationship Id="rId927" Type="http://schemas.openxmlformats.org/officeDocument/2006/relationships/hyperlink" Target="https://om.csjn.gov.ar/JurisprudenciaOM/consultaOM/verDoc.html?idJuri=5037" TargetMode="External"/><Relationship Id="rId926" Type="http://schemas.openxmlformats.org/officeDocument/2006/relationships/hyperlink" Target="https://om.csjn.gov.ar/JurisprudenciaOM/consultaOM/verDoc.html?idJuri=5037" TargetMode="External"/><Relationship Id="rId921" Type="http://schemas.openxmlformats.org/officeDocument/2006/relationships/hyperlink" Target="https://www.justiciasalta.gov.ar/es/autoridades-aguilar" TargetMode="External"/><Relationship Id="rId920" Type="http://schemas.openxmlformats.org/officeDocument/2006/relationships/hyperlink" Target="https://om.csjn.gov.ar/JurisprudenciaOM/consultaOM/verDoc.html?idJuri=5035" TargetMode="External"/><Relationship Id="rId925" Type="http://schemas.openxmlformats.org/officeDocument/2006/relationships/hyperlink" Target="https://om.csjn.gov.ar/JurisprudenciaOM/consultaOM/verDoc.html?idJuri=5037" TargetMode="External"/><Relationship Id="rId924" Type="http://schemas.openxmlformats.org/officeDocument/2006/relationships/hyperlink" Target="https://om.csjn.gov.ar/JurisprudenciaOM/consultaOM/verDoc.html?idJuri=5035" TargetMode="External"/><Relationship Id="rId923" Type="http://schemas.openxmlformats.org/officeDocument/2006/relationships/hyperlink" Target="https://om.csjn.gov.ar/JurisprudenciaOM/consultaOM/verDoc.html?idJuri=5035" TargetMode="External"/><Relationship Id="rId922" Type="http://schemas.openxmlformats.org/officeDocument/2006/relationships/hyperlink" Target="https://om.csjn.gov.ar/JurisprudenciaOM/consultaOM/verDoc.html?idJuri=5035" TargetMode="External"/><Relationship Id="rId918" Type="http://schemas.openxmlformats.org/officeDocument/2006/relationships/hyperlink" Target="https://om.csjn.gov.ar/JurisprudenciaOM/consultaOM/verDoc.html?idJuri=5033" TargetMode="External"/><Relationship Id="rId917" Type="http://schemas.openxmlformats.org/officeDocument/2006/relationships/hyperlink" Target="https://www.justiciasalta.gov.ar/es/autoridades-catalano" TargetMode="External"/><Relationship Id="rId916" Type="http://schemas.openxmlformats.org/officeDocument/2006/relationships/hyperlink" Target="https://om.csjn.gov.ar/JurisprudenciaOM/consultaOM/verDoc.html?idJuri=5033" TargetMode="External"/><Relationship Id="rId915" Type="http://schemas.openxmlformats.org/officeDocument/2006/relationships/hyperlink" Target="https://www.justiciasalta.gov.ar/es/autoridades-rodriguez-faraldo" TargetMode="External"/><Relationship Id="rId919" Type="http://schemas.openxmlformats.org/officeDocument/2006/relationships/hyperlink" Target="https://www.justiciasalta.gov.ar/es/autoridades-vittar" TargetMode="External"/><Relationship Id="rId910" Type="http://schemas.openxmlformats.org/officeDocument/2006/relationships/hyperlink" Target="https://om.csjn.gov.ar/JurisprudenciaOM/consultaOM/verDoc.html?idJuri=10" TargetMode="External"/><Relationship Id="rId914" Type="http://schemas.openxmlformats.org/officeDocument/2006/relationships/hyperlink" Target="https://om.csjn.gov.ar/JurisprudenciaOM/consultaOM/verDoc.html?idJuri=5033" TargetMode="External"/><Relationship Id="rId913" Type="http://schemas.openxmlformats.org/officeDocument/2006/relationships/hyperlink" Target="https://www.justiciasalta.gov.ar/es/autoridades-bonari" TargetMode="External"/><Relationship Id="rId912" Type="http://schemas.openxmlformats.org/officeDocument/2006/relationships/hyperlink" Target="https://om.csjn.gov.ar/JurisprudenciaOM/consultaOM/verDoc.html?idJuri=5033" TargetMode="External"/><Relationship Id="rId911" Type="http://schemas.openxmlformats.org/officeDocument/2006/relationships/hyperlink" Target="https://om.csjn.gov.ar/JurisprudenciaOM/consultaOM/verDoc.html?idJuri=10" TargetMode="External"/><Relationship Id="rId629" Type="http://schemas.openxmlformats.org/officeDocument/2006/relationships/hyperlink" Target="https://om.csjn.gov.ar/JurisprudenciaOM/consultaOM/verDoc.html?idJuri=4722" TargetMode="External"/><Relationship Id="rId624" Type="http://schemas.openxmlformats.org/officeDocument/2006/relationships/hyperlink" Target="https://om.csjn.gov.ar/JurisprudenciaOM/consultaOM/verDoc.html?idJuri=4744" TargetMode="External"/><Relationship Id="rId866" Type="http://schemas.openxmlformats.org/officeDocument/2006/relationships/hyperlink" Target="https://om.csjn.gov.ar/JurisprudenciaOM/consultaOM/verDoc.html?idJuri=4481" TargetMode="External"/><Relationship Id="rId623" Type="http://schemas.openxmlformats.org/officeDocument/2006/relationships/hyperlink" Target="https://om.csjn.gov.ar/JurisprudenciaOM/consultaOM/verDoc.html?idJuri=4744" TargetMode="External"/><Relationship Id="rId865" Type="http://schemas.openxmlformats.org/officeDocument/2006/relationships/hyperlink" Target="https://www.rionegro.com.ar/entrevista-a-los-dos-candidatos-a-procurador-entre-quienes-decidira-manana-el-consejo-de-la-magistratura-DXHRN0503081708401/" TargetMode="External"/><Relationship Id="rId622" Type="http://schemas.openxmlformats.org/officeDocument/2006/relationships/hyperlink" Target="https://www.dateas.com/es/persona/dalmiro-fabian-garay-cueli-20226734717" TargetMode="External"/><Relationship Id="rId864" Type="http://schemas.openxmlformats.org/officeDocument/2006/relationships/hyperlink" Target="https://om.csjn.gov.ar/JurisprudenciaOM/consultaOM/verDoc.html?idJuri=4627" TargetMode="External"/><Relationship Id="rId621" Type="http://schemas.openxmlformats.org/officeDocument/2006/relationships/hyperlink" Target="https://om.csjn.gov.ar/JurisprudenciaOM/consultaOM/verDoc.html?idJuri=4745" TargetMode="External"/><Relationship Id="rId863" Type="http://schemas.openxmlformats.org/officeDocument/2006/relationships/hyperlink" Target="https://www.dateas.com/es/persona/adriana-cecilia-zaratiegui-27127405102" TargetMode="External"/><Relationship Id="rId628" Type="http://schemas.openxmlformats.org/officeDocument/2006/relationships/hyperlink" Target="https://www.linkedin.com/in/omar-palermo-617821b1/?originalSubdomain=ar" TargetMode="External"/><Relationship Id="rId627" Type="http://schemas.openxmlformats.org/officeDocument/2006/relationships/hyperlink" Target="https://om.csjn.gov.ar/JurisprudenciaOM/consultaOM/verDoc.html?idJuri=4722" TargetMode="External"/><Relationship Id="rId869" Type="http://schemas.openxmlformats.org/officeDocument/2006/relationships/hyperlink" Target="https://om.csjn.gov.ar/JurisprudenciaOM/consultaOM/verDoc.html?idJuri=4481" TargetMode="External"/><Relationship Id="rId626" Type="http://schemas.openxmlformats.org/officeDocument/2006/relationships/hyperlink" Target="https://om.csjn.gov.ar/JurisprudenciaOM/consultaOM/verDoc.html?idJuri=4722" TargetMode="External"/><Relationship Id="rId868" Type="http://schemas.openxmlformats.org/officeDocument/2006/relationships/hyperlink" Target="https://om.csjn.gov.ar/JurisprudenciaOM/consultaOM/verDoc.html?idJuri=4481" TargetMode="External"/><Relationship Id="rId625" Type="http://schemas.openxmlformats.org/officeDocument/2006/relationships/hyperlink" Target="https://om.csjn.gov.ar/JurisprudenciaOM/consultaOM/verDoc.html?idJuri=4744" TargetMode="External"/><Relationship Id="rId867" Type="http://schemas.openxmlformats.org/officeDocument/2006/relationships/hyperlink" Target="https://om.csjn.gov.ar/JurisprudenciaOM/consultaOM/verDoc.html?idJuri=4481" TargetMode="External"/><Relationship Id="rId620" Type="http://schemas.openxmlformats.org/officeDocument/2006/relationships/hyperlink" Target="https://om.csjn.gov.ar/JurisprudenciaOM/consultaOM/verDoc.html?idJuri=4745" TargetMode="External"/><Relationship Id="rId862" Type="http://schemas.openxmlformats.org/officeDocument/2006/relationships/hyperlink" Target="https://om.csjn.gov.ar/JurisprudenciaOM/consultaOM/verDoc.html?idJuri=4627" TargetMode="External"/><Relationship Id="rId861" Type="http://schemas.openxmlformats.org/officeDocument/2006/relationships/hyperlink" Target="https://www.dateas.com/es/persona/sergio-mario-barotto-20142329426" TargetMode="External"/><Relationship Id="rId860" Type="http://schemas.openxmlformats.org/officeDocument/2006/relationships/hyperlink" Target="https://om.csjn.gov.ar/JurisprudenciaOM/consultaOM/verDoc.html?idJuri=4627" TargetMode="External"/><Relationship Id="rId619" Type="http://schemas.openxmlformats.org/officeDocument/2006/relationships/hyperlink" Target="https://www.losandes.com.ar/-asumio-julio-gomez-como-juez-de-la-suprema-corte-852860/" TargetMode="External"/><Relationship Id="rId618" Type="http://schemas.openxmlformats.org/officeDocument/2006/relationships/hyperlink" Target="https://om.csjn.gov.ar/JurisprudenciaOM/consultaOM/verDoc.html?idJuri=4745" TargetMode="External"/><Relationship Id="rId613" Type="http://schemas.openxmlformats.org/officeDocument/2006/relationships/hyperlink" Target="https://om.csjn.gov.ar/JurisprudenciaOM/consultaOM/verDoc.html?idJuri=5216" TargetMode="External"/><Relationship Id="rId855" Type="http://schemas.openxmlformats.org/officeDocument/2006/relationships/hyperlink" Target="https://om.csjn.gov.ar/JurisprudenciaOM/consultaOM/verDoc.html?idJuri=4938" TargetMode="External"/><Relationship Id="rId612" Type="http://schemas.openxmlformats.org/officeDocument/2006/relationships/hyperlink" Target="https://www.laarena.com.ar/la-ciudad/2013-3-28-7-1-0-el-stj-se-completo-con-la-asuncion-del-ministro-hugo-diaz" TargetMode="External"/><Relationship Id="rId854" Type="http://schemas.openxmlformats.org/officeDocument/2006/relationships/hyperlink" Target="https://om.csjn.gov.ar/JurisprudenciaOM/consultaOM/verDoc.html?idJuri=4938" TargetMode="External"/><Relationship Id="rId611" Type="http://schemas.openxmlformats.org/officeDocument/2006/relationships/hyperlink" Target="https://om.csjn.gov.ar/JurisprudenciaOM/consultaOM/verDoc.html?idJuri=4318" TargetMode="External"/><Relationship Id="rId853" Type="http://schemas.openxmlformats.org/officeDocument/2006/relationships/hyperlink" Target="https://om.csjn.gov.ar/JurisprudenciaOM/consultaOM/verDoc.html?idJuri=4938" TargetMode="External"/><Relationship Id="rId610" Type="http://schemas.openxmlformats.org/officeDocument/2006/relationships/hyperlink" Target="https://om.csjn.gov.ar/JurisprudenciaOM/consultaOM/verDoc.html?idJuri=4318" TargetMode="External"/><Relationship Id="rId852" Type="http://schemas.openxmlformats.org/officeDocument/2006/relationships/hyperlink" Target="https://om.csjn.gov.ar/JurisprudenciaOM/consultaOM/verDoc.html?idJuri=4938" TargetMode="External"/><Relationship Id="rId617" Type="http://schemas.openxmlformats.org/officeDocument/2006/relationships/hyperlink" Target="https://www.diariouno.com.ar/politica/pedro-llorente-el-sanrafaelino-que-cumplio-35-anos-la-suprema-corte-justicia-n1010862" TargetMode="External"/><Relationship Id="rId859" Type="http://schemas.openxmlformats.org/officeDocument/2006/relationships/hyperlink" Target="https://www.cij.gov.ar/nota-12083-Juraron-los-nuevos-jueces-del-Superior-Tribunal-de-Justicia-de-R-o-Negro.html" TargetMode="External"/><Relationship Id="rId616" Type="http://schemas.openxmlformats.org/officeDocument/2006/relationships/hyperlink" Target="https://om.csjn.gov.ar/JurisprudenciaOM/consultaOM/verDoc.html?idJuri=5216" TargetMode="External"/><Relationship Id="rId858" Type="http://schemas.openxmlformats.org/officeDocument/2006/relationships/hyperlink" Target="https://om.csjn.gov.ar/JurisprudenciaOM/consultaOM/verDoc.html?idJuri=4627" TargetMode="External"/><Relationship Id="rId615" Type="http://schemas.openxmlformats.org/officeDocument/2006/relationships/hyperlink" Target="https://om.csjn.gov.ar/JurisprudenciaOM/consultaOM/verDoc.html?idJuri=5216" TargetMode="External"/><Relationship Id="rId857" Type="http://schemas.openxmlformats.org/officeDocument/2006/relationships/hyperlink" Target="https://rionegro.gov.ar/download/boletin/5037.pdf" TargetMode="External"/><Relationship Id="rId614" Type="http://schemas.openxmlformats.org/officeDocument/2006/relationships/hyperlink" Target="https://www.justiciasanluis.gov.ar/wp-content/uploads/2016/08/Curriculum-Vitae-Dr.-Valerio.pdf" TargetMode="External"/><Relationship Id="rId856" Type="http://schemas.openxmlformats.org/officeDocument/2006/relationships/hyperlink" Target="https://om.csjn.gov.ar/JurisprudenciaOM/consultaOM/verDoc.html?idJuri=4627" TargetMode="External"/><Relationship Id="rId851" Type="http://schemas.openxmlformats.org/officeDocument/2006/relationships/hyperlink" Target="https://www.dateas.com/es/persona/sergio-gustavo-ceci-20182772144" TargetMode="External"/><Relationship Id="rId850" Type="http://schemas.openxmlformats.org/officeDocument/2006/relationships/hyperlink" Target="https://om.csjn.gov.ar/JurisprudenciaOM/consultaOM/verDoc.html?idJuri=4938" TargetMode="External"/><Relationship Id="rId409" Type="http://schemas.openxmlformats.org/officeDocument/2006/relationships/hyperlink" Target="https://om.csjn.gov.ar/JurisprudenciaOM/consultaOM/verDoc.html?idJuri=4421" TargetMode="External"/><Relationship Id="rId404" Type="http://schemas.openxmlformats.org/officeDocument/2006/relationships/hyperlink" Target="https://om.csjn.gov.ar/JurisprudenciaOM/consultaOM/verDoc.html?idJuri=4443" TargetMode="External"/><Relationship Id="rId646" Type="http://schemas.openxmlformats.org/officeDocument/2006/relationships/hyperlink" Target="https://om.csjn.gov.ar/JurisprudenciaOM/consultaOM/verDoc.html?idJuri=4711" TargetMode="External"/><Relationship Id="rId888" Type="http://schemas.openxmlformats.org/officeDocument/2006/relationships/hyperlink" Target="https://om.csjn.gov.ar/JurisprudenciaOM/consultaOM/verDoc.html?idJuri=4196" TargetMode="External"/><Relationship Id="rId403" Type="http://schemas.openxmlformats.org/officeDocument/2006/relationships/hyperlink" Target="https://om.csjn.gov.ar/JurisprudenciaOM/consultaOM/verDoc.html?idJuri=4443" TargetMode="External"/><Relationship Id="rId645" Type="http://schemas.openxmlformats.org/officeDocument/2006/relationships/hyperlink" Target="https://om.csjn.gov.ar/JurisprudenciaOM/consultaOM/verDoc.html?idJuri=4711" TargetMode="External"/><Relationship Id="rId887" Type="http://schemas.openxmlformats.org/officeDocument/2006/relationships/hyperlink" Target="https://om.csjn.gov.ar/JurisprudenciaOM/consultaOM/verDoc.html?idJuri=4196" TargetMode="External"/><Relationship Id="rId402" Type="http://schemas.openxmlformats.org/officeDocument/2006/relationships/hyperlink" Target="https://om.csjn.gov.ar/JurisprudenciaOM/consultaOM/verDoc.html?idJuri=4445" TargetMode="External"/><Relationship Id="rId644" Type="http://schemas.openxmlformats.org/officeDocument/2006/relationships/hyperlink" Target="https://om.csjn.gov.ar/JurisprudenciaOM/consultaOM/verDoc.html?idJuri=4712" TargetMode="External"/><Relationship Id="rId886" Type="http://schemas.openxmlformats.org/officeDocument/2006/relationships/hyperlink" Target="https://om.csjn.gov.ar/JurisprudenciaOM/consultaOM/verDoc.html?idJuri=4308" TargetMode="External"/><Relationship Id="rId401" Type="http://schemas.openxmlformats.org/officeDocument/2006/relationships/hyperlink" Target="https://om.csjn.gov.ar/JurisprudenciaOM/consultaOM/verDoc.html?idJuri=4445" TargetMode="External"/><Relationship Id="rId643" Type="http://schemas.openxmlformats.org/officeDocument/2006/relationships/hyperlink" Target="https://om.csjn.gov.ar/JurisprudenciaOM/consultaOM/verDoc.html?idJuri=4712" TargetMode="External"/><Relationship Id="rId885" Type="http://schemas.openxmlformats.org/officeDocument/2006/relationships/hyperlink" Target="https://om.csjn.gov.ar/JurisprudenciaOM/consultaOM/verDoc.html?idJuri=4308" TargetMode="External"/><Relationship Id="rId408" Type="http://schemas.openxmlformats.org/officeDocument/2006/relationships/hyperlink" Target="https://om.csjn.gov.ar/JurisprudenciaOM/consultaOM/verDoc.html?idJuri=4430" TargetMode="External"/><Relationship Id="rId407" Type="http://schemas.openxmlformats.org/officeDocument/2006/relationships/hyperlink" Target="https://om.csjn.gov.ar/JurisprudenciaOM/consultaOM/verDoc.html?idJuri=4430" TargetMode="External"/><Relationship Id="rId649" Type="http://schemas.openxmlformats.org/officeDocument/2006/relationships/hyperlink" Target="https://om.csjn.gov.ar/JurisprudenciaOM/consultaOM/verDoc.html?idJuri=4709" TargetMode="External"/><Relationship Id="rId406" Type="http://schemas.openxmlformats.org/officeDocument/2006/relationships/hyperlink" Target="https://om.csjn.gov.ar/JurisprudenciaOM/consultaOM/verDoc.html?idJuri=4430" TargetMode="External"/><Relationship Id="rId648" Type="http://schemas.openxmlformats.org/officeDocument/2006/relationships/hyperlink" Target="https://om.csjn.gov.ar/JurisprudenciaOM/consultaOM/verDoc.html?idJuri=4709" TargetMode="External"/><Relationship Id="rId405" Type="http://schemas.openxmlformats.org/officeDocument/2006/relationships/hyperlink" Target="https://om.csjn.gov.ar/JurisprudenciaOM/consultaOM/verDoc.html?idJuri=4443" TargetMode="External"/><Relationship Id="rId647" Type="http://schemas.openxmlformats.org/officeDocument/2006/relationships/hyperlink" Target="https://om.csjn.gov.ar/JurisprudenciaOM/consultaOM/verDoc.html?idJuri=4711" TargetMode="External"/><Relationship Id="rId889" Type="http://schemas.openxmlformats.org/officeDocument/2006/relationships/hyperlink" Target="https://om.csjn.gov.ar/JurisprudenciaOM/consultaOM/verDoc.html?idJuri=4196" TargetMode="External"/><Relationship Id="rId880" Type="http://schemas.openxmlformats.org/officeDocument/2006/relationships/hyperlink" Target="https://om.csjn.gov.ar/JurisprudenciaOM/consultaOM/verDoc.html?idJuri=4309" TargetMode="External"/><Relationship Id="rId400" Type="http://schemas.openxmlformats.org/officeDocument/2006/relationships/hyperlink" Target="https://om.csjn.gov.ar/JurisprudenciaOM/consultaOM/verDoc.html?idJuri=4445" TargetMode="External"/><Relationship Id="rId642" Type="http://schemas.openxmlformats.org/officeDocument/2006/relationships/hyperlink" Target="https://om.csjn.gov.ar/JurisprudenciaOM/consultaOM/verDoc.html?idJuri=4712" TargetMode="External"/><Relationship Id="rId884" Type="http://schemas.openxmlformats.org/officeDocument/2006/relationships/hyperlink" Target="https://om.csjn.gov.ar/JurisprudenciaOM/consultaOM/verDoc.html?idJuri=4308" TargetMode="External"/><Relationship Id="rId641" Type="http://schemas.openxmlformats.org/officeDocument/2006/relationships/hyperlink" Target="https://om.csjn.gov.ar/JurisprudenciaOM/consultaOM/verDoc.html?idJuri=4718" TargetMode="External"/><Relationship Id="rId883" Type="http://schemas.openxmlformats.org/officeDocument/2006/relationships/hyperlink" Target="https://om.csjn.gov.ar/JurisprudenciaOM/consultaOM/verDoc.html?idJuri=4308" TargetMode="External"/><Relationship Id="rId640" Type="http://schemas.openxmlformats.org/officeDocument/2006/relationships/hyperlink" Target="https://om.csjn.gov.ar/JurisprudenciaOM/consultaOM/verDoc.html?idJuri=4718" TargetMode="External"/><Relationship Id="rId882" Type="http://schemas.openxmlformats.org/officeDocument/2006/relationships/hyperlink" Target="https://om.csjn.gov.ar/JurisprudenciaOM/consultaOM/verDoc.html?idJuri=4308" TargetMode="External"/><Relationship Id="rId881" Type="http://schemas.openxmlformats.org/officeDocument/2006/relationships/hyperlink" Target="https://om.csjn.gov.ar/JurisprudenciaOM/consultaOM/verDoc.html?idJuri=4309" TargetMode="External"/><Relationship Id="rId635" Type="http://schemas.openxmlformats.org/officeDocument/2006/relationships/hyperlink" Target="https://om.csjn.gov.ar/JurisprudenciaOM/consultaOM/verDoc.html?idJuri=4720" TargetMode="External"/><Relationship Id="rId877" Type="http://schemas.openxmlformats.org/officeDocument/2006/relationships/hyperlink" Target="https://om.csjn.gov.ar/JurisprudenciaOM/consultaOM/verDoc.html?idJuri=4309" TargetMode="External"/><Relationship Id="rId634" Type="http://schemas.openxmlformats.org/officeDocument/2006/relationships/hyperlink" Target="https://om.csjn.gov.ar/JurisprudenciaOM/consultaOM/verDoc.html?idJuri=4720" TargetMode="External"/><Relationship Id="rId876" Type="http://schemas.openxmlformats.org/officeDocument/2006/relationships/hyperlink" Target="https://om.csjn.gov.ar/JurisprudenciaOM/consultaOM/verDoc.html?idJuri=4326" TargetMode="External"/><Relationship Id="rId633" Type="http://schemas.openxmlformats.org/officeDocument/2006/relationships/hyperlink" Target="https://om.csjn.gov.ar/JurisprudenciaOM/consultaOM/verDoc.html?idJuri=4720" TargetMode="External"/><Relationship Id="rId875" Type="http://schemas.openxmlformats.org/officeDocument/2006/relationships/hyperlink" Target="https://om.csjn.gov.ar/JurisprudenciaOM/consultaOM/verDoc.html?idJuri=4326" TargetMode="External"/><Relationship Id="rId632" Type="http://schemas.openxmlformats.org/officeDocument/2006/relationships/hyperlink" Target="https://om.csjn.gov.ar/JurisprudenciaOM/consultaOM/verDoc.html?idJuri=4721" TargetMode="External"/><Relationship Id="rId874" Type="http://schemas.openxmlformats.org/officeDocument/2006/relationships/hyperlink" Target="https://om.csjn.gov.ar/JurisprudenciaOM/consultaOM/verDoc.html?idJuri=4326" TargetMode="External"/><Relationship Id="rId639" Type="http://schemas.openxmlformats.org/officeDocument/2006/relationships/hyperlink" Target="https://om.csjn.gov.ar/JurisprudenciaOM/consultaOM/verDoc.html?idJuri=4718" TargetMode="External"/><Relationship Id="rId638" Type="http://schemas.openxmlformats.org/officeDocument/2006/relationships/hyperlink" Target="https://om.csjn.gov.ar/JurisprudenciaOM/consultaOM/verDoc.html?idJuri=4719" TargetMode="External"/><Relationship Id="rId637" Type="http://schemas.openxmlformats.org/officeDocument/2006/relationships/hyperlink" Target="https://om.csjn.gov.ar/JurisprudenciaOM/consultaOM/verDoc.html?idJuri=4719" TargetMode="External"/><Relationship Id="rId879" Type="http://schemas.openxmlformats.org/officeDocument/2006/relationships/hyperlink" Target="https://om.csjn.gov.ar/JurisprudenciaOM/consultaOM/verDoc.html?idJuri=4309" TargetMode="External"/><Relationship Id="rId636" Type="http://schemas.openxmlformats.org/officeDocument/2006/relationships/hyperlink" Target="https://om.csjn.gov.ar/JurisprudenciaOM/consultaOM/verDoc.html?idJuri=4719" TargetMode="External"/><Relationship Id="rId878" Type="http://schemas.openxmlformats.org/officeDocument/2006/relationships/hyperlink" Target="https://om.csjn.gov.ar/JurisprudenciaOM/consultaOM/verDoc.html?idJuri=4309" TargetMode="External"/><Relationship Id="rId631" Type="http://schemas.openxmlformats.org/officeDocument/2006/relationships/hyperlink" Target="https://om.csjn.gov.ar/JurisprudenciaOM/consultaOM/verDoc.html?idJuri=4721" TargetMode="External"/><Relationship Id="rId873" Type="http://schemas.openxmlformats.org/officeDocument/2006/relationships/hyperlink" Target="https://om.csjn.gov.ar/JurisprudenciaOM/consultaOM/verDoc.html?idJuri=4326" TargetMode="External"/><Relationship Id="rId630" Type="http://schemas.openxmlformats.org/officeDocument/2006/relationships/hyperlink" Target="https://om.csjn.gov.ar/JurisprudenciaOM/consultaOM/verDoc.html?idJuri=4721" TargetMode="External"/><Relationship Id="rId872" Type="http://schemas.openxmlformats.org/officeDocument/2006/relationships/hyperlink" Target="https://om.csjn.gov.ar/JurisprudenciaOM/consultaOM/verDoc.html?idJuri=4326" TargetMode="External"/><Relationship Id="rId871" Type="http://schemas.openxmlformats.org/officeDocument/2006/relationships/hyperlink" Target="http://accionante.es/" TargetMode="External"/><Relationship Id="rId870" Type="http://schemas.openxmlformats.org/officeDocument/2006/relationships/hyperlink" Target="https://om.csjn.gov.ar/JurisprudenciaOM/consultaOM/verDoc.html?idJuri=4481" TargetMode="External"/><Relationship Id="rId829" Type="http://schemas.openxmlformats.org/officeDocument/2006/relationships/hyperlink" Target="https://om.csjn.gov.ar/JurisprudenciaOM/consultaOM/verDoc.html?idJuri=4344" TargetMode="External"/><Relationship Id="rId828" Type="http://schemas.openxmlformats.org/officeDocument/2006/relationships/hyperlink" Target="https://om.csjn.gov.ar/JurisprudenciaOM/consultaOM/verDoc.html?idJuri=4344" TargetMode="External"/><Relationship Id="rId827" Type="http://schemas.openxmlformats.org/officeDocument/2006/relationships/hyperlink" Target="https://www.dateas.com/es/persona/rosanna-pia-venchiarutti-sartori-23143352854" TargetMode="External"/><Relationship Id="rId822" Type="http://schemas.openxmlformats.org/officeDocument/2006/relationships/hyperlink" Target="https://om.csjn.gov.ar/JurisprudenciaOM/consultaOM/verDoc.html?idJuri=4344" TargetMode="External"/><Relationship Id="rId821" Type="http://schemas.openxmlformats.org/officeDocument/2006/relationships/hyperlink" Target="https://www.territoriodigital.com.ar/nota2.aspx?c=1501845260914682" TargetMode="External"/><Relationship Id="rId820" Type="http://schemas.openxmlformats.org/officeDocument/2006/relationships/hyperlink" Target="https://om.csjn.gov.ar/JurisprudenciaOM/consultaOM/verDoc.html?idJuri=4344" TargetMode="External"/><Relationship Id="rId826" Type="http://schemas.openxmlformats.org/officeDocument/2006/relationships/hyperlink" Target="https://om.csjn.gov.ar/JurisprudenciaOM/consultaOM/verDoc.html?idJuri=4344" TargetMode="External"/><Relationship Id="rId825" Type="http://schemas.openxmlformats.org/officeDocument/2006/relationships/hyperlink" Target="https://om.csjn.gov.ar/JurisprudenciaOM/consultaOM/verDoc.html?idJuri=4344" TargetMode="External"/><Relationship Id="rId824" Type="http://schemas.openxmlformats.org/officeDocument/2006/relationships/hyperlink" Target="http://www2.jufejus.org.ar/www.jufejus.org.ar/images/doc/DIRECTORES/CV-Dr_Jorge_Rojas.pdf" TargetMode="External"/><Relationship Id="rId823" Type="http://schemas.openxmlformats.org/officeDocument/2006/relationships/hyperlink" Target="https://om.csjn.gov.ar/JurisprudenciaOM/consultaOM/verDoc.html?idJuri=4344" TargetMode="External"/><Relationship Id="rId819" Type="http://schemas.openxmlformats.org/officeDocument/2006/relationships/hyperlink" Target="https://om.csjn.gov.ar/JurisprudenciaOM/consultaOM/verDoc.html?idJuri=4344" TargetMode="External"/><Relationship Id="rId818" Type="http://schemas.openxmlformats.org/officeDocument/2006/relationships/hyperlink" Target="https://www.jusmisiones.gov.ar/index.php/joomla-overview/noticias-institucionales/1494-se-incorporan-dos-ministros-al-alto-cuerpo-del-superior-tribunal-de-justicia" TargetMode="External"/><Relationship Id="rId817" Type="http://schemas.openxmlformats.org/officeDocument/2006/relationships/hyperlink" Target="https://om.csjn.gov.ar/JurisprudenciaOM/consultaOM/verDoc.html?idJuri=4344" TargetMode="External"/><Relationship Id="rId816" Type="http://schemas.openxmlformats.org/officeDocument/2006/relationships/hyperlink" Target="https://om.csjn.gov.ar/JurisprudenciaOM/consultaOM/verDoc.html?idJuri=4857" TargetMode="External"/><Relationship Id="rId811" Type="http://schemas.openxmlformats.org/officeDocument/2006/relationships/hyperlink" Target="https://om.csjn.gov.ar/JurisprudenciaOM/consultaOM/verDoc.html?idJuri=4857" TargetMode="External"/><Relationship Id="rId810" Type="http://schemas.openxmlformats.org/officeDocument/2006/relationships/hyperlink" Target="https://www.territoriodigital.com.ar/nota2.aspx?c=1501845260914682" TargetMode="External"/><Relationship Id="rId815" Type="http://schemas.openxmlformats.org/officeDocument/2006/relationships/hyperlink" Target="https://om.csjn.gov.ar/JurisprudenciaOM/consultaOM/verDoc.html?idJuri=4857" TargetMode="External"/><Relationship Id="rId814" Type="http://schemas.openxmlformats.org/officeDocument/2006/relationships/hyperlink" Target="https://om.csjn.gov.ar/JurisprudenciaOM/consultaOM/verDoc.html?idJuri=4857" TargetMode="External"/><Relationship Id="rId813" Type="http://schemas.openxmlformats.org/officeDocument/2006/relationships/hyperlink" Target="https://om.csjn.gov.ar/JurisprudenciaOM/consultaOM/verDoc.html?idJuri=4857" TargetMode="External"/><Relationship Id="rId812" Type="http://schemas.openxmlformats.org/officeDocument/2006/relationships/hyperlink" Target="http://www2.jufejus.org.ar/www.jufejus.org.ar/images/doc/DIRECTORES/CV-Dr_Jorge_Rojas.pdf" TargetMode="External"/><Relationship Id="rId609" Type="http://schemas.openxmlformats.org/officeDocument/2006/relationships/hyperlink" Target="https://om.csjn.gov.ar/JurisprudenciaOM/consultaOM/verDoc.html?idJuri=4318" TargetMode="External"/><Relationship Id="rId608" Type="http://schemas.openxmlformats.org/officeDocument/2006/relationships/hyperlink" Target="https://om.csjn.gov.ar/JurisprudenciaOM/consultaOM/verDoc.html?idJuri=4141" TargetMode="External"/><Relationship Id="rId607" Type="http://schemas.openxmlformats.org/officeDocument/2006/relationships/hyperlink" Target="https://om.csjn.gov.ar/JurisprudenciaOM/consultaOM/verDoc.html?idJuri=4141" TargetMode="External"/><Relationship Id="rId849" Type="http://schemas.openxmlformats.org/officeDocument/2006/relationships/hyperlink" Target="https://om.csjn.gov.ar/JurisprudenciaOM/consultaOM/verDoc.html?idJuri=4193" TargetMode="External"/><Relationship Id="rId602" Type="http://schemas.openxmlformats.org/officeDocument/2006/relationships/hyperlink" Target="https://om.csjn.gov.ar/JurisprudenciaOM/consultaOM/verDoc.html?idJuri=4232" TargetMode="External"/><Relationship Id="rId844" Type="http://schemas.openxmlformats.org/officeDocument/2006/relationships/hyperlink" Target="https://om.csjn.gov.ar/JurisprudenciaOM/consultaOM/verDoc.html?idJuri=4255" TargetMode="External"/><Relationship Id="rId601" Type="http://schemas.openxmlformats.org/officeDocument/2006/relationships/hyperlink" Target="https://om.csjn.gov.ar/JurisprudenciaOM/consultaOM/verDoc.html?idJuri=4232" TargetMode="External"/><Relationship Id="rId843" Type="http://schemas.openxmlformats.org/officeDocument/2006/relationships/hyperlink" Target="https://om.csjn.gov.ar/JurisprudenciaOM/consultaOM/verDoc.html?idJuri=4285" TargetMode="External"/><Relationship Id="rId600" Type="http://schemas.openxmlformats.org/officeDocument/2006/relationships/hyperlink" Target="https://om.csjn.gov.ar/JurisprudenciaOM/consultaOM/verDoc.html?idJuri=4232" TargetMode="External"/><Relationship Id="rId842" Type="http://schemas.openxmlformats.org/officeDocument/2006/relationships/hyperlink" Target="https://om.csjn.gov.ar/JurisprudenciaOM/consultaOM/verDoc.html?idJuri=4285" TargetMode="External"/><Relationship Id="rId841" Type="http://schemas.openxmlformats.org/officeDocument/2006/relationships/hyperlink" Target="https://www.linkedin.com/in/oscar-massei-8835131a/?originalSubdomain=ar" TargetMode="External"/><Relationship Id="rId606" Type="http://schemas.openxmlformats.org/officeDocument/2006/relationships/hyperlink" Target="https://om.csjn.gov.ar/JurisprudenciaOM/consultaOM/verDoc.html?idJuri=4141" TargetMode="External"/><Relationship Id="rId848" Type="http://schemas.openxmlformats.org/officeDocument/2006/relationships/hyperlink" Target="https://om.csjn.gov.ar/JurisprudenciaOM/consultaOM/verDoc.html?idJuri=4193" TargetMode="External"/><Relationship Id="rId605" Type="http://schemas.openxmlformats.org/officeDocument/2006/relationships/hyperlink" Target="https://om.csjn.gov.ar/JurisprudenciaOM/consultaOM/verDoc.html?idJuri=4221" TargetMode="External"/><Relationship Id="rId847" Type="http://schemas.openxmlformats.org/officeDocument/2006/relationships/hyperlink" Target="http://200.70.33.130/index.php?start=1488" TargetMode="External"/><Relationship Id="rId604" Type="http://schemas.openxmlformats.org/officeDocument/2006/relationships/hyperlink" Target="https://om.csjn.gov.ar/JurisprudenciaOM/consultaOM/verDoc.html?idJuri=4221" TargetMode="External"/><Relationship Id="rId846" Type="http://schemas.openxmlformats.org/officeDocument/2006/relationships/hyperlink" Target="https://om.csjn.gov.ar/JurisprudenciaOM/consultaOM/verDoc.html?idJuri=4255" TargetMode="External"/><Relationship Id="rId603" Type="http://schemas.openxmlformats.org/officeDocument/2006/relationships/hyperlink" Target="https://om.csjn.gov.ar/JurisprudenciaOM/consultaOM/verDoc.html?idJuri=4221" TargetMode="External"/><Relationship Id="rId845" Type="http://schemas.openxmlformats.org/officeDocument/2006/relationships/hyperlink" Target="https://mega.nz/file/BbQhFIoD" TargetMode="External"/><Relationship Id="rId840" Type="http://schemas.openxmlformats.org/officeDocument/2006/relationships/hyperlink" Target="https://om.csjn.gov.ar/JurisprudenciaOM/consultaOM/verDoc.html?idJuri=4464" TargetMode="External"/><Relationship Id="rId839" Type="http://schemas.openxmlformats.org/officeDocument/2006/relationships/hyperlink" Target="https://om.csjn.gov.ar/JurisprudenciaOM/consultaOM/verDoc.html?idJuri=4464" TargetMode="External"/><Relationship Id="rId838" Type="http://schemas.openxmlformats.org/officeDocument/2006/relationships/hyperlink" Target="https://om.csjn.gov.ar/JurisprudenciaOM/consultaOM/verDoc.html?idJuri=4465" TargetMode="External"/><Relationship Id="rId833" Type="http://schemas.openxmlformats.org/officeDocument/2006/relationships/hyperlink" Target="https://www.dateas.com/es/persona/maria-soledad-gennari-27259941038" TargetMode="External"/><Relationship Id="rId832" Type="http://schemas.openxmlformats.org/officeDocument/2006/relationships/hyperlink" Target="https://om.csjn.gov.ar/JurisprudenciaOM/consultaOM/verDoc.html?idJuri=5075" TargetMode="External"/><Relationship Id="rId831" Type="http://schemas.openxmlformats.org/officeDocument/2006/relationships/hyperlink" Target="https://www.dateas.com/es/persona/alfredo-alejandro-elosu-larumbe-20231232924" TargetMode="External"/><Relationship Id="rId830" Type="http://schemas.openxmlformats.org/officeDocument/2006/relationships/hyperlink" Target="https://om.csjn.gov.ar/JurisprudenciaOM/consultaOM/verDoc.html?idJuri=5075" TargetMode="External"/><Relationship Id="rId837" Type="http://schemas.openxmlformats.org/officeDocument/2006/relationships/hyperlink" Target="https://om.csjn.gov.ar/JurisprudenciaOM/consultaOM/verDoc.html?idJuri=4465" TargetMode="External"/><Relationship Id="rId836" Type="http://schemas.openxmlformats.org/officeDocument/2006/relationships/hyperlink" Target="http://www.jufejus.org.ar/index.php/prensa/prensa-federal/neuquen/321-elosu-larumbe-asumio-como-presidente-del-tsj" TargetMode="External"/><Relationship Id="rId835" Type="http://schemas.openxmlformats.org/officeDocument/2006/relationships/hyperlink" Target="https://om.csjn.gov.ar/JurisprudenciaOM/consultaOM/verDoc.html?idJuri=4466" TargetMode="External"/><Relationship Id="rId834" Type="http://schemas.openxmlformats.org/officeDocument/2006/relationships/hyperlink" Target="https://om.csjn.gov.ar/JurisprudenciaOM/consultaOM/verDoc.html?idJuri=4466" TargetMode="External"/><Relationship Id="rId1059" Type="http://schemas.openxmlformats.org/officeDocument/2006/relationships/hyperlink" Target="https://www.dateas.com/es/persona/javier-dario-muchnik-20162959515" TargetMode="External"/><Relationship Id="rId228" Type="http://schemas.openxmlformats.org/officeDocument/2006/relationships/hyperlink" Target="https://om.csjn.gov.ar/JurisprudenciaOM/consultaOM/verDoc.html?idJuri=4823" TargetMode="External"/><Relationship Id="rId227" Type="http://schemas.openxmlformats.org/officeDocument/2006/relationships/hyperlink" Target="https://om.csjn.gov.ar/JurisprudenciaOM/consultaOM/verDoc.html?idJuri=4823" TargetMode="External"/><Relationship Id="rId469" Type="http://schemas.openxmlformats.org/officeDocument/2006/relationships/hyperlink" Target="https://comercioyjusticia.info/justicia/toda-mi-vida-estuvo-limitada-y-sujeta-a-las-exigencias-del-poder-judicial/" TargetMode="External"/><Relationship Id="rId226" Type="http://schemas.openxmlformats.org/officeDocument/2006/relationships/hyperlink" Target="https://www.diarionorte.com/188773-murio-la-presidenta-del-superior-tribunal-de-justicia-maria-luisa-lucas%C2%A0" TargetMode="External"/><Relationship Id="rId468" Type="http://schemas.openxmlformats.org/officeDocument/2006/relationships/hyperlink" Target="https://om.csjn.gov.ar/JurisprudenciaOM/consultaOM/verDoc.html?idJuri=167" TargetMode="External"/><Relationship Id="rId225" Type="http://schemas.openxmlformats.org/officeDocument/2006/relationships/hyperlink" Target="https://om.csjn.gov.ar/JurisprudenciaOM/consultaOM/verDoc.html?idJuri=4831" TargetMode="External"/><Relationship Id="rId467" Type="http://schemas.openxmlformats.org/officeDocument/2006/relationships/hyperlink" Target="https://om.csjn.gov.ar/JurisprudenciaOM/consultaOM/verDoc.html?idJuri=458" TargetMode="External"/><Relationship Id="rId229" Type="http://schemas.openxmlformats.org/officeDocument/2006/relationships/hyperlink" Target="https://om.csjn.gov.ar/JurisprudenciaOM/consultaOM/verDoc.html?idJuri=4823" TargetMode="External"/><Relationship Id="rId1050" Type="http://schemas.openxmlformats.org/officeDocument/2006/relationships/hyperlink" Target="https://om.csjn.gov.ar/JurisprudenciaOM/consultaOM/verDoc.html?idJuri=4357" TargetMode="External"/><Relationship Id="rId220" Type="http://schemas.openxmlformats.org/officeDocument/2006/relationships/hyperlink" Target="https://om.csjn.gov.ar/JurisprudenciaOM/consultaOM/verDoc.html?idJuri=5006" TargetMode="External"/><Relationship Id="rId462" Type="http://schemas.openxmlformats.org/officeDocument/2006/relationships/hyperlink" Target="https://om.csjn.gov.ar/JurisprudenciaOM/consultaOM/verDoc.html?idJuri=4181" TargetMode="External"/><Relationship Id="rId1051" Type="http://schemas.openxmlformats.org/officeDocument/2006/relationships/hyperlink" Target="https://om.csjn.gov.ar/JurisprudenciaOM/consultaOM/verDoc.html?idJuri=4357" TargetMode="External"/><Relationship Id="rId461" Type="http://schemas.openxmlformats.org/officeDocument/2006/relationships/hyperlink" Target="https://om.csjn.gov.ar/JurisprudenciaOM/consultaOM/verDoc.html?idJuri=4186" TargetMode="External"/><Relationship Id="rId1052" Type="http://schemas.openxmlformats.org/officeDocument/2006/relationships/hyperlink" Target="https://om.csjn.gov.ar/JurisprudenciaOM/consultaOM/verDoc.html?idJuri=4357" TargetMode="External"/><Relationship Id="rId460" Type="http://schemas.openxmlformats.org/officeDocument/2006/relationships/hyperlink" Target="https://om.csjn.gov.ar/JurisprudenciaOM/consultaOM/verDoc.html?idJuri=4186" TargetMode="External"/><Relationship Id="rId1053" Type="http://schemas.openxmlformats.org/officeDocument/2006/relationships/hyperlink" Target="https://om.csjn.gov.ar/JurisprudenciaOM/consultaOM/verDoc.html?idJuri=4357" TargetMode="External"/><Relationship Id="rId1054" Type="http://schemas.openxmlformats.org/officeDocument/2006/relationships/hyperlink" Target="https://om.csjn.gov.ar/JurisprudenciaOM/consultaOM/verDoc.html?idJuri=5087" TargetMode="External"/><Relationship Id="rId224" Type="http://schemas.openxmlformats.org/officeDocument/2006/relationships/hyperlink" Target="https://om.csjn.gov.ar/JurisprudenciaOM/consultaOM/verDoc.html?idJuri=4831" TargetMode="External"/><Relationship Id="rId466" Type="http://schemas.openxmlformats.org/officeDocument/2006/relationships/hyperlink" Target="https://om.csjn.gov.ar/JurisprudenciaOM/consultaOM/verDoc.html?idJuri=458" TargetMode="External"/><Relationship Id="rId1055" Type="http://schemas.openxmlformats.org/officeDocument/2006/relationships/hyperlink" Target="https://www.dateas.com/es/persona/carlos-gonzalo-sagastume-23163666219" TargetMode="External"/><Relationship Id="rId223" Type="http://schemas.openxmlformats.org/officeDocument/2006/relationships/hyperlink" Target="https://om.csjn.gov.ar/JurisprudenciaOM/consultaOM/verDoc.html?idJuri=4983" TargetMode="External"/><Relationship Id="rId465" Type="http://schemas.openxmlformats.org/officeDocument/2006/relationships/hyperlink" Target="https://om.csjn.gov.ar/JurisprudenciaOM/consultaOM/verDoc.html?idJuri=458" TargetMode="External"/><Relationship Id="rId1056" Type="http://schemas.openxmlformats.org/officeDocument/2006/relationships/hyperlink" Target="https://om.csjn.gov.ar/JurisprudenciaOM/consultaOM/verDoc.html?idJuri=5087" TargetMode="External"/><Relationship Id="rId222" Type="http://schemas.openxmlformats.org/officeDocument/2006/relationships/hyperlink" Target="https://om.csjn.gov.ar/JurisprudenciaOM/consultaOM/verDoc.html?idJuri=4983" TargetMode="External"/><Relationship Id="rId464" Type="http://schemas.openxmlformats.org/officeDocument/2006/relationships/hyperlink" Target="https://om.csjn.gov.ar/JurisprudenciaOM/consultaOM/verDoc.html?idJuri=4181" TargetMode="External"/><Relationship Id="rId1057" Type="http://schemas.openxmlformats.org/officeDocument/2006/relationships/hyperlink" Target="https://www.dateas.com/es/persona/ernesto-adrian-loffler-20181404419" TargetMode="External"/><Relationship Id="rId221" Type="http://schemas.openxmlformats.org/officeDocument/2006/relationships/hyperlink" Target="https://om.csjn.gov.ar/JurisprudenciaOM/consultaOM/verDoc.html?idJuri=5006" TargetMode="External"/><Relationship Id="rId463" Type="http://schemas.openxmlformats.org/officeDocument/2006/relationships/hyperlink" Target="https://om.csjn.gov.ar/JurisprudenciaOM/consultaOM/verDoc.html?idJuri=4181" TargetMode="External"/><Relationship Id="rId1058" Type="http://schemas.openxmlformats.org/officeDocument/2006/relationships/hyperlink" Target="https://om.csjn.gov.ar/JurisprudenciaOM/consultaOM/verDoc.html?idJuri=5087" TargetMode="External"/><Relationship Id="rId1048" Type="http://schemas.openxmlformats.org/officeDocument/2006/relationships/hyperlink" Target="https://om.csjn.gov.ar/JurisprudenciaOM/consultaOM/verDoc.html?idJuri=5018" TargetMode="External"/><Relationship Id="rId1049" Type="http://schemas.openxmlformats.org/officeDocument/2006/relationships/hyperlink" Target="https://om.csjn.gov.ar/JurisprudenciaOM/consultaOM/verDoc.html?idJuri=4357" TargetMode="External"/><Relationship Id="rId217" Type="http://schemas.openxmlformats.org/officeDocument/2006/relationships/hyperlink" Target="https://om.csjn.gov.ar/JurisprudenciaOM/consultaOM/verDoc.html?idJuri=5010" TargetMode="External"/><Relationship Id="rId459" Type="http://schemas.openxmlformats.org/officeDocument/2006/relationships/hyperlink" Target="https://om.csjn.gov.ar/JurisprudenciaOM/consultaOM/verDoc.html?idJuri=4186" TargetMode="External"/><Relationship Id="rId216" Type="http://schemas.openxmlformats.org/officeDocument/2006/relationships/hyperlink" Target="https://om.csjn.gov.ar/JurisprudenciaOM/consultaOM/verDoc.html?idJuri=5071" TargetMode="External"/><Relationship Id="rId458" Type="http://schemas.openxmlformats.org/officeDocument/2006/relationships/hyperlink" Target="https://om.csjn.gov.ar/JurisprudenciaOM/consultaOM/verDoc.html?idJuri=4368" TargetMode="External"/><Relationship Id="rId215" Type="http://schemas.openxmlformats.org/officeDocument/2006/relationships/hyperlink" Target="https://om.csjn.gov.ar/JurisprudenciaOM/consultaOM/verDoc.html?idJuri=5071" TargetMode="External"/><Relationship Id="rId457" Type="http://schemas.openxmlformats.org/officeDocument/2006/relationships/hyperlink" Target="https://om.csjn.gov.ar/JurisprudenciaOM/consultaOM/verDoc.html?idJuri=4368" TargetMode="External"/><Relationship Id="rId699" Type="http://schemas.openxmlformats.org/officeDocument/2006/relationships/hyperlink" Target="https://om.csjn.gov.ar/JurisprudenciaOM/consultaOM/verDoc.html?idJuri=5196" TargetMode="External"/><Relationship Id="rId214" Type="http://schemas.openxmlformats.org/officeDocument/2006/relationships/hyperlink" Target="https://om.csjn.gov.ar/JurisprudenciaOM/consultaOM/verDoc.html?idJuri=5109" TargetMode="External"/><Relationship Id="rId456" Type="http://schemas.openxmlformats.org/officeDocument/2006/relationships/hyperlink" Target="https://om.csjn.gov.ar/JurisprudenciaOM/consultaOM/verDoc.html?idJuri=4368" TargetMode="External"/><Relationship Id="rId698" Type="http://schemas.openxmlformats.org/officeDocument/2006/relationships/hyperlink" Target="https://om.csjn.gov.ar/JurisprudenciaOM/consultaOM/verDoc.html?idJuri=5196" TargetMode="External"/><Relationship Id="rId219" Type="http://schemas.openxmlformats.org/officeDocument/2006/relationships/hyperlink" Target="https://om.csjn.gov.ar/JurisprudenciaOM/consultaOM/verDoc.html?idJuri=5010" TargetMode="External"/><Relationship Id="rId218" Type="http://schemas.openxmlformats.org/officeDocument/2006/relationships/hyperlink" Target="https://www.dateas.com/es/persona/alberto-mario-modi-20074580425" TargetMode="External"/><Relationship Id="rId451" Type="http://schemas.openxmlformats.org/officeDocument/2006/relationships/hyperlink" Target="https://om.csjn.gov.ar/JurisprudenciaOM/consultaOM/verDoc.html?idJuri=4371" TargetMode="External"/><Relationship Id="rId693" Type="http://schemas.openxmlformats.org/officeDocument/2006/relationships/hyperlink" Target="https://www.dateas.com/es/persona/ramona-beatriz-velazquez-27041823149" TargetMode="External"/><Relationship Id="rId1040" Type="http://schemas.openxmlformats.org/officeDocument/2006/relationships/hyperlink" Target="https://om.csjn.gov.ar/JurisprudenciaOM/consultaOM/verDoc.html?idJuri=5065" TargetMode="External"/><Relationship Id="rId450" Type="http://schemas.openxmlformats.org/officeDocument/2006/relationships/hyperlink" Target="https://om.csjn.gov.ar/JurisprudenciaOM/consultaOM/verDoc.html?idJuri=4371" TargetMode="External"/><Relationship Id="rId692" Type="http://schemas.openxmlformats.org/officeDocument/2006/relationships/hyperlink" Target="https://om.csjn.gov.ar/JurisprudenciaOM/consultaOM/verDoc.html?idJuri=5197" TargetMode="External"/><Relationship Id="rId1041" Type="http://schemas.openxmlformats.org/officeDocument/2006/relationships/hyperlink" Target="https://om.csjn.gov.ar/JurisprudenciaOM/consultaOM/verDoc.html?idJuri=5065" TargetMode="External"/><Relationship Id="rId691" Type="http://schemas.openxmlformats.org/officeDocument/2006/relationships/hyperlink" Target="https://www.dateas.com/es/persona/roberto-ruben-uset-20119223408" TargetMode="External"/><Relationship Id="rId1042" Type="http://schemas.openxmlformats.org/officeDocument/2006/relationships/hyperlink" Target="https://www.dateas.com/es/persona/enrique-osvaldo-peretti-20167952470" TargetMode="External"/><Relationship Id="rId690" Type="http://schemas.openxmlformats.org/officeDocument/2006/relationships/hyperlink" Target="https://om.csjn.gov.ar/JurisprudenciaOM/consultaOM/verDoc.html?idJuri=5197" TargetMode="External"/><Relationship Id="rId1043" Type="http://schemas.openxmlformats.org/officeDocument/2006/relationships/hyperlink" Target="https://om.csjn.gov.ar/JurisprudenciaOM/consultaOM/verDoc.html?idJuri=5065" TargetMode="External"/><Relationship Id="rId213" Type="http://schemas.openxmlformats.org/officeDocument/2006/relationships/hyperlink" Target="https://om.csjn.gov.ar/JurisprudenciaOM/consultaOM/verDoc.html?idJuri=5109" TargetMode="External"/><Relationship Id="rId455" Type="http://schemas.openxmlformats.org/officeDocument/2006/relationships/hyperlink" Target="https://om.csjn.gov.ar/JurisprudenciaOM/consultaOM/verDoc.html?idJuri=4369" TargetMode="External"/><Relationship Id="rId697" Type="http://schemas.openxmlformats.org/officeDocument/2006/relationships/hyperlink" Target="https://om.csjn.gov.ar/JurisprudenciaOM/consultaOM/verDoc.html?idJuri=5196" TargetMode="External"/><Relationship Id="rId1044" Type="http://schemas.openxmlformats.org/officeDocument/2006/relationships/hyperlink" Target="https://www.acnur.org/fileadmin/Documentos/BDL/2017/11405.pdf).-" TargetMode="External"/><Relationship Id="rId212" Type="http://schemas.openxmlformats.org/officeDocument/2006/relationships/hyperlink" Target="https://www.cij.gov.ar/nota-13317-Prest--juramento-una-nueva-jueza-del-Superior-Tribunal-de-Justicia-del-Chaco.html" TargetMode="External"/><Relationship Id="rId454" Type="http://schemas.openxmlformats.org/officeDocument/2006/relationships/hyperlink" Target="https://om.csjn.gov.ar/JurisprudenciaOM/consultaOM/verDoc.html?idJuri=4369" TargetMode="External"/><Relationship Id="rId696" Type="http://schemas.openxmlformats.org/officeDocument/2006/relationships/hyperlink" Target="https://om.csjn.gov.ar/JurisprudenciaOM/consultaOM/verDoc.html?idJuri=5197" TargetMode="External"/><Relationship Id="rId1045" Type="http://schemas.openxmlformats.org/officeDocument/2006/relationships/hyperlink" Target="https://om.csjn.gov.ar/JurisprudenciaOM/consultaOM/verDoc.html?idJuri=5018" TargetMode="External"/><Relationship Id="rId211" Type="http://schemas.openxmlformats.org/officeDocument/2006/relationships/hyperlink" Target="https://om.csjn.gov.ar/JurisprudenciaOM/consultaOM/verDoc.html?idJuri=5109" TargetMode="External"/><Relationship Id="rId453" Type="http://schemas.openxmlformats.org/officeDocument/2006/relationships/hyperlink" Target="https://om.csjn.gov.ar/JurisprudenciaOM/consultaOM/verDoc.html?idJuri=4369" TargetMode="External"/><Relationship Id="rId695" Type="http://schemas.openxmlformats.org/officeDocument/2006/relationships/hyperlink" Target="https://www.dateas.com/es/persona/froilan-zarza-20213043472" TargetMode="External"/><Relationship Id="rId1046" Type="http://schemas.openxmlformats.org/officeDocument/2006/relationships/hyperlink" Target="https://om.csjn.gov.ar/JurisprudenciaOM/consultaOM/verDoc.html?idJuri=5018" TargetMode="External"/><Relationship Id="rId210" Type="http://schemas.openxmlformats.org/officeDocument/2006/relationships/hyperlink" Target="https://om.csjn.gov.ar/JurisprudenciaOM/consultaOM/verDoc.html?idJuri=5109" TargetMode="External"/><Relationship Id="rId452" Type="http://schemas.openxmlformats.org/officeDocument/2006/relationships/hyperlink" Target="https://om.csjn.gov.ar/JurisprudenciaOM/consultaOM/verDoc.html?idJuri=4371" TargetMode="External"/><Relationship Id="rId694" Type="http://schemas.openxmlformats.org/officeDocument/2006/relationships/hyperlink" Target="https://om.csjn.gov.ar/JurisprudenciaOM/consultaOM/verDoc.html?idJuri=5197" TargetMode="External"/><Relationship Id="rId1047" Type="http://schemas.openxmlformats.org/officeDocument/2006/relationships/hyperlink" Target="https://om.csjn.gov.ar/JurisprudenciaOM/consultaOM/verDoc.html?idJuri=5018" TargetMode="External"/><Relationship Id="rId491" Type="http://schemas.openxmlformats.org/officeDocument/2006/relationships/hyperlink" Target="https://om.csjn.gov.ar/JurisprudenciaOM/consultaOM/verDoc.html?idJuri=4485" TargetMode="External"/><Relationship Id="rId490" Type="http://schemas.openxmlformats.org/officeDocument/2006/relationships/hyperlink" Target="https://om.csjn.gov.ar/JurisprudenciaOM/consultaOM/verDoc.html?idJuri=4485" TargetMode="External"/><Relationship Id="rId249" Type="http://schemas.openxmlformats.org/officeDocument/2006/relationships/hyperlink" Target="https://om.csjn.gov.ar/JurisprudenciaOM/consultaOM/verDoc.html?idJuri=4543" TargetMode="External"/><Relationship Id="rId248" Type="http://schemas.openxmlformats.org/officeDocument/2006/relationships/hyperlink" Target="https://om.csjn.gov.ar/JurisprudenciaOM/consultaOM/verDoc.html?idJuri=4544" TargetMode="External"/><Relationship Id="rId247" Type="http://schemas.openxmlformats.org/officeDocument/2006/relationships/hyperlink" Target="https://om.csjn.gov.ar/JurisprudenciaOM/consultaOM/verDoc.html?idJuri=4544" TargetMode="External"/><Relationship Id="rId489" Type="http://schemas.openxmlformats.org/officeDocument/2006/relationships/hyperlink" Target="https://om.csjn.gov.ar/JurisprudenciaOM/consultaOM/verDoc.html?idJuri=4485" TargetMode="External"/><Relationship Id="rId1070" Type="http://schemas.openxmlformats.org/officeDocument/2006/relationships/hyperlink" Target="https://om.csjn.gov.ar/JurisprudenciaOM/consultaOM/verDoc.html?idJuri=5031" TargetMode="External"/><Relationship Id="rId1071" Type="http://schemas.openxmlformats.org/officeDocument/2006/relationships/hyperlink" Target="https://om.csjn.gov.ar/JurisprudenciaOM/consultaOM/verDoc.html?idJuri=4555" TargetMode="External"/><Relationship Id="rId1072" Type="http://schemas.openxmlformats.org/officeDocument/2006/relationships/hyperlink" Target="https://om.csjn.gov.ar/JurisprudenciaOM/consultaOM/verDoc.html?idJuri=4555" TargetMode="External"/><Relationship Id="rId242" Type="http://schemas.openxmlformats.org/officeDocument/2006/relationships/hyperlink" Target="https://om.csjn.gov.ar/JurisprudenciaOM/consultaOM/verDoc.html?idJuri=4580" TargetMode="External"/><Relationship Id="rId484" Type="http://schemas.openxmlformats.org/officeDocument/2006/relationships/hyperlink" Target="https://om.csjn.gov.ar/JurisprudenciaOM/consultaOM/verDoc.html?idJuri=4290" TargetMode="External"/><Relationship Id="rId1073" Type="http://schemas.openxmlformats.org/officeDocument/2006/relationships/hyperlink" Target="https://om.csjn.gov.ar/JurisprudenciaOM/consultaOM/verDoc.html?idJuri=4555" TargetMode="External"/><Relationship Id="rId241" Type="http://schemas.openxmlformats.org/officeDocument/2006/relationships/hyperlink" Target="https://om.csjn.gov.ar/JurisprudenciaOM/consultaOM/verDoc.html?idJuri=4580" TargetMode="External"/><Relationship Id="rId483" Type="http://schemas.openxmlformats.org/officeDocument/2006/relationships/hyperlink" Target="https://om.csjn.gov.ar/JurisprudenciaOM/consultaOM/verDoc.html?idJuri=4290" TargetMode="External"/><Relationship Id="rId1074" Type="http://schemas.openxmlformats.org/officeDocument/2006/relationships/hyperlink" Target="https://om.csjn.gov.ar/JurisprudenciaOM/consultaOM/verDoc.html?idJuri=4554" TargetMode="External"/><Relationship Id="rId240" Type="http://schemas.openxmlformats.org/officeDocument/2006/relationships/hyperlink" Target="https://om.csjn.gov.ar/JurisprudenciaOM/consultaOM/verDoc.html?idJuri=4619" TargetMode="External"/><Relationship Id="rId482" Type="http://schemas.openxmlformats.org/officeDocument/2006/relationships/hyperlink" Target="https://www.dateas.com/es/persona/alejandro-alberto-chain-20178982800" TargetMode="External"/><Relationship Id="rId1075" Type="http://schemas.openxmlformats.org/officeDocument/2006/relationships/hyperlink" Target="https://om.csjn.gov.ar/JurisprudenciaOM/consultaOM/verDoc.html?idJuri=4554" TargetMode="External"/><Relationship Id="rId481" Type="http://schemas.openxmlformats.org/officeDocument/2006/relationships/hyperlink" Target="https://om.csjn.gov.ar/JurisprudenciaOM/consultaOM/verDoc.html?idJuri=4295" TargetMode="External"/><Relationship Id="rId1076" Type="http://schemas.openxmlformats.org/officeDocument/2006/relationships/hyperlink" Target="https://om.csjn.gov.ar/JurisprudenciaOM/consultaOM/verDoc.html?idJuri=4554" TargetMode="External"/><Relationship Id="rId246" Type="http://schemas.openxmlformats.org/officeDocument/2006/relationships/hyperlink" Target="https://om.csjn.gov.ar/JurisprudenciaOM/consultaOM/verDoc.html?idJuri=4547" TargetMode="External"/><Relationship Id="rId488" Type="http://schemas.openxmlformats.org/officeDocument/2006/relationships/hyperlink" Target="https://om.csjn.gov.ar/JurisprudenciaOM/consultaOM/verDoc.html?idJuri=4485" TargetMode="External"/><Relationship Id="rId1077" Type="http://schemas.openxmlformats.org/officeDocument/2006/relationships/hyperlink" Target="https://om.csjn.gov.ar/JurisprudenciaOM/consultaOM/verDoc.html?idJuri=4415" TargetMode="External"/><Relationship Id="rId245" Type="http://schemas.openxmlformats.org/officeDocument/2006/relationships/hyperlink" Target="https://om.csjn.gov.ar/JurisprudenciaOM/consultaOM/verDoc.html?idJuri=4547" TargetMode="External"/><Relationship Id="rId487" Type="http://schemas.openxmlformats.org/officeDocument/2006/relationships/hyperlink" Target="https://om.csjn.gov.ar/JurisprudenciaOM/consultaOM/verDoc.html?idJuri=4290" TargetMode="External"/><Relationship Id="rId1078" Type="http://schemas.openxmlformats.org/officeDocument/2006/relationships/hyperlink" Target="https://om.csjn.gov.ar/JurisprudenciaOM/consultaOM/verDoc.html?idJuri=4415" TargetMode="External"/><Relationship Id="rId244" Type="http://schemas.openxmlformats.org/officeDocument/2006/relationships/hyperlink" Target="https://om.csjn.gov.ar/JurisprudenciaOM/consultaOM/verDoc.html?idJuri=4572" TargetMode="External"/><Relationship Id="rId486" Type="http://schemas.openxmlformats.org/officeDocument/2006/relationships/hyperlink" Target="https://om.csjn.gov.ar/JurisprudenciaOM/consultaOM/verDoc.html?idJuri=4290" TargetMode="External"/><Relationship Id="rId1079" Type="http://schemas.openxmlformats.org/officeDocument/2006/relationships/hyperlink" Target="https://om.csjn.gov.ar/JurisprudenciaOM/consultaOM/verDoc.html?idJuri=4415" TargetMode="External"/><Relationship Id="rId243" Type="http://schemas.openxmlformats.org/officeDocument/2006/relationships/hyperlink" Target="https://om.csjn.gov.ar/JurisprudenciaOM/consultaOM/verDoc.html?idJuri=4572" TargetMode="External"/><Relationship Id="rId485" Type="http://schemas.openxmlformats.org/officeDocument/2006/relationships/hyperlink" Target="https://om.csjn.gov.ar/JurisprudenciaOM/consultaOM/verDoc.html?idJuri=4290" TargetMode="External"/><Relationship Id="rId480" Type="http://schemas.openxmlformats.org/officeDocument/2006/relationships/hyperlink" Target="https://www.dateas.com/es/persona/eduardo-gilberto-panseri-20108443635" TargetMode="External"/><Relationship Id="rId239" Type="http://schemas.openxmlformats.org/officeDocument/2006/relationships/hyperlink" Target="https://om.csjn.gov.ar/JurisprudenciaOM/consultaOM/verDoc.html?idJuri=4619" TargetMode="External"/><Relationship Id="rId238" Type="http://schemas.openxmlformats.org/officeDocument/2006/relationships/hyperlink" Target="https://om.csjn.gov.ar/JurisprudenciaOM/consultaOM/verDoc.html?idJuri=4619" TargetMode="External"/><Relationship Id="rId237" Type="http://schemas.openxmlformats.org/officeDocument/2006/relationships/hyperlink" Target="https://om.csjn.gov.ar/JurisprudenciaOM/consultaOM/verDoc.html?idJuri=4619" TargetMode="External"/><Relationship Id="rId479" Type="http://schemas.openxmlformats.org/officeDocument/2006/relationships/hyperlink" Target="https://om.csjn.gov.ar/JurisprudenciaOM/consultaOM/verDoc.html?idJuri=4295" TargetMode="External"/><Relationship Id="rId236" Type="http://schemas.openxmlformats.org/officeDocument/2006/relationships/hyperlink" Target="https://om.csjn.gov.ar/JurisprudenciaOM/consultaOM/verDoc.html?idJuri=4637" TargetMode="External"/><Relationship Id="rId478" Type="http://schemas.openxmlformats.org/officeDocument/2006/relationships/hyperlink" Target="https://www.dateas.com/es/persona/luis-eduardo-rey-vazquez-20229372581" TargetMode="External"/><Relationship Id="rId1060" Type="http://schemas.openxmlformats.org/officeDocument/2006/relationships/hyperlink" Target="https://om.csjn.gov.ar/JurisprudenciaOM/consultaOM/verDoc.html?idJuri=5087" TargetMode="External"/><Relationship Id="rId1061" Type="http://schemas.openxmlformats.org/officeDocument/2006/relationships/hyperlink" Target="https://www.justierradelfuego.gov.ar/dra-maria-del-carmen-battaini/" TargetMode="External"/><Relationship Id="rId231" Type="http://schemas.openxmlformats.org/officeDocument/2006/relationships/hyperlink" Target="https://om.csjn.gov.ar/JurisprudenciaOM/consultaOM/verDoc.html?idJuri=4820" TargetMode="External"/><Relationship Id="rId473" Type="http://schemas.openxmlformats.org/officeDocument/2006/relationships/hyperlink" Target="https://om.csjn.gov.ar/JurisprudenciaOM/consultaOM/verDoc.html?idJuri=4295" TargetMode="External"/><Relationship Id="rId1062" Type="http://schemas.openxmlformats.org/officeDocument/2006/relationships/hyperlink" Target="https://om.csjn.gov.ar/JurisprudenciaOM/consultaOM/verDoc.html?idJuri=5041" TargetMode="External"/><Relationship Id="rId230" Type="http://schemas.openxmlformats.org/officeDocument/2006/relationships/hyperlink" Target="https://om.csjn.gov.ar/JurisprudenciaOM/consultaOM/verDoc.html?idJuri=4823" TargetMode="External"/><Relationship Id="rId472" Type="http://schemas.openxmlformats.org/officeDocument/2006/relationships/hyperlink" Target="https://www.justiciacordoba.gov.ar/cargawebweb/_News/NovedadesDetalle.aspx?idNovedad=1397" TargetMode="External"/><Relationship Id="rId1063" Type="http://schemas.openxmlformats.org/officeDocument/2006/relationships/hyperlink" Target="https://om.csjn.gov.ar/JurisprudenciaOM/consultaOM/verDoc.html?idJuri=5041" TargetMode="External"/><Relationship Id="rId471" Type="http://schemas.openxmlformats.org/officeDocument/2006/relationships/hyperlink" Target="https://om.csjn.gov.ar/JurisprudenciaOM/consultaOM/verDoc.html?idJuri=167" TargetMode="External"/><Relationship Id="rId1064" Type="http://schemas.openxmlformats.org/officeDocument/2006/relationships/hyperlink" Target="https://om.csjn.gov.ar/JurisprudenciaOM/consultaOM/verDoc.html?idJuri=5041" TargetMode="External"/><Relationship Id="rId470" Type="http://schemas.openxmlformats.org/officeDocument/2006/relationships/hyperlink" Target="https://om.csjn.gov.ar/JurisprudenciaOM/consultaOM/verDoc.html?idJuri=167" TargetMode="External"/><Relationship Id="rId1065" Type="http://schemas.openxmlformats.org/officeDocument/2006/relationships/hyperlink" Target="https://om.csjn.gov.ar/JurisprudenciaOM/consultaOM/verDoc.html?idJuri=5041" TargetMode="External"/><Relationship Id="rId235" Type="http://schemas.openxmlformats.org/officeDocument/2006/relationships/hyperlink" Target="https://om.csjn.gov.ar/JurisprudenciaOM/consultaOM/verDoc.html?idJuri=4637" TargetMode="External"/><Relationship Id="rId477" Type="http://schemas.openxmlformats.org/officeDocument/2006/relationships/hyperlink" Target="https://om.csjn.gov.ar/JurisprudenciaOM/consultaOM/verDoc.html?idJuri=4295" TargetMode="External"/><Relationship Id="rId1066" Type="http://schemas.openxmlformats.org/officeDocument/2006/relationships/hyperlink" Target="https://om.csjn.gov.ar/JurisprudenciaOM/consultaOM/verDoc.html?idJuri=5040" TargetMode="External"/><Relationship Id="rId234" Type="http://schemas.openxmlformats.org/officeDocument/2006/relationships/hyperlink" Target="https://om.csjn.gov.ar/JurisprudenciaOM/consultaOM/verDoc.html?idJuri=4758" TargetMode="External"/><Relationship Id="rId476" Type="http://schemas.openxmlformats.org/officeDocument/2006/relationships/hyperlink" Target="http://www.jufejus.org.ar/images/Fotos_Autoridades/Ficha_Dr._Niz_Corrientes_2014.pdf" TargetMode="External"/><Relationship Id="rId1067" Type="http://schemas.openxmlformats.org/officeDocument/2006/relationships/hyperlink" Target="https://om.csjn.gov.ar/JurisprudenciaOM/consultaOM/verDoc.html?idJuri=5040" TargetMode="External"/><Relationship Id="rId233" Type="http://schemas.openxmlformats.org/officeDocument/2006/relationships/hyperlink" Target="https://om.csjn.gov.ar/JurisprudenciaOM/consultaOM/verDoc.html?idJuri=4758" TargetMode="External"/><Relationship Id="rId475" Type="http://schemas.openxmlformats.org/officeDocument/2006/relationships/hyperlink" Target="https://om.csjn.gov.ar/JurisprudenciaOM/consultaOM/verDoc.html?idJuri=4295" TargetMode="External"/><Relationship Id="rId1068" Type="http://schemas.openxmlformats.org/officeDocument/2006/relationships/hyperlink" Target="https://om.csjn.gov.ar/JurisprudenciaOM/consultaOM/verDoc.html?idJuri=5031" TargetMode="External"/><Relationship Id="rId232" Type="http://schemas.openxmlformats.org/officeDocument/2006/relationships/hyperlink" Target="https://om.csjn.gov.ar/JurisprudenciaOM/consultaOM/verDoc.html?idJuri=4820" TargetMode="External"/><Relationship Id="rId474" Type="http://schemas.openxmlformats.org/officeDocument/2006/relationships/hyperlink" Target="https://www.dateas.com/es/persona/guillermo-horacio-semhan-20128455176" TargetMode="External"/><Relationship Id="rId1069" Type="http://schemas.openxmlformats.org/officeDocument/2006/relationships/hyperlink" Target="https://om.csjn.gov.ar/JurisprudenciaOM/consultaOM/verDoc.html?idJuri=5031" TargetMode="External"/><Relationship Id="rId1015" Type="http://schemas.openxmlformats.org/officeDocument/2006/relationships/hyperlink" Target="https://om.csjn.gov.ar/JurisprudenciaOM/consultaOM/verDoc.html?idJuri=4795" TargetMode="External"/><Relationship Id="rId1016" Type="http://schemas.openxmlformats.org/officeDocument/2006/relationships/hyperlink" Target="https://om.csjn.gov.ar/JurisprudenciaOM/consultaOM/verDoc.html?idJuri=4795" TargetMode="External"/><Relationship Id="rId1017" Type="http://schemas.openxmlformats.org/officeDocument/2006/relationships/hyperlink" Target="https://om.csjn.gov.ar/JurisprudenciaOM/consultaOM/verDoc.html?idJuri=4327" TargetMode="External"/><Relationship Id="rId1018" Type="http://schemas.openxmlformats.org/officeDocument/2006/relationships/hyperlink" Target="https://elchorrillero.com/nota/2017/06/13/42701-el-senado-dio-via-libre-a-la-designacion-de-corvalan-y-cobo-en-el-superior-tribunal/amp/" TargetMode="External"/><Relationship Id="rId1019" Type="http://schemas.openxmlformats.org/officeDocument/2006/relationships/hyperlink" Target="https://om.csjn.gov.ar/JurisprudenciaOM/consultaOM/verDoc.html?idJuri=4327" TargetMode="External"/><Relationship Id="rId426" Type="http://schemas.openxmlformats.org/officeDocument/2006/relationships/hyperlink" Target="https://om.csjn.gov.ar/JurisprudenciaOM/consultaOM/verDoc.html?idJuri=4403" TargetMode="External"/><Relationship Id="rId668" Type="http://schemas.openxmlformats.org/officeDocument/2006/relationships/hyperlink" Target="https://om.csjn.gov.ar/JurisprudenciaOM/consultaOM/verDoc.html?idJuri=4432" TargetMode="External"/><Relationship Id="rId425" Type="http://schemas.openxmlformats.org/officeDocument/2006/relationships/hyperlink" Target="https://chequeado.com/justiciapedia/wp-content/uploads/2016/01/Antecedentes-CdeM.pdf" TargetMode="External"/><Relationship Id="rId667" Type="http://schemas.openxmlformats.org/officeDocument/2006/relationships/hyperlink" Target="https://om.csjn.gov.ar/JurisprudenciaOM/consultaOM/verDoc.html?idJuri=4432" TargetMode="External"/><Relationship Id="rId424" Type="http://schemas.openxmlformats.org/officeDocument/2006/relationships/hyperlink" Target="https://om.csjn.gov.ar/JurisprudenciaOM/consultaOM/verDoc.html?idJuri=4416" TargetMode="External"/><Relationship Id="rId666" Type="http://schemas.openxmlformats.org/officeDocument/2006/relationships/hyperlink" Target="https://om.csjn.gov.ar/JurisprudenciaOM/consultaOM/verDoc.html?idJuri=4432" TargetMode="External"/><Relationship Id="rId423" Type="http://schemas.openxmlformats.org/officeDocument/2006/relationships/hyperlink" Target="https://om.csjn.gov.ar/JurisprudenciaOM/consultaOM/verDoc.html?idJuri=4416" TargetMode="External"/><Relationship Id="rId665" Type="http://schemas.openxmlformats.org/officeDocument/2006/relationships/hyperlink" Target="https://om.csjn.gov.ar/JurisprudenciaOM/consultaOM/verDoc.html?idJuri=4487" TargetMode="External"/><Relationship Id="rId429" Type="http://schemas.openxmlformats.org/officeDocument/2006/relationships/hyperlink" Target="https://om.csjn.gov.ar/JurisprudenciaOM/consultaOM/verDoc.html?idJuri=4384" TargetMode="External"/><Relationship Id="rId428" Type="http://schemas.openxmlformats.org/officeDocument/2006/relationships/hyperlink" Target="https://om.csjn.gov.ar/JurisprudenciaOM/consultaOM/verDoc.html?idJuri=4403" TargetMode="External"/><Relationship Id="rId427" Type="http://schemas.openxmlformats.org/officeDocument/2006/relationships/hyperlink" Target="https://om.csjn.gov.ar/JurisprudenciaOM/consultaOM/verDoc.html?idJuri=4403" TargetMode="External"/><Relationship Id="rId669" Type="http://schemas.openxmlformats.org/officeDocument/2006/relationships/hyperlink" Target="https://om.csjn.gov.ar/JurisprudenciaOM/consultaOM/verDoc.html?idJuri=4382" TargetMode="External"/><Relationship Id="rId660" Type="http://schemas.openxmlformats.org/officeDocument/2006/relationships/hyperlink" Target="https://om.csjn.gov.ar/JurisprudenciaOM/consultaOM/verDoc.html?idJuri=4583" TargetMode="External"/><Relationship Id="rId1010" Type="http://schemas.openxmlformats.org/officeDocument/2006/relationships/hyperlink" Target="https://om.csjn.gov.ar/JurisprudenciaOM/consultaOM/verDoc.html?idJuri=4796" TargetMode="External"/><Relationship Id="rId422" Type="http://schemas.openxmlformats.org/officeDocument/2006/relationships/hyperlink" Target="https://om.csjn.gov.ar/JurisprudenciaOM/consultaOM/verDoc.html?idJuri=4416" TargetMode="External"/><Relationship Id="rId664" Type="http://schemas.openxmlformats.org/officeDocument/2006/relationships/hyperlink" Target="https://om.csjn.gov.ar/JurisprudenciaOM/consultaOM/verDoc.html?idJuri=4487" TargetMode="External"/><Relationship Id="rId1011" Type="http://schemas.openxmlformats.org/officeDocument/2006/relationships/hyperlink" Target="https://om.csjn.gov.ar/JurisprudenciaOM/consultaOM/verDoc.html?idJuri=4796" TargetMode="External"/><Relationship Id="rId421" Type="http://schemas.openxmlformats.org/officeDocument/2006/relationships/hyperlink" Target="https://om.csjn.gov.ar/JurisprudenciaOM/consultaOM/verDoc.html?idJuri=4416" TargetMode="External"/><Relationship Id="rId663" Type="http://schemas.openxmlformats.org/officeDocument/2006/relationships/hyperlink" Target="https://om.csjn.gov.ar/JurisprudenciaOM/consultaOM/verDoc.html?idJuri=4487" TargetMode="External"/><Relationship Id="rId1012" Type="http://schemas.openxmlformats.org/officeDocument/2006/relationships/hyperlink" Target="https://om.csjn.gov.ar/JurisprudenciaOM/consultaOM/verDoc.html?idJuri=4796" TargetMode="External"/><Relationship Id="rId420" Type="http://schemas.openxmlformats.org/officeDocument/2006/relationships/hyperlink" Target="https://om.csjn.gov.ar/JurisprudenciaOM/consultaOM/verDoc.html?idJuri=4416" TargetMode="External"/><Relationship Id="rId662" Type="http://schemas.openxmlformats.org/officeDocument/2006/relationships/hyperlink" Target="https://om.csjn.gov.ar/JurisprudenciaOM/consultaOM/verDoc.html?idJuri=4583" TargetMode="External"/><Relationship Id="rId1013" Type="http://schemas.openxmlformats.org/officeDocument/2006/relationships/hyperlink" Target="https://om.csjn.gov.ar/JurisprudenciaOM/consultaOM/verDoc.html?idJuri=4796" TargetMode="External"/><Relationship Id="rId661" Type="http://schemas.openxmlformats.org/officeDocument/2006/relationships/hyperlink" Target="https://om.csjn.gov.ar/JurisprudenciaOM/consultaOM/verDoc.html?idJuri=4583" TargetMode="External"/><Relationship Id="rId1014" Type="http://schemas.openxmlformats.org/officeDocument/2006/relationships/hyperlink" Target="https://om.csjn.gov.ar/JurisprudenciaOM/consultaOM/verDoc.html?idJuri=4795" TargetMode="External"/><Relationship Id="rId1004" Type="http://schemas.openxmlformats.org/officeDocument/2006/relationships/hyperlink" Target="https://om.csjn.gov.ar/JurisprudenciaOM/consultaOM/verDoc.html?idJuri=4798" TargetMode="External"/><Relationship Id="rId1005" Type="http://schemas.openxmlformats.org/officeDocument/2006/relationships/hyperlink" Target="https://om.csjn.gov.ar/JurisprudenciaOM/consultaOM/verDoc.html?idJuri=4798" TargetMode="External"/><Relationship Id="rId1006" Type="http://schemas.openxmlformats.org/officeDocument/2006/relationships/hyperlink" Target="https://om.csjn.gov.ar/JurisprudenciaOM/consultaOM/verDoc.html?idJuri=4797" TargetMode="External"/><Relationship Id="rId1007" Type="http://schemas.openxmlformats.org/officeDocument/2006/relationships/hyperlink" Target="https://om.csjn.gov.ar/JurisprudenciaOM/consultaOM/verDoc.html?idJuri=4797" TargetMode="External"/><Relationship Id="rId1008" Type="http://schemas.openxmlformats.org/officeDocument/2006/relationships/hyperlink" Target="https://om.csjn.gov.ar/JurisprudenciaOM/consultaOM/verDoc.html?idJuri=4797" TargetMode="External"/><Relationship Id="rId1009" Type="http://schemas.openxmlformats.org/officeDocument/2006/relationships/hyperlink" Target="https://om.csjn.gov.ar/JurisprudenciaOM/consultaOM/verDoc.html?idJuri=4797" TargetMode="External"/><Relationship Id="rId415" Type="http://schemas.openxmlformats.org/officeDocument/2006/relationships/hyperlink" Target="https://om.csjn.gov.ar/JurisprudenciaOM/consultaOM/verDoc.html?idJuri=4417" TargetMode="External"/><Relationship Id="rId657" Type="http://schemas.openxmlformats.org/officeDocument/2006/relationships/hyperlink" Target="https://om.csjn.gov.ar/JurisprudenciaOM/consultaOM/verDoc.html?idJuri=4635" TargetMode="External"/><Relationship Id="rId899" Type="http://schemas.openxmlformats.org/officeDocument/2006/relationships/hyperlink" Target="https://om.csjn.gov.ar/JurisprudenciaOM/consultaOM/verDoc.html?idJuri=736" TargetMode="External"/><Relationship Id="rId414" Type="http://schemas.openxmlformats.org/officeDocument/2006/relationships/hyperlink" Target="https://om.csjn.gov.ar/JurisprudenciaOM/consultaOM/verDoc.html?idJuri=4420" TargetMode="External"/><Relationship Id="rId656" Type="http://schemas.openxmlformats.org/officeDocument/2006/relationships/hyperlink" Target="https://om.csjn.gov.ar/JurisprudenciaOM/consultaOM/verDoc.html?idJuri=4687" TargetMode="External"/><Relationship Id="rId898" Type="http://schemas.openxmlformats.org/officeDocument/2006/relationships/hyperlink" Target="https://om.csjn.gov.ar/JurisprudenciaOM/consultaOM/verDoc.html?idJuri=736" TargetMode="External"/><Relationship Id="rId413" Type="http://schemas.openxmlformats.org/officeDocument/2006/relationships/hyperlink" Target="https://om.csjn.gov.ar/JurisprudenciaOM/consultaOM/verDoc.html?idJuri=4420" TargetMode="External"/><Relationship Id="rId655" Type="http://schemas.openxmlformats.org/officeDocument/2006/relationships/hyperlink" Target="https://om.csjn.gov.ar/JurisprudenciaOM/consultaOM/verDoc.html?idJuri=4687" TargetMode="External"/><Relationship Id="rId897" Type="http://schemas.openxmlformats.org/officeDocument/2006/relationships/hyperlink" Target="https://om.csjn.gov.ar/JurisprudenciaOM/consultaOM/verDoc.html?idJuri=736" TargetMode="External"/><Relationship Id="rId412" Type="http://schemas.openxmlformats.org/officeDocument/2006/relationships/hyperlink" Target="https://om.csjn.gov.ar/JurisprudenciaOM/consultaOM/verDoc.html?idJuri=4420" TargetMode="External"/><Relationship Id="rId654" Type="http://schemas.openxmlformats.org/officeDocument/2006/relationships/hyperlink" Target="https://om.csjn.gov.ar/JurisprudenciaOM/consultaOM/verDoc.html?idJuri=4687" TargetMode="External"/><Relationship Id="rId896" Type="http://schemas.openxmlformats.org/officeDocument/2006/relationships/hyperlink" Target="https://om.csjn.gov.ar/JurisprudenciaOM/consultaOM/verDoc.html?idJuri=4195" TargetMode="External"/><Relationship Id="rId419" Type="http://schemas.openxmlformats.org/officeDocument/2006/relationships/hyperlink" Target="https://om.csjn.gov.ar/JurisprudenciaOM/consultaOM/verDoc.html?idJuri=4416" TargetMode="External"/><Relationship Id="rId418" Type="http://schemas.openxmlformats.org/officeDocument/2006/relationships/hyperlink" Target="https://om.csjn.gov.ar/JurisprudenciaOM/consultaOM/verDoc.html?idJuri=4416" TargetMode="External"/><Relationship Id="rId417" Type="http://schemas.openxmlformats.org/officeDocument/2006/relationships/hyperlink" Target="https://om.csjn.gov.ar/JurisprudenciaOM/consultaOM/verDoc.html?idJuri=4417" TargetMode="External"/><Relationship Id="rId659" Type="http://schemas.openxmlformats.org/officeDocument/2006/relationships/hyperlink" Target="https://om.csjn.gov.ar/JurisprudenciaOM/consultaOM/verDoc.html?idJuri=4635" TargetMode="External"/><Relationship Id="rId416" Type="http://schemas.openxmlformats.org/officeDocument/2006/relationships/hyperlink" Target="https://om.csjn.gov.ar/JurisprudenciaOM/consultaOM/verDoc.html?idJuri=4417" TargetMode="External"/><Relationship Id="rId658" Type="http://schemas.openxmlformats.org/officeDocument/2006/relationships/hyperlink" Target="https://om.csjn.gov.ar/JurisprudenciaOM/consultaOM/verDoc.html?idJuri=4635" TargetMode="External"/><Relationship Id="rId891" Type="http://schemas.openxmlformats.org/officeDocument/2006/relationships/hyperlink" Target="https://om.csjn.gov.ar/JurisprudenciaOM/consultaOM/verDoc.html?idJuri=4196" TargetMode="External"/><Relationship Id="rId890" Type="http://schemas.openxmlformats.org/officeDocument/2006/relationships/hyperlink" Target="https://om.csjn.gov.ar/JurisprudenciaOM/consultaOM/verDoc.html?idJuri=4196" TargetMode="External"/><Relationship Id="rId411" Type="http://schemas.openxmlformats.org/officeDocument/2006/relationships/hyperlink" Target="https://om.csjn.gov.ar/JurisprudenciaOM/consultaOM/verDoc.html?idJuri=4421" TargetMode="External"/><Relationship Id="rId653" Type="http://schemas.openxmlformats.org/officeDocument/2006/relationships/hyperlink" Target="https://om.csjn.gov.ar/JurisprudenciaOM/consultaOM/verDoc.html?idJuri=4693" TargetMode="External"/><Relationship Id="rId895" Type="http://schemas.openxmlformats.org/officeDocument/2006/relationships/hyperlink" Target="https://om.csjn.gov.ar/JurisprudenciaOM/consultaOM/verDoc.html?idJuri=4195" TargetMode="External"/><Relationship Id="rId1000" Type="http://schemas.openxmlformats.org/officeDocument/2006/relationships/hyperlink" Target="https://om.csjn.gov.ar/JurisprudenciaOM/consultaOM/verDoc.html?idJuri=4799" TargetMode="External"/><Relationship Id="rId410" Type="http://schemas.openxmlformats.org/officeDocument/2006/relationships/hyperlink" Target="https://om.csjn.gov.ar/JurisprudenciaOM/consultaOM/verDoc.html?idJuri=4421" TargetMode="External"/><Relationship Id="rId652" Type="http://schemas.openxmlformats.org/officeDocument/2006/relationships/hyperlink" Target="https://om.csjn.gov.ar/JurisprudenciaOM/consultaOM/verDoc.html?idJuri=4693" TargetMode="External"/><Relationship Id="rId894" Type="http://schemas.openxmlformats.org/officeDocument/2006/relationships/hyperlink" Target="https://om.csjn.gov.ar/JurisprudenciaOM/consultaOM/verDoc.html?idJuri=4195" TargetMode="External"/><Relationship Id="rId1001" Type="http://schemas.openxmlformats.org/officeDocument/2006/relationships/hyperlink" Target="https://om.csjn.gov.ar/JurisprudenciaOM/consultaOM/verDoc.html?idJuri=4799" TargetMode="External"/><Relationship Id="rId651" Type="http://schemas.openxmlformats.org/officeDocument/2006/relationships/hyperlink" Target="https://om.csjn.gov.ar/JurisprudenciaOM/consultaOM/verDoc.html?idJuri=4693" TargetMode="External"/><Relationship Id="rId893" Type="http://schemas.openxmlformats.org/officeDocument/2006/relationships/hyperlink" Target="https://om.csjn.gov.ar/JurisprudenciaOM/consultaOM/verDoc.html?idJuri=4195" TargetMode="External"/><Relationship Id="rId1002" Type="http://schemas.openxmlformats.org/officeDocument/2006/relationships/hyperlink" Target="https://om.csjn.gov.ar/JurisprudenciaOM/consultaOM/verDoc.html?idJuri=4798" TargetMode="External"/><Relationship Id="rId650" Type="http://schemas.openxmlformats.org/officeDocument/2006/relationships/hyperlink" Target="https://om.csjn.gov.ar/JurisprudenciaOM/consultaOM/verDoc.html?idJuri=4709" TargetMode="External"/><Relationship Id="rId892" Type="http://schemas.openxmlformats.org/officeDocument/2006/relationships/hyperlink" Target="https://om.csjn.gov.ar/JurisprudenciaOM/consultaOM/verDoc.html?idJuri=4195" TargetMode="External"/><Relationship Id="rId1003" Type="http://schemas.openxmlformats.org/officeDocument/2006/relationships/hyperlink" Target="https://om.csjn.gov.ar/JurisprudenciaOM/consultaOM/verDoc.html?idJuri=4798" TargetMode="External"/><Relationship Id="rId1037" Type="http://schemas.openxmlformats.org/officeDocument/2006/relationships/hyperlink" Target="https://om.csjn.gov.ar/JurisprudenciaOM/consultaOM/verDoc.html?idJuri=5176" TargetMode="External"/><Relationship Id="rId1038" Type="http://schemas.openxmlformats.org/officeDocument/2006/relationships/hyperlink" Target="https://www.opisantacruz.com.ar/2022/07/15/ninguno-de-los-tres-postulados-por-el-ejecutivo-para-ocupar-un-cargo-en-el-stj-cumple-con-lo-requisitos-necesarios-para-el-mismo/" TargetMode="External"/><Relationship Id="rId1039" Type="http://schemas.openxmlformats.org/officeDocument/2006/relationships/hyperlink" Target="https://om.csjn.gov.ar/JurisprudenciaOM/consultaOM/verDoc.html?idJuri=5065" TargetMode="External"/><Relationship Id="rId206" Type="http://schemas.openxmlformats.org/officeDocument/2006/relationships/hyperlink" Target="https://om.csjn.gov.ar/JurisprudenciaOM/consultaOM/verDoc.html?idJuri=5130" TargetMode="External"/><Relationship Id="rId448" Type="http://schemas.openxmlformats.org/officeDocument/2006/relationships/hyperlink" Target="https://om.csjn.gov.ar/JurisprudenciaOM/consultaOM/verDoc.html?idJuri=4375" TargetMode="External"/><Relationship Id="rId205" Type="http://schemas.openxmlformats.org/officeDocument/2006/relationships/hyperlink" Target="https://www.dateas.com/es/persona/isabel-maria-grillo-iride-27130330148" TargetMode="External"/><Relationship Id="rId447" Type="http://schemas.openxmlformats.org/officeDocument/2006/relationships/hyperlink" Target="https://om.csjn.gov.ar/JurisprudenciaOM/consultaOM/verDoc.html?idJuri=4375" TargetMode="External"/><Relationship Id="rId689" Type="http://schemas.openxmlformats.org/officeDocument/2006/relationships/hyperlink" Target="http://www2.jufejus.org.ar/www.jufejus.org.ar/images/doc/DIRECTORES/CV-Dr_Jorge_Rojas.pdf" TargetMode="External"/><Relationship Id="rId204" Type="http://schemas.openxmlformats.org/officeDocument/2006/relationships/hyperlink" Target="https://om.csjn.gov.ar/JurisprudenciaOM/consultaOM/verDoc.html?idJuri=5138" TargetMode="External"/><Relationship Id="rId446" Type="http://schemas.openxmlformats.org/officeDocument/2006/relationships/hyperlink" Target="https://om.csjn.gov.ar/JurisprudenciaOM/consultaOM/verDoc.html?idJuri=4376" TargetMode="External"/><Relationship Id="rId688" Type="http://schemas.openxmlformats.org/officeDocument/2006/relationships/hyperlink" Target="https://om.csjn.gov.ar/JurisprudenciaOM/consultaOM/verDoc.html?idJuri=5197" TargetMode="External"/><Relationship Id="rId203" Type="http://schemas.openxmlformats.org/officeDocument/2006/relationships/hyperlink" Target="https://om.csjn.gov.ar/JurisprudenciaOM/consultaOM/verDoc.html?idJuri=5138" TargetMode="External"/><Relationship Id="rId445" Type="http://schemas.openxmlformats.org/officeDocument/2006/relationships/hyperlink" Target="https://om.csjn.gov.ar/JurisprudenciaOM/consultaOM/verDoc.html?idJuri=4376" TargetMode="External"/><Relationship Id="rId687" Type="http://schemas.openxmlformats.org/officeDocument/2006/relationships/hyperlink" Target="https://www.territoriodigital.com.ar/nota2.aspx?c=1501845260914682" TargetMode="External"/><Relationship Id="rId209" Type="http://schemas.openxmlformats.org/officeDocument/2006/relationships/hyperlink" Target="https://www.jusentrerios.gov.ar/2015/11/06/juro-la-dra-emilia-valle-como-nueva-ministra-del-superior-tribunal-de-justicia-de-la-provincia-del-chaco/" TargetMode="External"/><Relationship Id="rId208" Type="http://schemas.openxmlformats.org/officeDocument/2006/relationships/hyperlink" Target="https://om.csjn.gov.ar/JurisprudenciaOM/consultaOM/verDoc.html?idJuri=5109" TargetMode="External"/><Relationship Id="rId207" Type="http://schemas.openxmlformats.org/officeDocument/2006/relationships/hyperlink" Target="https://om.csjn.gov.ar/JurisprudenciaOM/consultaOM/verDoc.html?idJuri=5130" TargetMode="External"/><Relationship Id="rId449" Type="http://schemas.openxmlformats.org/officeDocument/2006/relationships/hyperlink" Target="https://om.csjn.gov.ar/JurisprudenciaOM/consultaOM/verDoc.html?idJuri=4375" TargetMode="External"/><Relationship Id="rId440" Type="http://schemas.openxmlformats.org/officeDocument/2006/relationships/hyperlink" Target="https://om.csjn.gov.ar/JurisprudenciaOM/consultaOM/verDoc.html?idJuri=4381" TargetMode="External"/><Relationship Id="rId682" Type="http://schemas.openxmlformats.org/officeDocument/2006/relationships/hyperlink" Target="https://om.csjn.gov.ar/JurisprudenciaOM/consultaOM/verDoc.html?idJuri=5197" TargetMode="External"/><Relationship Id="rId681" Type="http://schemas.openxmlformats.org/officeDocument/2006/relationships/hyperlink" Target="https://om.csjn.gov.ar/JurisprudenciaOM/consultaOM/verDoc.html?idJuri=4220" TargetMode="External"/><Relationship Id="rId1030" Type="http://schemas.openxmlformats.org/officeDocument/2006/relationships/hyperlink" Target="https://www.dateas.com/es/persona/paula-ernestina-luduea-campos-27236355018" TargetMode="External"/><Relationship Id="rId680" Type="http://schemas.openxmlformats.org/officeDocument/2006/relationships/hyperlink" Target="https://om.csjn.gov.ar/JurisprudenciaOM/consultaOM/verDoc.html?idJuri=4220" TargetMode="External"/><Relationship Id="rId1031" Type="http://schemas.openxmlformats.org/officeDocument/2006/relationships/hyperlink" Target="https://om.csjn.gov.ar/JurisprudenciaOM/consultaOM/verDoc.html?idJuri=5176" TargetMode="External"/><Relationship Id="rId1032" Type="http://schemas.openxmlformats.org/officeDocument/2006/relationships/hyperlink" Target="https://urgente24.com/87564-completaron-el-superior-tribunal-de-santa-cruz" TargetMode="External"/><Relationship Id="rId202" Type="http://schemas.openxmlformats.org/officeDocument/2006/relationships/hyperlink" Target="https://www.austral.edu.ar/derecho/wp-content/uploads/2019/03/cuaderno-13-rolando-toledo.x97392.pdf" TargetMode="External"/><Relationship Id="rId444" Type="http://schemas.openxmlformats.org/officeDocument/2006/relationships/hyperlink" Target="https://om.csjn.gov.ar/JurisprudenciaOM/consultaOM/verDoc.html?idJuri=4376" TargetMode="External"/><Relationship Id="rId686" Type="http://schemas.openxmlformats.org/officeDocument/2006/relationships/hyperlink" Target="https://om.csjn.gov.ar/JurisprudenciaOM/consultaOM/verDoc.html?idJuri=5197" TargetMode="External"/><Relationship Id="rId1033" Type="http://schemas.openxmlformats.org/officeDocument/2006/relationships/hyperlink" Target="https://om.csjn.gov.ar/JurisprudenciaOM/consultaOM/verDoc.html?idJuri=5176" TargetMode="External"/><Relationship Id="rId201" Type="http://schemas.openxmlformats.org/officeDocument/2006/relationships/hyperlink" Target="https://om.csjn.gov.ar/JurisprudenciaOM/consultaOM/verDoc.html?idJuri=5140" TargetMode="External"/><Relationship Id="rId443" Type="http://schemas.openxmlformats.org/officeDocument/2006/relationships/hyperlink" Target="https://om.csjn.gov.ar/JurisprudenciaOM/consultaOM/verDoc.html?idJuri=4377" TargetMode="External"/><Relationship Id="rId685" Type="http://schemas.openxmlformats.org/officeDocument/2006/relationships/hyperlink" Target="https://www.dateas.com/es/persona/cristina-irene-leiva-27206785212" TargetMode="External"/><Relationship Id="rId1034" Type="http://schemas.openxmlformats.org/officeDocument/2006/relationships/hyperlink" Target="https://www.dateas.com/es/persona/mercau-alicia-de-los-angeles-27103515411" TargetMode="External"/><Relationship Id="rId200" Type="http://schemas.openxmlformats.org/officeDocument/2006/relationships/hyperlink" Target="https://es.scribd.com/document/213526085/Dr-Del-Rio-Victor-Emilio-Curriculum-Vitae" TargetMode="External"/><Relationship Id="rId442" Type="http://schemas.openxmlformats.org/officeDocument/2006/relationships/hyperlink" Target="https://om.csjn.gov.ar/JurisprudenciaOM/consultaOM/verDoc.html?idJuri=4377" TargetMode="External"/><Relationship Id="rId684" Type="http://schemas.openxmlformats.org/officeDocument/2006/relationships/hyperlink" Target="https://om.csjn.gov.ar/JurisprudenciaOM/consultaOM/verDoc.html?idJuri=5197" TargetMode="External"/><Relationship Id="rId1035" Type="http://schemas.openxmlformats.org/officeDocument/2006/relationships/hyperlink" Target="https://om.csjn.gov.ar/JurisprudenciaOM/consultaOM/verDoc.html?idJuri=5176" TargetMode="External"/><Relationship Id="rId441" Type="http://schemas.openxmlformats.org/officeDocument/2006/relationships/hyperlink" Target="https://om.csjn.gov.ar/JurisprudenciaOM/consultaOM/verDoc.html?idJuri=4377" TargetMode="External"/><Relationship Id="rId683" Type="http://schemas.openxmlformats.org/officeDocument/2006/relationships/hyperlink" Target="https://www.dateas.com/es/persona/cristian-marcelo-benitez-20233498565" TargetMode="External"/><Relationship Id="rId1036" Type="http://schemas.openxmlformats.org/officeDocument/2006/relationships/hyperlink" Target="https://www.dateas.com/es/persona/renee-guadalupe-fernandez-27175590973" TargetMode="External"/><Relationship Id="rId1026" Type="http://schemas.openxmlformats.org/officeDocument/2006/relationships/hyperlink" Target="https://om.csjn.gov.ar/JurisprudenciaOM/consultaOM/verDoc.html?idJuri=4324" TargetMode="External"/><Relationship Id="rId1027" Type="http://schemas.openxmlformats.org/officeDocument/2006/relationships/hyperlink" Target="https://om.csjn.gov.ar/JurisprudenciaOM/consultaOM/verDoc.html?idJuri=4324" TargetMode="External"/><Relationship Id="rId1028" Type="http://schemas.openxmlformats.org/officeDocument/2006/relationships/hyperlink" Target="https://om.csjn.gov.ar/JurisprudenciaOM/consultaOM/verDoc.html?idJuri=4324" TargetMode="External"/><Relationship Id="rId1029" Type="http://schemas.openxmlformats.org/officeDocument/2006/relationships/hyperlink" Target="https://om.csjn.gov.ar/JurisprudenciaOM/consultaOM/verDoc.html?idJuri=5176" TargetMode="External"/><Relationship Id="rId437" Type="http://schemas.openxmlformats.org/officeDocument/2006/relationships/hyperlink" Target="https://www.dateas.com/es/persona/silvana-maria-chiapero-23126584334" TargetMode="External"/><Relationship Id="rId679" Type="http://schemas.openxmlformats.org/officeDocument/2006/relationships/hyperlink" Target="https://om.csjn.gov.ar/JurisprudenciaOM/consultaOM/verDoc.html?idJuri=4220" TargetMode="External"/><Relationship Id="rId436" Type="http://schemas.openxmlformats.org/officeDocument/2006/relationships/hyperlink" Target="https://om.csjn.gov.ar/JurisprudenciaOM/consultaOM/verDoc.html?idJuri=4384" TargetMode="External"/><Relationship Id="rId678" Type="http://schemas.openxmlformats.org/officeDocument/2006/relationships/hyperlink" Target="https://om.csjn.gov.ar/JurisprudenciaOM/consultaOM/verDoc.html?idJuri=4250" TargetMode="External"/><Relationship Id="rId435" Type="http://schemas.openxmlformats.org/officeDocument/2006/relationships/hyperlink" Target="https://om.csjn.gov.ar/JurisprudenciaOM/consultaOM/verDoc.html?idJuri=4384" TargetMode="External"/><Relationship Id="rId677" Type="http://schemas.openxmlformats.org/officeDocument/2006/relationships/hyperlink" Target="https://om.csjn.gov.ar/JurisprudenciaOM/consultaOM/verDoc.html?idJuri=4250" TargetMode="External"/><Relationship Id="rId434" Type="http://schemas.openxmlformats.org/officeDocument/2006/relationships/hyperlink" Target="https://www.dateas.com/es/persona/claudia-elizabeth-zalazar-27147021289" TargetMode="External"/><Relationship Id="rId676" Type="http://schemas.openxmlformats.org/officeDocument/2006/relationships/hyperlink" Target="https://om.csjn.gov.ar/JurisprudenciaOM/consultaOM/verDoc.html?idJuri=4250" TargetMode="External"/><Relationship Id="rId439" Type="http://schemas.openxmlformats.org/officeDocument/2006/relationships/hyperlink" Target="https://om.csjn.gov.ar/JurisprudenciaOM/consultaOM/verDoc.html?idJuri=4381" TargetMode="External"/><Relationship Id="rId438" Type="http://schemas.openxmlformats.org/officeDocument/2006/relationships/hyperlink" Target="https://om.csjn.gov.ar/JurisprudenciaOM/consultaOM/verDoc.html?idJuri=4381" TargetMode="External"/><Relationship Id="rId671" Type="http://schemas.openxmlformats.org/officeDocument/2006/relationships/hyperlink" Target="https://om.csjn.gov.ar/JurisprudenciaOM/consultaOM/verDoc.html?idJuri=4382" TargetMode="External"/><Relationship Id="rId670" Type="http://schemas.openxmlformats.org/officeDocument/2006/relationships/hyperlink" Target="https://om.csjn.gov.ar/JurisprudenciaOM/consultaOM/verDoc.html?idJuri=4382" TargetMode="External"/><Relationship Id="rId1020" Type="http://schemas.openxmlformats.org/officeDocument/2006/relationships/hyperlink" Target="https://www.dateas.com/es/persona/martha-raquel-corvalan-23119015774" TargetMode="External"/><Relationship Id="rId1021" Type="http://schemas.openxmlformats.org/officeDocument/2006/relationships/hyperlink" Target="https://om.csjn.gov.ar/JurisprudenciaOM/consultaOM/verDoc.html?idJuri=4327" TargetMode="External"/><Relationship Id="rId433" Type="http://schemas.openxmlformats.org/officeDocument/2006/relationships/hyperlink" Target="https://om.csjn.gov.ar/JurisprudenciaOM/consultaOM/verDoc.html?idJuri=4384" TargetMode="External"/><Relationship Id="rId675" Type="http://schemas.openxmlformats.org/officeDocument/2006/relationships/hyperlink" Target="https://www.unidiversidad.com.ar/jorge-nanclares-un-juez-familiero-y-religioso" TargetMode="External"/><Relationship Id="rId1022" Type="http://schemas.openxmlformats.org/officeDocument/2006/relationships/hyperlink" Target="https://www.dateas.com/es/persona/lilia-ana-novillo-27100430075" TargetMode="External"/><Relationship Id="rId432" Type="http://schemas.openxmlformats.org/officeDocument/2006/relationships/hyperlink" Target="https://om.csjn.gov.ar/JurisprudenciaOM/consultaOM/verDoc.html?idJuri=4384" TargetMode="External"/><Relationship Id="rId674" Type="http://schemas.openxmlformats.org/officeDocument/2006/relationships/hyperlink" Target="https://om.csjn.gov.ar/JurisprudenciaOM/consultaOM/verDoc.html?idJuri=4256" TargetMode="External"/><Relationship Id="rId1023" Type="http://schemas.openxmlformats.org/officeDocument/2006/relationships/hyperlink" Target="https://om.csjn.gov.ar/JurisprudenciaOM/consultaOM/verDoc.html?idJuri=4325" TargetMode="External"/><Relationship Id="rId431" Type="http://schemas.openxmlformats.org/officeDocument/2006/relationships/hyperlink" Target="https://om.csjn.gov.ar/JurisprudenciaOM/consultaOM/verDoc.html?idJuri=4384" TargetMode="External"/><Relationship Id="rId673" Type="http://schemas.openxmlformats.org/officeDocument/2006/relationships/hyperlink" Target="https://om.csjn.gov.ar/JurisprudenciaOM/consultaOM/verDoc.html?idJuri=4256" TargetMode="External"/><Relationship Id="rId1024" Type="http://schemas.openxmlformats.org/officeDocument/2006/relationships/hyperlink" Target="https://om.csjn.gov.ar/JurisprudenciaOM/consultaOM/verDoc.html?idJuri=4325" TargetMode="External"/><Relationship Id="rId430" Type="http://schemas.openxmlformats.org/officeDocument/2006/relationships/hyperlink" Target="https://om.csjn.gov.ar/JurisprudenciaOM/consultaOM/verDoc.html?idJuri=4384" TargetMode="External"/><Relationship Id="rId672" Type="http://schemas.openxmlformats.org/officeDocument/2006/relationships/hyperlink" Target="https://om.csjn.gov.ar/JurisprudenciaOM/consultaOM/verDoc.html?idJuri=4256" TargetMode="External"/><Relationship Id="rId1025" Type="http://schemas.openxmlformats.org/officeDocument/2006/relationships/hyperlink" Target="https://om.csjn.gov.ar/JurisprudenciaOM/consultaOM/verDoc.html?idJuri=432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m.csjn.gov.ar/om/guia-de-estandares" TargetMode="External"/><Relationship Id="rId2" Type="http://schemas.openxmlformats.org/officeDocument/2006/relationships/hyperlink" Target="http://oo.s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m.csjn.gov.ar/JurisprudenciaOM/consultaOM/verSentenciaExterna.html?idJurisprudencia=1871" TargetMode="External"/><Relationship Id="rId2" Type="http://schemas.openxmlformats.org/officeDocument/2006/relationships/hyperlink" Target="https://om.csjn.gov.ar/JurisprudenciaOM/consultaOM/verDoc.html?idJuri=5058" TargetMode="External"/><Relationship Id="rId3" Type="http://schemas.openxmlformats.org/officeDocument/2006/relationships/hyperlink" Target="https://om.csjn.gov.ar/JurisprudenciaOM/consultaOM/verDoc.html?idJuri=4485" TargetMode="External"/><Relationship Id="rId4" Type="http://schemas.openxmlformats.org/officeDocument/2006/relationships/hyperlink" Target="https://om.csjn.gov.ar/JurisprudenciaOM/consultaOM/verDoc.html?idJuri=4707" TargetMode="External"/><Relationship Id="rId5" Type="http://schemas.openxmlformats.org/officeDocument/2006/relationships/hyperlink" Target="https://om.csjn.gov.ar/JurisprudenciaOM/consultaOM/verDoc.html?idJuri=4280" TargetMode="External"/><Relationship Id="rId6" Type="http://schemas.openxmlformats.org/officeDocument/2006/relationships/hyperlink" Target="https://om.csjn.gov.ar/JurisprudenciaOM/consultaOM/verDoc.html?idJuri=2171"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rvicios.infoleg.gob.ar/infolegInternet/anexos/190000-194999/194070/norma.htm" TargetMode="External"/><Relationship Id="rId2" Type="http://schemas.openxmlformats.org/officeDocument/2006/relationships/hyperlink" Target="http://servicios.infoleg.gob.ar/infolegInternet/anexos/230000-234999/232934/texact.htm" TargetMode="External"/><Relationship Id="rId3" Type="http://schemas.openxmlformats.org/officeDocument/2006/relationships/hyperlink" Target="http://servicios.infoleg.gob.ar/infolegInternet/verNorma.do?id=47353" TargetMode="External"/><Relationship Id="rId4" Type="http://schemas.openxmlformats.org/officeDocument/2006/relationships/hyperlink" Target="http://servicios.infoleg.gob.ar/infolegInternet/verNorma.do?id=103605" TargetMode="External"/><Relationship Id="rId9" Type="http://schemas.openxmlformats.org/officeDocument/2006/relationships/hyperlink" Target="http://servicios.infoleg.gob.ar/infolegInternet/verNorma.do?id=16546" TargetMode="External"/><Relationship Id="rId5" Type="http://schemas.openxmlformats.org/officeDocument/2006/relationships/hyperlink" Target="http://servicios.infoleg.gob.ar/infolegInternet/verNorma.do?id=48953" TargetMode="External"/><Relationship Id="rId6" Type="http://schemas.openxmlformats.org/officeDocument/2006/relationships/hyperlink" Target="http://servicios.infoleg.gob.ar/infolegInternet/verNorma.do?id=28127" TargetMode="External"/><Relationship Id="rId7" Type="http://schemas.openxmlformats.org/officeDocument/2006/relationships/hyperlink" Target="http://servicios.infoleg.gob.ar/infolegInternet/verNorma.do?id=26305" TargetMode="External"/><Relationship Id="rId8" Type="http://schemas.openxmlformats.org/officeDocument/2006/relationships/hyperlink" Target="http://servicios.infoleg.gob.ar/infolegInternet/anexos/20000-24999/20620/norma.htm" TargetMode="External"/><Relationship Id="rId40" Type="http://schemas.openxmlformats.org/officeDocument/2006/relationships/hyperlink" Target="http://servicios.infoleg.gob.ar/infolegInternet/verNorma.do?id=235975" TargetMode="External"/><Relationship Id="rId42" Type="http://schemas.openxmlformats.org/officeDocument/2006/relationships/hyperlink" Target="http://servicios.infoleg.gob.ar/infolegInternet/verNorma.do%3Bjsessionid=B0C085E2C3A038470BB7710D2B267E8F?id=257439" TargetMode="External"/><Relationship Id="rId41" Type="http://schemas.openxmlformats.org/officeDocument/2006/relationships/hyperlink" Target="http://servicios.infoleg.gob.ar/infolegInternet/verNorma.do%3Bjsessionid=712991CD7FAAF9E77A29F1069C6F10AA?id=255672" TargetMode="External"/><Relationship Id="rId44" Type="http://schemas.openxmlformats.org/officeDocument/2006/relationships/hyperlink" Target="http://servicios.infoleg.gob.ar/infolegInternet/verNorma.do?id=276135" TargetMode="External"/><Relationship Id="rId43" Type="http://schemas.openxmlformats.org/officeDocument/2006/relationships/hyperlink" Target="http://servicios.infoleg.gob.ar/infolegInternet/verNorma.do?id=274739" TargetMode="External"/><Relationship Id="rId46" Type="http://schemas.openxmlformats.org/officeDocument/2006/relationships/hyperlink" Target="http://servicios.infoleg.gob.ar/infolegInternet/verNorma.do?id=312717" TargetMode="External"/><Relationship Id="rId45" Type="http://schemas.openxmlformats.org/officeDocument/2006/relationships/hyperlink" Target="http://servicios.infoleg.gob.ar/infolegInternet/anexos/300000-304999/304794/norma.htm" TargetMode="External"/><Relationship Id="rId48" Type="http://schemas.openxmlformats.org/officeDocument/2006/relationships/hyperlink" Target="http://servicios.infoleg.gob.ar/infolegInternet/verNorma.do;jsessionid=CCC73590A34B3C6E0DA2411A6580122C?id=322870" TargetMode="External"/><Relationship Id="rId47" Type="http://schemas.openxmlformats.org/officeDocument/2006/relationships/hyperlink" Target="http://servicios.infoleg.gob.ar/infolegInternet/anexos/315000-319999/318666/norma.htm" TargetMode="External"/><Relationship Id="rId49" Type="http://schemas.openxmlformats.org/officeDocument/2006/relationships/hyperlink" Target="http://servicios.infoleg.gob.ar/infolegInternet/verNorma.do?id=333514" TargetMode="External"/><Relationship Id="rId31" Type="http://schemas.openxmlformats.org/officeDocument/2006/relationships/hyperlink" Target="http://servicios.infoleg.gob.ar/infolegInternet/verNorma.do?id=122926" TargetMode="External"/><Relationship Id="rId30" Type="http://schemas.openxmlformats.org/officeDocument/2006/relationships/hyperlink" Target="http://servicios.infoleg.gob.ar/infolegInternet/verNorma.do?id=119260" TargetMode="External"/><Relationship Id="rId33" Type="http://schemas.openxmlformats.org/officeDocument/2006/relationships/hyperlink" Target="http://servicios.infoleg.gob.ar/infolegInternet/verNorma.do?id=152155" TargetMode="External"/><Relationship Id="rId32" Type="http://schemas.openxmlformats.org/officeDocument/2006/relationships/hyperlink" Target="http://servicios.infoleg.gob.ar/infolegInternet/verNorma.do?id=140100" TargetMode="External"/><Relationship Id="rId35" Type="http://schemas.openxmlformats.org/officeDocument/2006/relationships/hyperlink" Target="http://servicios.infoleg.gob.ar/infolegInternet/anexos/195000-199999/197860/norma.htm" TargetMode="External"/><Relationship Id="rId34" Type="http://schemas.openxmlformats.org/officeDocument/2006/relationships/hyperlink" Target="http://servicios.infoleg.gob.ar/infolegInternet/anexos/165000-169999/169608/norma.htm" TargetMode="External"/><Relationship Id="rId37" Type="http://schemas.openxmlformats.org/officeDocument/2006/relationships/hyperlink" Target="http://servicios.infoleg.gob.ar/infolegInternet/verNorma.do?id=206554" TargetMode="External"/><Relationship Id="rId36" Type="http://schemas.openxmlformats.org/officeDocument/2006/relationships/hyperlink" Target="http://servicios.infoleg.gob.ar/infolegInternet/verNorma.do?id=206018" TargetMode="External"/><Relationship Id="rId39" Type="http://schemas.openxmlformats.org/officeDocument/2006/relationships/hyperlink" Target="http://servicios.infoleg.gob.ar/infolegInternet/anexos/215000-219999/216700/norma.htm" TargetMode="External"/><Relationship Id="rId38" Type="http://schemas.openxmlformats.org/officeDocument/2006/relationships/hyperlink" Target="http://servicios.infoleg.gob.ar/infolegInternet/verNorma.do?id=218212" TargetMode="External"/><Relationship Id="rId20" Type="http://schemas.openxmlformats.org/officeDocument/2006/relationships/hyperlink" Target="http://servicios.infoleg.gob.ar/infolegInternet/anexos/35000-39999/39880/texact.htm" TargetMode="External"/><Relationship Id="rId22" Type="http://schemas.openxmlformats.org/officeDocument/2006/relationships/hyperlink" Target="http://servicios.infoleg.gob.ar/infolegInternet/verNorma.do?id=57556" TargetMode="External"/><Relationship Id="rId21" Type="http://schemas.openxmlformats.org/officeDocument/2006/relationships/hyperlink" Target="http://servicios.infoleg.gob.ar/infolegInternet/anexos/40000-44999/44189/norma.htm" TargetMode="External"/><Relationship Id="rId24" Type="http://schemas.openxmlformats.org/officeDocument/2006/relationships/hyperlink" Target="http://servicios.infoleg.gob.ar/infolegInternet/anexos/70000-74999/74073/norma.htm" TargetMode="External"/><Relationship Id="rId23" Type="http://schemas.openxmlformats.org/officeDocument/2006/relationships/hyperlink" Target="http://servicios.infoleg.gob.ar/infolegInternet/verNorma.do?id=63777" TargetMode="External"/><Relationship Id="rId26" Type="http://schemas.openxmlformats.org/officeDocument/2006/relationships/hyperlink" Target="http://servicios.infoleg.gob.ar/infolegInternet/verNorma.do?id=80046" TargetMode="External"/><Relationship Id="rId25" Type="http://schemas.openxmlformats.org/officeDocument/2006/relationships/hyperlink" Target="http://servicios.infoleg.gob.ar/infolegInternet/verNorma.do?id=79831" TargetMode="External"/><Relationship Id="rId28" Type="http://schemas.openxmlformats.org/officeDocument/2006/relationships/hyperlink" Target="http://servicios.infoleg.gob.ar/infolegInternet/verNorma.do?id=98805" TargetMode="External"/><Relationship Id="rId27" Type="http://schemas.openxmlformats.org/officeDocument/2006/relationships/hyperlink" Target="http://servicios.infoleg.gob.ar/infolegInternet/verNorma.do?id=90598" TargetMode="External"/><Relationship Id="rId29" Type="http://schemas.openxmlformats.org/officeDocument/2006/relationships/hyperlink" Target="http://servicios.infoleg.gob.ar/infolegInternet/verNorma.do?id=121222" TargetMode="External"/><Relationship Id="rId11" Type="http://schemas.openxmlformats.org/officeDocument/2006/relationships/hyperlink" Target="http://servicios.infoleg.gob.ar/infolegInternet/verNorma.do?id=21776" TargetMode="External"/><Relationship Id="rId10" Type="http://schemas.openxmlformats.org/officeDocument/2006/relationships/hyperlink" Target="http://servicios.infoleg.gob.ar/infolegInternet/verNorma.do?id=96343" TargetMode="External"/><Relationship Id="rId13" Type="http://schemas.openxmlformats.org/officeDocument/2006/relationships/hyperlink" Target="http://servicios.infoleg.gob.ar/infolegInternet/resaltaranexos/0-4999/199/norma.htm" TargetMode="External"/><Relationship Id="rId12" Type="http://schemas.openxmlformats.org/officeDocument/2006/relationships/hyperlink" Target="http://servicios.infoleg.gob.ar/infolegInternet/verNorma.do?id=20465" TargetMode="External"/><Relationship Id="rId15" Type="http://schemas.openxmlformats.org/officeDocument/2006/relationships/hyperlink" Target="http://servicios.infoleg.gob.ar/infolegInternet/verNorma.do?id=93554" TargetMode="External"/><Relationship Id="rId14" Type="http://schemas.openxmlformats.org/officeDocument/2006/relationships/hyperlink" Target="http://servicios.infoleg.gob.ar/infolegInternet/anexos/0-4999/411/norma.htm" TargetMode="External"/><Relationship Id="rId17" Type="http://schemas.openxmlformats.org/officeDocument/2006/relationships/hyperlink" Target="http://servicios.infoleg.gob.ar/infolegInternet/anexos/30000-34999/30341/texact.htm" TargetMode="External"/><Relationship Id="rId16" Type="http://schemas.openxmlformats.org/officeDocument/2006/relationships/hyperlink" Target="http://servicios.infoleg.gob.ar/infolegInternet/verNorma.do?id=25031" TargetMode="External"/><Relationship Id="rId19" Type="http://schemas.openxmlformats.org/officeDocument/2006/relationships/hyperlink" Target="http://servicios.infoleg.gob.ar/infolegInternet/verNorma.do?id=39995" TargetMode="External"/><Relationship Id="rId18" Type="http://schemas.openxmlformats.org/officeDocument/2006/relationships/hyperlink" Target="http://servicios.infoleg.gob.ar/infolegInternet/verNorma.do?id=36208" TargetMode="External"/><Relationship Id="rId51" Type="http://schemas.openxmlformats.org/officeDocument/2006/relationships/hyperlink" Target="http://servicios.infoleg.gob.ar/infolegInternet/verNorma.do?id=346231" TargetMode="External"/><Relationship Id="rId50" Type="http://schemas.openxmlformats.org/officeDocument/2006/relationships/hyperlink" Target="http://servicios.infoleg.gob.ar/infolegInternet/anexos/345000-349999/345170/norma.htm" TargetMode="External"/><Relationship Id="rId53" Type="http://schemas.openxmlformats.org/officeDocument/2006/relationships/drawing" Target="../drawings/drawing4.xml"/><Relationship Id="rId52" Type="http://schemas.openxmlformats.org/officeDocument/2006/relationships/hyperlink" Target="http://servicios.infoleg.gob.ar/infolegInternet/verNorma.do?id=34623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pderecho.pe/protocolo-de-administracion-de-justicia-con-enfoque-de-genero/" TargetMode="External"/><Relationship Id="rId2" Type="http://schemas.openxmlformats.org/officeDocument/2006/relationships/hyperlink" Target="https://colombia.unfpa.org/sites/default/files/pub-pdf/MDGJUSTICIA12jun.pdf" TargetMode="External"/><Relationship Id="rId3" Type="http://schemas.openxmlformats.org/officeDocument/2006/relationships/hyperlink" Target="https://www.scjn.gob.mx/registro/sites/default/files/page/2020-02/protocolo_perspectiva_genero.pdf" TargetMode="External"/><Relationship Id="rId4" Type="http://schemas.openxmlformats.org/officeDocument/2006/relationships/hyperlink" Target="https://bit.ly/3Vf2mLK" TargetMode="External"/><Relationship Id="rId9" Type="http://schemas.openxmlformats.org/officeDocument/2006/relationships/hyperlink" Target="https://bit.ly/3i6PCYX" TargetMode="External"/><Relationship Id="rId5" Type="http://schemas.openxmlformats.org/officeDocument/2006/relationships/hyperlink" Target="http://www.cumbrejudicial.org/productos/97-edicion-xviii-2014-2016/915-guia-para-la-aplicacion-sistematica-e-informatica-del-modelo-de-incorporacion-de-la-perspectiva-de-genero-en-las-sentencias" TargetMode="External"/><Relationship Id="rId6" Type="http://schemas.openxmlformats.org/officeDocument/2006/relationships/hyperlink" Target="https://bit.ly/3u2Ekrs" TargetMode="External"/><Relationship Id="rId7" Type="http://schemas.openxmlformats.org/officeDocument/2006/relationships/hyperlink" Target="https://bit.ly/3icUH21" TargetMode="External"/><Relationship Id="rId8" Type="http://schemas.openxmlformats.org/officeDocument/2006/relationships/hyperlink" Target="https://bit.ly/3VA1BfY" TargetMode="External"/><Relationship Id="rId11" Type="http://schemas.openxmlformats.org/officeDocument/2006/relationships/hyperlink" Target="https://bit.ly/3ihVn6l" TargetMode="External"/><Relationship Id="rId10" Type="http://schemas.openxmlformats.org/officeDocument/2006/relationships/hyperlink" Target="https://bit.ly/3icxVHv" TargetMode="External"/><Relationship Id="rId13" Type="http://schemas.openxmlformats.org/officeDocument/2006/relationships/drawing" Target="../drawings/drawing5.xml"/><Relationship Id="rId12" Type="http://schemas.openxmlformats.org/officeDocument/2006/relationships/hyperlink" Target="https://www.pj.gov.py/images/contenido/secretariadegenero/guia_para_garantizar_el_acceso_a_la_justicia_a_todas_las_personas_sin_distincion_en_py.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saij.gob.ar/9120-local-mendoza-codigo-procesal-familia-violencia-familiar-lpm0009120-2018-11-13/123456789-0abc-defg-021-9000mvorpyel" TargetMode="External"/><Relationship Id="rId2" Type="http://schemas.openxmlformats.org/officeDocument/2006/relationships/hyperlink" Target="https://www.justiciacordoba.gob.ar/Estatico/justiciaCordoba/files/Contenido/TSJ/juradosPopulares/Conceptos%20b%C3%A1sicos%20para%20juzgar%20con%20perspectiva%20de%20g%C3%A9nero.pdf" TargetMode="External"/><Relationship Id="rId3" Type="http://schemas.openxmlformats.org/officeDocument/2006/relationships/hyperlink" Target="https://documentos.atesantafe.com.ar/digesto/parte-iii-violencia-de-genero-y-violencia-laboral/decreto-n-0008-19-protocolo-de-actuacion-para-la-prevencion-y-atencion-frente-a-situaciones-de-vi" TargetMode="External"/><Relationship Id="rId4" Type="http://schemas.openxmlformats.org/officeDocument/2006/relationships/hyperlink" Target="https://servicios-publico.jusrionegro.gov.ar/adminweb/web/archivos/4828fb29-52cb-46db-92c6-68889b370c42.pdf"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4" width="14.5"/>
    <col customWidth="1" min="16" max="16" width="31.38"/>
    <col customWidth="1" min="18" max="18" width="16.75"/>
    <col customWidth="1" min="20" max="20" width="23.13"/>
    <col customWidth="1" min="23" max="23" width="23.63"/>
    <col customWidth="1" min="28" max="28" width="14.5"/>
    <col customWidth="1" min="29" max="29" width="11.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1" t="s">
        <v>32</v>
      </c>
      <c r="AH1" s="1" t="s">
        <v>33</v>
      </c>
      <c r="AI1" s="1" t="s">
        <v>34</v>
      </c>
      <c r="AJ1" s="2" t="s">
        <v>35</v>
      </c>
      <c r="AK1" s="1" t="s">
        <v>36</v>
      </c>
      <c r="AL1" s="1" t="s">
        <v>37</v>
      </c>
      <c r="AM1" s="1" t="s">
        <v>38</v>
      </c>
      <c r="AN1" s="1" t="s">
        <v>39</v>
      </c>
      <c r="AO1" s="1" t="s">
        <v>40</v>
      </c>
      <c r="AP1" s="1" t="s">
        <v>41</v>
      </c>
      <c r="AQ1" s="1" t="s">
        <v>42</v>
      </c>
    </row>
    <row r="2">
      <c r="A2" s="1" t="s">
        <v>43</v>
      </c>
      <c r="B2" s="3">
        <v>40700.0</v>
      </c>
      <c r="C2" s="1" t="str">
        <f t="shared" ref="C2:C773" si="1">RIGHT(B2,4)</f>
        <v>2011</v>
      </c>
      <c r="D2" s="1" t="s">
        <v>44</v>
      </c>
      <c r="E2" s="1">
        <v>0.0</v>
      </c>
      <c r="F2" s="1">
        <v>0.0</v>
      </c>
      <c r="G2" s="1">
        <v>0.0</v>
      </c>
      <c r="H2" s="1">
        <v>0.0</v>
      </c>
      <c r="I2" s="1">
        <v>0.0</v>
      </c>
      <c r="J2" s="1">
        <v>0.0</v>
      </c>
      <c r="K2" s="1">
        <v>0.0</v>
      </c>
      <c r="L2" s="1">
        <v>0.0</v>
      </c>
      <c r="M2" s="1">
        <v>1.0</v>
      </c>
      <c r="N2" s="1">
        <v>0.0</v>
      </c>
      <c r="O2" s="1" t="s">
        <v>45</v>
      </c>
      <c r="P2" s="1" t="s">
        <v>46</v>
      </c>
      <c r="Q2" s="1" t="s">
        <v>47</v>
      </c>
      <c r="R2" s="1" t="s">
        <v>48</v>
      </c>
      <c r="S2" s="1" t="s">
        <v>48</v>
      </c>
      <c r="T2" s="1" t="s">
        <v>49</v>
      </c>
      <c r="U2" s="1">
        <v>1.0</v>
      </c>
      <c r="V2" s="1">
        <v>1.0</v>
      </c>
      <c r="W2" s="1" t="s">
        <v>50</v>
      </c>
      <c r="X2" s="1">
        <v>0.0</v>
      </c>
      <c r="Y2" s="1">
        <v>1945.0</v>
      </c>
      <c r="Z2" s="1">
        <v>66.0</v>
      </c>
      <c r="AA2" s="1">
        <v>1991.0</v>
      </c>
      <c r="AB2" s="4">
        <f t="shared" ref="AB2:AB104" si="2">C2-AA2</f>
        <v>20</v>
      </c>
      <c r="AC2" s="1">
        <v>1997.0</v>
      </c>
      <c r="AD2" s="1">
        <f t="shared" ref="AD2:AD118" si="3">C2-AC2</f>
        <v>14</v>
      </c>
      <c r="AE2" s="1">
        <v>1.0</v>
      </c>
      <c r="AF2" s="5" t="s">
        <v>51</v>
      </c>
      <c r="AG2" s="1">
        <v>0.0</v>
      </c>
      <c r="AH2" s="1" t="s">
        <v>52</v>
      </c>
      <c r="AI2" s="1">
        <v>0.0</v>
      </c>
      <c r="AJ2" s="6" t="s">
        <v>53</v>
      </c>
      <c r="AK2" s="1">
        <v>0.0</v>
      </c>
      <c r="AL2" s="1" t="s">
        <v>54</v>
      </c>
      <c r="AM2" s="1">
        <v>1.0</v>
      </c>
      <c r="AN2" s="7" t="s">
        <v>55</v>
      </c>
      <c r="AO2" s="8" t="s">
        <v>56</v>
      </c>
      <c r="AP2" s="1" t="s">
        <v>57</v>
      </c>
      <c r="AQ2" s="1">
        <v>0.0</v>
      </c>
    </row>
    <row r="3">
      <c r="A3" s="1" t="s">
        <v>43</v>
      </c>
      <c r="B3" s="3">
        <v>40700.0</v>
      </c>
      <c r="C3" s="1" t="str">
        <f t="shared" si="1"/>
        <v>2011</v>
      </c>
      <c r="D3" s="1" t="s">
        <v>44</v>
      </c>
      <c r="E3" s="1">
        <v>0.0</v>
      </c>
      <c r="F3" s="1">
        <v>0.0</v>
      </c>
      <c r="G3" s="1">
        <v>0.0</v>
      </c>
      <c r="H3" s="1">
        <v>0.0</v>
      </c>
      <c r="I3" s="1">
        <v>0.0</v>
      </c>
      <c r="J3" s="1">
        <v>0.0</v>
      </c>
      <c r="K3" s="1">
        <v>0.0</v>
      </c>
      <c r="L3" s="1">
        <v>0.0</v>
      </c>
      <c r="M3" s="1">
        <v>1.0</v>
      </c>
      <c r="N3" s="1">
        <v>0.0</v>
      </c>
      <c r="O3" s="1" t="s">
        <v>45</v>
      </c>
      <c r="P3" s="1" t="s">
        <v>46</v>
      </c>
      <c r="Q3" s="1" t="s">
        <v>47</v>
      </c>
      <c r="R3" s="1" t="s">
        <v>48</v>
      </c>
      <c r="S3" s="1" t="s">
        <v>48</v>
      </c>
      <c r="T3" s="1" t="s">
        <v>49</v>
      </c>
      <c r="U3" s="1">
        <v>1.0</v>
      </c>
      <c r="V3" s="1">
        <v>1.0</v>
      </c>
      <c r="W3" s="1" t="s">
        <v>58</v>
      </c>
      <c r="X3" s="1">
        <v>0.0</v>
      </c>
      <c r="Y3" s="1">
        <v>1941.0</v>
      </c>
      <c r="Z3" s="1">
        <v>70.0</v>
      </c>
      <c r="AA3" s="1">
        <v>1994.0</v>
      </c>
      <c r="AB3" s="4">
        <f t="shared" si="2"/>
        <v>17</v>
      </c>
      <c r="AC3" s="1">
        <v>1994.0</v>
      </c>
      <c r="AD3" s="1">
        <f t="shared" si="3"/>
        <v>17</v>
      </c>
      <c r="AE3" s="1">
        <v>1.0</v>
      </c>
      <c r="AF3" s="5" t="s">
        <v>51</v>
      </c>
      <c r="AG3" s="1">
        <v>0.0</v>
      </c>
      <c r="AH3" s="1" t="s">
        <v>59</v>
      </c>
      <c r="AI3" s="1">
        <v>0.0</v>
      </c>
      <c r="AJ3" s="6" t="s">
        <v>53</v>
      </c>
      <c r="AK3" s="1">
        <v>0.0</v>
      </c>
      <c r="AL3" s="1" t="s">
        <v>60</v>
      </c>
      <c r="AM3" s="1">
        <v>1.0</v>
      </c>
      <c r="AN3" s="7" t="s">
        <v>55</v>
      </c>
      <c r="AO3" s="9" t="s">
        <v>56</v>
      </c>
      <c r="AP3" s="10" t="s">
        <v>61</v>
      </c>
      <c r="AQ3" s="1">
        <v>0.0</v>
      </c>
    </row>
    <row r="4">
      <c r="A4" s="1" t="s">
        <v>43</v>
      </c>
      <c r="B4" s="3">
        <v>40700.0</v>
      </c>
      <c r="C4" s="1" t="str">
        <f t="shared" si="1"/>
        <v>2011</v>
      </c>
      <c r="D4" s="1" t="s">
        <v>44</v>
      </c>
      <c r="E4" s="1">
        <v>0.0</v>
      </c>
      <c r="F4" s="1">
        <v>0.0</v>
      </c>
      <c r="G4" s="1">
        <v>0.0</v>
      </c>
      <c r="H4" s="1">
        <v>0.0</v>
      </c>
      <c r="I4" s="1">
        <v>0.0</v>
      </c>
      <c r="J4" s="1">
        <v>0.0</v>
      </c>
      <c r="K4" s="1">
        <v>0.0</v>
      </c>
      <c r="L4" s="1">
        <v>0.0</v>
      </c>
      <c r="M4" s="1">
        <v>1.0</v>
      </c>
      <c r="N4" s="1">
        <v>0.0</v>
      </c>
      <c r="O4" s="1" t="s">
        <v>45</v>
      </c>
      <c r="P4" s="1" t="s">
        <v>46</v>
      </c>
      <c r="Q4" s="1" t="s">
        <v>47</v>
      </c>
      <c r="R4" s="1" t="s">
        <v>48</v>
      </c>
      <c r="S4" s="1" t="s">
        <v>48</v>
      </c>
      <c r="T4" s="1" t="s">
        <v>49</v>
      </c>
      <c r="U4" s="1">
        <v>1.0</v>
      </c>
      <c r="V4" s="1">
        <v>1.0</v>
      </c>
      <c r="W4" s="1" t="s">
        <v>62</v>
      </c>
      <c r="X4" s="1">
        <v>0.0</v>
      </c>
      <c r="Y4" s="1">
        <v>1941.0</v>
      </c>
      <c r="Z4" s="1">
        <v>70.0</v>
      </c>
      <c r="AA4" s="1">
        <v>1983.0</v>
      </c>
      <c r="AB4" s="4">
        <f t="shared" si="2"/>
        <v>28</v>
      </c>
      <c r="AC4" s="1">
        <v>1983.0</v>
      </c>
      <c r="AD4" s="1">
        <f t="shared" si="3"/>
        <v>28</v>
      </c>
      <c r="AE4" s="1">
        <v>1.0</v>
      </c>
      <c r="AF4" s="5" t="s">
        <v>51</v>
      </c>
      <c r="AG4" s="1">
        <v>0.0</v>
      </c>
      <c r="AH4" s="1" t="s">
        <v>63</v>
      </c>
      <c r="AI4" s="1">
        <v>0.0</v>
      </c>
      <c r="AJ4" s="6" t="s">
        <v>53</v>
      </c>
      <c r="AK4" s="1">
        <v>0.0</v>
      </c>
      <c r="AL4" s="1" t="s">
        <v>60</v>
      </c>
      <c r="AM4" s="1">
        <v>1.0</v>
      </c>
      <c r="AN4" s="7" t="s">
        <v>55</v>
      </c>
      <c r="AO4" s="9" t="s">
        <v>56</v>
      </c>
      <c r="AP4" s="9" t="s">
        <v>64</v>
      </c>
      <c r="AQ4" s="1">
        <v>0.0</v>
      </c>
    </row>
    <row r="5">
      <c r="A5" s="1" t="s">
        <v>43</v>
      </c>
      <c r="B5" s="3">
        <v>40700.0</v>
      </c>
      <c r="C5" s="1" t="str">
        <f t="shared" si="1"/>
        <v>2011</v>
      </c>
      <c r="D5" s="1" t="s">
        <v>44</v>
      </c>
      <c r="E5" s="1">
        <v>0.0</v>
      </c>
      <c r="F5" s="1">
        <v>0.0</v>
      </c>
      <c r="G5" s="1">
        <v>0.0</v>
      </c>
      <c r="H5" s="1">
        <v>0.0</v>
      </c>
      <c r="I5" s="1">
        <v>0.0</v>
      </c>
      <c r="J5" s="1">
        <v>0.0</v>
      </c>
      <c r="K5" s="1">
        <v>0.0</v>
      </c>
      <c r="L5" s="1">
        <v>0.0</v>
      </c>
      <c r="M5" s="1">
        <v>1.0</v>
      </c>
      <c r="N5" s="1">
        <v>0.0</v>
      </c>
      <c r="O5" s="1" t="s">
        <v>45</v>
      </c>
      <c r="P5" s="1" t="s">
        <v>46</v>
      </c>
      <c r="Q5" s="1" t="s">
        <v>47</v>
      </c>
      <c r="R5" s="1" t="s">
        <v>48</v>
      </c>
      <c r="S5" s="1" t="s">
        <v>48</v>
      </c>
      <c r="T5" s="1" t="s">
        <v>49</v>
      </c>
      <c r="U5" s="1">
        <v>1.0</v>
      </c>
      <c r="V5" s="1">
        <v>1.0</v>
      </c>
      <c r="W5" s="1" t="s">
        <v>65</v>
      </c>
      <c r="X5" s="1">
        <v>0.0</v>
      </c>
      <c r="Y5" s="1">
        <v>1946.0</v>
      </c>
      <c r="Z5" s="1">
        <v>65.0</v>
      </c>
      <c r="AA5" s="1">
        <v>1982.0</v>
      </c>
      <c r="AB5" s="4">
        <f t="shared" si="2"/>
        <v>29</v>
      </c>
      <c r="AC5" s="1">
        <v>1996.0</v>
      </c>
      <c r="AD5" s="1">
        <f t="shared" si="3"/>
        <v>15</v>
      </c>
      <c r="AE5" s="1">
        <v>1.0</v>
      </c>
      <c r="AF5" s="5" t="s">
        <v>51</v>
      </c>
      <c r="AG5" s="1">
        <v>0.0</v>
      </c>
      <c r="AH5" s="1" t="s">
        <v>66</v>
      </c>
      <c r="AI5" s="1">
        <v>0.0</v>
      </c>
      <c r="AJ5" s="6" t="s">
        <v>53</v>
      </c>
      <c r="AK5" s="1">
        <v>0.0</v>
      </c>
      <c r="AL5" s="1" t="s">
        <v>60</v>
      </c>
      <c r="AM5" s="1">
        <v>1.0</v>
      </c>
      <c r="AN5" s="7" t="s">
        <v>55</v>
      </c>
      <c r="AO5" s="9" t="s">
        <v>56</v>
      </c>
      <c r="AP5" s="8" t="s">
        <v>67</v>
      </c>
      <c r="AQ5" s="1">
        <v>0.0</v>
      </c>
    </row>
    <row r="6">
      <c r="A6" s="1" t="s">
        <v>43</v>
      </c>
      <c r="B6" s="11">
        <v>40149.0</v>
      </c>
      <c r="C6" s="1" t="str">
        <f t="shared" si="1"/>
        <v>2009</v>
      </c>
      <c r="D6" s="1" t="s">
        <v>44</v>
      </c>
      <c r="E6" s="1">
        <v>0.0</v>
      </c>
      <c r="F6" s="1">
        <v>0.0</v>
      </c>
      <c r="G6" s="1">
        <v>0.0</v>
      </c>
      <c r="H6" s="1">
        <v>0.0</v>
      </c>
      <c r="I6" s="1">
        <v>0.0</v>
      </c>
      <c r="J6" s="1">
        <v>0.0</v>
      </c>
      <c r="K6" s="1">
        <v>1.0</v>
      </c>
      <c r="L6" s="1">
        <v>0.0</v>
      </c>
      <c r="M6" s="1">
        <v>0.0</v>
      </c>
      <c r="N6" s="1">
        <v>0.0</v>
      </c>
      <c r="O6" s="1" t="s">
        <v>68</v>
      </c>
      <c r="P6" s="1" t="s">
        <v>69</v>
      </c>
      <c r="Q6" s="1" t="s">
        <v>47</v>
      </c>
      <c r="R6" s="1" t="s">
        <v>48</v>
      </c>
      <c r="S6" s="1" t="s">
        <v>48</v>
      </c>
      <c r="T6" s="1" t="s">
        <v>70</v>
      </c>
      <c r="U6" s="1">
        <v>1.0</v>
      </c>
      <c r="V6" s="1">
        <v>1.0</v>
      </c>
      <c r="W6" s="1" t="s">
        <v>65</v>
      </c>
      <c r="X6" s="1">
        <v>0.0</v>
      </c>
      <c r="Y6" s="1">
        <v>1946.0</v>
      </c>
      <c r="Z6" s="1">
        <v>63.0</v>
      </c>
      <c r="AA6" s="1">
        <v>1982.0</v>
      </c>
      <c r="AB6" s="4">
        <f t="shared" si="2"/>
        <v>27</v>
      </c>
      <c r="AC6" s="1">
        <v>1996.0</v>
      </c>
      <c r="AD6" s="1">
        <f t="shared" si="3"/>
        <v>13</v>
      </c>
      <c r="AE6" s="1">
        <v>1.0</v>
      </c>
      <c r="AF6" s="5" t="s">
        <v>51</v>
      </c>
      <c r="AG6" s="1">
        <v>0.0</v>
      </c>
      <c r="AH6" s="1" t="s">
        <v>71</v>
      </c>
      <c r="AI6" s="1">
        <v>1.0</v>
      </c>
      <c r="AJ6" s="2" t="s">
        <v>72</v>
      </c>
      <c r="AK6" s="1">
        <v>1.0</v>
      </c>
      <c r="AL6" s="1" t="s">
        <v>73</v>
      </c>
      <c r="AM6" s="1">
        <v>1.0</v>
      </c>
      <c r="AN6" s="1" t="s">
        <v>74</v>
      </c>
      <c r="AO6" s="9" t="s">
        <v>75</v>
      </c>
      <c r="AQ6" s="1">
        <v>0.0</v>
      </c>
    </row>
    <row r="7">
      <c r="A7" s="1" t="s">
        <v>43</v>
      </c>
      <c r="B7" s="11">
        <v>40149.0</v>
      </c>
      <c r="C7" s="1" t="str">
        <f t="shared" si="1"/>
        <v>2009</v>
      </c>
      <c r="D7" s="1" t="s">
        <v>44</v>
      </c>
      <c r="E7" s="1">
        <v>0.0</v>
      </c>
      <c r="F7" s="1">
        <v>0.0</v>
      </c>
      <c r="G7" s="1">
        <v>0.0</v>
      </c>
      <c r="H7" s="1">
        <v>0.0</v>
      </c>
      <c r="I7" s="1">
        <v>0.0</v>
      </c>
      <c r="J7" s="1">
        <v>0.0</v>
      </c>
      <c r="K7" s="1">
        <v>1.0</v>
      </c>
      <c r="L7" s="1">
        <v>0.0</v>
      </c>
      <c r="M7" s="1">
        <v>0.0</v>
      </c>
      <c r="N7" s="1">
        <v>0.0</v>
      </c>
      <c r="O7" s="1" t="s">
        <v>68</v>
      </c>
      <c r="P7" s="1" t="s">
        <v>69</v>
      </c>
      <c r="Q7" s="1" t="s">
        <v>47</v>
      </c>
      <c r="R7" s="1" t="s">
        <v>48</v>
      </c>
      <c r="S7" s="1" t="s">
        <v>48</v>
      </c>
      <c r="T7" s="1" t="s">
        <v>70</v>
      </c>
      <c r="U7" s="1">
        <v>1.0</v>
      </c>
      <c r="V7" s="1">
        <v>1.0</v>
      </c>
      <c r="W7" s="1" t="s">
        <v>76</v>
      </c>
      <c r="X7" s="1">
        <v>1.0</v>
      </c>
      <c r="Y7" s="1">
        <v>1945.0</v>
      </c>
      <c r="Z7" s="1">
        <v>64.0</v>
      </c>
      <c r="AA7" s="1">
        <v>1996.0</v>
      </c>
      <c r="AB7" s="4">
        <f t="shared" si="2"/>
        <v>13</v>
      </c>
      <c r="AC7" s="1">
        <v>2002.0</v>
      </c>
      <c r="AD7" s="1">
        <f t="shared" si="3"/>
        <v>7</v>
      </c>
      <c r="AE7" s="1">
        <v>1.0</v>
      </c>
      <c r="AF7" s="5" t="s">
        <v>51</v>
      </c>
      <c r="AG7" s="1">
        <v>0.0</v>
      </c>
      <c r="AH7" s="1" t="s">
        <v>71</v>
      </c>
      <c r="AI7" s="1">
        <v>1.0</v>
      </c>
      <c r="AJ7" s="2" t="s">
        <v>77</v>
      </c>
      <c r="AK7" s="1">
        <v>1.0</v>
      </c>
      <c r="AL7" s="1" t="s">
        <v>78</v>
      </c>
      <c r="AM7" s="1">
        <v>1.0</v>
      </c>
      <c r="AN7" s="1" t="s">
        <v>79</v>
      </c>
      <c r="AO7" s="9" t="s">
        <v>75</v>
      </c>
      <c r="AP7" s="9" t="s">
        <v>80</v>
      </c>
      <c r="AQ7" s="1">
        <v>0.0</v>
      </c>
    </row>
    <row r="8">
      <c r="A8" s="1" t="s">
        <v>43</v>
      </c>
      <c r="B8" s="11">
        <v>40149.0</v>
      </c>
      <c r="C8" s="1" t="str">
        <f t="shared" si="1"/>
        <v>2009</v>
      </c>
      <c r="D8" s="1" t="s">
        <v>44</v>
      </c>
      <c r="E8" s="1">
        <v>0.0</v>
      </c>
      <c r="F8" s="1">
        <v>0.0</v>
      </c>
      <c r="G8" s="1">
        <v>0.0</v>
      </c>
      <c r="H8" s="1">
        <v>0.0</v>
      </c>
      <c r="I8" s="1">
        <v>0.0</v>
      </c>
      <c r="J8" s="1">
        <v>0.0</v>
      </c>
      <c r="K8" s="1">
        <v>1.0</v>
      </c>
      <c r="L8" s="1">
        <v>0.0</v>
      </c>
      <c r="M8" s="1">
        <v>0.0</v>
      </c>
      <c r="N8" s="1">
        <v>0.0</v>
      </c>
      <c r="O8" s="1" t="s">
        <v>68</v>
      </c>
      <c r="P8" s="1" t="s">
        <v>69</v>
      </c>
      <c r="Q8" s="1" t="s">
        <v>47</v>
      </c>
      <c r="R8" s="1" t="s">
        <v>48</v>
      </c>
      <c r="S8" s="1" t="s">
        <v>48</v>
      </c>
      <c r="T8" s="1" t="s">
        <v>70</v>
      </c>
      <c r="U8" s="1">
        <v>1.0</v>
      </c>
      <c r="V8" s="1">
        <v>1.0</v>
      </c>
      <c r="W8" s="1" t="s">
        <v>81</v>
      </c>
      <c r="X8" s="1">
        <v>0.0</v>
      </c>
      <c r="Y8" s="1">
        <v>1946.0</v>
      </c>
      <c r="Z8" s="1">
        <v>63.0</v>
      </c>
      <c r="AA8" s="1">
        <v>2002.0</v>
      </c>
      <c r="AB8" s="4">
        <f t="shared" si="2"/>
        <v>7</v>
      </c>
      <c r="AC8" s="1">
        <v>2002.0</v>
      </c>
      <c r="AD8" s="1">
        <f t="shared" si="3"/>
        <v>7</v>
      </c>
      <c r="AE8" s="1">
        <v>1.0</v>
      </c>
      <c r="AF8" s="5" t="s">
        <v>51</v>
      </c>
      <c r="AG8" s="1">
        <v>0.0</v>
      </c>
      <c r="AH8" s="1" t="s">
        <v>71</v>
      </c>
      <c r="AI8" s="1">
        <v>1.0</v>
      </c>
      <c r="AJ8" s="2" t="s">
        <v>82</v>
      </c>
      <c r="AK8" s="1">
        <v>1.0</v>
      </c>
      <c r="AL8" s="1" t="s">
        <v>83</v>
      </c>
      <c r="AM8" s="1">
        <v>1.0</v>
      </c>
      <c r="AN8" s="1" t="s">
        <v>84</v>
      </c>
      <c r="AO8" s="9" t="s">
        <v>75</v>
      </c>
      <c r="AP8" s="8" t="s">
        <v>85</v>
      </c>
      <c r="AQ8" s="1">
        <v>0.0</v>
      </c>
    </row>
    <row r="9">
      <c r="A9" s="1" t="s">
        <v>43</v>
      </c>
      <c r="B9" s="11">
        <v>40149.0</v>
      </c>
      <c r="C9" s="1" t="str">
        <f t="shared" si="1"/>
        <v>2009</v>
      </c>
      <c r="D9" s="1" t="s">
        <v>44</v>
      </c>
      <c r="E9" s="1">
        <v>0.0</v>
      </c>
      <c r="F9" s="1">
        <v>0.0</v>
      </c>
      <c r="G9" s="1">
        <v>0.0</v>
      </c>
      <c r="H9" s="1">
        <v>0.0</v>
      </c>
      <c r="I9" s="1">
        <v>0.0</v>
      </c>
      <c r="J9" s="1">
        <v>0.0</v>
      </c>
      <c r="K9" s="1">
        <v>1.0</v>
      </c>
      <c r="L9" s="1">
        <v>0.0</v>
      </c>
      <c r="M9" s="1">
        <v>0.0</v>
      </c>
      <c r="N9" s="1">
        <v>0.0</v>
      </c>
      <c r="O9" s="1" t="s">
        <v>68</v>
      </c>
      <c r="P9" s="1" t="s">
        <v>69</v>
      </c>
      <c r="Q9" s="1" t="s">
        <v>47</v>
      </c>
      <c r="R9" s="1" t="s">
        <v>48</v>
      </c>
      <c r="S9" s="1" t="s">
        <v>48</v>
      </c>
      <c r="T9" s="1" t="s">
        <v>70</v>
      </c>
      <c r="U9" s="1">
        <v>1.0</v>
      </c>
      <c r="V9" s="1">
        <v>1.0</v>
      </c>
      <c r="W9" s="1" t="s">
        <v>86</v>
      </c>
      <c r="X9" s="1">
        <v>0.0</v>
      </c>
      <c r="Y9" s="1">
        <v>1945.0</v>
      </c>
      <c r="Z9" s="1">
        <v>64.0</v>
      </c>
      <c r="AA9" s="1">
        <v>1991.0</v>
      </c>
      <c r="AB9" s="4">
        <f t="shared" si="2"/>
        <v>18</v>
      </c>
      <c r="AC9" s="1">
        <v>1997.0</v>
      </c>
      <c r="AD9" s="1">
        <f t="shared" si="3"/>
        <v>12</v>
      </c>
      <c r="AE9" s="1">
        <v>1.0</v>
      </c>
      <c r="AF9" s="5" t="s">
        <v>51</v>
      </c>
      <c r="AG9" s="1">
        <v>0.0</v>
      </c>
      <c r="AH9" s="1" t="s">
        <v>71</v>
      </c>
      <c r="AI9" s="1">
        <v>1.0</v>
      </c>
      <c r="AJ9" s="2" t="s">
        <v>87</v>
      </c>
      <c r="AK9" s="1">
        <v>1.0</v>
      </c>
      <c r="AL9" s="1" t="s">
        <v>88</v>
      </c>
      <c r="AM9" s="1">
        <v>1.0</v>
      </c>
      <c r="AN9" s="1" t="s">
        <v>89</v>
      </c>
      <c r="AO9" s="9" t="s">
        <v>75</v>
      </c>
      <c r="AQ9" s="1">
        <v>0.0</v>
      </c>
    </row>
    <row r="10">
      <c r="A10" s="1" t="s">
        <v>43</v>
      </c>
      <c r="B10" s="11">
        <v>38980.0</v>
      </c>
      <c r="C10" s="1" t="str">
        <f t="shared" si="1"/>
        <v>2006</v>
      </c>
      <c r="D10" s="1" t="s">
        <v>44</v>
      </c>
      <c r="E10" s="1">
        <v>0.0</v>
      </c>
      <c r="F10" s="1">
        <v>1.0</v>
      </c>
      <c r="G10" s="1">
        <v>1.0</v>
      </c>
      <c r="H10" s="1">
        <v>1.0</v>
      </c>
      <c r="I10" s="1">
        <v>0.0</v>
      </c>
      <c r="J10" s="1">
        <v>0.0</v>
      </c>
      <c r="K10" s="1">
        <v>0.0</v>
      </c>
      <c r="L10" s="1">
        <v>0.0</v>
      </c>
      <c r="M10" s="1">
        <v>0.0</v>
      </c>
      <c r="N10" s="1">
        <v>0.0</v>
      </c>
      <c r="O10" s="1" t="s">
        <v>90</v>
      </c>
      <c r="P10" s="1" t="s">
        <v>91</v>
      </c>
      <c r="Q10" s="1" t="s">
        <v>47</v>
      </c>
      <c r="R10" s="1" t="s">
        <v>48</v>
      </c>
      <c r="S10" s="1" t="s">
        <v>48</v>
      </c>
      <c r="T10" s="1" t="s">
        <v>92</v>
      </c>
      <c r="U10" s="1">
        <v>1.0</v>
      </c>
      <c r="V10" s="1">
        <v>1.0</v>
      </c>
      <c r="W10" s="1" t="s">
        <v>58</v>
      </c>
      <c r="X10" s="1">
        <v>0.0</v>
      </c>
      <c r="Y10" s="12">
        <v>1941.0</v>
      </c>
      <c r="Z10" s="4">
        <f>C10-Y10</f>
        <v>65</v>
      </c>
      <c r="AA10" s="12">
        <v>1994.0</v>
      </c>
      <c r="AB10" s="4">
        <f t="shared" si="2"/>
        <v>12</v>
      </c>
      <c r="AC10" s="12">
        <v>1994.0</v>
      </c>
      <c r="AD10" s="1">
        <f t="shared" si="3"/>
        <v>12</v>
      </c>
      <c r="AE10" s="1">
        <v>1.0</v>
      </c>
      <c r="AF10" s="2" t="s">
        <v>93</v>
      </c>
      <c r="AG10" s="1">
        <v>0.0</v>
      </c>
      <c r="AH10" s="1" t="s">
        <v>94</v>
      </c>
      <c r="AI10" s="1">
        <v>0.0</v>
      </c>
      <c r="AJ10" s="6" t="s">
        <v>95</v>
      </c>
      <c r="AK10" s="1">
        <v>0.0</v>
      </c>
      <c r="AL10" s="7" t="s">
        <v>96</v>
      </c>
      <c r="AM10" s="13">
        <v>1.0</v>
      </c>
      <c r="AN10" s="7" t="s">
        <v>97</v>
      </c>
      <c r="AO10" s="9" t="s">
        <v>98</v>
      </c>
      <c r="AQ10" s="1">
        <v>0.0</v>
      </c>
    </row>
    <row r="11">
      <c r="A11" s="1" t="s">
        <v>43</v>
      </c>
      <c r="B11" s="11">
        <v>38980.0</v>
      </c>
      <c r="C11" s="1" t="str">
        <f t="shared" si="1"/>
        <v>2006</v>
      </c>
      <c r="D11" s="1" t="s">
        <v>44</v>
      </c>
      <c r="E11" s="1">
        <v>0.0</v>
      </c>
      <c r="F11" s="1">
        <v>1.0</v>
      </c>
      <c r="G11" s="1">
        <v>1.0</v>
      </c>
      <c r="H11" s="1">
        <v>1.0</v>
      </c>
      <c r="I11" s="1">
        <v>0.0</v>
      </c>
      <c r="J11" s="1">
        <v>0.0</v>
      </c>
      <c r="K11" s="1">
        <v>0.0</v>
      </c>
      <c r="L11" s="1">
        <v>0.0</v>
      </c>
      <c r="M11" s="1">
        <v>0.0</v>
      </c>
      <c r="N11" s="1">
        <v>0.0</v>
      </c>
      <c r="O11" s="1" t="s">
        <v>90</v>
      </c>
      <c r="P11" s="1" t="s">
        <v>91</v>
      </c>
      <c r="Q11" s="1" t="s">
        <v>47</v>
      </c>
      <c r="R11" s="1" t="s">
        <v>48</v>
      </c>
      <c r="S11" s="1" t="s">
        <v>48</v>
      </c>
      <c r="T11" s="1" t="s">
        <v>92</v>
      </c>
      <c r="U11" s="1">
        <v>1.0</v>
      </c>
      <c r="V11" s="1">
        <v>1.0</v>
      </c>
      <c r="W11" s="1" t="s">
        <v>86</v>
      </c>
      <c r="X11" s="1">
        <v>0.0</v>
      </c>
      <c r="Y11" s="1">
        <v>1945.0</v>
      </c>
      <c r="Z11" s="4">
        <v>61.0</v>
      </c>
      <c r="AA11" s="1">
        <v>1991.0</v>
      </c>
      <c r="AB11" s="4">
        <f t="shared" si="2"/>
        <v>15</v>
      </c>
      <c r="AC11" s="1">
        <v>1997.0</v>
      </c>
      <c r="AD11" s="1">
        <f t="shared" si="3"/>
        <v>9</v>
      </c>
      <c r="AE11" s="1">
        <v>1.0</v>
      </c>
      <c r="AF11" s="2" t="s">
        <v>99</v>
      </c>
      <c r="AG11" s="1">
        <v>0.0</v>
      </c>
      <c r="AH11" s="1" t="s">
        <v>100</v>
      </c>
      <c r="AI11" s="1">
        <v>1.0</v>
      </c>
      <c r="AJ11" s="2" t="s">
        <v>101</v>
      </c>
      <c r="AK11" s="1">
        <v>0.0</v>
      </c>
      <c r="AL11" s="7" t="s">
        <v>96</v>
      </c>
      <c r="AM11" s="13">
        <v>1.0</v>
      </c>
      <c r="AN11" s="7" t="s">
        <v>97</v>
      </c>
      <c r="AO11" s="8" t="s">
        <v>98</v>
      </c>
      <c r="AQ11" s="1">
        <v>0.0</v>
      </c>
    </row>
    <row r="12">
      <c r="A12" s="1" t="s">
        <v>43</v>
      </c>
      <c r="B12" s="11">
        <v>38980.0</v>
      </c>
      <c r="C12" s="1" t="str">
        <f t="shared" si="1"/>
        <v>2006</v>
      </c>
      <c r="D12" s="1" t="s">
        <v>44</v>
      </c>
      <c r="E12" s="1">
        <v>0.0</v>
      </c>
      <c r="F12" s="1">
        <v>1.0</v>
      </c>
      <c r="G12" s="1">
        <v>1.0</v>
      </c>
      <c r="H12" s="1">
        <v>1.0</v>
      </c>
      <c r="I12" s="1">
        <v>0.0</v>
      </c>
      <c r="J12" s="1">
        <v>0.0</v>
      </c>
      <c r="K12" s="1">
        <v>0.0</v>
      </c>
      <c r="L12" s="1">
        <v>0.0</v>
      </c>
      <c r="M12" s="1">
        <v>0.0</v>
      </c>
      <c r="N12" s="1">
        <v>0.0</v>
      </c>
      <c r="O12" s="1" t="s">
        <v>90</v>
      </c>
      <c r="P12" s="1" t="s">
        <v>91</v>
      </c>
      <c r="Q12" s="1" t="s">
        <v>47</v>
      </c>
      <c r="R12" s="1" t="s">
        <v>48</v>
      </c>
      <c r="S12" s="1" t="s">
        <v>48</v>
      </c>
      <c r="T12" s="1" t="s">
        <v>92</v>
      </c>
      <c r="U12" s="1">
        <v>1.0</v>
      </c>
      <c r="V12" s="1">
        <v>1.0</v>
      </c>
      <c r="W12" s="1" t="s">
        <v>65</v>
      </c>
      <c r="X12" s="1">
        <v>0.0</v>
      </c>
      <c r="Y12" s="1">
        <v>1946.0</v>
      </c>
      <c r="Z12" s="4">
        <v>60.0</v>
      </c>
      <c r="AA12" s="1">
        <v>1982.0</v>
      </c>
      <c r="AB12" s="4">
        <f t="shared" si="2"/>
        <v>24</v>
      </c>
      <c r="AC12" s="1">
        <v>1996.0</v>
      </c>
      <c r="AD12" s="1">
        <f t="shared" si="3"/>
        <v>10</v>
      </c>
      <c r="AE12" s="1">
        <v>1.0</v>
      </c>
      <c r="AF12" s="2" t="s">
        <v>102</v>
      </c>
      <c r="AG12" s="1">
        <v>0.0</v>
      </c>
      <c r="AH12" s="1" t="s">
        <v>103</v>
      </c>
      <c r="AI12" s="1">
        <v>0.0</v>
      </c>
      <c r="AJ12" s="6" t="s">
        <v>104</v>
      </c>
      <c r="AK12" s="1">
        <v>0.0</v>
      </c>
      <c r="AL12" s="7" t="s">
        <v>96</v>
      </c>
      <c r="AM12" s="13">
        <v>1.0</v>
      </c>
      <c r="AN12" s="7" t="s">
        <v>97</v>
      </c>
      <c r="AO12" s="9" t="s">
        <v>98</v>
      </c>
      <c r="AQ12" s="1">
        <v>0.0</v>
      </c>
    </row>
    <row r="13">
      <c r="A13" s="1" t="s">
        <v>43</v>
      </c>
      <c r="B13" s="11">
        <v>38980.0</v>
      </c>
      <c r="C13" s="1" t="str">
        <f t="shared" si="1"/>
        <v>2006</v>
      </c>
      <c r="D13" s="1" t="s">
        <v>44</v>
      </c>
      <c r="E13" s="1">
        <v>0.0</v>
      </c>
      <c r="F13" s="1">
        <v>1.0</v>
      </c>
      <c r="G13" s="1">
        <v>1.0</v>
      </c>
      <c r="H13" s="1">
        <v>1.0</v>
      </c>
      <c r="I13" s="1">
        <v>0.0</v>
      </c>
      <c r="J13" s="1">
        <v>0.0</v>
      </c>
      <c r="K13" s="1">
        <v>0.0</v>
      </c>
      <c r="L13" s="1">
        <v>0.0</v>
      </c>
      <c r="M13" s="1">
        <v>0.0</v>
      </c>
      <c r="N13" s="1">
        <v>0.0</v>
      </c>
      <c r="O13" s="1" t="s">
        <v>90</v>
      </c>
      <c r="P13" s="1" t="s">
        <v>91</v>
      </c>
      <c r="Q13" s="1" t="s">
        <v>47</v>
      </c>
      <c r="R13" s="1" t="s">
        <v>48</v>
      </c>
      <c r="S13" s="1" t="s">
        <v>48</v>
      </c>
      <c r="T13" s="1" t="s">
        <v>92</v>
      </c>
      <c r="U13" s="1">
        <v>1.0</v>
      </c>
      <c r="V13" s="1">
        <v>1.0</v>
      </c>
      <c r="W13" s="1" t="s">
        <v>81</v>
      </c>
      <c r="X13" s="1">
        <v>0.0</v>
      </c>
      <c r="Y13" s="1">
        <v>1946.0</v>
      </c>
      <c r="Z13" s="4">
        <f>C13-Y13</f>
        <v>60</v>
      </c>
      <c r="AA13" s="1">
        <v>2002.0</v>
      </c>
      <c r="AB13" s="4">
        <f t="shared" si="2"/>
        <v>4</v>
      </c>
      <c r="AC13" s="1">
        <v>2002.0</v>
      </c>
      <c r="AD13" s="1">
        <f t="shared" si="3"/>
        <v>4</v>
      </c>
      <c r="AE13" s="1">
        <v>1.0</v>
      </c>
      <c r="AF13" s="2" t="s">
        <v>105</v>
      </c>
      <c r="AG13" s="1">
        <v>0.0</v>
      </c>
      <c r="AH13" s="1" t="s">
        <v>106</v>
      </c>
      <c r="AI13" s="1">
        <v>0.0</v>
      </c>
      <c r="AJ13" s="6" t="s">
        <v>104</v>
      </c>
      <c r="AK13" s="1">
        <v>0.0</v>
      </c>
      <c r="AL13" s="7" t="s">
        <v>96</v>
      </c>
      <c r="AM13" s="13">
        <v>1.0</v>
      </c>
      <c r="AN13" s="7" t="s">
        <v>97</v>
      </c>
      <c r="AO13" s="9" t="s">
        <v>98</v>
      </c>
      <c r="AQ13" s="1">
        <v>0.0</v>
      </c>
    </row>
    <row r="14">
      <c r="A14" s="1" t="s">
        <v>43</v>
      </c>
      <c r="B14" s="11">
        <v>38980.0</v>
      </c>
      <c r="C14" s="1" t="str">
        <f t="shared" si="1"/>
        <v>2006</v>
      </c>
      <c r="D14" s="1" t="s">
        <v>44</v>
      </c>
      <c r="E14" s="1">
        <v>0.0</v>
      </c>
      <c r="F14" s="1">
        <v>1.0</v>
      </c>
      <c r="G14" s="1">
        <v>1.0</v>
      </c>
      <c r="H14" s="1">
        <v>1.0</v>
      </c>
      <c r="I14" s="1">
        <v>0.0</v>
      </c>
      <c r="J14" s="1">
        <v>0.0</v>
      </c>
      <c r="K14" s="1">
        <v>0.0</v>
      </c>
      <c r="L14" s="1">
        <v>0.0</v>
      </c>
      <c r="M14" s="1">
        <v>0.0</v>
      </c>
      <c r="N14" s="1">
        <v>0.0</v>
      </c>
      <c r="O14" s="1" t="s">
        <v>90</v>
      </c>
      <c r="P14" s="1" t="s">
        <v>91</v>
      </c>
      <c r="Q14" s="1" t="s">
        <v>47</v>
      </c>
      <c r="R14" s="1" t="s">
        <v>48</v>
      </c>
      <c r="S14" s="1" t="s">
        <v>48</v>
      </c>
      <c r="T14" s="1" t="s">
        <v>92</v>
      </c>
      <c r="U14" s="1">
        <v>1.0</v>
      </c>
      <c r="V14" s="1">
        <v>1.0</v>
      </c>
      <c r="W14" s="1" t="s">
        <v>76</v>
      </c>
      <c r="X14" s="1">
        <v>1.0</v>
      </c>
      <c r="Y14" s="1">
        <v>1945.0</v>
      </c>
      <c r="Z14" s="4">
        <v>61.0</v>
      </c>
      <c r="AA14" s="1">
        <v>1996.0</v>
      </c>
      <c r="AB14" s="4">
        <f t="shared" si="2"/>
        <v>10</v>
      </c>
      <c r="AC14" s="1">
        <v>2002.0</v>
      </c>
      <c r="AD14" s="1">
        <f t="shared" si="3"/>
        <v>4</v>
      </c>
      <c r="AE14" s="1">
        <v>1.0</v>
      </c>
      <c r="AF14" s="2" t="s">
        <v>107</v>
      </c>
      <c r="AG14" s="1">
        <v>0.0</v>
      </c>
      <c r="AH14" s="1" t="s">
        <v>108</v>
      </c>
      <c r="AI14" s="1">
        <v>0.0</v>
      </c>
      <c r="AJ14" s="6" t="s">
        <v>104</v>
      </c>
      <c r="AK14" s="1">
        <v>0.0</v>
      </c>
      <c r="AL14" s="7" t="s">
        <v>96</v>
      </c>
      <c r="AM14" s="13">
        <v>1.0</v>
      </c>
      <c r="AN14" s="7" t="s">
        <v>97</v>
      </c>
      <c r="AO14" s="9" t="s">
        <v>98</v>
      </c>
      <c r="AQ14" s="1">
        <v>0.0</v>
      </c>
    </row>
    <row r="15" hidden="1">
      <c r="A15" s="14" t="s">
        <v>43</v>
      </c>
      <c r="B15" s="15">
        <v>42963.0</v>
      </c>
      <c r="C15" s="16" t="str">
        <f t="shared" si="1"/>
        <v>2017</v>
      </c>
      <c r="D15" s="14" t="s">
        <v>44</v>
      </c>
      <c r="E15" s="14">
        <v>0.0</v>
      </c>
      <c r="F15" s="14">
        <v>1.0</v>
      </c>
      <c r="G15" s="14">
        <v>0.0</v>
      </c>
      <c r="H15" s="14">
        <v>1.0</v>
      </c>
      <c r="I15" s="14">
        <v>0.0</v>
      </c>
      <c r="J15" s="14">
        <v>0.0</v>
      </c>
      <c r="K15" s="14">
        <v>0.0</v>
      </c>
      <c r="L15" s="14">
        <v>0.0</v>
      </c>
      <c r="M15" s="14">
        <v>0.0</v>
      </c>
      <c r="N15" s="14">
        <v>0.0</v>
      </c>
      <c r="O15" s="14" t="s">
        <v>109</v>
      </c>
      <c r="P15" s="17" t="s">
        <v>110</v>
      </c>
      <c r="Q15" s="16"/>
      <c r="R15" s="16"/>
      <c r="S15" s="16"/>
      <c r="T15" s="17" t="s">
        <v>111</v>
      </c>
      <c r="U15" s="16"/>
      <c r="V15" s="16"/>
      <c r="W15" s="14" t="s">
        <v>86</v>
      </c>
      <c r="X15" s="14">
        <v>0.0</v>
      </c>
      <c r="Y15" s="14">
        <v>1945.0</v>
      </c>
      <c r="Z15" s="14">
        <f t="shared" ref="Z15:Z175" si="4">C15-Y15</f>
        <v>72</v>
      </c>
      <c r="AA15" s="14">
        <v>1991.0</v>
      </c>
      <c r="AB15" s="16">
        <f t="shared" si="2"/>
        <v>26</v>
      </c>
      <c r="AC15" s="14">
        <v>1997.0</v>
      </c>
      <c r="AD15" s="14">
        <f t="shared" si="3"/>
        <v>20</v>
      </c>
      <c r="AE15" s="16"/>
      <c r="AF15" s="18"/>
      <c r="AG15" s="16"/>
      <c r="AH15" s="16"/>
      <c r="AI15" s="16"/>
      <c r="AJ15" s="18"/>
      <c r="AK15" s="16"/>
      <c r="AL15" s="16"/>
      <c r="AM15" s="16"/>
      <c r="AN15" s="16"/>
      <c r="AO15" s="19" t="s">
        <v>112</v>
      </c>
      <c r="AP15" s="16"/>
      <c r="AQ15" s="1">
        <v>1.0</v>
      </c>
    </row>
    <row r="16" hidden="1">
      <c r="A16" s="14" t="s">
        <v>43</v>
      </c>
      <c r="B16" s="15">
        <v>42963.0</v>
      </c>
      <c r="C16" s="16" t="str">
        <f t="shared" si="1"/>
        <v>2017</v>
      </c>
      <c r="D16" s="14" t="s">
        <v>44</v>
      </c>
      <c r="E16" s="14">
        <v>0.0</v>
      </c>
      <c r="F16" s="14">
        <v>1.0</v>
      </c>
      <c r="G16" s="14">
        <v>0.0</v>
      </c>
      <c r="H16" s="14">
        <v>1.0</v>
      </c>
      <c r="I16" s="14">
        <v>0.0</v>
      </c>
      <c r="J16" s="14">
        <v>0.0</v>
      </c>
      <c r="K16" s="14">
        <v>0.0</v>
      </c>
      <c r="L16" s="14">
        <v>0.0</v>
      </c>
      <c r="M16" s="14">
        <v>0.0</v>
      </c>
      <c r="N16" s="14">
        <v>0.0</v>
      </c>
      <c r="O16" s="14" t="s">
        <v>109</v>
      </c>
      <c r="P16" s="17" t="s">
        <v>110</v>
      </c>
      <c r="Q16" s="16"/>
      <c r="R16" s="16"/>
      <c r="S16" s="16"/>
      <c r="T16" s="17" t="s">
        <v>111</v>
      </c>
      <c r="U16" s="16"/>
      <c r="V16" s="16"/>
      <c r="W16" s="14" t="s">
        <v>113</v>
      </c>
      <c r="X16" s="14">
        <v>0.0</v>
      </c>
      <c r="Y16" s="14">
        <v>1956.0</v>
      </c>
      <c r="Z16" s="14">
        <f t="shared" si="4"/>
        <v>61</v>
      </c>
      <c r="AA16" s="14">
        <v>2002.0</v>
      </c>
      <c r="AB16" s="16">
        <f t="shared" si="2"/>
        <v>15</v>
      </c>
      <c r="AC16" s="14">
        <v>2002.0</v>
      </c>
      <c r="AD16" s="14">
        <f t="shared" si="3"/>
        <v>15</v>
      </c>
      <c r="AE16" s="16"/>
      <c r="AF16" s="18"/>
      <c r="AG16" s="16"/>
      <c r="AH16" s="16"/>
      <c r="AI16" s="16"/>
      <c r="AJ16" s="18"/>
      <c r="AK16" s="16"/>
      <c r="AL16" s="16"/>
      <c r="AM16" s="16"/>
      <c r="AN16" s="16"/>
      <c r="AO16" s="19" t="s">
        <v>112</v>
      </c>
      <c r="AP16" s="19" t="s">
        <v>114</v>
      </c>
      <c r="AQ16" s="1">
        <v>1.0</v>
      </c>
    </row>
    <row r="17" hidden="1">
      <c r="A17" s="14" t="s">
        <v>43</v>
      </c>
      <c r="B17" s="15">
        <v>42963.0</v>
      </c>
      <c r="C17" s="16" t="str">
        <f t="shared" si="1"/>
        <v>2017</v>
      </c>
      <c r="D17" s="14" t="s">
        <v>44</v>
      </c>
      <c r="E17" s="14">
        <v>0.0</v>
      </c>
      <c r="F17" s="14">
        <v>1.0</v>
      </c>
      <c r="G17" s="14">
        <v>0.0</v>
      </c>
      <c r="H17" s="14">
        <v>1.0</v>
      </c>
      <c r="I17" s="14">
        <v>0.0</v>
      </c>
      <c r="J17" s="14">
        <v>0.0</v>
      </c>
      <c r="K17" s="14">
        <v>0.0</v>
      </c>
      <c r="L17" s="14">
        <v>0.0</v>
      </c>
      <c r="M17" s="14">
        <v>0.0</v>
      </c>
      <c r="N17" s="14">
        <v>0.0</v>
      </c>
      <c r="O17" s="14" t="s">
        <v>109</v>
      </c>
      <c r="P17" s="17" t="s">
        <v>110</v>
      </c>
      <c r="Q17" s="16"/>
      <c r="R17" s="16"/>
      <c r="S17" s="16"/>
      <c r="T17" s="17" t="s">
        <v>111</v>
      </c>
      <c r="U17" s="16"/>
      <c r="V17" s="16"/>
      <c r="W17" s="14" t="s">
        <v>65</v>
      </c>
      <c r="X17" s="14">
        <v>0.0</v>
      </c>
      <c r="Y17" s="14">
        <v>1946.0</v>
      </c>
      <c r="Z17" s="14">
        <f t="shared" si="4"/>
        <v>71</v>
      </c>
      <c r="AA17" s="14">
        <v>1982.0</v>
      </c>
      <c r="AB17" s="16">
        <f t="shared" si="2"/>
        <v>35</v>
      </c>
      <c r="AC17" s="14">
        <v>1996.0</v>
      </c>
      <c r="AD17" s="14">
        <f t="shared" si="3"/>
        <v>21</v>
      </c>
      <c r="AE17" s="16"/>
      <c r="AF17" s="18"/>
      <c r="AG17" s="16"/>
      <c r="AH17" s="16"/>
      <c r="AI17" s="16"/>
      <c r="AJ17" s="18"/>
      <c r="AK17" s="16"/>
      <c r="AL17" s="16"/>
      <c r="AM17" s="16"/>
      <c r="AN17" s="16"/>
      <c r="AO17" s="19" t="s">
        <v>112</v>
      </c>
      <c r="AP17" s="16"/>
      <c r="AQ17" s="1">
        <v>1.0</v>
      </c>
    </row>
    <row r="18" hidden="1">
      <c r="A18" s="14" t="s">
        <v>43</v>
      </c>
      <c r="B18" s="15">
        <v>42963.0</v>
      </c>
      <c r="C18" s="16" t="str">
        <f t="shared" si="1"/>
        <v>2017</v>
      </c>
      <c r="D18" s="14" t="s">
        <v>44</v>
      </c>
      <c r="E18" s="14">
        <v>0.0</v>
      </c>
      <c r="F18" s="14">
        <v>1.0</v>
      </c>
      <c r="G18" s="14">
        <v>0.0</v>
      </c>
      <c r="H18" s="14">
        <v>1.0</v>
      </c>
      <c r="I18" s="14">
        <v>0.0</v>
      </c>
      <c r="J18" s="14">
        <v>0.0</v>
      </c>
      <c r="K18" s="14">
        <v>0.0</v>
      </c>
      <c r="L18" s="14">
        <v>0.0</v>
      </c>
      <c r="M18" s="14">
        <v>0.0</v>
      </c>
      <c r="N18" s="14">
        <v>0.0</v>
      </c>
      <c r="O18" s="14" t="s">
        <v>109</v>
      </c>
      <c r="P18" s="17" t="s">
        <v>110</v>
      </c>
      <c r="Q18" s="16"/>
      <c r="R18" s="16"/>
      <c r="S18" s="16"/>
      <c r="T18" s="17" t="s">
        <v>111</v>
      </c>
      <c r="U18" s="16"/>
      <c r="V18" s="16"/>
      <c r="W18" s="14" t="s">
        <v>62</v>
      </c>
      <c r="X18" s="14">
        <v>0.0</v>
      </c>
      <c r="Y18" s="14">
        <v>1941.0</v>
      </c>
      <c r="Z18" s="14">
        <f t="shared" si="4"/>
        <v>76</v>
      </c>
      <c r="AA18" s="14">
        <v>1983.0</v>
      </c>
      <c r="AB18" s="16">
        <f t="shared" si="2"/>
        <v>34</v>
      </c>
      <c r="AC18" s="14">
        <v>1983.0</v>
      </c>
      <c r="AD18" s="14">
        <f t="shared" si="3"/>
        <v>34</v>
      </c>
      <c r="AE18" s="16"/>
      <c r="AF18" s="18"/>
      <c r="AG18" s="16"/>
      <c r="AH18" s="16"/>
      <c r="AI18" s="16"/>
      <c r="AJ18" s="18"/>
      <c r="AK18" s="16"/>
      <c r="AL18" s="16"/>
      <c r="AM18" s="16"/>
      <c r="AN18" s="16"/>
      <c r="AO18" s="19" t="s">
        <v>112</v>
      </c>
      <c r="AP18" s="16"/>
      <c r="AQ18" s="1">
        <v>1.0</v>
      </c>
    </row>
    <row r="19">
      <c r="A19" s="1" t="s">
        <v>43</v>
      </c>
      <c r="B19" s="3">
        <v>43593.0</v>
      </c>
      <c r="C19" s="4" t="str">
        <f t="shared" si="1"/>
        <v>2019</v>
      </c>
      <c r="D19" s="1" t="s">
        <v>44</v>
      </c>
      <c r="E19" s="1">
        <v>1.0</v>
      </c>
      <c r="F19" s="1">
        <v>0.0</v>
      </c>
      <c r="G19" s="1">
        <v>0.0</v>
      </c>
      <c r="H19" s="1">
        <v>1.0</v>
      </c>
      <c r="I19" s="1">
        <v>0.0</v>
      </c>
      <c r="J19" s="1">
        <v>0.0</v>
      </c>
      <c r="K19" s="1">
        <v>1.0</v>
      </c>
      <c r="L19" s="1">
        <v>1.0</v>
      </c>
      <c r="M19" s="1">
        <v>0.0</v>
      </c>
      <c r="N19" s="1">
        <v>0.0</v>
      </c>
      <c r="O19" s="1" t="s">
        <v>115</v>
      </c>
      <c r="P19" s="2" t="s">
        <v>116</v>
      </c>
      <c r="Q19" s="1" t="s">
        <v>47</v>
      </c>
      <c r="R19" s="1" t="s">
        <v>48</v>
      </c>
      <c r="S19" s="1" t="s">
        <v>117</v>
      </c>
      <c r="T19" s="2" t="s">
        <v>118</v>
      </c>
      <c r="U19" s="1">
        <v>1.0</v>
      </c>
      <c r="V19" s="1">
        <v>1.0</v>
      </c>
      <c r="W19" s="1" t="s">
        <v>62</v>
      </c>
      <c r="X19" s="1">
        <v>0.0</v>
      </c>
      <c r="Y19" s="1">
        <v>1941.0</v>
      </c>
      <c r="Z19" s="1">
        <f t="shared" si="4"/>
        <v>78</v>
      </c>
      <c r="AA19" s="1">
        <v>1983.0</v>
      </c>
      <c r="AB19" s="4">
        <f t="shared" si="2"/>
        <v>36</v>
      </c>
      <c r="AC19" s="1">
        <v>1983.0</v>
      </c>
      <c r="AD19" s="1">
        <f t="shared" si="3"/>
        <v>36</v>
      </c>
      <c r="AE19" s="1" t="s">
        <v>119</v>
      </c>
      <c r="AF19" s="6" t="s">
        <v>120</v>
      </c>
      <c r="AG19" s="1" t="s">
        <v>121</v>
      </c>
      <c r="AH19" s="6" t="s">
        <v>122</v>
      </c>
      <c r="AI19" s="1">
        <v>0.0</v>
      </c>
      <c r="AJ19" s="6" t="s">
        <v>123</v>
      </c>
      <c r="AK19" s="1">
        <v>0.0</v>
      </c>
      <c r="AL19" s="1" t="s">
        <v>124</v>
      </c>
      <c r="AM19" s="1">
        <v>1.0</v>
      </c>
      <c r="AN19" s="20" t="s">
        <v>125</v>
      </c>
      <c r="AO19" s="8" t="s">
        <v>126</v>
      </c>
      <c r="AQ19" s="1">
        <v>0.0</v>
      </c>
    </row>
    <row r="20">
      <c r="A20" s="1" t="s">
        <v>43</v>
      </c>
      <c r="B20" s="3">
        <v>43593.0</v>
      </c>
      <c r="C20" s="4" t="str">
        <f t="shared" si="1"/>
        <v>2019</v>
      </c>
      <c r="D20" s="1" t="s">
        <v>44</v>
      </c>
      <c r="E20" s="1">
        <v>1.0</v>
      </c>
      <c r="F20" s="1">
        <v>0.0</v>
      </c>
      <c r="G20" s="1">
        <v>0.0</v>
      </c>
      <c r="H20" s="1">
        <v>1.0</v>
      </c>
      <c r="I20" s="1">
        <v>0.0</v>
      </c>
      <c r="J20" s="1">
        <v>0.0</v>
      </c>
      <c r="K20" s="1">
        <v>1.0</v>
      </c>
      <c r="L20" s="1">
        <v>1.0</v>
      </c>
      <c r="M20" s="1">
        <v>0.0</v>
      </c>
      <c r="N20" s="1">
        <v>0.0</v>
      </c>
      <c r="O20" s="1" t="s">
        <v>115</v>
      </c>
      <c r="P20" s="2" t="s">
        <v>116</v>
      </c>
      <c r="Q20" s="1" t="s">
        <v>47</v>
      </c>
      <c r="R20" s="1" t="s">
        <v>48</v>
      </c>
      <c r="S20" s="1" t="s">
        <v>117</v>
      </c>
      <c r="T20" s="2" t="s">
        <v>118</v>
      </c>
      <c r="U20" s="1">
        <v>1.0</v>
      </c>
      <c r="V20" s="1">
        <v>1.0</v>
      </c>
      <c r="W20" s="1" t="s">
        <v>86</v>
      </c>
      <c r="X20" s="1">
        <v>0.0</v>
      </c>
      <c r="Y20" s="1">
        <v>1945.0</v>
      </c>
      <c r="Z20" s="1">
        <f t="shared" si="4"/>
        <v>74</v>
      </c>
      <c r="AA20" s="1">
        <v>1991.0</v>
      </c>
      <c r="AB20" s="4">
        <f t="shared" si="2"/>
        <v>28</v>
      </c>
      <c r="AC20" s="1">
        <v>1997.0</v>
      </c>
      <c r="AD20" s="1">
        <f t="shared" si="3"/>
        <v>22</v>
      </c>
      <c r="AE20" s="1" t="s">
        <v>119</v>
      </c>
      <c r="AF20" s="6" t="s">
        <v>120</v>
      </c>
      <c r="AG20" s="1">
        <v>0.0</v>
      </c>
      <c r="AH20" s="21" t="s">
        <v>127</v>
      </c>
      <c r="AI20" s="2">
        <v>1.0</v>
      </c>
      <c r="AJ20" s="2" t="s">
        <v>128</v>
      </c>
      <c r="AK20" s="1">
        <v>1.0</v>
      </c>
      <c r="AL20" s="1" t="s">
        <v>129</v>
      </c>
      <c r="AM20" s="1">
        <v>1.0</v>
      </c>
      <c r="AN20" s="20" t="s">
        <v>125</v>
      </c>
      <c r="AO20" s="8" t="s">
        <v>126</v>
      </c>
      <c r="AQ20" s="1">
        <v>0.0</v>
      </c>
    </row>
    <row r="21">
      <c r="A21" s="1" t="s">
        <v>43</v>
      </c>
      <c r="B21" s="3">
        <v>43593.0</v>
      </c>
      <c r="C21" s="4" t="str">
        <f t="shared" si="1"/>
        <v>2019</v>
      </c>
      <c r="D21" s="1" t="s">
        <v>44</v>
      </c>
      <c r="E21" s="1">
        <v>1.0</v>
      </c>
      <c r="F21" s="1">
        <v>0.0</v>
      </c>
      <c r="G21" s="1">
        <v>0.0</v>
      </c>
      <c r="H21" s="1">
        <v>1.0</v>
      </c>
      <c r="I21" s="1">
        <v>0.0</v>
      </c>
      <c r="J21" s="1">
        <v>0.0</v>
      </c>
      <c r="K21" s="1">
        <v>1.0</v>
      </c>
      <c r="L21" s="1">
        <v>1.0</v>
      </c>
      <c r="M21" s="1">
        <v>0.0</v>
      </c>
      <c r="N21" s="1">
        <v>0.0</v>
      </c>
      <c r="O21" s="1" t="s">
        <v>115</v>
      </c>
      <c r="P21" s="2" t="s">
        <v>116</v>
      </c>
      <c r="Q21" s="1" t="s">
        <v>47</v>
      </c>
      <c r="R21" s="1" t="s">
        <v>48</v>
      </c>
      <c r="S21" s="1" t="s">
        <v>117</v>
      </c>
      <c r="T21" s="2" t="s">
        <v>118</v>
      </c>
      <c r="U21" s="1">
        <v>1.0</v>
      </c>
      <c r="V21" s="1">
        <v>1.0</v>
      </c>
      <c r="W21" s="1" t="s">
        <v>113</v>
      </c>
      <c r="X21" s="1">
        <v>0.0</v>
      </c>
      <c r="Y21" s="1">
        <v>1956.0</v>
      </c>
      <c r="Z21" s="1">
        <f t="shared" si="4"/>
        <v>63</v>
      </c>
      <c r="AA21" s="1">
        <v>2002.0</v>
      </c>
      <c r="AB21" s="4">
        <f t="shared" si="2"/>
        <v>17</v>
      </c>
      <c r="AC21" s="1">
        <v>2002.0</v>
      </c>
      <c r="AD21" s="1">
        <f t="shared" si="3"/>
        <v>17</v>
      </c>
      <c r="AE21" s="1" t="s">
        <v>119</v>
      </c>
      <c r="AF21" s="6" t="s">
        <v>120</v>
      </c>
      <c r="AG21" s="1" t="s">
        <v>121</v>
      </c>
      <c r="AH21" s="6" t="s">
        <v>130</v>
      </c>
      <c r="AI21" s="1">
        <v>0.0</v>
      </c>
      <c r="AJ21" s="6" t="s">
        <v>130</v>
      </c>
      <c r="AK21" s="1">
        <v>0.0</v>
      </c>
      <c r="AL21" s="6" t="s">
        <v>130</v>
      </c>
      <c r="AM21" s="1">
        <v>1.0</v>
      </c>
      <c r="AN21" s="20" t="s">
        <v>125</v>
      </c>
      <c r="AO21" s="8" t="s">
        <v>126</v>
      </c>
      <c r="AQ21" s="1">
        <v>0.0</v>
      </c>
    </row>
    <row r="22">
      <c r="A22" s="1" t="s">
        <v>43</v>
      </c>
      <c r="B22" s="3">
        <v>43593.0</v>
      </c>
      <c r="C22" s="4" t="str">
        <f t="shared" si="1"/>
        <v>2019</v>
      </c>
      <c r="D22" s="1" t="s">
        <v>44</v>
      </c>
      <c r="E22" s="1">
        <v>1.0</v>
      </c>
      <c r="F22" s="1">
        <v>0.0</v>
      </c>
      <c r="G22" s="1">
        <v>0.0</v>
      </c>
      <c r="H22" s="1">
        <v>1.0</v>
      </c>
      <c r="I22" s="1">
        <v>0.0</v>
      </c>
      <c r="J22" s="1">
        <v>0.0</v>
      </c>
      <c r="K22" s="1">
        <v>1.0</v>
      </c>
      <c r="L22" s="1">
        <v>1.0</v>
      </c>
      <c r="M22" s="1">
        <v>0.0</v>
      </c>
      <c r="N22" s="1">
        <v>0.0</v>
      </c>
      <c r="O22" s="1" t="s">
        <v>115</v>
      </c>
      <c r="P22" s="2" t="s">
        <v>116</v>
      </c>
      <c r="Q22" s="1" t="s">
        <v>47</v>
      </c>
      <c r="R22" s="1" t="s">
        <v>48</v>
      </c>
      <c r="S22" s="1" t="s">
        <v>117</v>
      </c>
      <c r="T22" s="2" t="s">
        <v>118</v>
      </c>
      <c r="U22" s="1">
        <v>1.0</v>
      </c>
      <c r="V22" s="1">
        <v>1.0</v>
      </c>
      <c r="W22" s="1" t="s">
        <v>65</v>
      </c>
      <c r="X22" s="1">
        <v>0.0</v>
      </c>
      <c r="Y22" s="1">
        <v>1946.0</v>
      </c>
      <c r="Z22" s="1">
        <f t="shared" si="4"/>
        <v>73</v>
      </c>
      <c r="AA22" s="1">
        <v>1982.0</v>
      </c>
      <c r="AB22" s="4">
        <f t="shared" si="2"/>
        <v>37</v>
      </c>
      <c r="AC22" s="1">
        <v>1996.0</v>
      </c>
      <c r="AD22" s="1">
        <f t="shared" si="3"/>
        <v>23</v>
      </c>
      <c r="AE22" s="1" t="s">
        <v>119</v>
      </c>
      <c r="AF22" s="6" t="s">
        <v>120</v>
      </c>
      <c r="AG22" s="1" t="s">
        <v>121</v>
      </c>
      <c r="AH22" s="20" t="s">
        <v>131</v>
      </c>
      <c r="AI22" s="1">
        <v>0.0</v>
      </c>
      <c r="AJ22" s="20" t="s">
        <v>131</v>
      </c>
      <c r="AK22" s="1">
        <v>0.0</v>
      </c>
      <c r="AL22" s="20" t="s">
        <v>131</v>
      </c>
      <c r="AM22" s="1">
        <v>1.0</v>
      </c>
      <c r="AN22" s="20" t="s">
        <v>125</v>
      </c>
      <c r="AO22" s="8" t="s">
        <v>126</v>
      </c>
      <c r="AQ22" s="1">
        <v>0.0</v>
      </c>
    </row>
    <row r="23">
      <c r="A23" s="1" t="s">
        <v>43</v>
      </c>
      <c r="B23" s="11">
        <v>43432.0</v>
      </c>
      <c r="C23" s="4" t="str">
        <f t="shared" si="1"/>
        <v>2018</v>
      </c>
      <c r="D23" s="1" t="s">
        <v>44</v>
      </c>
      <c r="E23" s="1">
        <v>1.0</v>
      </c>
      <c r="F23" s="1">
        <v>1.0</v>
      </c>
      <c r="G23" s="1">
        <v>1.0</v>
      </c>
      <c r="H23" s="1">
        <v>1.0</v>
      </c>
      <c r="I23" s="1">
        <v>1.0</v>
      </c>
      <c r="J23" s="1">
        <v>0.0</v>
      </c>
      <c r="K23" s="1">
        <v>0.0</v>
      </c>
      <c r="L23" s="1">
        <v>0.0</v>
      </c>
      <c r="M23" s="1">
        <v>1.0</v>
      </c>
      <c r="N23" s="1">
        <v>0.0</v>
      </c>
      <c r="O23" s="1" t="s">
        <v>115</v>
      </c>
      <c r="P23" s="2" t="s">
        <v>132</v>
      </c>
      <c r="Q23" s="1" t="s">
        <v>47</v>
      </c>
      <c r="R23" s="1" t="s">
        <v>48</v>
      </c>
      <c r="S23" s="1" t="s">
        <v>117</v>
      </c>
      <c r="T23" s="2" t="s">
        <v>133</v>
      </c>
      <c r="U23" s="1">
        <v>0.0</v>
      </c>
      <c r="V23" s="1">
        <v>1.0</v>
      </c>
      <c r="W23" s="1" t="s">
        <v>65</v>
      </c>
      <c r="X23" s="1">
        <v>0.0</v>
      </c>
      <c r="Y23" s="1">
        <v>1946.0</v>
      </c>
      <c r="Z23" s="1">
        <f t="shared" si="4"/>
        <v>72</v>
      </c>
      <c r="AA23" s="1">
        <v>1982.0</v>
      </c>
      <c r="AB23" s="4">
        <f t="shared" si="2"/>
        <v>36</v>
      </c>
      <c r="AC23" s="1">
        <v>1996.0</v>
      </c>
      <c r="AD23" s="1">
        <f t="shared" si="3"/>
        <v>22</v>
      </c>
      <c r="AE23" s="1" t="s">
        <v>119</v>
      </c>
      <c r="AF23" s="6" t="s">
        <v>120</v>
      </c>
      <c r="AG23" s="1">
        <v>0.0</v>
      </c>
      <c r="AH23" s="20" t="s">
        <v>130</v>
      </c>
      <c r="AI23" s="1">
        <v>1.0</v>
      </c>
      <c r="AJ23" s="20" t="s">
        <v>130</v>
      </c>
      <c r="AK23" s="1">
        <v>1.0</v>
      </c>
      <c r="AL23" s="20" t="s">
        <v>130</v>
      </c>
      <c r="AM23" s="1">
        <v>1.0</v>
      </c>
      <c r="AN23" s="1" t="s">
        <v>134</v>
      </c>
      <c r="AO23" s="8" t="s">
        <v>135</v>
      </c>
      <c r="AQ23" s="1">
        <v>0.0</v>
      </c>
    </row>
    <row r="24">
      <c r="A24" s="1" t="s">
        <v>43</v>
      </c>
      <c r="B24" s="11">
        <v>43432.0</v>
      </c>
      <c r="C24" s="4" t="str">
        <f t="shared" si="1"/>
        <v>2018</v>
      </c>
      <c r="D24" s="1" t="s">
        <v>44</v>
      </c>
      <c r="E24" s="1">
        <v>1.0</v>
      </c>
      <c r="F24" s="1">
        <v>1.0</v>
      </c>
      <c r="G24" s="1">
        <v>1.0</v>
      </c>
      <c r="H24" s="1">
        <v>1.0</v>
      </c>
      <c r="I24" s="1">
        <v>1.0</v>
      </c>
      <c r="J24" s="1">
        <v>0.0</v>
      </c>
      <c r="K24" s="1">
        <v>0.0</v>
      </c>
      <c r="L24" s="1">
        <v>0.0</v>
      </c>
      <c r="M24" s="1">
        <v>1.0</v>
      </c>
      <c r="N24" s="1">
        <v>0.0</v>
      </c>
      <c r="O24" s="1" t="s">
        <v>115</v>
      </c>
      <c r="P24" s="2" t="s">
        <v>132</v>
      </c>
      <c r="Q24" s="1" t="s">
        <v>47</v>
      </c>
      <c r="R24" s="1" t="s">
        <v>48</v>
      </c>
      <c r="S24" s="1" t="s">
        <v>117</v>
      </c>
      <c r="T24" s="2" t="s">
        <v>133</v>
      </c>
      <c r="U24" s="1">
        <v>0.0</v>
      </c>
      <c r="V24" s="1">
        <v>1.0</v>
      </c>
      <c r="W24" s="1" t="s">
        <v>86</v>
      </c>
      <c r="X24" s="1">
        <v>0.0</v>
      </c>
      <c r="Y24" s="1">
        <v>1945.0</v>
      </c>
      <c r="Z24" s="1">
        <f t="shared" si="4"/>
        <v>73</v>
      </c>
      <c r="AA24" s="1">
        <v>1991.0</v>
      </c>
      <c r="AB24" s="4">
        <f t="shared" si="2"/>
        <v>27</v>
      </c>
      <c r="AC24" s="1">
        <v>1997.0</v>
      </c>
      <c r="AD24" s="1">
        <f t="shared" si="3"/>
        <v>21</v>
      </c>
      <c r="AE24" s="1" t="s">
        <v>119</v>
      </c>
      <c r="AF24" s="6" t="s">
        <v>120</v>
      </c>
      <c r="AG24" s="1">
        <v>0.0</v>
      </c>
      <c r="AH24" s="1" t="s">
        <v>136</v>
      </c>
      <c r="AI24" s="1">
        <v>1.0</v>
      </c>
      <c r="AJ24" s="2" t="s">
        <v>137</v>
      </c>
      <c r="AK24" s="1">
        <v>1.0</v>
      </c>
      <c r="AL24" s="2" t="s">
        <v>138</v>
      </c>
      <c r="AM24" s="1">
        <v>1.0</v>
      </c>
      <c r="AN24" s="1" t="s">
        <v>139</v>
      </c>
      <c r="AO24" s="8" t="s">
        <v>135</v>
      </c>
      <c r="AQ24" s="1">
        <v>0.0</v>
      </c>
    </row>
    <row r="25">
      <c r="A25" s="1" t="s">
        <v>43</v>
      </c>
      <c r="B25" s="11">
        <v>43432.0</v>
      </c>
      <c r="C25" s="4" t="str">
        <f t="shared" si="1"/>
        <v>2018</v>
      </c>
      <c r="D25" s="1" t="s">
        <v>44</v>
      </c>
      <c r="E25" s="1">
        <v>1.0</v>
      </c>
      <c r="F25" s="1">
        <v>1.0</v>
      </c>
      <c r="G25" s="1">
        <v>1.0</v>
      </c>
      <c r="H25" s="1">
        <v>1.0</v>
      </c>
      <c r="I25" s="1">
        <v>1.0</v>
      </c>
      <c r="J25" s="1">
        <v>0.0</v>
      </c>
      <c r="K25" s="1">
        <v>0.0</v>
      </c>
      <c r="L25" s="1">
        <v>0.0</v>
      </c>
      <c r="M25" s="1">
        <v>1.0</v>
      </c>
      <c r="N25" s="1">
        <v>0.0</v>
      </c>
      <c r="O25" s="1" t="s">
        <v>115</v>
      </c>
      <c r="P25" s="2" t="s">
        <v>132</v>
      </c>
      <c r="Q25" s="1" t="s">
        <v>47</v>
      </c>
      <c r="R25" s="1" t="s">
        <v>48</v>
      </c>
      <c r="S25" s="1" t="s">
        <v>117</v>
      </c>
      <c r="T25" s="2" t="s">
        <v>133</v>
      </c>
      <c r="U25" s="1">
        <v>0.0</v>
      </c>
      <c r="V25" s="1">
        <v>1.0</v>
      </c>
      <c r="W25" s="1" t="s">
        <v>62</v>
      </c>
      <c r="X25" s="1">
        <v>0.0</v>
      </c>
      <c r="Y25" s="1">
        <v>1941.0</v>
      </c>
      <c r="Z25" s="1">
        <f t="shared" si="4"/>
        <v>77</v>
      </c>
      <c r="AA25" s="1">
        <v>1983.0</v>
      </c>
      <c r="AB25" s="4">
        <f t="shared" si="2"/>
        <v>35</v>
      </c>
      <c r="AC25" s="1">
        <v>1983.0</v>
      </c>
      <c r="AD25" s="1">
        <f t="shared" si="3"/>
        <v>35</v>
      </c>
      <c r="AE25" s="1" t="s">
        <v>119</v>
      </c>
      <c r="AF25" s="6" t="s">
        <v>120</v>
      </c>
      <c r="AG25" s="1">
        <v>0.0</v>
      </c>
      <c r="AH25" s="2" t="s">
        <v>140</v>
      </c>
      <c r="AI25" s="1">
        <v>1.0</v>
      </c>
      <c r="AJ25" s="2" t="s">
        <v>141</v>
      </c>
      <c r="AK25" s="1">
        <v>1.0</v>
      </c>
      <c r="AL25" s="2" t="s">
        <v>142</v>
      </c>
      <c r="AM25" s="1">
        <v>1.0</v>
      </c>
      <c r="AN25" s="1" t="s">
        <v>143</v>
      </c>
      <c r="AO25" s="8" t="s">
        <v>135</v>
      </c>
      <c r="AQ25" s="1">
        <v>0.0</v>
      </c>
    </row>
    <row r="26">
      <c r="A26" s="1" t="s">
        <v>43</v>
      </c>
      <c r="B26" s="11">
        <v>43432.0</v>
      </c>
      <c r="C26" s="4" t="str">
        <f t="shared" si="1"/>
        <v>2018</v>
      </c>
      <c r="D26" s="1" t="s">
        <v>44</v>
      </c>
      <c r="E26" s="1">
        <v>1.0</v>
      </c>
      <c r="F26" s="1">
        <v>1.0</v>
      </c>
      <c r="G26" s="1">
        <v>1.0</v>
      </c>
      <c r="H26" s="1">
        <v>1.0</v>
      </c>
      <c r="I26" s="1">
        <v>1.0</v>
      </c>
      <c r="J26" s="1">
        <v>0.0</v>
      </c>
      <c r="K26" s="1">
        <v>0.0</v>
      </c>
      <c r="L26" s="1">
        <v>0.0</v>
      </c>
      <c r="M26" s="1">
        <v>1.0</v>
      </c>
      <c r="N26" s="1">
        <v>0.0</v>
      </c>
      <c r="O26" s="1" t="s">
        <v>115</v>
      </c>
      <c r="P26" s="2" t="s">
        <v>132</v>
      </c>
      <c r="Q26" s="1" t="s">
        <v>47</v>
      </c>
      <c r="R26" s="1" t="s">
        <v>48</v>
      </c>
      <c r="S26" s="1" t="s">
        <v>117</v>
      </c>
      <c r="T26" s="2" t="s">
        <v>133</v>
      </c>
      <c r="U26" s="1">
        <v>0.0</v>
      </c>
      <c r="V26" s="1">
        <v>0.0</v>
      </c>
      <c r="W26" s="1" t="s">
        <v>81</v>
      </c>
      <c r="X26" s="1">
        <v>0.0</v>
      </c>
      <c r="Y26" s="1">
        <v>1946.0</v>
      </c>
      <c r="Z26" s="4">
        <f t="shared" si="4"/>
        <v>72</v>
      </c>
      <c r="AA26" s="1">
        <v>2002.0</v>
      </c>
      <c r="AB26" s="4">
        <f t="shared" si="2"/>
        <v>16</v>
      </c>
      <c r="AC26" s="1">
        <v>2002.0</v>
      </c>
      <c r="AD26" s="1">
        <f t="shared" si="3"/>
        <v>16</v>
      </c>
      <c r="AE26" s="1" t="s">
        <v>119</v>
      </c>
      <c r="AF26" s="6" t="s">
        <v>120</v>
      </c>
      <c r="AG26" s="1" t="s">
        <v>121</v>
      </c>
      <c r="AH26" s="6" t="s">
        <v>122</v>
      </c>
      <c r="AI26" s="1">
        <v>0.0</v>
      </c>
      <c r="AJ26" s="6" t="s">
        <v>123</v>
      </c>
      <c r="AK26" s="1">
        <v>0.0</v>
      </c>
      <c r="AL26" s="2" t="s">
        <v>144</v>
      </c>
      <c r="AM26" s="1">
        <v>0.0</v>
      </c>
      <c r="AN26" s="20" t="s">
        <v>145</v>
      </c>
      <c r="AO26" s="8" t="s">
        <v>135</v>
      </c>
      <c r="AQ26" s="1">
        <v>0.0</v>
      </c>
    </row>
    <row r="27">
      <c r="A27" s="1" t="s">
        <v>43</v>
      </c>
      <c r="B27" s="11">
        <v>43432.0</v>
      </c>
      <c r="C27" s="4" t="str">
        <f t="shared" si="1"/>
        <v>2018</v>
      </c>
      <c r="D27" s="1" t="s">
        <v>44</v>
      </c>
      <c r="E27" s="1">
        <v>1.0</v>
      </c>
      <c r="F27" s="1">
        <v>1.0</v>
      </c>
      <c r="G27" s="1">
        <v>1.0</v>
      </c>
      <c r="H27" s="1">
        <v>1.0</v>
      </c>
      <c r="I27" s="1">
        <v>1.0</v>
      </c>
      <c r="J27" s="1">
        <v>0.0</v>
      </c>
      <c r="K27" s="1">
        <v>0.0</v>
      </c>
      <c r="L27" s="1">
        <v>0.0</v>
      </c>
      <c r="M27" s="1">
        <v>1.0</v>
      </c>
      <c r="N27" s="1">
        <v>0.0</v>
      </c>
      <c r="O27" s="1" t="s">
        <v>115</v>
      </c>
      <c r="P27" s="2" t="s">
        <v>132</v>
      </c>
      <c r="Q27" s="1" t="s">
        <v>47</v>
      </c>
      <c r="R27" s="1" t="s">
        <v>48</v>
      </c>
      <c r="S27" s="1" t="s">
        <v>117</v>
      </c>
      <c r="T27" s="2" t="s">
        <v>133</v>
      </c>
      <c r="U27" s="1">
        <v>0.0</v>
      </c>
      <c r="V27" s="1">
        <v>1.0</v>
      </c>
      <c r="W27" s="1" t="s">
        <v>76</v>
      </c>
      <c r="X27" s="1">
        <v>1.0</v>
      </c>
      <c r="Y27" s="1">
        <v>1945.0</v>
      </c>
      <c r="Z27" s="4">
        <f t="shared" si="4"/>
        <v>73</v>
      </c>
      <c r="AA27" s="1">
        <v>1996.0</v>
      </c>
      <c r="AB27" s="4">
        <f t="shared" si="2"/>
        <v>22</v>
      </c>
      <c r="AC27" s="1">
        <v>2002.0</v>
      </c>
      <c r="AD27" s="1">
        <f t="shared" si="3"/>
        <v>16</v>
      </c>
      <c r="AE27" s="1" t="s">
        <v>119</v>
      </c>
      <c r="AF27" s="6" t="s">
        <v>120</v>
      </c>
      <c r="AG27" s="1">
        <v>0.0</v>
      </c>
      <c r="AH27" s="6" t="s">
        <v>146</v>
      </c>
      <c r="AI27" s="1">
        <v>1.0</v>
      </c>
      <c r="AJ27" s="6" t="s">
        <v>146</v>
      </c>
      <c r="AK27" s="1">
        <v>1.0</v>
      </c>
      <c r="AL27" s="6" t="s">
        <v>146</v>
      </c>
      <c r="AM27" s="1">
        <v>1.0</v>
      </c>
      <c r="AN27" s="1" t="s">
        <v>147</v>
      </c>
      <c r="AO27" s="8" t="s">
        <v>135</v>
      </c>
      <c r="AQ27" s="1">
        <v>0.0</v>
      </c>
    </row>
    <row r="28" hidden="1">
      <c r="A28" s="14" t="s">
        <v>43</v>
      </c>
      <c r="B28" s="15">
        <v>42312.0</v>
      </c>
      <c r="C28" s="16" t="str">
        <f t="shared" si="1"/>
        <v>2015</v>
      </c>
      <c r="D28" s="14" t="s">
        <v>148</v>
      </c>
      <c r="E28" s="14">
        <v>0.0</v>
      </c>
      <c r="F28" s="14">
        <v>0.0</v>
      </c>
      <c r="G28" s="14">
        <v>1.0</v>
      </c>
      <c r="H28" s="14">
        <v>0.0</v>
      </c>
      <c r="I28" s="14">
        <v>0.0</v>
      </c>
      <c r="J28" s="14">
        <v>0.0</v>
      </c>
      <c r="K28" s="14">
        <v>0.0</v>
      </c>
      <c r="L28" s="14">
        <v>0.0</v>
      </c>
      <c r="M28" s="14">
        <v>0.0</v>
      </c>
      <c r="N28" s="14">
        <v>0.0</v>
      </c>
      <c r="O28" s="16"/>
      <c r="P28" s="14" t="s">
        <v>149</v>
      </c>
      <c r="Q28" s="16"/>
      <c r="R28" s="16"/>
      <c r="S28" s="16"/>
      <c r="T28" s="17" t="s">
        <v>150</v>
      </c>
      <c r="U28" s="16"/>
      <c r="V28" s="16"/>
      <c r="W28" s="14" t="s">
        <v>58</v>
      </c>
      <c r="X28" s="14">
        <v>0.0</v>
      </c>
      <c r="Y28" s="22">
        <v>1941.0</v>
      </c>
      <c r="Z28" s="16">
        <f t="shared" si="4"/>
        <v>74</v>
      </c>
      <c r="AA28" s="22">
        <v>1994.0</v>
      </c>
      <c r="AB28" s="22">
        <f t="shared" si="2"/>
        <v>21</v>
      </c>
      <c r="AC28" s="22">
        <v>1994.0</v>
      </c>
      <c r="AD28" s="16">
        <f t="shared" si="3"/>
        <v>21</v>
      </c>
      <c r="AE28" s="16"/>
      <c r="AF28" s="18"/>
      <c r="AG28" s="16"/>
      <c r="AH28" s="16"/>
      <c r="AI28" s="16"/>
      <c r="AJ28" s="18"/>
      <c r="AK28" s="16"/>
      <c r="AL28" s="16"/>
      <c r="AM28" s="16"/>
      <c r="AN28" s="16"/>
      <c r="AO28" s="23" t="s">
        <v>151</v>
      </c>
      <c r="AP28" s="16"/>
      <c r="AQ28" s="1">
        <v>1.0</v>
      </c>
    </row>
    <row r="29" hidden="1">
      <c r="A29" s="14" t="s">
        <v>43</v>
      </c>
      <c r="B29" s="15">
        <v>42312.0</v>
      </c>
      <c r="C29" s="16" t="str">
        <f t="shared" si="1"/>
        <v>2015</v>
      </c>
      <c r="D29" s="14" t="s">
        <v>148</v>
      </c>
      <c r="E29" s="14">
        <v>0.0</v>
      </c>
      <c r="F29" s="14">
        <v>0.0</v>
      </c>
      <c r="G29" s="14">
        <v>1.0</v>
      </c>
      <c r="H29" s="14">
        <v>0.0</v>
      </c>
      <c r="I29" s="14">
        <v>0.0</v>
      </c>
      <c r="J29" s="14">
        <v>0.0</v>
      </c>
      <c r="K29" s="14">
        <v>0.0</v>
      </c>
      <c r="L29" s="14">
        <v>0.0</v>
      </c>
      <c r="M29" s="14">
        <v>0.0</v>
      </c>
      <c r="N29" s="14">
        <v>0.0</v>
      </c>
      <c r="O29" s="16"/>
      <c r="P29" s="14" t="s">
        <v>149</v>
      </c>
      <c r="Q29" s="16"/>
      <c r="R29" s="16"/>
      <c r="S29" s="16"/>
      <c r="T29" s="17" t="s">
        <v>150</v>
      </c>
      <c r="U29" s="16"/>
      <c r="V29" s="16"/>
      <c r="W29" s="14" t="s">
        <v>62</v>
      </c>
      <c r="X29" s="14">
        <v>0.0</v>
      </c>
      <c r="Y29" s="14">
        <v>1941.0</v>
      </c>
      <c r="Z29" s="14">
        <f t="shared" si="4"/>
        <v>74</v>
      </c>
      <c r="AA29" s="14">
        <v>1983.0</v>
      </c>
      <c r="AB29" s="16">
        <f t="shared" si="2"/>
        <v>32</v>
      </c>
      <c r="AC29" s="14">
        <v>1983.0</v>
      </c>
      <c r="AD29" s="14">
        <f t="shared" si="3"/>
        <v>32</v>
      </c>
      <c r="AE29" s="16"/>
      <c r="AF29" s="18"/>
      <c r="AG29" s="16"/>
      <c r="AH29" s="16"/>
      <c r="AI29" s="16"/>
      <c r="AJ29" s="18"/>
      <c r="AK29" s="16"/>
      <c r="AL29" s="16"/>
      <c r="AM29" s="16"/>
      <c r="AN29" s="16"/>
      <c r="AO29" s="23" t="s">
        <v>151</v>
      </c>
      <c r="AP29" s="16"/>
      <c r="AQ29" s="1">
        <v>1.0</v>
      </c>
    </row>
    <row r="30" hidden="1">
      <c r="A30" s="14" t="s">
        <v>43</v>
      </c>
      <c r="B30" s="15">
        <v>42312.0</v>
      </c>
      <c r="C30" s="16" t="str">
        <f t="shared" si="1"/>
        <v>2015</v>
      </c>
      <c r="D30" s="14" t="s">
        <v>148</v>
      </c>
      <c r="E30" s="14">
        <v>0.0</v>
      </c>
      <c r="F30" s="14">
        <v>0.0</v>
      </c>
      <c r="G30" s="14">
        <v>1.0</v>
      </c>
      <c r="H30" s="14">
        <v>0.0</v>
      </c>
      <c r="I30" s="14">
        <v>0.0</v>
      </c>
      <c r="J30" s="14">
        <v>0.0</v>
      </c>
      <c r="K30" s="14">
        <v>0.0</v>
      </c>
      <c r="L30" s="14">
        <v>0.0</v>
      </c>
      <c r="M30" s="14">
        <v>0.0</v>
      </c>
      <c r="N30" s="14">
        <v>0.0</v>
      </c>
      <c r="O30" s="16"/>
      <c r="P30" s="14" t="s">
        <v>149</v>
      </c>
      <c r="Q30" s="16"/>
      <c r="R30" s="16"/>
      <c r="S30" s="16"/>
      <c r="T30" s="17" t="s">
        <v>150</v>
      </c>
      <c r="U30" s="16"/>
      <c r="V30" s="16"/>
      <c r="W30" s="14" t="s">
        <v>76</v>
      </c>
      <c r="X30" s="14">
        <v>1.0</v>
      </c>
      <c r="Y30" s="14">
        <v>1945.0</v>
      </c>
      <c r="Z30" s="16">
        <f t="shared" si="4"/>
        <v>70</v>
      </c>
      <c r="AA30" s="14">
        <v>1996.0</v>
      </c>
      <c r="AB30" s="16">
        <f t="shared" si="2"/>
        <v>19</v>
      </c>
      <c r="AC30" s="14">
        <v>2002.0</v>
      </c>
      <c r="AD30" s="16">
        <f t="shared" si="3"/>
        <v>13</v>
      </c>
      <c r="AE30" s="16"/>
      <c r="AF30" s="18"/>
      <c r="AG30" s="16"/>
      <c r="AH30" s="16"/>
      <c r="AI30" s="16"/>
      <c r="AJ30" s="18"/>
      <c r="AK30" s="16"/>
      <c r="AL30" s="16"/>
      <c r="AM30" s="16"/>
      <c r="AN30" s="16"/>
      <c r="AO30" s="23" t="s">
        <v>151</v>
      </c>
      <c r="AP30" s="16"/>
      <c r="AQ30" s="1">
        <v>1.0</v>
      </c>
    </row>
    <row r="31" hidden="1">
      <c r="A31" s="14" t="s">
        <v>43</v>
      </c>
      <c r="B31" s="15">
        <v>42312.0</v>
      </c>
      <c r="C31" s="16" t="str">
        <f t="shared" si="1"/>
        <v>2015</v>
      </c>
      <c r="D31" s="14" t="s">
        <v>148</v>
      </c>
      <c r="E31" s="14">
        <v>0.0</v>
      </c>
      <c r="F31" s="14">
        <v>0.0</v>
      </c>
      <c r="G31" s="14">
        <v>1.0</v>
      </c>
      <c r="H31" s="14">
        <v>0.0</v>
      </c>
      <c r="I31" s="14">
        <v>0.0</v>
      </c>
      <c r="J31" s="14">
        <v>0.0</v>
      </c>
      <c r="K31" s="14">
        <v>0.0</v>
      </c>
      <c r="L31" s="14">
        <v>0.0</v>
      </c>
      <c r="M31" s="14">
        <v>0.0</v>
      </c>
      <c r="N31" s="14">
        <v>0.0</v>
      </c>
      <c r="O31" s="16"/>
      <c r="P31" s="14" t="s">
        <v>149</v>
      </c>
      <c r="Q31" s="16"/>
      <c r="R31" s="16"/>
      <c r="S31" s="16"/>
      <c r="T31" s="17" t="s">
        <v>150</v>
      </c>
      <c r="U31" s="16"/>
      <c r="V31" s="16"/>
      <c r="W31" s="14" t="s">
        <v>65</v>
      </c>
      <c r="X31" s="14">
        <v>0.0</v>
      </c>
      <c r="Y31" s="14">
        <v>1946.0</v>
      </c>
      <c r="Z31" s="14">
        <f t="shared" si="4"/>
        <v>69</v>
      </c>
      <c r="AA31" s="14">
        <v>1982.0</v>
      </c>
      <c r="AB31" s="16">
        <f t="shared" si="2"/>
        <v>33</v>
      </c>
      <c r="AC31" s="14">
        <v>1996.0</v>
      </c>
      <c r="AD31" s="14">
        <f t="shared" si="3"/>
        <v>19</v>
      </c>
      <c r="AE31" s="16"/>
      <c r="AF31" s="18"/>
      <c r="AG31" s="16"/>
      <c r="AH31" s="16"/>
      <c r="AI31" s="16"/>
      <c r="AJ31" s="18"/>
      <c r="AK31" s="16"/>
      <c r="AL31" s="16"/>
      <c r="AM31" s="16"/>
      <c r="AN31" s="16"/>
      <c r="AO31" s="23" t="s">
        <v>151</v>
      </c>
      <c r="AP31" s="16"/>
      <c r="AQ31" s="1">
        <v>1.0</v>
      </c>
    </row>
    <row r="32" hidden="1">
      <c r="A32" s="14" t="s">
        <v>43</v>
      </c>
      <c r="B32" s="15">
        <v>42312.0</v>
      </c>
      <c r="C32" s="16" t="str">
        <f t="shared" si="1"/>
        <v>2015</v>
      </c>
      <c r="D32" s="14" t="s">
        <v>148</v>
      </c>
      <c r="E32" s="14">
        <v>0.0</v>
      </c>
      <c r="F32" s="14">
        <v>0.0</v>
      </c>
      <c r="G32" s="14">
        <v>1.0</v>
      </c>
      <c r="H32" s="14">
        <v>0.0</v>
      </c>
      <c r="I32" s="14">
        <v>0.0</v>
      </c>
      <c r="J32" s="14">
        <v>0.0</v>
      </c>
      <c r="K32" s="14">
        <v>0.0</v>
      </c>
      <c r="L32" s="14">
        <v>0.0</v>
      </c>
      <c r="M32" s="14">
        <v>0.0</v>
      </c>
      <c r="N32" s="14">
        <v>0.0</v>
      </c>
      <c r="O32" s="16"/>
      <c r="P32" s="14" t="s">
        <v>149</v>
      </c>
      <c r="Q32" s="16"/>
      <c r="R32" s="16"/>
      <c r="S32" s="16"/>
      <c r="T32" s="17" t="s">
        <v>150</v>
      </c>
      <c r="U32" s="16"/>
      <c r="V32" s="16"/>
      <c r="W32" s="14" t="s">
        <v>86</v>
      </c>
      <c r="X32" s="14">
        <v>0.0</v>
      </c>
      <c r="Y32" s="14">
        <v>1945.0</v>
      </c>
      <c r="Z32" s="14">
        <f t="shared" si="4"/>
        <v>70</v>
      </c>
      <c r="AA32" s="14">
        <v>1991.0</v>
      </c>
      <c r="AB32" s="16">
        <f t="shared" si="2"/>
        <v>24</v>
      </c>
      <c r="AC32" s="14">
        <v>1997.0</v>
      </c>
      <c r="AD32" s="14">
        <f t="shared" si="3"/>
        <v>18</v>
      </c>
      <c r="AE32" s="16"/>
      <c r="AF32" s="18"/>
      <c r="AG32" s="16"/>
      <c r="AH32" s="16"/>
      <c r="AI32" s="16"/>
      <c r="AJ32" s="18"/>
      <c r="AK32" s="16"/>
      <c r="AL32" s="16"/>
      <c r="AM32" s="16"/>
      <c r="AN32" s="16"/>
      <c r="AO32" s="23" t="s">
        <v>151</v>
      </c>
      <c r="AP32" s="16"/>
      <c r="AQ32" s="1">
        <v>1.0</v>
      </c>
    </row>
    <row r="33" hidden="1">
      <c r="A33" s="14" t="s">
        <v>43</v>
      </c>
      <c r="B33" s="15">
        <v>42312.0</v>
      </c>
      <c r="C33" s="16" t="str">
        <f t="shared" si="1"/>
        <v>2015</v>
      </c>
      <c r="D33" s="14" t="s">
        <v>148</v>
      </c>
      <c r="E33" s="14">
        <v>0.0</v>
      </c>
      <c r="F33" s="14">
        <v>0.0</v>
      </c>
      <c r="G33" s="14">
        <v>1.0</v>
      </c>
      <c r="H33" s="14">
        <v>0.0</v>
      </c>
      <c r="I33" s="14">
        <v>0.0</v>
      </c>
      <c r="J33" s="14">
        <v>0.0</v>
      </c>
      <c r="K33" s="14">
        <v>0.0</v>
      </c>
      <c r="L33" s="14">
        <v>0.0</v>
      </c>
      <c r="M33" s="14">
        <v>0.0</v>
      </c>
      <c r="N33" s="14">
        <v>0.0</v>
      </c>
      <c r="O33" s="16"/>
      <c r="P33" s="14" t="s">
        <v>149</v>
      </c>
      <c r="Q33" s="16"/>
      <c r="R33" s="16"/>
      <c r="S33" s="16"/>
      <c r="T33" s="17" t="s">
        <v>150</v>
      </c>
      <c r="U33" s="16"/>
      <c r="V33" s="16"/>
      <c r="W33" s="14" t="s">
        <v>113</v>
      </c>
      <c r="X33" s="14">
        <v>0.0</v>
      </c>
      <c r="Y33" s="14">
        <v>1956.0</v>
      </c>
      <c r="Z33" s="14">
        <f t="shared" si="4"/>
        <v>59</v>
      </c>
      <c r="AA33" s="14">
        <v>2002.0</v>
      </c>
      <c r="AB33" s="16">
        <f t="shared" si="2"/>
        <v>13</v>
      </c>
      <c r="AC33" s="14">
        <v>2002.0</v>
      </c>
      <c r="AD33" s="14">
        <f t="shared" si="3"/>
        <v>13</v>
      </c>
      <c r="AE33" s="16"/>
      <c r="AF33" s="18"/>
      <c r="AG33" s="16"/>
      <c r="AH33" s="16"/>
      <c r="AI33" s="16"/>
      <c r="AJ33" s="18"/>
      <c r="AK33" s="16"/>
      <c r="AL33" s="16"/>
      <c r="AM33" s="16"/>
      <c r="AN33" s="16"/>
      <c r="AO33" s="23" t="s">
        <v>151</v>
      </c>
      <c r="AP33" s="16"/>
      <c r="AQ33" s="1">
        <v>1.0</v>
      </c>
    </row>
    <row r="34" hidden="1">
      <c r="A34" s="14" t="s">
        <v>43</v>
      </c>
      <c r="B34" s="15">
        <v>42312.0</v>
      </c>
      <c r="C34" s="16" t="str">
        <f t="shared" si="1"/>
        <v>2015</v>
      </c>
      <c r="D34" s="14" t="s">
        <v>148</v>
      </c>
      <c r="E34" s="14">
        <v>0.0</v>
      </c>
      <c r="F34" s="14">
        <v>0.0</v>
      </c>
      <c r="G34" s="14">
        <v>1.0</v>
      </c>
      <c r="H34" s="14">
        <v>0.0</v>
      </c>
      <c r="I34" s="14">
        <v>0.0</v>
      </c>
      <c r="J34" s="14">
        <v>0.0</v>
      </c>
      <c r="K34" s="14">
        <v>0.0</v>
      </c>
      <c r="L34" s="14">
        <v>0.0</v>
      </c>
      <c r="M34" s="14">
        <v>0.0</v>
      </c>
      <c r="N34" s="14">
        <v>0.0</v>
      </c>
      <c r="O34" s="16"/>
      <c r="P34" s="14" t="s">
        <v>149</v>
      </c>
      <c r="Q34" s="16"/>
      <c r="R34" s="16"/>
      <c r="S34" s="16"/>
      <c r="T34" s="17" t="s">
        <v>150</v>
      </c>
      <c r="U34" s="16"/>
      <c r="V34" s="16"/>
      <c r="W34" s="14" t="s">
        <v>152</v>
      </c>
      <c r="X34" s="14">
        <v>0.0</v>
      </c>
      <c r="Y34" s="14">
        <v>1969.0</v>
      </c>
      <c r="Z34" s="14">
        <f t="shared" si="4"/>
        <v>46</v>
      </c>
      <c r="AA34" s="14">
        <v>2000.0</v>
      </c>
      <c r="AB34" s="16">
        <f t="shared" si="2"/>
        <v>15</v>
      </c>
      <c r="AC34" s="14">
        <v>2011.0</v>
      </c>
      <c r="AD34" s="14">
        <f t="shared" si="3"/>
        <v>4</v>
      </c>
      <c r="AE34" s="16"/>
      <c r="AF34" s="18"/>
      <c r="AG34" s="16"/>
      <c r="AH34" s="16"/>
      <c r="AI34" s="16"/>
      <c r="AJ34" s="18"/>
      <c r="AK34" s="16"/>
      <c r="AL34" s="16"/>
      <c r="AM34" s="16"/>
      <c r="AN34" s="16"/>
      <c r="AO34" s="23" t="s">
        <v>151</v>
      </c>
      <c r="AP34" s="24" t="s">
        <v>153</v>
      </c>
      <c r="AQ34" s="1">
        <v>1.0</v>
      </c>
    </row>
    <row r="35" hidden="1">
      <c r="A35" s="14" t="s">
        <v>43</v>
      </c>
      <c r="B35" s="15">
        <v>42270.0</v>
      </c>
      <c r="C35" s="16" t="str">
        <f t="shared" si="1"/>
        <v>2015</v>
      </c>
      <c r="D35" s="14" t="s">
        <v>44</v>
      </c>
      <c r="E35" s="14">
        <v>0.0</v>
      </c>
      <c r="F35" s="14">
        <v>1.0</v>
      </c>
      <c r="G35" s="14">
        <v>0.0</v>
      </c>
      <c r="H35" s="14">
        <v>1.0</v>
      </c>
      <c r="I35" s="14">
        <v>0.0</v>
      </c>
      <c r="J35" s="14">
        <v>0.0</v>
      </c>
      <c r="K35" s="14">
        <v>1.0</v>
      </c>
      <c r="L35" s="14">
        <v>0.0</v>
      </c>
      <c r="M35" s="14">
        <v>0.0</v>
      </c>
      <c r="N35" s="14">
        <v>0.0</v>
      </c>
      <c r="O35" s="16"/>
      <c r="P35" s="17" t="s">
        <v>154</v>
      </c>
      <c r="Q35" s="16"/>
      <c r="R35" s="16"/>
      <c r="S35" s="16"/>
      <c r="T35" s="17" t="s">
        <v>155</v>
      </c>
      <c r="U35" s="16"/>
      <c r="V35" s="16"/>
      <c r="W35" s="14" t="s">
        <v>58</v>
      </c>
      <c r="X35" s="14">
        <v>0.0</v>
      </c>
      <c r="Y35" s="22">
        <v>1941.0</v>
      </c>
      <c r="Z35" s="16">
        <f t="shared" si="4"/>
        <v>74</v>
      </c>
      <c r="AA35" s="22">
        <v>1994.0</v>
      </c>
      <c r="AB35" s="22">
        <f t="shared" si="2"/>
        <v>21</v>
      </c>
      <c r="AC35" s="22">
        <v>1994.0</v>
      </c>
      <c r="AD35" s="16">
        <f t="shared" si="3"/>
        <v>21</v>
      </c>
      <c r="AE35" s="16"/>
      <c r="AF35" s="18"/>
      <c r="AG35" s="16"/>
      <c r="AH35" s="16"/>
      <c r="AI35" s="16"/>
      <c r="AJ35" s="18"/>
      <c r="AK35" s="16"/>
      <c r="AL35" s="16"/>
      <c r="AM35" s="16"/>
      <c r="AN35" s="16"/>
      <c r="AO35" s="19" t="s">
        <v>156</v>
      </c>
      <c r="AP35" s="16"/>
      <c r="AQ35" s="1">
        <v>1.0</v>
      </c>
    </row>
    <row r="36" hidden="1">
      <c r="A36" s="14" t="s">
        <v>43</v>
      </c>
      <c r="B36" s="15">
        <v>42270.0</v>
      </c>
      <c r="C36" s="16" t="str">
        <f t="shared" si="1"/>
        <v>2015</v>
      </c>
      <c r="D36" s="14" t="s">
        <v>44</v>
      </c>
      <c r="E36" s="14">
        <v>0.0</v>
      </c>
      <c r="F36" s="14">
        <v>1.0</v>
      </c>
      <c r="G36" s="14">
        <v>0.0</v>
      </c>
      <c r="H36" s="14">
        <v>1.0</v>
      </c>
      <c r="I36" s="14">
        <v>0.0</v>
      </c>
      <c r="J36" s="14">
        <v>0.0</v>
      </c>
      <c r="K36" s="14">
        <v>1.0</v>
      </c>
      <c r="L36" s="14">
        <v>0.0</v>
      </c>
      <c r="M36" s="14">
        <v>0.0</v>
      </c>
      <c r="N36" s="14">
        <v>0.0</v>
      </c>
      <c r="O36" s="16"/>
      <c r="P36" s="17" t="s">
        <v>154</v>
      </c>
      <c r="Q36" s="16"/>
      <c r="R36" s="16"/>
      <c r="S36" s="16"/>
      <c r="T36" s="17" t="s">
        <v>155</v>
      </c>
      <c r="U36" s="16"/>
      <c r="V36" s="16"/>
      <c r="W36" s="14" t="s">
        <v>62</v>
      </c>
      <c r="X36" s="14">
        <v>0.0</v>
      </c>
      <c r="Y36" s="14">
        <v>1941.0</v>
      </c>
      <c r="Z36" s="14">
        <f t="shared" si="4"/>
        <v>74</v>
      </c>
      <c r="AA36" s="14">
        <v>1983.0</v>
      </c>
      <c r="AB36" s="16">
        <f t="shared" si="2"/>
        <v>32</v>
      </c>
      <c r="AC36" s="14">
        <v>1983.0</v>
      </c>
      <c r="AD36" s="14">
        <f t="shared" si="3"/>
        <v>32</v>
      </c>
      <c r="AE36" s="16"/>
      <c r="AF36" s="18"/>
      <c r="AG36" s="16"/>
      <c r="AH36" s="16"/>
      <c r="AI36" s="16"/>
      <c r="AJ36" s="18"/>
      <c r="AK36" s="16"/>
      <c r="AL36" s="16"/>
      <c r="AM36" s="16"/>
      <c r="AN36" s="16"/>
      <c r="AO36" s="19" t="s">
        <v>156</v>
      </c>
      <c r="AP36" s="16"/>
      <c r="AQ36" s="1">
        <v>1.0</v>
      </c>
    </row>
    <row r="37" hidden="1">
      <c r="A37" s="14" t="s">
        <v>43</v>
      </c>
      <c r="B37" s="15">
        <v>42270.0</v>
      </c>
      <c r="C37" s="16" t="str">
        <f t="shared" si="1"/>
        <v>2015</v>
      </c>
      <c r="D37" s="14" t="s">
        <v>44</v>
      </c>
      <c r="E37" s="14">
        <v>0.0</v>
      </c>
      <c r="F37" s="14">
        <v>1.0</v>
      </c>
      <c r="G37" s="14">
        <v>0.0</v>
      </c>
      <c r="H37" s="14">
        <v>1.0</v>
      </c>
      <c r="I37" s="14">
        <v>0.0</v>
      </c>
      <c r="J37" s="14">
        <v>0.0</v>
      </c>
      <c r="K37" s="14">
        <v>1.0</v>
      </c>
      <c r="L37" s="14">
        <v>0.0</v>
      </c>
      <c r="M37" s="14">
        <v>0.0</v>
      </c>
      <c r="N37" s="14">
        <v>0.0</v>
      </c>
      <c r="O37" s="16"/>
      <c r="P37" s="17" t="s">
        <v>154</v>
      </c>
      <c r="Q37" s="16"/>
      <c r="R37" s="16"/>
      <c r="S37" s="16"/>
      <c r="T37" s="17" t="s">
        <v>155</v>
      </c>
      <c r="U37" s="16"/>
      <c r="V37" s="16"/>
      <c r="W37" s="14" t="s">
        <v>76</v>
      </c>
      <c r="X37" s="14">
        <v>1.0</v>
      </c>
      <c r="Y37" s="14">
        <v>1945.0</v>
      </c>
      <c r="Z37" s="16">
        <f t="shared" si="4"/>
        <v>70</v>
      </c>
      <c r="AA37" s="14">
        <v>1996.0</v>
      </c>
      <c r="AB37" s="16">
        <f t="shared" si="2"/>
        <v>19</v>
      </c>
      <c r="AC37" s="14">
        <v>2002.0</v>
      </c>
      <c r="AD37" s="16">
        <f t="shared" si="3"/>
        <v>13</v>
      </c>
      <c r="AE37" s="16"/>
      <c r="AF37" s="18"/>
      <c r="AG37" s="16"/>
      <c r="AH37" s="16"/>
      <c r="AI37" s="16"/>
      <c r="AJ37" s="18"/>
      <c r="AK37" s="16"/>
      <c r="AL37" s="16"/>
      <c r="AM37" s="16"/>
      <c r="AN37" s="16"/>
      <c r="AO37" s="19" t="s">
        <v>156</v>
      </c>
      <c r="AP37" s="16"/>
      <c r="AQ37" s="1">
        <v>1.0</v>
      </c>
    </row>
    <row r="38" hidden="1">
      <c r="A38" s="14" t="s">
        <v>43</v>
      </c>
      <c r="B38" s="15">
        <v>42270.0</v>
      </c>
      <c r="C38" s="16" t="str">
        <f t="shared" si="1"/>
        <v>2015</v>
      </c>
      <c r="D38" s="14" t="s">
        <v>44</v>
      </c>
      <c r="E38" s="14">
        <v>0.0</v>
      </c>
      <c r="F38" s="14">
        <v>1.0</v>
      </c>
      <c r="G38" s="14">
        <v>0.0</v>
      </c>
      <c r="H38" s="14">
        <v>1.0</v>
      </c>
      <c r="I38" s="14">
        <v>0.0</v>
      </c>
      <c r="J38" s="14">
        <v>0.0</v>
      </c>
      <c r="K38" s="14">
        <v>1.0</v>
      </c>
      <c r="L38" s="14">
        <v>0.0</v>
      </c>
      <c r="M38" s="14">
        <v>0.0</v>
      </c>
      <c r="N38" s="14">
        <v>0.0</v>
      </c>
      <c r="O38" s="16"/>
      <c r="P38" s="17" t="s">
        <v>154</v>
      </c>
      <c r="Q38" s="16"/>
      <c r="R38" s="16"/>
      <c r="S38" s="16"/>
      <c r="T38" s="17" t="s">
        <v>155</v>
      </c>
      <c r="U38" s="16"/>
      <c r="V38" s="16"/>
      <c r="W38" s="14" t="s">
        <v>86</v>
      </c>
      <c r="X38" s="14">
        <v>0.0</v>
      </c>
      <c r="Y38" s="14">
        <v>1945.0</v>
      </c>
      <c r="Z38" s="14">
        <f t="shared" si="4"/>
        <v>70</v>
      </c>
      <c r="AA38" s="14">
        <v>1991.0</v>
      </c>
      <c r="AB38" s="16">
        <f t="shared" si="2"/>
        <v>24</v>
      </c>
      <c r="AC38" s="14">
        <v>1997.0</v>
      </c>
      <c r="AD38" s="14">
        <f t="shared" si="3"/>
        <v>18</v>
      </c>
      <c r="AE38" s="16"/>
      <c r="AF38" s="18"/>
      <c r="AG38" s="16"/>
      <c r="AH38" s="16"/>
      <c r="AI38" s="16"/>
      <c r="AJ38" s="18"/>
      <c r="AK38" s="16"/>
      <c r="AL38" s="16"/>
      <c r="AM38" s="16"/>
      <c r="AN38" s="16"/>
      <c r="AO38" s="19" t="s">
        <v>156</v>
      </c>
      <c r="AP38" s="16"/>
      <c r="AQ38" s="1">
        <v>1.0</v>
      </c>
    </row>
    <row r="39" hidden="1">
      <c r="A39" s="14" t="s">
        <v>43</v>
      </c>
      <c r="B39" s="15">
        <v>42270.0</v>
      </c>
      <c r="C39" s="16" t="str">
        <f t="shared" si="1"/>
        <v>2015</v>
      </c>
      <c r="D39" s="14" t="s">
        <v>44</v>
      </c>
      <c r="E39" s="14">
        <v>0.0</v>
      </c>
      <c r="F39" s="14">
        <v>1.0</v>
      </c>
      <c r="G39" s="14">
        <v>0.0</v>
      </c>
      <c r="H39" s="14">
        <v>1.0</v>
      </c>
      <c r="I39" s="14">
        <v>0.0</v>
      </c>
      <c r="J39" s="14">
        <v>0.0</v>
      </c>
      <c r="K39" s="14">
        <v>1.0</v>
      </c>
      <c r="L39" s="14">
        <v>0.0</v>
      </c>
      <c r="M39" s="14">
        <v>0.0</v>
      </c>
      <c r="N39" s="14">
        <v>0.0</v>
      </c>
      <c r="O39" s="16"/>
      <c r="P39" s="17" t="s">
        <v>154</v>
      </c>
      <c r="Q39" s="16"/>
      <c r="R39" s="16"/>
      <c r="S39" s="16"/>
      <c r="T39" s="17" t="s">
        <v>155</v>
      </c>
      <c r="U39" s="16"/>
      <c r="V39" s="16"/>
      <c r="W39" s="14" t="s">
        <v>113</v>
      </c>
      <c r="X39" s="14">
        <v>0.0</v>
      </c>
      <c r="Y39" s="14">
        <v>1956.0</v>
      </c>
      <c r="Z39" s="14">
        <f t="shared" si="4"/>
        <v>59</v>
      </c>
      <c r="AA39" s="14">
        <v>2002.0</v>
      </c>
      <c r="AB39" s="16">
        <f t="shared" si="2"/>
        <v>13</v>
      </c>
      <c r="AC39" s="14">
        <v>2002.0</v>
      </c>
      <c r="AD39" s="14">
        <f t="shared" si="3"/>
        <v>13</v>
      </c>
      <c r="AE39" s="16"/>
      <c r="AF39" s="18"/>
      <c r="AG39" s="16"/>
      <c r="AH39" s="16"/>
      <c r="AI39" s="16"/>
      <c r="AJ39" s="18"/>
      <c r="AK39" s="16"/>
      <c r="AL39" s="16"/>
      <c r="AM39" s="16"/>
      <c r="AN39" s="16"/>
      <c r="AO39" s="19" t="s">
        <v>156</v>
      </c>
      <c r="AP39" s="16"/>
      <c r="AQ39" s="1">
        <v>1.0</v>
      </c>
    </row>
    <row r="40">
      <c r="A40" s="1" t="s">
        <v>43</v>
      </c>
      <c r="B40" s="11">
        <v>41996.0</v>
      </c>
      <c r="C40" s="4" t="str">
        <f t="shared" si="1"/>
        <v>2014</v>
      </c>
      <c r="D40" s="1" t="s">
        <v>44</v>
      </c>
      <c r="E40" s="1">
        <v>0.0</v>
      </c>
      <c r="F40" s="1">
        <v>0.0</v>
      </c>
      <c r="G40" s="1">
        <v>0.0</v>
      </c>
      <c r="H40" s="1">
        <v>0.0</v>
      </c>
      <c r="I40" s="1">
        <v>0.0</v>
      </c>
      <c r="J40" s="1">
        <v>0.0</v>
      </c>
      <c r="K40" s="1">
        <v>0.0</v>
      </c>
      <c r="L40" s="1">
        <v>0.0</v>
      </c>
      <c r="M40" s="1">
        <v>1.0</v>
      </c>
      <c r="N40" s="1">
        <v>1.0</v>
      </c>
      <c r="O40" s="1" t="s">
        <v>45</v>
      </c>
      <c r="P40" s="1" t="s">
        <v>157</v>
      </c>
      <c r="Q40" s="1" t="s">
        <v>47</v>
      </c>
      <c r="R40" s="1" t="s">
        <v>48</v>
      </c>
      <c r="S40" s="1" t="s">
        <v>48</v>
      </c>
      <c r="T40" s="2" t="s">
        <v>158</v>
      </c>
      <c r="U40" s="1">
        <v>0.0</v>
      </c>
      <c r="V40" s="1">
        <v>1.0</v>
      </c>
      <c r="W40" s="1" t="s">
        <v>58</v>
      </c>
      <c r="X40" s="1">
        <v>0.0</v>
      </c>
      <c r="Y40" s="12">
        <v>1941.0</v>
      </c>
      <c r="Z40" s="4">
        <f t="shared" si="4"/>
        <v>73</v>
      </c>
      <c r="AA40" s="12">
        <v>1994.0</v>
      </c>
      <c r="AB40" s="4">
        <f t="shared" si="2"/>
        <v>20</v>
      </c>
      <c r="AC40" s="12">
        <v>1994.0</v>
      </c>
      <c r="AD40" s="1">
        <f t="shared" si="3"/>
        <v>20</v>
      </c>
      <c r="AE40" s="1" t="s">
        <v>119</v>
      </c>
      <c r="AF40" s="6" t="s">
        <v>120</v>
      </c>
      <c r="AG40" s="1">
        <v>0.0</v>
      </c>
      <c r="AH40" s="6" t="s">
        <v>146</v>
      </c>
      <c r="AI40" s="1">
        <v>1.0</v>
      </c>
      <c r="AJ40" s="6" t="s">
        <v>146</v>
      </c>
      <c r="AK40" s="1">
        <v>1.0</v>
      </c>
      <c r="AL40" s="6" t="s">
        <v>146</v>
      </c>
      <c r="AM40" s="1">
        <v>1.0</v>
      </c>
      <c r="AN40" s="1" t="s">
        <v>159</v>
      </c>
      <c r="AO40" s="9" t="s">
        <v>160</v>
      </c>
      <c r="AQ40" s="1">
        <v>0.0</v>
      </c>
    </row>
    <row r="41">
      <c r="A41" s="1" t="s">
        <v>43</v>
      </c>
      <c r="B41" s="11">
        <v>41996.0</v>
      </c>
      <c r="C41" s="4" t="str">
        <f t="shared" si="1"/>
        <v>2014</v>
      </c>
      <c r="D41" s="1" t="s">
        <v>44</v>
      </c>
      <c r="E41" s="1">
        <v>0.0</v>
      </c>
      <c r="F41" s="1">
        <v>0.0</v>
      </c>
      <c r="G41" s="1">
        <v>0.0</v>
      </c>
      <c r="H41" s="1">
        <v>0.0</v>
      </c>
      <c r="I41" s="1">
        <v>0.0</v>
      </c>
      <c r="J41" s="1">
        <v>0.0</v>
      </c>
      <c r="K41" s="1">
        <v>0.0</v>
      </c>
      <c r="L41" s="1">
        <v>0.0</v>
      </c>
      <c r="M41" s="1">
        <v>1.0</v>
      </c>
      <c r="N41" s="1">
        <v>1.0</v>
      </c>
      <c r="O41" s="1" t="s">
        <v>45</v>
      </c>
      <c r="P41" s="1" t="s">
        <v>157</v>
      </c>
      <c r="Q41" s="1" t="s">
        <v>47</v>
      </c>
      <c r="R41" s="1" t="s">
        <v>48</v>
      </c>
      <c r="S41" s="1" t="s">
        <v>48</v>
      </c>
      <c r="T41" s="2" t="s">
        <v>161</v>
      </c>
      <c r="U41" s="1">
        <v>0.0</v>
      </c>
      <c r="V41" s="1">
        <v>0.0</v>
      </c>
      <c r="W41" s="1" t="s">
        <v>81</v>
      </c>
      <c r="X41" s="1">
        <v>0.0</v>
      </c>
      <c r="Y41" s="1">
        <v>1946.0</v>
      </c>
      <c r="Z41" s="4">
        <f t="shared" si="4"/>
        <v>68</v>
      </c>
      <c r="AA41" s="1">
        <v>2002.0</v>
      </c>
      <c r="AB41" s="4">
        <f t="shared" si="2"/>
        <v>12</v>
      </c>
      <c r="AC41" s="1">
        <v>2002.0</v>
      </c>
      <c r="AD41" s="1">
        <f t="shared" si="3"/>
        <v>12</v>
      </c>
      <c r="AE41" s="25" t="s">
        <v>119</v>
      </c>
      <c r="AF41" s="26" t="s">
        <v>120</v>
      </c>
      <c r="AG41" s="1">
        <v>1.0</v>
      </c>
      <c r="AH41" s="2" t="s">
        <v>162</v>
      </c>
      <c r="AI41" s="1">
        <v>0.0</v>
      </c>
      <c r="AJ41" s="6" t="s">
        <v>123</v>
      </c>
      <c r="AK41" s="1">
        <v>0.0</v>
      </c>
      <c r="AL41" s="1" t="s">
        <v>163</v>
      </c>
      <c r="AM41" s="1">
        <v>0.0</v>
      </c>
      <c r="AN41" s="20" t="s">
        <v>164</v>
      </c>
      <c r="AO41" s="9" t="s">
        <v>160</v>
      </c>
      <c r="AQ41" s="1">
        <v>0.0</v>
      </c>
    </row>
    <row r="42">
      <c r="A42" s="1" t="s">
        <v>43</v>
      </c>
      <c r="B42" s="11">
        <v>41996.0</v>
      </c>
      <c r="C42" s="4" t="str">
        <f t="shared" si="1"/>
        <v>2014</v>
      </c>
      <c r="D42" s="1" t="s">
        <v>44</v>
      </c>
      <c r="E42" s="1">
        <v>0.0</v>
      </c>
      <c r="F42" s="1">
        <v>0.0</v>
      </c>
      <c r="G42" s="1">
        <v>0.0</v>
      </c>
      <c r="H42" s="1">
        <v>0.0</v>
      </c>
      <c r="I42" s="1">
        <v>0.0</v>
      </c>
      <c r="J42" s="1">
        <v>0.0</v>
      </c>
      <c r="K42" s="1">
        <v>0.0</v>
      </c>
      <c r="L42" s="1">
        <v>0.0</v>
      </c>
      <c r="M42" s="1">
        <v>1.0</v>
      </c>
      <c r="N42" s="1">
        <v>1.0</v>
      </c>
      <c r="O42" s="1" t="s">
        <v>45</v>
      </c>
      <c r="P42" s="1" t="s">
        <v>157</v>
      </c>
      <c r="Q42" s="1" t="s">
        <v>47</v>
      </c>
      <c r="R42" s="1" t="s">
        <v>48</v>
      </c>
      <c r="S42" s="1" t="s">
        <v>48</v>
      </c>
      <c r="T42" s="2" t="s">
        <v>161</v>
      </c>
      <c r="U42" s="1">
        <v>0.0</v>
      </c>
      <c r="V42" s="1">
        <v>1.0</v>
      </c>
      <c r="W42" s="1" t="s">
        <v>76</v>
      </c>
      <c r="X42" s="1">
        <v>1.0</v>
      </c>
      <c r="Y42" s="1">
        <v>1945.0</v>
      </c>
      <c r="Z42" s="4">
        <f t="shared" si="4"/>
        <v>69</v>
      </c>
      <c r="AA42" s="1">
        <v>1996.0</v>
      </c>
      <c r="AB42" s="4">
        <f t="shared" si="2"/>
        <v>18</v>
      </c>
      <c r="AC42" s="1">
        <v>2002.0</v>
      </c>
      <c r="AD42" s="1">
        <f t="shared" si="3"/>
        <v>12</v>
      </c>
      <c r="AE42" s="25" t="s">
        <v>119</v>
      </c>
      <c r="AF42" s="26" t="s">
        <v>120</v>
      </c>
      <c r="AG42" s="1">
        <v>0.0</v>
      </c>
      <c r="AH42" s="2" t="s">
        <v>165</v>
      </c>
      <c r="AI42" s="1">
        <v>0.0</v>
      </c>
      <c r="AJ42" s="6" t="s">
        <v>123</v>
      </c>
      <c r="AK42" s="1">
        <v>0.5</v>
      </c>
      <c r="AL42" s="1" t="s">
        <v>166</v>
      </c>
      <c r="AM42" s="1">
        <v>1.0</v>
      </c>
      <c r="AN42" s="1" t="s">
        <v>167</v>
      </c>
      <c r="AO42" s="9" t="s">
        <v>160</v>
      </c>
      <c r="AQ42" s="1">
        <v>0.0</v>
      </c>
    </row>
    <row r="43">
      <c r="A43" s="1" t="s">
        <v>43</v>
      </c>
      <c r="B43" s="11">
        <v>41996.0</v>
      </c>
      <c r="C43" s="4" t="str">
        <f t="shared" si="1"/>
        <v>2014</v>
      </c>
      <c r="D43" s="1" t="s">
        <v>44</v>
      </c>
      <c r="E43" s="1">
        <v>0.0</v>
      </c>
      <c r="F43" s="1">
        <v>0.0</v>
      </c>
      <c r="G43" s="1">
        <v>0.0</v>
      </c>
      <c r="H43" s="1">
        <v>0.0</v>
      </c>
      <c r="I43" s="1">
        <v>0.0</v>
      </c>
      <c r="J43" s="1">
        <v>0.0</v>
      </c>
      <c r="K43" s="1">
        <v>0.0</v>
      </c>
      <c r="L43" s="1">
        <v>0.0</v>
      </c>
      <c r="M43" s="1">
        <v>1.0</v>
      </c>
      <c r="N43" s="1">
        <v>1.0</v>
      </c>
      <c r="O43" s="1" t="s">
        <v>45</v>
      </c>
      <c r="P43" s="1" t="s">
        <v>157</v>
      </c>
      <c r="Q43" s="1" t="s">
        <v>47</v>
      </c>
      <c r="R43" s="1" t="s">
        <v>48</v>
      </c>
      <c r="S43" s="1" t="s">
        <v>48</v>
      </c>
      <c r="T43" s="2" t="s">
        <v>161</v>
      </c>
      <c r="U43" s="1">
        <v>0.0</v>
      </c>
      <c r="V43" s="1">
        <v>1.0</v>
      </c>
      <c r="W43" s="1" t="s">
        <v>65</v>
      </c>
      <c r="X43" s="1">
        <v>0.0</v>
      </c>
      <c r="Y43" s="1">
        <v>1946.0</v>
      </c>
      <c r="Z43" s="1">
        <f t="shared" si="4"/>
        <v>68</v>
      </c>
      <c r="AA43" s="1">
        <v>1982.0</v>
      </c>
      <c r="AB43" s="4">
        <f t="shared" si="2"/>
        <v>32</v>
      </c>
      <c r="AC43" s="1">
        <v>1996.0</v>
      </c>
      <c r="AD43" s="1">
        <f t="shared" si="3"/>
        <v>18</v>
      </c>
      <c r="AE43" s="25" t="s">
        <v>119</v>
      </c>
      <c r="AF43" s="26" t="s">
        <v>120</v>
      </c>
      <c r="AG43" s="1">
        <v>0.0</v>
      </c>
      <c r="AH43" s="6" t="s">
        <v>168</v>
      </c>
      <c r="AI43" s="1">
        <v>0.0</v>
      </c>
      <c r="AJ43" s="6" t="s">
        <v>168</v>
      </c>
      <c r="AK43" s="1">
        <v>0.5</v>
      </c>
      <c r="AL43" s="6" t="s">
        <v>168</v>
      </c>
      <c r="AM43" s="1">
        <v>1.0</v>
      </c>
      <c r="AN43" s="1" t="s">
        <v>169</v>
      </c>
      <c r="AO43" s="9" t="s">
        <v>160</v>
      </c>
      <c r="AQ43" s="1">
        <v>0.0</v>
      </c>
    </row>
    <row r="44">
      <c r="A44" s="1" t="s">
        <v>43</v>
      </c>
      <c r="B44" s="11">
        <v>41996.0</v>
      </c>
      <c r="C44" s="4" t="str">
        <f t="shared" si="1"/>
        <v>2014</v>
      </c>
      <c r="D44" s="1" t="s">
        <v>44</v>
      </c>
      <c r="E44" s="1">
        <v>0.0</v>
      </c>
      <c r="F44" s="1">
        <v>0.0</v>
      </c>
      <c r="G44" s="1">
        <v>0.0</v>
      </c>
      <c r="H44" s="1">
        <v>0.0</v>
      </c>
      <c r="I44" s="1">
        <v>0.0</v>
      </c>
      <c r="J44" s="1">
        <v>0.0</v>
      </c>
      <c r="K44" s="1">
        <v>0.0</v>
      </c>
      <c r="L44" s="1">
        <v>0.0</v>
      </c>
      <c r="M44" s="1">
        <v>1.0</v>
      </c>
      <c r="N44" s="1">
        <v>1.0</v>
      </c>
      <c r="O44" s="1" t="s">
        <v>45</v>
      </c>
      <c r="P44" s="1" t="s">
        <v>157</v>
      </c>
      <c r="Q44" s="1" t="s">
        <v>47</v>
      </c>
      <c r="R44" s="1" t="s">
        <v>48</v>
      </c>
      <c r="S44" s="1" t="s">
        <v>48</v>
      </c>
      <c r="T44" s="2" t="s">
        <v>161</v>
      </c>
      <c r="U44" s="1">
        <v>0.0</v>
      </c>
      <c r="V44" s="1">
        <v>1.0</v>
      </c>
      <c r="W44" s="1" t="s">
        <v>86</v>
      </c>
      <c r="X44" s="1">
        <v>0.0</v>
      </c>
      <c r="Y44" s="1">
        <v>1945.0</v>
      </c>
      <c r="Z44" s="1">
        <f t="shared" si="4"/>
        <v>69</v>
      </c>
      <c r="AA44" s="1">
        <v>1991.0</v>
      </c>
      <c r="AB44" s="4">
        <f t="shared" si="2"/>
        <v>23</v>
      </c>
      <c r="AC44" s="1">
        <v>1997.0</v>
      </c>
      <c r="AD44" s="1">
        <f t="shared" si="3"/>
        <v>17</v>
      </c>
      <c r="AE44" s="1" t="s">
        <v>119</v>
      </c>
      <c r="AF44" s="6" t="s">
        <v>120</v>
      </c>
      <c r="AG44" s="2">
        <v>0.0</v>
      </c>
      <c r="AH44" s="2" t="s">
        <v>170</v>
      </c>
      <c r="AI44" s="1">
        <v>1.0</v>
      </c>
      <c r="AJ44" s="2" t="s">
        <v>171</v>
      </c>
      <c r="AK44" s="1">
        <v>1.0</v>
      </c>
      <c r="AL44" s="1" t="s">
        <v>172</v>
      </c>
      <c r="AM44" s="1">
        <v>1.0</v>
      </c>
      <c r="AN44" s="1" t="s">
        <v>173</v>
      </c>
      <c r="AO44" s="9" t="s">
        <v>160</v>
      </c>
      <c r="AQ44" s="1">
        <v>0.0</v>
      </c>
    </row>
    <row r="45" hidden="1">
      <c r="A45" s="14" t="s">
        <v>43</v>
      </c>
      <c r="B45" s="15">
        <v>41269.0</v>
      </c>
      <c r="C45" s="16" t="str">
        <f t="shared" si="1"/>
        <v>2012</v>
      </c>
      <c r="D45" s="14" t="s">
        <v>44</v>
      </c>
      <c r="E45" s="14">
        <v>0.0</v>
      </c>
      <c r="F45" s="14">
        <v>1.0</v>
      </c>
      <c r="G45" s="14">
        <v>0.0</v>
      </c>
      <c r="H45" s="14">
        <v>0.0</v>
      </c>
      <c r="I45" s="14">
        <v>0.0</v>
      </c>
      <c r="J45" s="14">
        <v>0.0</v>
      </c>
      <c r="K45" s="14">
        <v>0.0</v>
      </c>
      <c r="L45" s="14">
        <v>0.0</v>
      </c>
      <c r="M45" s="14">
        <v>0.0</v>
      </c>
      <c r="N45" s="14">
        <v>0.0</v>
      </c>
      <c r="O45" s="16"/>
      <c r="P45" s="14" t="s">
        <v>174</v>
      </c>
      <c r="Q45" s="16"/>
      <c r="R45" s="16"/>
      <c r="S45" s="16"/>
      <c r="T45" s="17" t="s">
        <v>175</v>
      </c>
      <c r="U45" s="16"/>
      <c r="V45" s="16"/>
      <c r="W45" s="14" t="s">
        <v>76</v>
      </c>
      <c r="X45" s="14">
        <v>1.0</v>
      </c>
      <c r="Y45" s="14">
        <v>1945.0</v>
      </c>
      <c r="Z45" s="16">
        <f t="shared" si="4"/>
        <v>67</v>
      </c>
      <c r="AA45" s="14">
        <v>1996.0</v>
      </c>
      <c r="AB45" s="16">
        <f t="shared" si="2"/>
        <v>16</v>
      </c>
      <c r="AC45" s="14">
        <v>2002.0</v>
      </c>
      <c r="AD45" s="16">
        <f t="shared" si="3"/>
        <v>10</v>
      </c>
      <c r="AE45" s="16"/>
      <c r="AF45" s="18"/>
      <c r="AG45" s="16"/>
      <c r="AH45" s="16"/>
      <c r="AI45" s="16"/>
      <c r="AJ45" s="18"/>
      <c r="AK45" s="16"/>
      <c r="AL45" s="16"/>
      <c r="AM45" s="16"/>
      <c r="AN45" s="16"/>
      <c r="AO45" s="23" t="s">
        <v>176</v>
      </c>
      <c r="AP45" s="16"/>
      <c r="AQ45" s="1">
        <v>1.0</v>
      </c>
    </row>
    <row r="46" hidden="1">
      <c r="A46" s="14" t="s">
        <v>43</v>
      </c>
      <c r="B46" s="15">
        <v>41269.0</v>
      </c>
      <c r="C46" s="16" t="str">
        <f t="shared" si="1"/>
        <v>2012</v>
      </c>
      <c r="D46" s="14" t="s">
        <v>44</v>
      </c>
      <c r="E46" s="14">
        <v>0.0</v>
      </c>
      <c r="F46" s="14">
        <v>1.0</v>
      </c>
      <c r="G46" s="14">
        <v>0.0</v>
      </c>
      <c r="H46" s="14">
        <v>0.0</v>
      </c>
      <c r="I46" s="14">
        <v>0.0</v>
      </c>
      <c r="J46" s="14">
        <v>0.0</v>
      </c>
      <c r="K46" s="14">
        <v>0.0</v>
      </c>
      <c r="L46" s="14">
        <v>0.0</v>
      </c>
      <c r="M46" s="14">
        <v>0.0</v>
      </c>
      <c r="N46" s="14">
        <v>0.0</v>
      </c>
      <c r="O46" s="16"/>
      <c r="P46" s="14" t="s">
        <v>174</v>
      </c>
      <c r="Q46" s="16"/>
      <c r="R46" s="16"/>
      <c r="S46" s="16"/>
      <c r="T46" s="17" t="s">
        <v>175</v>
      </c>
      <c r="U46" s="16"/>
      <c r="V46" s="16"/>
      <c r="W46" s="14" t="s">
        <v>58</v>
      </c>
      <c r="X46" s="14">
        <v>0.0</v>
      </c>
      <c r="Y46" s="22">
        <v>1941.0</v>
      </c>
      <c r="Z46" s="16">
        <f t="shared" si="4"/>
        <v>71</v>
      </c>
      <c r="AA46" s="22">
        <v>1994.0</v>
      </c>
      <c r="AB46" s="22">
        <f t="shared" si="2"/>
        <v>18</v>
      </c>
      <c r="AC46" s="22">
        <v>1994.0</v>
      </c>
      <c r="AD46" s="16">
        <f t="shared" si="3"/>
        <v>18</v>
      </c>
      <c r="AE46" s="16"/>
      <c r="AF46" s="18"/>
      <c r="AG46" s="16"/>
      <c r="AH46" s="16"/>
      <c r="AI46" s="16"/>
      <c r="AJ46" s="18"/>
      <c r="AK46" s="16"/>
      <c r="AL46" s="16"/>
      <c r="AM46" s="16"/>
      <c r="AN46" s="16"/>
      <c r="AO46" s="23" t="s">
        <v>176</v>
      </c>
      <c r="AP46" s="16"/>
      <c r="AQ46" s="1">
        <v>1.0</v>
      </c>
    </row>
    <row r="47" hidden="1">
      <c r="A47" s="14" t="s">
        <v>43</v>
      </c>
      <c r="B47" s="15">
        <v>41269.0</v>
      </c>
      <c r="C47" s="16" t="str">
        <f t="shared" si="1"/>
        <v>2012</v>
      </c>
      <c r="D47" s="14" t="s">
        <v>44</v>
      </c>
      <c r="E47" s="14">
        <v>0.0</v>
      </c>
      <c r="F47" s="14">
        <v>1.0</v>
      </c>
      <c r="G47" s="14">
        <v>0.0</v>
      </c>
      <c r="H47" s="14">
        <v>0.0</v>
      </c>
      <c r="I47" s="14">
        <v>0.0</v>
      </c>
      <c r="J47" s="14">
        <v>0.0</v>
      </c>
      <c r="K47" s="14">
        <v>0.0</v>
      </c>
      <c r="L47" s="14">
        <v>0.0</v>
      </c>
      <c r="M47" s="14">
        <v>0.0</v>
      </c>
      <c r="N47" s="14">
        <v>0.0</v>
      </c>
      <c r="O47" s="16"/>
      <c r="P47" s="14" t="s">
        <v>174</v>
      </c>
      <c r="Q47" s="16"/>
      <c r="R47" s="16"/>
      <c r="S47" s="16"/>
      <c r="T47" s="17" t="s">
        <v>175</v>
      </c>
      <c r="U47" s="16"/>
      <c r="V47" s="16"/>
      <c r="W47" s="14" t="s">
        <v>65</v>
      </c>
      <c r="X47" s="14">
        <v>0.0</v>
      </c>
      <c r="Y47" s="14">
        <v>1946.0</v>
      </c>
      <c r="Z47" s="14">
        <f t="shared" si="4"/>
        <v>66</v>
      </c>
      <c r="AA47" s="14">
        <v>1982.0</v>
      </c>
      <c r="AB47" s="16">
        <f t="shared" si="2"/>
        <v>30</v>
      </c>
      <c r="AC47" s="14">
        <v>1996.0</v>
      </c>
      <c r="AD47" s="14">
        <f t="shared" si="3"/>
        <v>16</v>
      </c>
      <c r="AE47" s="16"/>
      <c r="AF47" s="18"/>
      <c r="AG47" s="16"/>
      <c r="AH47" s="16"/>
      <c r="AI47" s="16"/>
      <c r="AJ47" s="18"/>
      <c r="AK47" s="16"/>
      <c r="AL47" s="16"/>
      <c r="AM47" s="16"/>
      <c r="AN47" s="16"/>
      <c r="AO47" s="19" t="s">
        <v>176</v>
      </c>
      <c r="AP47" s="16"/>
      <c r="AQ47" s="1">
        <v>1.0</v>
      </c>
    </row>
    <row r="48" hidden="1">
      <c r="A48" s="14" t="s">
        <v>43</v>
      </c>
      <c r="B48" s="15">
        <v>41269.0</v>
      </c>
      <c r="C48" s="16" t="str">
        <f t="shared" si="1"/>
        <v>2012</v>
      </c>
      <c r="D48" s="14" t="s">
        <v>44</v>
      </c>
      <c r="E48" s="14">
        <v>0.0</v>
      </c>
      <c r="F48" s="14">
        <v>1.0</v>
      </c>
      <c r="G48" s="14">
        <v>0.0</v>
      </c>
      <c r="H48" s="14">
        <v>0.0</v>
      </c>
      <c r="I48" s="14">
        <v>0.0</v>
      </c>
      <c r="J48" s="14">
        <v>0.0</v>
      </c>
      <c r="K48" s="14">
        <v>0.0</v>
      </c>
      <c r="L48" s="14">
        <v>0.0</v>
      </c>
      <c r="M48" s="14">
        <v>0.0</v>
      </c>
      <c r="N48" s="14">
        <v>0.0</v>
      </c>
      <c r="O48" s="16"/>
      <c r="P48" s="14" t="s">
        <v>174</v>
      </c>
      <c r="Q48" s="16"/>
      <c r="R48" s="16"/>
      <c r="S48" s="16"/>
      <c r="T48" s="17" t="s">
        <v>175</v>
      </c>
      <c r="U48" s="16"/>
      <c r="V48" s="16"/>
      <c r="W48" s="14" t="s">
        <v>62</v>
      </c>
      <c r="X48" s="14">
        <v>0.0</v>
      </c>
      <c r="Y48" s="14">
        <v>1941.0</v>
      </c>
      <c r="Z48" s="14">
        <f t="shared" si="4"/>
        <v>71</v>
      </c>
      <c r="AA48" s="14">
        <v>1983.0</v>
      </c>
      <c r="AB48" s="16">
        <f t="shared" si="2"/>
        <v>29</v>
      </c>
      <c r="AC48" s="14">
        <v>1983.0</v>
      </c>
      <c r="AD48" s="14">
        <f t="shared" si="3"/>
        <v>29</v>
      </c>
      <c r="AE48" s="16"/>
      <c r="AF48" s="18"/>
      <c r="AG48" s="16"/>
      <c r="AH48" s="16"/>
      <c r="AI48" s="16"/>
      <c r="AJ48" s="18"/>
      <c r="AK48" s="16"/>
      <c r="AL48" s="16"/>
      <c r="AM48" s="16"/>
      <c r="AN48" s="16"/>
      <c r="AO48" s="23" t="s">
        <v>176</v>
      </c>
      <c r="AP48" s="16"/>
      <c r="AQ48" s="1">
        <v>1.0</v>
      </c>
    </row>
    <row r="49" hidden="1">
      <c r="A49" s="14" t="s">
        <v>43</v>
      </c>
      <c r="B49" s="15">
        <v>41766.0</v>
      </c>
      <c r="C49" s="16" t="str">
        <f t="shared" si="1"/>
        <v>2014</v>
      </c>
      <c r="D49" s="14" t="s">
        <v>44</v>
      </c>
      <c r="E49" s="14">
        <v>0.0</v>
      </c>
      <c r="F49" s="14">
        <v>1.0</v>
      </c>
      <c r="G49" s="14">
        <v>0.0</v>
      </c>
      <c r="H49" s="14">
        <v>1.0</v>
      </c>
      <c r="I49" s="14">
        <v>0.0</v>
      </c>
      <c r="J49" s="14">
        <v>0.0</v>
      </c>
      <c r="K49" s="14">
        <v>0.0</v>
      </c>
      <c r="L49" s="14">
        <v>0.0</v>
      </c>
      <c r="M49" s="14">
        <v>0.0</v>
      </c>
      <c r="N49" s="14">
        <v>0.0</v>
      </c>
      <c r="O49" s="16"/>
      <c r="P49" s="17" t="s">
        <v>177</v>
      </c>
      <c r="Q49" s="16"/>
      <c r="R49" s="16"/>
      <c r="S49" s="16"/>
      <c r="T49" s="17" t="s">
        <v>178</v>
      </c>
      <c r="U49" s="16"/>
      <c r="V49" s="16"/>
      <c r="W49" s="14" t="s">
        <v>113</v>
      </c>
      <c r="X49" s="14">
        <v>0.0</v>
      </c>
      <c r="Y49" s="14">
        <v>1956.0</v>
      </c>
      <c r="Z49" s="14">
        <f t="shared" si="4"/>
        <v>58</v>
      </c>
      <c r="AA49" s="14">
        <v>2002.0</v>
      </c>
      <c r="AB49" s="16">
        <f t="shared" si="2"/>
        <v>12</v>
      </c>
      <c r="AC49" s="14">
        <v>2002.0</v>
      </c>
      <c r="AD49" s="14">
        <f t="shared" si="3"/>
        <v>12</v>
      </c>
      <c r="AE49" s="16"/>
      <c r="AF49" s="18"/>
      <c r="AG49" s="16"/>
      <c r="AH49" s="16"/>
      <c r="AI49" s="16"/>
      <c r="AJ49" s="18"/>
      <c r="AK49" s="16"/>
      <c r="AL49" s="16"/>
      <c r="AM49" s="16"/>
      <c r="AN49" s="16"/>
      <c r="AO49" s="19" t="s">
        <v>179</v>
      </c>
      <c r="AP49" s="16"/>
      <c r="AQ49" s="1">
        <v>1.0</v>
      </c>
    </row>
    <row r="50" hidden="1">
      <c r="A50" s="14" t="s">
        <v>43</v>
      </c>
      <c r="B50" s="15">
        <v>41766.0</v>
      </c>
      <c r="C50" s="16" t="str">
        <f t="shared" si="1"/>
        <v>2014</v>
      </c>
      <c r="D50" s="14" t="s">
        <v>44</v>
      </c>
      <c r="E50" s="14">
        <v>0.0</v>
      </c>
      <c r="F50" s="14">
        <v>1.0</v>
      </c>
      <c r="G50" s="14">
        <v>0.0</v>
      </c>
      <c r="H50" s="14">
        <v>1.0</v>
      </c>
      <c r="I50" s="14">
        <v>0.0</v>
      </c>
      <c r="J50" s="14">
        <v>0.0</v>
      </c>
      <c r="K50" s="14">
        <v>0.0</v>
      </c>
      <c r="L50" s="14">
        <v>0.0</v>
      </c>
      <c r="M50" s="14">
        <v>0.0</v>
      </c>
      <c r="N50" s="14">
        <v>0.0</v>
      </c>
      <c r="O50" s="16"/>
      <c r="P50" s="17" t="s">
        <v>177</v>
      </c>
      <c r="Q50" s="16"/>
      <c r="R50" s="16"/>
      <c r="S50" s="16"/>
      <c r="T50" s="17" t="s">
        <v>178</v>
      </c>
      <c r="U50" s="16"/>
      <c r="V50" s="16"/>
      <c r="W50" s="14" t="s">
        <v>58</v>
      </c>
      <c r="X50" s="14">
        <v>0.0</v>
      </c>
      <c r="Y50" s="22">
        <v>1941.0</v>
      </c>
      <c r="Z50" s="16">
        <f t="shared" si="4"/>
        <v>73</v>
      </c>
      <c r="AA50" s="22">
        <v>1994.0</v>
      </c>
      <c r="AB50" s="22">
        <f t="shared" si="2"/>
        <v>20</v>
      </c>
      <c r="AC50" s="22">
        <v>1994.0</v>
      </c>
      <c r="AD50" s="16">
        <f t="shared" si="3"/>
        <v>20</v>
      </c>
      <c r="AE50" s="16"/>
      <c r="AF50" s="18"/>
      <c r="AG50" s="16"/>
      <c r="AH50" s="16"/>
      <c r="AI50" s="16"/>
      <c r="AJ50" s="18"/>
      <c r="AK50" s="16"/>
      <c r="AL50" s="16"/>
      <c r="AM50" s="16"/>
      <c r="AN50" s="16"/>
      <c r="AO50" s="19" t="s">
        <v>179</v>
      </c>
      <c r="AP50" s="16"/>
      <c r="AQ50" s="1">
        <v>1.0</v>
      </c>
    </row>
    <row r="51" hidden="1">
      <c r="A51" s="14" t="s">
        <v>43</v>
      </c>
      <c r="B51" s="15">
        <v>41766.0</v>
      </c>
      <c r="C51" s="16" t="str">
        <f t="shared" si="1"/>
        <v>2014</v>
      </c>
      <c r="D51" s="14" t="s">
        <v>44</v>
      </c>
      <c r="E51" s="14">
        <v>0.0</v>
      </c>
      <c r="F51" s="14">
        <v>1.0</v>
      </c>
      <c r="G51" s="14">
        <v>0.0</v>
      </c>
      <c r="H51" s="14">
        <v>1.0</v>
      </c>
      <c r="I51" s="14">
        <v>0.0</v>
      </c>
      <c r="J51" s="14">
        <v>0.0</v>
      </c>
      <c r="K51" s="14">
        <v>0.0</v>
      </c>
      <c r="L51" s="14">
        <v>0.0</v>
      </c>
      <c r="M51" s="14">
        <v>0.0</v>
      </c>
      <c r="N51" s="14">
        <v>0.0</v>
      </c>
      <c r="O51" s="16"/>
      <c r="P51" s="17" t="s">
        <v>177</v>
      </c>
      <c r="Q51" s="16"/>
      <c r="R51" s="16"/>
      <c r="S51" s="16"/>
      <c r="T51" s="17" t="s">
        <v>178</v>
      </c>
      <c r="U51" s="16"/>
      <c r="V51" s="16"/>
      <c r="W51" s="14" t="s">
        <v>62</v>
      </c>
      <c r="X51" s="14">
        <v>0.0</v>
      </c>
      <c r="Y51" s="14">
        <v>1941.0</v>
      </c>
      <c r="Z51" s="14">
        <f t="shared" si="4"/>
        <v>73</v>
      </c>
      <c r="AA51" s="14">
        <v>1983.0</v>
      </c>
      <c r="AB51" s="16">
        <f t="shared" si="2"/>
        <v>31</v>
      </c>
      <c r="AC51" s="14">
        <v>1983.0</v>
      </c>
      <c r="AD51" s="14">
        <f t="shared" si="3"/>
        <v>31</v>
      </c>
      <c r="AE51" s="16"/>
      <c r="AF51" s="18"/>
      <c r="AG51" s="16"/>
      <c r="AH51" s="16"/>
      <c r="AI51" s="16"/>
      <c r="AJ51" s="18"/>
      <c r="AK51" s="16"/>
      <c r="AL51" s="16"/>
      <c r="AM51" s="16"/>
      <c r="AN51" s="16"/>
      <c r="AO51" s="19" t="s">
        <v>179</v>
      </c>
      <c r="AP51" s="16"/>
      <c r="AQ51" s="1">
        <v>1.0</v>
      </c>
    </row>
    <row r="52" hidden="1">
      <c r="A52" s="14" t="s">
        <v>43</v>
      </c>
      <c r="B52" s="15">
        <v>41766.0</v>
      </c>
      <c r="C52" s="16" t="str">
        <f t="shared" si="1"/>
        <v>2014</v>
      </c>
      <c r="D52" s="14" t="s">
        <v>44</v>
      </c>
      <c r="E52" s="14">
        <v>0.0</v>
      </c>
      <c r="F52" s="14">
        <v>1.0</v>
      </c>
      <c r="G52" s="14">
        <v>0.0</v>
      </c>
      <c r="H52" s="14">
        <v>1.0</v>
      </c>
      <c r="I52" s="14">
        <v>0.0</v>
      </c>
      <c r="J52" s="14">
        <v>0.0</v>
      </c>
      <c r="K52" s="14">
        <v>0.0</v>
      </c>
      <c r="L52" s="14">
        <v>0.0</v>
      </c>
      <c r="M52" s="14">
        <v>0.0</v>
      </c>
      <c r="N52" s="14">
        <v>0.0</v>
      </c>
      <c r="O52" s="16"/>
      <c r="P52" s="17" t="s">
        <v>177</v>
      </c>
      <c r="Q52" s="16"/>
      <c r="R52" s="16"/>
      <c r="S52" s="16"/>
      <c r="T52" s="17" t="s">
        <v>178</v>
      </c>
      <c r="U52" s="16"/>
      <c r="V52" s="16"/>
      <c r="W52" s="14" t="s">
        <v>81</v>
      </c>
      <c r="X52" s="14">
        <v>0.0</v>
      </c>
      <c r="Y52" s="14">
        <v>1946.0</v>
      </c>
      <c r="Z52" s="16">
        <f t="shared" si="4"/>
        <v>68</v>
      </c>
      <c r="AA52" s="14">
        <v>2002.0</v>
      </c>
      <c r="AB52" s="14">
        <f t="shared" si="2"/>
        <v>12</v>
      </c>
      <c r="AC52" s="14">
        <v>2002.0</v>
      </c>
      <c r="AD52" s="16">
        <f t="shared" si="3"/>
        <v>12</v>
      </c>
      <c r="AE52" s="16"/>
      <c r="AF52" s="18"/>
      <c r="AG52" s="16"/>
      <c r="AH52" s="16"/>
      <c r="AI52" s="16"/>
      <c r="AJ52" s="18"/>
      <c r="AK52" s="16"/>
      <c r="AL52" s="16"/>
      <c r="AM52" s="16"/>
      <c r="AN52" s="16"/>
      <c r="AO52" s="19" t="s">
        <v>179</v>
      </c>
      <c r="AP52" s="16"/>
      <c r="AQ52" s="1">
        <v>1.0</v>
      </c>
    </row>
    <row r="53" hidden="1">
      <c r="A53" s="14" t="s">
        <v>43</v>
      </c>
      <c r="B53" s="15">
        <v>41766.0</v>
      </c>
      <c r="C53" s="16" t="str">
        <f t="shared" si="1"/>
        <v>2014</v>
      </c>
      <c r="D53" s="14" t="s">
        <v>44</v>
      </c>
      <c r="E53" s="14">
        <v>0.0</v>
      </c>
      <c r="F53" s="14">
        <v>1.0</v>
      </c>
      <c r="G53" s="14">
        <v>0.0</v>
      </c>
      <c r="H53" s="14">
        <v>1.0</v>
      </c>
      <c r="I53" s="14">
        <v>0.0</v>
      </c>
      <c r="J53" s="14">
        <v>0.0</v>
      </c>
      <c r="K53" s="14">
        <v>0.0</v>
      </c>
      <c r="L53" s="14">
        <v>0.0</v>
      </c>
      <c r="M53" s="14">
        <v>0.0</v>
      </c>
      <c r="N53" s="14">
        <v>0.0</v>
      </c>
      <c r="O53" s="16"/>
      <c r="P53" s="17" t="s">
        <v>177</v>
      </c>
      <c r="Q53" s="16"/>
      <c r="R53" s="16"/>
      <c r="S53" s="16"/>
      <c r="T53" s="17" t="s">
        <v>178</v>
      </c>
      <c r="U53" s="16"/>
      <c r="V53" s="16"/>
      <c r="W53" s="14" t="s">
        <v>76</v>
      </c>
      <c r="X53" s="14">
        <v>1.0</v>
      </c>
      <c r="Y53" s="14">
        <v>1945.0</v>
      </c>
      <c r="Z53" s="16">
        <f t="shared" si="4"/>
        <v>69</v>
      </c>
      <c r="AA53" s="14">
        <v>1996.0</v>
      </c>
      <c r="AB53" s="16">
        <f t="shared" si="2"/>
        <v>18</v>
      </c>
      <c r="AC53" s="14">
        <v>2002.0</v>
      </c>
      <c r="AD53" s="16">
        <f t="shared" si="3"/>
        <v>12</v>
      </c>
      <c r="AE53" s="16"/>
      <c r="AF53" s="18"/>
      <c r="AG53" s="16"/>
      <c r="AH53" s="16"/>
      <c r="AI53" s="16"/>
      <c r="AJ53" s="18"/>
      <c r="AK53" s="16"/>
      <c r="AL53" s="16"/>
      <c r="AM53" s="16"/>
      <c r="AN53" s="16"/>
      <c r="AO53" s="19" t="s">
        <v>179</v>
      </c>
      <c r="AP53" s="16"/>
      <c r="AQ53" s="1">
        <v>1.0</v>
      </c>
    </row>
    <row r="54" hidden="1">
      <c r="A54" s="14" t="s">
        <v>43</v>
      </c>
      <c r="B54" s="15">
        <v>41766.0</v>
      </c>
      <c r="C54" s="16" t="str">
        <f t="shared" si="1"/>
        <v>2014</v>
      </c>
      <c r="D54" s="14" t="s">
        <v>44</v>
      </c>
      <c r="E54" s="14">
        <v>0.0</v>
      </c>
      <c r="F54" s="14">
        <v>1.0</v>
      </c>
      <c r="G54" s="14">
        <v>0.0</v>
      </c>
      <c r="H54" s="14">
        <v>1.0</v>
      </c>
      <c r="I54" s="14">
        <v>0.0</v>
      </c>
      <c r="J54" s="14">
        <v>0.0</v>
      </c>
      <c r="K54" s="14">
        <v>0.0</v>
      </c>
      <c r="L54" s="14">
        <v>0.0</v>
      </c>
      <c r="M54" s="14">
        <v>0.0</v>
      </c>
      <c r="N54" s="14">
        <v>0.0</v>
      </c>
      <c r="O54" s="16"/>
      <c r="P54" s="17" t="s">
        <v>177</v>
      </c>
      <c r="Q54" s="16"/>
      <c r="R54" s="16"/>
      <c r="S54" s="16"/>
      <c r="T54" s="17" t="s">
        <v>178</v>
      </c>
      <c r="U54" s="16"/>
      <c r="V54" s="16"/>
      <c r="W54" s="14" t="s">
        <v>65</v>
      </c>
      <c r="X54" s="14">
        <v>0.0</v>
      </c>
      <c r="Y54" s="14">
        <v>1946.0</v>
      </c>
      <c r="Z54" s="14">
        <f t="shared" si="4"/>
        <v>68</v>
      </c>
      <c r="AA54" s="14">
        <v>1982.0</v>
      </c>
      <c r="AB54" s="16">
        <f t="shared" si="2"/>
        <v>32</v>
      </c>
      <c r="AC54" s="14">
        <v>1996.0</v>
      </c>
      <c r="AD54" s="14">
        <f t="shared" si="3"/>
        <v>18</v>
      </c>
      <c r="AE54" s="16"/>
      <c r="AF54" s="18"/>
      <c r="AG54" s="16"/>
      <c r="AH54" s="16"/>
      <c r="AI54" s="16"/>
      <c r="AJ54" s="18"/>
      <c r="AK54" s="16"/>
      <c r="AL54" s="16"/>
      <c r="AM54" s="16"/>
      <c r="AN54" s="16"/>
      <c r="AO54" s="19" t="s">
        <v>179</v>
      </c>
      <c r="AP54" s="16"/>
      <c r="AQ54" s="1">
        <v>1.0</v>
      </c>
    </row>
    <row r="55" hidden="1">
      <c r="A55" s="14" t="s">
        <v>43</v>
      </c>
      <c r="B55" s="15">
        <v>41766.0</v>
      </c>
      <c r="C55" s="16" t="str">
        <f t="shared" si="1"/>
        <v>2014</v>
      </c>
      <c r="D55" s="14" t="s">
        <v>44</v>
      </c>
      <c r="E55" s="14">
        <v>0.0</v>
      </c>
      <c r="F55" s="14">
        <v>1.0</v>
      </c>
      <c r="G55" s="14">
        <v>0.0</v>
      </c>
      <c r="H55" s="14">
        <v>1.0</v>
      </c>
      <c r="I55" s="14">
        <v>0.0</v>
      </c>
      <c r="J55" s="14">
        <v>0.0</v>
      </c>
      <c r="K55" s="14">
        <v>0.0</v>
      </c>
      <c r="L55" s="14">
        <v>0.0</v>
      </c>
      <c r="M55" s="14">
        <v>0.0</v>
      </c>
      <c r="N55" s="14">
        <v>0.0</v>
      </c>
      <c r="O55" s="16"/>
      <c r="P55" s="17" t="s">
        <v>177</v>
      </c>
      <c r="Q55" s="16"/>
      <c r="R55" s="16"/>
      <c r="S55" s="16"/>
      <c r="T55" s="17" t="s">
        <v>178</v>
      </c>
      <c r="U55" s="16"/>
      <c r="V55" s="16"/>
      <c r="W55" s="14" t="s">
        <v>86</v>
      </c>
      <c r="X55" s="14">
        <v>0.0</v>
      </c>
      <c r="Y55" s="14">
        <v>1945.0</v>
      </c>
      <c r="Z55" s="14">
        <f t="shared" si="4"/>
        <v>69</v>
      </c>
      <c r="AA55" s="14">
        <v>1991.0</v>
      </c>
      <c r="AB55" s="16">
        <f t="shared" si="2"/>
        <v>23</v>
      </c>
      <c r="AC55" s="14">
        <v>1997.0</v>
      </c>
      <c r="AD55" s="14">
        <f t="shared" si="3"/>
        <v>17</v>
      </c>
      <c r="AE55" s="16"/>
      <c r="AF55" s="18"/>
      <c r="AG55" s="16"/>
      <c r="AH55" s="16"/>
      <c r="AI55" s="16"/>
      <c r="AJ55" s="18"/>
      <c r="AK55" s="16"/>
      <c r="AL55" s="16"/>
      <c r="AM55" s="16"/>
      <c r="AN55" s="16"/>
      <c r="AO55" s="19" t="s">
        <v>179</v>
      </c>
      <c r="AP55" s="16"/>
      <c r="AQ55" s="1">
        <v>1.0</v>
      </c>
    </row>
    <row r="56" hidden="1">
      <c r="A56" s="14" t="s">
        <v>43</v>
      </c>
      <c r="B56" s="15">
        <v>41724.0</v>
      </c>
      <c r="C56" s="16" t="str">
        <f t="shared" si="1"/>
        <v>2014</v>
      </c>
      <c r="D56" s="14" t="s">
        <v>44</v>
      </c>
      <c r="E56" s="14">
        <v>0.0</v>
      </c>
      <c r="F56" s="14">
        <v>1.0</v>
      </c>
      <c r="G56" s="14">
        <v>0.0</v>
      </c>
      <c r="H56" s="14">
        <v>0.0</v>
      </c>
      <c r="I56" s="14">
        <v>0.0</v>
      </c>
      <c r="J56" s="14">
        <v>0.0</v>
      </c>
      <c r="K56" s="14">
        <v>0.0</v>
      </c>
      <c r="L56" s="14">
        <v>0.0</v>
      </c>
      <c r="M56" s="14">
        <v>0.0</v>
      </c>
      <c r="N56" s="14">
        <v>0.0</v>
      </c>
      <c r="O56" s="16"/>
      <c r="P56" s="17" t="s">
        <v>180</v>
      </c>
      <c r="Q56" s="16"/>
      <c r="R56" s="16"/>
      <c r="S56" s="16"/>
      <c r="T56" s="17" t="s">
        <v>181</v>
      </c>
      <c r="U56" s="16"/>
      <c r="V56" s="16"/>
      <c r="W56" s="14" t="s">
        <v>113</v>
      </c>
      <c r="X56" s="14">
        <v>0.0</v>
      </c>
      <c r="Y56" s="14">
        <v>1956.0</v>
      </c>
      <c r="Z56" s="14">
        <f t="shared" si="4"/>
        <v>58</v>
      </c>
      <c r="AA56" s="14">
        <v>2002.0</v>
      </c>
      <c r="AB56" s="16">
        <f t="shared" si="2"/>
        <v>12</v>
      </c>
      <c r="AC56" s="14">
        <v>2002.0</v>
      </c>
      <c r="AD56" s="14">
        <f t="shared" si="3"/>
        <v>12</v>
      </c>
      <c r="AE56" s="16"/>
      <c r="AF56" s="18"/>
      <c r="AG56" s="16"/>
      <c r="AH56" s="16"/>
      <c r="AI56" s="16"/>
      <c r="AJ56" s="18"/>
      <c r="AK56" s="16"/>
      <c r="AL56" s="16"/>
      <c r="AM56" s="16"/>
      <c r="AN56" s="16"/>
      <c r="AO56" s="19" t="s">
        <v>182</v>
      </c>
      <c r="AP56" s="16"/>
      <c r="AQ56" s="1">
        <v>1.0</v>
      </c>
    </row>
    <row r="57" hidden="1">
      <c r="A57" s="14" t="s">
        <v>43</v>
      </c>
      <c r="B57" s="15">
        <v>41724.0</v>
      </c>
      <c r="C57" s="16" t="str">
        <f t="shared" si="1"/>
        <v>2014</v>
      </c>
      <c r="D57" s="14" t="s">
        <v>44</v>
      </c>
      <c r="E57" s="14">
        <v>0.0</v>
      </c>
      <c r="F57" s="14">
        <v>1.0</v>
      </c>
      <c r="G57" s="14">
        <v>0.0</v>
      </c>
      <c r="H57" s="14">
        <v>0.0</v>
      </c>
      <c r="I57" s="14">
        <v>0.0</v>
      </c>
      <c r="J57" s="14">
        <v>0.0</v>
      </c>
      <c r="K57" s="14">
        <v>0.0</v>
      </c>
      <c r="L57" s="14">
        <v>0.0</v>
      </c>
      <c r="M57" s="14">
        <v>0.0</v>
      </c>
      <c r="N57" s="14">
        <v>0.0</v>
      </c>
      <c r="O57" s="16"/>
      <c r="P57" s="17" t="s">
        <v>180</v>
      </c>
      <c r="Q57" s="16"/>
      <c r="R57" s="16"/>
      <c r="S57" s="16"/>
      <c r="T57" s="17" t="s">
        <v>181</v>
      </c>
      <c r="U57" s="16"/>
      <c r="V57" s="16"/>
      <c r="W57" s="14" t="s">
        <v>81</v>
      </c>
      <c r="X57" s="14">
        <v>0.0</v>
      </c>
      <c r="Y57" s="14">
        <v>1946.0</v>
      </c>
      <c r="Z57" s="16">
        <f t="shared" si="4"/>
        <v>68</v>
      </c>
      <c r="AA57" s="14">
        <v>2002.0</v>
      </c>
      <c r="AB57" s="14">
        <f t="shared" si="2"/>
        <v>12</v>
      </c>
      <c r="AC57" s="14">
        <v>2002.0</v>
      </c>
      <c r="AD57" s="16">
        <f t="shared" si="3"/>
        <v>12</v>
      </c>
      <c r="AE57" s="16"/>
      <c r="AF57" s="18"/>
      <c r="AG57" s="16"/>
      <c r="AH57" s="16"/>
      <c r="AI57" s="16"/>
      <c r="AJ57" s="18"/>
      <c r="AK57" s="16"/>
      <c r="AL57" s="16"/>
      <c r="AM57" s="16"/>
      <c r="AN57" s="16"/>
      <c r="AO57" s="19" t="s">
        <v>182</v>
      </c>
      <c r="AP57" s="16"/>
      <c r="AQ57" s="1">
        <v>1.0</v>
      </c>
    </row>
    <row r="58" hidden="1">
      <c r="A58" s="14" t="s">
        <v>43</v>
      </c>
      <c r="B58" s="15">
        <v>41724.0</v>
      </c>
      <c r="C58" s="16" t="str">
        <f t="shared" si="1"/>
        <v>2014</v>
      </c>
      <c r="D58" s="14" t="s">
        <v>44</v>
      </c>
      <c r="E58" s="14">
        <v>0.0</v>
      </c>
      <c r="F58" s="14">
        <v>1.0</v>
      </c>
      <c r="G58" s="14">
        <v>0.0</v>
      </c>
      <c r="H58" s="14">
        <v>0.0</v>
      </c>
      <c r="I58" s="14">
        <v>0.0</v>
      </c>
      <c r="J58" s="14">
        <v>0.0</v>
      </c>
      <c r="K58" s="14">
        <v>0.0</v>
      </c>
      <c r="L58" s="14">
        <v>0.0</v>
      </c>
      <c r="M58" s="14">
        <v>0.0</v>
      </c>
      <c r="N58" s="14">
        <v>0.0</v>
      </c>
      <c r="O58" s="16"/>
      <c r="P58" s="17" t="s">
        <v>180</v>
      </c>
      <c r="Q58" s="16"/>
      <c r="R58" s="16"/>
      <c r="S58" s="16"/>
      <c r="T58" s="17" t="s">
        <v>181</v>
      </c>
      <c r="U58" s="16"/>
      <c r="V58" s="16"/>
      <c r="W58" s="14" t="s">
        <v>76</v>
      </c>
      <c r="X58" s="14">
        <v>1.0</v>
      </c>
      <c r="Y58" s="14">
        <v>1945.0</v>
      </c>
      <c r="Z58" s="16">
        <f t="shared" si="4"/>
        <v>69</v>
      </c>
      <c r="AA58" s="14">
        <v>1996.0</v>
      </c>
      <c r="AB58" s="16">
        <f t="shared" si="2"/>
        <v>18</v>
      </c>
      <c r="AC58" s="14">
        <v>2002.0</v>
      </c>
      <c r="AD58" s="16">
        <f t="shared" si="3"/>
        <v>12</v>
      </c>
      <c r="AE58" s="16"/>
      <c r="AF58" s="18"/>
      <c r="AG58" s="16"/>
      <c r="AH58" s="16"/>
      <c r="AI58" s="16"/>
      <c r="AJ58" s="18"/>
      <c r="AK58" s="16"/>
      <c r="AL58" s="16"/>
      <c r="AM58" s="16"/>
      <c r="AN58" s="16"/>
      <c r="AO58" s="19" t="s">
        <v>182</v>
      </c>
      <c r="AP58" s="16"/>
      <c r="AQ58" s="1">
        <v>1.0</v>
      </c>
    </row>
    <row r="59" hidden="1">
      <c r="A59" s="14" t="s">
        <v>43</v>
      </c>
      <c r="B59" s="15">
        <v>41724.0</v>
      </c>
      <c r="C59" s="16" t="str">
        <f t="shared" si="1"/>
        <v>2014</v>
      </c>
      <c r="D59" s="14" t="s">
        <v>44</v>
      </c>
      <c r="E59" s="14">
        <v>0.0</v>
      </c>
      <c r="F59" s="14">
        <v>1.0</v>
      </c>
      <c r="G59" s="14">
        <v>0.0</v>
      </c>
      <c r="H59" s="14">
        <v>0.0</v>
      </c>
      <c r="I59" s="14">
        <v>0.0</v>
      </c>
      <c r="J59" s="14">
        <v>0.0</v>
      </c>
      <c r="K59" s="14">
        <v>0.0</v>
      </c>
      <c r="L59" s="14">
        <v>0.0</v>
      </c>
      <c r="M59" s="14">
        <v>0.0</v>
      </c>
      <c r="N59" s="14">
        <v>0.0</v>
      </c>
      <c r="O59" s="16"/>
      <c r="P59" s="17" t="s">
        <v>180</v>
      </c>
      <c r="Q59" s="16"/>
      <c r="R59" s="16"/>
      <c r="S59" s="16"/>
      <c r="T59" s="17" t="s">
        <v>181</v>
      </c>
      <c r="U59" s="16"/>
      <c r="V59" s="16"/>
      <c r="W59" s="14" t="s">
        <v>86</v>
      </c>
      <c r="X59" s="14">
        <v>0.0</v>
      </c>
      <c r="Y59" s="14">
        <v>1945.0</v>
      </c>
      <c r="Z59" s="14">
        <f t="shared" si="4"/>
        <v>69</v>
      </c>
      <c r="AA59" s="14">
        <v>1991.0</v>
      </c>
      <c r="AB59" s="16">
        <f t="shared" si="2"/>
        <v>23</v>
      </c>
      <c r="AC59" s="14">
        <v>1997.0</v>
      </c>
      <c r="AD59" s="14">
        <f t="shared" si="3"/>
        <v>17</v>
      </c>
      <c r="AE59" s="16"/>
      <c r="AF59" s="18"/>
      <c r="AG59" s="16"/>
      <c r="AH59" s="16"/>
      <c r="AI59" s="16"/>
      <c r="AJ59" s="18"/>
      <c r="AK59" s="16"/>
      <c r="AL59" s="16"/>
      <c r="AM59" s="16"/>
      <c r="AN59" s="16"/>
      <c r="AO59" s="19" t="s">
        <v>182</v>
      </c>
      <c r="AP59" s="16"/>
      <c r="AQ59" s="1">
        <v>1.0</v>
      </c>
    </row>
    <row r="60">
      <c r="A60" s="1" t="s">
        <v>43</v>
      </c>
      <c r="B60" s="3">
        <v>41458.0</v>
      </c>
      <c r="C60" s="4" t="str">
        <f t="shared" si="1"/>
        <v>2013</v>
      </c>
      <c r="D60" s="1" t="s">
        <v>44</v>
      </c>
      <c r="E60" s="1">
        <v>1.0</v>
      </c>
      <c r="F60" s="1">
        <v>0.0</v>
      </c>
      <c r="G60" s="1">
        <v>1.0</v>
      </c>
      <c r="H60" s="1">
        <v>0.0</v>
      </c>
      <c r="I60" s="1">
        <v>0.0</v>
      </c>
      <c r="J60" s="1">
        <v>0.0</v>
      </c>
      <c r="K60" s="1">
        <v>0.0</v>
      </c>
      <c r="L60" s="1">
        <v>0.0</v>
      </c>
      <c r="M60" s="1">
        <v>0.0</v>
      </c>
      <c r="N60" s="1">
        <v>0.0</v>
      </c>
      <c r="O60" s="1" t="s">
        <v>183</v>
      </c>
      <c r="P60" s="2" t="s">
        <v>184</v>
      </c>
      <c r="Q60" s="1" t="s">
        <v>47</v>
      </c>
      <c r="R60" s="1" t="s">
        <v>48</v>
      </c>
      <c r="S60" s="1" t="s">
        <v>117</v>
      </c>
      <c r="T60" s="2" t="s">
        <v>185</v>
      </c>
      <c r="U60" s="1">
        <v>1.0</v>
      </c>
      <c r="V60" s="1">
        <v>1.0</v>
      </c>
      <c r="W60" s="1" t="s">
        <v>62</v>
      </c>
      <c r="X60" s="1">
        <v>0.0</v>
      </c>
      <c r="Y60" s="1">
        <v>1941.0</v>
      </c>
      <c r="Z60" s="1">
        <f t="shared" si="4"/>
        <v>72</v>
      </c>
      <c r="AA60" s="1">
        <v>1983.0</v>
      </c>
      <c r="AB60" s="4">
        <f t="shared" si="2"/>
        <v>30</v>
      </c>
      <c r="AC60" s="1">
        <v>1983.0</v>
      </c>
      <c r="AD60" s="1">
        <f t="shared" si="3"/>
        <v>30</v>
      </c>
      <c r="AE60" s="1" t="s">
        <v>119</v>
      </c>
      <c r="AF60" s="6" t="s">
        <v>120</v>
      </c>
      <c r="AG60" s="1">
        <v>0.0</v>
      </c>
      <c r="AH60" s="1" t="s">
        <v>186</v>
      </c>
      <c r="AI60" s="27">
        <v>0.0</v>
      </c>
      <c r="AJ60" s="2" t="s">
        <v>187</v>
      </c>
      <c r="AK60" s="1">
        <v>0.0</v>
      </c>
      <c r="AL60" s="1" t="s">
        <v>188</v>
      </c>
      <c r="AM60" s="1">
        <v>1.0</v>
      </c>
      <c r="AN60" s="1" t="s">
        <v>189</v>
      </c>
      <c r="AO60" s="9" t="s">
        <v>190</v>
      </c>
      <c r="AQ60" s="1">
        <v>0.0</v>
      </c>
    </row>
    <row r="61">
      <c r="A61" s="1" t="s">
        <v>43</v>
      </c>
      <c r="B61" s="3">
        <v>41458.0</v>
      </c>
      <c r="C61" s="4" t="str">
        <f t="shared" si="1"/>
        <v>2013</v>
      </c>
      <c r="D61" s="1" t="s">
        <v>44</v>
      </c>
      <c r="E61" s="1">
        <v>1.0</v>
      </c>
      <c r="F61" s="1">
        <v>0.0</v>
      </c>
      <c r="G61" s="1">
        <v>1.0</v>
      </c>
      <c r="H61" s="1">
        <v>0.0</v>
      </c>
      <c r="I61" s="1">
        <v>0.0</v>
      </c>
      <c r="J61" s="1">
        <v>0.0</v>
      </c>
      <c r="K61" s="1">
        <v>0.0</v>
      </c>
      <c r="L61" s="1">
        <v>0.0</v>
      </c>
      <c r="M61" s="1">
        <v>0.0</v>
      </c>
      <c r="N61" s="1">
        <v>0.0</v>
      </c>
      <c r="O61" s="1" t="s">
        <v>183</v>
      </c>
      <c r="P61" s="2" t="s">
        <v>184</v>
      </c>
      <c r="Q61" s="1" t="s">
        <v>47</v>
      </c>
      <c r="R61" s="1" t="s">
        <v>48</v>
      </c>
      <c r="S61" s="1" t="s">
        <v>117</v>
      </c>
      <c r="T61" s="2" t="s">
        <v>185</v>
      </c>
      <c r="U61" s="1">
        <v>1.0</v>
      </c>
      <c r="V61" s="1">
        <v>1.0</v>
      </c>
      <c r="W61" s="1" t="s">
        <v>81</v>
      </c>
      <c r="X61" s="1">
        <v>0.0</v>
      </c>
      <c r="Y61" s="1">
        <v>1946.0</v>
      </c>
      <c r="Z61" s="4">
        <f t="shared" si="4"/>
        <v>67</v>
      </c>
      <c r="AA61" s="1">
        <v>2002.0</v>
      </c>
      <c r="AB61" s="4">
        <f t="shared" si="2"/>
        <v>11</v>
      </c>
      <c r="AC61" s="1">
        <v>2002.0</v>
      </c>
      <c r="AD61" s="1">
        <f t="shared" si="3"/>
        <v>11</v>
      </c>
      <c r="AE61" s="1" t="s">
        <v>119</v>
      </c>
      <c r="AF61" s="6" t="s">
        <v>120</v>
      </c>
      <c r="AG61" s="1">
        <v>0.0</v>
      </c>
      <c r="AH61" s="1" t="s">
        <v>191</v>
      </c>
      <c r="AI61" s="1">
        <v>0.0</v>
      </c>
      <c r="AJ61" s="6" t="s">
        <v>123</v>
      </c>
      <c r="AK61" s="1">
        <v>0.0</v>
      </c>
      <c r="AL61" s="1" t="s">
        <v>192</v>
      </c>
      <c r="AM61" s="1">
        <v>1.0</v>
      </c>
      <c r="AN61" s="1" t="s">
        <v>193</v>
      </c>
      <c r="AO61" s="9" t="s">
        <v>190</v>
      </c>
      <c r="AQ61" s="1">
        <v>0.0</v>
      </c>
    </row>
    <row r="62">
      <c r="A62" s="1" t="s">
        <v>43</v>
      </c>
      <c r="B62" s="3">
        <v>41458.0</v>
      </c>
      <c r="C62" s="4" t="str">
        <f t="shared" si="1"/>
        <v>2013</v>
      </c>
      <c r="D62" s="1" t="s">
        <v>44</v>
      </c>
      <c r="E62" s="1">
        <v>1.0</v>
      </c>
      <c r="F62" s="1">
        <v>0.0</v>
      </c>
      <c r="G62" s="1">
        <v>1.0</v>
      </c>
      <c r="H62" s="1">
        <v>0.0</v>
      </c>
      <c r="I62" s="1">
        <v>0.0</v>
      </c>
      <c r="J62" s="1">
        <v>0.0</v>
      </c>
      <c r="K62" s="1">
        <v>0.0</v>
      </c>
      <c r="L62" s="1">
        <v>0.0</v>
      </c>
      <c r="M62" s="1">
        <v>0.0</v>
      </c>
      <c r="N62" s="1">
        <v>0.0</v>
      </c>
      <c r="O62" s="1" t="s">
        <v>183</v>
      </c>
      <c r="P62" s="2" t="s">
        <v>184</v>
      </c>
      <c r="Q62" s="1" t="s">
        <v>47</v>
      </c>
      <c r="R62" s="1" t="s">
        <v>48</v>
      </c>
      <c r="S62" s="1" t="s">
        <v>117</v>
      </c>
      <c r="T62" s="2" t="s">
        <v>185</v>
      </c>
      <c r="U62" s="1">
        <v>1.0</v>
      </c>
      <c r="V62" s="1">
        <v>1.0</v>
      </c>
      <c r="W62" s="1" t="s">
        <v>113</v>
      </c>
      <c r="X62" s="1">
        <v>0.0</v>
      </c>
      <c r="Y62" s="1">
        <v>1956.0</v>
      </c>
      <c r="Z62" s="1">
        <f t="shared" si="4"/>
        <v>57</v>
      </c>
      <c r="AA62" s="1">
        <v>2002.0</v>
      </c>
      <c r="AB62" s="4">
        <f t="shared" si="2"/>
        <v>11</v>
      </c>
      <c r="AC62" s="1">
        <v>2002.0</v>
      </c>
      <c r="AD62" s="1">
        <f t="shared" si="3"/>
        <v>11</v>
      </c>
      <c r="AE62" s="1" t="s">
        <v>119</v>
      </c>
      <c r="AF62" s="6" t="s">
        <v>120</v>
      </c>
      <c r="AG62" s="1">
        <v>0.0</v>
      </c>
      <c r="AH62" s="1" t="s">
        <v>194</v>
      </c>
      <c r="AI62" s="1">
        <v>0.0</v>
      </c>
      <c r="AJ62" s="6" t="s">
        <v>123</v>
      </c>
      <c r="AK62" s="1">
        <v>0.0</v>
      </c>
      <c r="AL62" s="1" t="s">
        <v>195</v>
      </c>
      <c r="AM62" s="1">
        <v>1.0</v>
      </c>
      <c r="AN62" s="1" t="s">
        <v>196</v>
      </c>
      <c r="AO62" s="9" t="s">
        <v>190</v>
      </c>
      <c r="AQ62" s="1">
        <v>0.0</v>
      </c>
    </row>
    <row r="63">
      <c r="A63" s="1" t="s">
        <v>43</v>
      </c>
      <c r="B63" s="3">
        <v>41458.0</v>
      </c>
      <c r="C63" s="4" t="str">
        <f t="shared" si="1"/>
        <v>2013</v>
      </c>
      <c r="D63" s="1" t="s">
        <v>44</v>
      </c>
      <c r="E63" s="1">
        <v>1.0</v>
      </c>
      <c r="F63" s="1">
        <v>0.0</v>
      </c>
      <c r="G63" s="1">
        <v>1.0</v>
      </c>
      <c r="H63" s="1">
        <v>0.0</v>
      </c>
      <c r="I63" s="1">
        <v>0.0</v>
      </c>
      <c r="J63" s="1">
        <v>0.0</v>
      </c>
      <c r="K63" s="1">
        <v>0.0</v>
      </c>
      <c r="L63" s="1">
        <v>0.0</v>
      </c>
      <c r="M63" s="1">
        <v>0.0</v>
      </c>
      <c r="N63" s="1">
        <v>0.0</v>
      </c>
      <c r="O63" s="1" t="s">
        <v>183</v>
      </c>
      <c r="P63" s="2" t="s">
        <v>184</v>
      </c>
      <c r="Q63" s="1" t="s">
        <v>47</v>
      </c>
      <c r="R63" s="1" t="s">
        <v>48</v>
      </c>
      <c r="S63" s="1" t="s">
        <v>117</v>
      </c>
      <c r="T63" s="2" t="s">
        <v>185</v>
      </c>
      <c r="U63" s="1">
        <v>1.0</v>
      </c>
      <c r="V63" s="1">
        <v>1.0</v>
      </c>
      <c r="W63" s="1" t="s">
        <v>86</v>
      </c>
      <c r="X63" s="1">
        <v>0.0</v>
      </c>
      <c r="Y63" s="1">
        <v>1945.0</v>
      </c>
      <c r="Z63" s="1">
        <f t="shared" si="4"/>
        <v>68</v>
      </c>
      <c r="AA63" s="1">
        <v>1991.0</v>
      </c>
      <c r="AB63" s="4">
        <f t="shared" si="2"/>
        <v>22</v>
      </c>
      <c r="AC63" s="1">
        <v>1997.0</v>
      </c>
      <c r="AD63" s="1">
        <f t="shared" si="3"/>
        <v>16</v>
      </c>
      <c r="AE63" s="1" t="s">
        <v>119</v>
      </c>
      <c r="AF63" s="6" t="s">
        <v>120</v>
      </c>
      <c r="AG63" s="1">
        <v>0.0</v>
      </c>
      <c r="AH63" s="2" t="s">
        <v>197</v>
      </c>
      <c r="AI63" s="1">
        <v>0.0</v>
      </c>
      <c r="AJ63" s="6" t="s">
        <v>123</v>
      </c>
      <c r="AK63" s="1">
        <v>0.0</v>
      </c>
      <c r="AL63" s="28" t="s">
        <v>198</v>
      </c>
      <c r="AM63" s="1">
        <v>1.0</v>
      </c>
      <c r="AN63" s="1" t="s">
        <v>199</v>
      </c>
      <c r="AO63" s="9" t="s">
        <v>190</v>
      </c>
      <c r="AQ63" s="1">
        <v>0.0</v>
      </c>
    </row>
    <row r="64">
      <c r="A64" s="1" t="s">
        <v>43</v>
      </c>
      <c r="B64" s="3">
        <v>41458.0</v>
      </c>
      <c r="C64" s="4" t="str">
        <f t="shared" si="1"/>
        <v>2013</v>
      </c>
      <c r="D64" s="1" t="s">
        <v>44</v>
      </c>
      <c r="E64" s="1">
        <v>1.0</v>
      </c>
      <c r="F64" s="1">
        <v>0.0</v>
      </c>
      <c r="G64" s="1">
        <v>1.0</v>
      </c>
      <c r="H64" s="1">
        <v>0.0</v>
      </c>
      <c r="I64" s="1">
        <v>0.0</v>
      </c>
      <c r="J64" s="1">
        <v>0.0</v>
      </c>
      <c r="K64" s="1">
        <v>0.0</v>
      </c>
      <c r="L64" s="1">
        <v>0.0</v>
      </c>
      <c r="M64" s="1">
        <v>0.0</v>
      </c>
      <c r="N64" s="1">
        <v>0.0</v>
      </c>
      <c r="O64" s="1" t="s">
        <v>183</v>
      </c>
      <c r="P64" s="2" t="s">
        <v>184</v>
      </c>
      <c r="Q64" s="1" t="s">
        <v>47</v>
      </c>
      <c r="R64" s="1" t="s">
        <v>48</v>
      </c>
      <c r="S64" s="1" t="s">
        <v>117</v>
      </c>
      <c r="T64" s="2" t="s">
        <v>185</v>
      </c>
      <c r="U64" s="1">
        <v>1.0</v>
      </c>
      <c r="V64" s="1">
        <v>1.0</v>
      </c>
      <c r="W64" s="1" t="s">
        <v>58</v>
      </c>
      <c r="X64" s="1">
        <v>0.0</v>
      </c>
      <c r="Y64" s="12">
        <v>1941.0</v>
      </c>
      <c r="Z64" s="4">
        <f t="shared" si="4"/>
        <v>72</v>
      </c>
      <c r="AA64" s="12">
        <v>1994.0</v>
      </c>
      <c r="AB64" s="4">
        <f t="shared" si="2"/>
        <v>19</v>
      </c>
      <c r="AC64" s="12">
        <v>1994.0</v>
      </c>
      <c r="AD64" s="1">
        <f t="shared" si="3"/>
        <v>19</v>
      </c>
      <c r="AE64" s="1" t="s">
        <v>119</v>
      </c>
      <c r="AF64" s="6" t="s">
        <v>120</v>
      </c>
      <c r="AG64" s="2">
        <v>0.0</v>
      </c>
      <c r="AH64" s="2" t="s">
        <v>200</v>
      </c>
      <c r="AI64" s="2">
        <v>0.0</v>
      </c>
      <c r="AJ64" s="2" t="s">
        <v>201</v>
      </c>
      <c r="AK64" s="2">
        <v>0.0</v>
      </c>
      <c r="AL64" s="2" t="s">
        <v>202</v>
      </c>
      <c r="AM64" s="1">
        <v>1.0</v>
      </c>
      <c r="AN64" s="1" t="s">
        <v>203</v>
      </c>
      <c r="AO64" s="9" t="s">
        <v>190</v>
      </c>
      <c r="AQ64" s="1">
        <v>0.0</v>
      </c>
    </row>
    <row r="65">
      <c r="A65" s="1" t="s">
        <v>43</v>
      </c>
      <c r="B65" s="3">
        <v>41458.0</v>
      </c>
      <c r="C65" s="4" t="str">
        <f t="shared" si="1"/>
        <v>2013</v>
      </c>
      <c r="D65" s="1" t="s">
        <v>44</v>
      </c>
      <c r="E65" s="1">
        <v>1.0</v>
      </c>
      <c r="F65" s="1">
        <v>0.0</v>
      </c>
      <c r="G65" s="1">
        <v>1.0</v>
      </c>
      <c r="H65" s="1">
        <v>0.0</v>
      </c>
      <c r="I65" s="1">
        <v>0.0</v>
      </c>
      <c r="J65" s="1">
        <v>0.0</v>
      </c>
      <c r="K65" s="1">
        <v>0.0</v>
      </c>
      <c r="L65" s="1">
        <v>0.0</v>
      </c>
      <c r="M65" s="1">
        <v>0.0</v>
      </c>
      <c r="N65" s="1">
        <v>0.0</v>
      </c>
      <c r="O65" s="1" t="s">
        <v>183</v>
      </c>
      <c r="P65" s="2" t="s">
        <v>184</v>
      </c>
      <c r="Q65" s="1" t="s">
        <v>47</v>
      </c>
      <c r="R65" s="1" t="s">
        <v>48</v>
      </c>
      <c r="S65" s="1" t="s">
        <v>117</v>
      </c>
      <c r="T65" s="2" t="s">
        <v>185</v>
      </c>
      <c r="U65" s="1">
        <v>1.0</v>
      </c>
      <c r="V65" s="1">
        <v>1.0</v>
      </c>
      <c r="W65" s="1" t="s">
        <v>76</v>
      </c>
      <c r="X65" s="1">
        <v>1.0</v>
      </c>
      <c r="Y65" s="1">
        <v>1945.0</v>
      </c>
      <c r="Z65" s="4">
        <f t="shared" si="4"/>
        <v>68</v>
      </c>
      <c r="AA65" s="1">
        <v>1996.0</v>
      </c>
      <c r="AB65" s="4">
        <f t="shared" si="2"/>
        <v>17</v>
      </c>
      <c r="AC65" s="1">
        <v>2002.0</v>
      </c>
      <c r="AD65" s="1">
        <f t="shared" si="3"/>
        <v>11</v>
      </c>
      <c r="AE65" s="1" t="s">
        <v>119</v>
      </c>
      <c r="AF65" s="6" t="s">
        <v>120</v>
      </c>
      <c r="AG65" s="1">
        <v>0.0</v>
      </c>
      <c r="AH65" s="20" t="s">
        <v>204</v>
      </c>
      <c r="AI65" s="1">
        <v>0.0</v>
      </c>
      <c r="AJ65" s="20" t="s">
        <v>204</v>
      </c>
      <c r="AK65" s="1">
        <v>0.0</v>
      </c>
      <c r="AL65" s="20" t="s">
        <v>204</v>
      </c>
      <c r="AM65" s="1">
        <v>1.0</v>
      </c>
      <c r="AN65" s="1" t="s">
        <v>205</v>
      </c>
      <c r="AO65" s="9" t="s">
        <v>190</v>
      </c>
      <c r="AQ65" s="1">
        <v>0.0</v>
      </c>
    </row>
    <row r="66">
      <c r="A66" s="1" t="s">
        <v>43</v>
      </c>
      <c r="B66" s="3">
        <v>41458.0</v>
      </c>
      <c r="C66" s="4" t="str">
        <f t="shared" si="1"/>
        <v>2013</v>
      </c>
      <c r="D66" s="1" t="s">
        <v>44</v>
      </c>
      <c r="E66" s="1">
        <v>1.0</v>
      </c>
      <c r="F66" s="1">
        <v>0.0</v>
      </c>
      <c r="G66" s="1">
        <v>1.0</v>
      </c>
      <c r="H66" s="1">
        <v>0.0</v>
      </c>
      <c r="I66" s="1">
        <v>0.0</v>
      </c>
      <c r="J66" s="1">
        <v>0.0</v>
      </c>
      <c r="K66" s="1">
        <v>0.0</v>
      </c>
      <c r="L66" s="1">
        <v>0.0</v>
      </c>
      <c r="M66" s="1">
        <v>0.0</v>
      </c>
      <c r="N66" s="1">
        <v>0.0</v>
      </c>
      <c r="O66" s="1" t="s">
        <v>183</v>
      </c>
      <c r="P66" s="2" t="s">
        <v>184</v>
      </c>
      <c r="Q66" s="1" t="s">
        <v>47</v>
      </c>
      <c r="R66" s="1" t="s">
        <v>48</v>
      </c>
      <c r="S66" s="1" t="s">
        <v>117</v>
      </c>
      <c r="T66" s="2" t="s">
        <v>185</v>
      </c>
      <c r="U66" s="1">
        <v>1.0</v>
      </c>
      <c r="V66" s="1">
        <v>1.0</v>
      </c>
      <c r="W66" s="1" t="s">
        <v>65</v>
      </c>
      <c r="X66" s="1">
        <v>0.0</v>
      </c>
      <c r="Y66" s="1">
        <v>1946.0</v>
      </c>
      <c r="Z66" s="1">
        <f t="shared" si="4"/>
        <v>67</v>
      </c>
      <c r="AA66" s="1">
        <v>1982.0</v>
      </c>
      <c r="AB66" s="4">
        <f t="shared" si="2"/>
        <v>31</v>
      </c>
      <c r="AC66" s="1">
        <v>1996.0</v>
      </c>
      <c r="AD66" s="1">
        <f t="shared" si="3"/>
        <v>17</v>
      </c>
      <c r="AE66" s="1" t="s">
        <v>119</v>
      </c>
      <c r="AF66" s="6" t="s">
        <v>120</v>
      </c>
      <c r="AG66" s="1">
        <v>0.0</v>
      </c>
      <c r="AH66" s="20" t="s">
        <v>206</v>
      </c>
      <c r="AI66" s="1">
        <v>0.0</v>
      </c>
      <c r="AJ66" s="1" t="s">
        <v>207</v>
      </c>
      <c r="AK66" s="1">
        <v>0.0</v>
      </c>
      <c r="AL66" s="1" t="s">
        <v>208</v>
      </c>
      <c r="AM66" s="1">
        <v>1.0</v>
      </c>
      <c r="AN66" s="1" t="s">
        <v>209</v>
      </c>
      <c r="AO66" s="9" t="s">
        <v>190</v>
      </c>
      <c r="AQ66" s="1">
        <v>0.0</v>
      </c>
    </row>
    <row r="67">
      <c r="A67" s="1" t="s">
        <v>43</v>
      </c>
      <c r="B67" s="3">
        <v>41689.0</v>
      </c>
      <c r="C67" s="4" t="str">
        <f t="shared" si="1"/>
        <v>2014</v>
      </c>
      <c r="D67" s="1" t="s">
        <v>44</v>
      </c>
      <c r="E67" s="1">
        <v>0.0</v>
      </c>
      <c r="F67" s="1">
        <v>0.0</v>
      </c>
      <c r="G67" s="1">
        <v>0.0</v>
      </c>
      <c r="H67" s="1">
        <v>1.0</v>
      </c>
      <c r="I67" s="1">
        <v>0.0</v>
      </c>
      <c r="J67" s="1">
        <v>0.0</v>
      </c>
      <c r="K67" s="1">
        <v>0.0</v>
      </c>
      <c r="L67" s="1">
        <v>0.0</v>
      </c>
      <c r="M67" s="1">
        <v>0.0</v>
      </c>
      <c r="N67" s="1">
        <v>0.0</v>
      </c>
      <c r="O67" s="1" t="s">
        <v>90</v>
      </c>
      <c r="P67" s="2" t="s">
        <v>210</v>
      </c>
      <c r="Q67" s="1" t="s">
        <v>47</v>
      </c>
      <c r="R67" s="1" t="s">
        <v>48</v>
      </c>
      <c r="S67" s="1" t="s">
        <v>48</v>
      </c>
      <c r="T67" s="2" t="s">
        <v>211</v>
      </c>
      <c r="U67" s="1">
        <v>1.0</v>
      </c>
      <c r="V67" s="1">
        <v>1.0</v>
      </c>
      <c r="W67" s="1" t="s">
        <v>62</v>
      </c>
      <c r="X67" s="1">
        <v>0.0</v>
      </c>
      <c r="Y67" s="1">
        <v>1941.0</v>
      </c>
      <c r="Z67" s="1">
        <f t="shared" si="4"/>
        <v>73</v>
      </c>
      <c r="AA67" s="1">
        <v>1983.0</v>
      </c>
      <c r="AB67" s="4">
        <f t="shared" si="2"/>
        <v>31</v>
      </c>
      <c r="AC67" s="1">
        <v>1983.0</v>
      </c>
      <c r="AD67" s="1">
        <f t="shared" si="3"/>
        <v>31</v>
      </c>
      <c r="AE67" s="1">
        <v>1.0</v>
      </c>
      <c r="AF67" s="6" t="s">
        <v>212</v>
      </c>
      <c r="AG67" s="1">
        <v>0.0</v>
      </c>
      <c r="AH67" s="1" t="s">
        <v>213</v>
      </c>
      <c r="AI67" s="1">
        <v>0.0</v>
      </c>
      <c r="AJ67" s="6" t="s">
        <v>123</v>
      </c>
      <c r="AK67" s="1">
        <v>0.5</v>
      </c>
      <c r="AL67" s="2" t="s">
        <v>214</v>
      </c>
      <c r="AM67" s="1">
        <v>1.0</v>
      </c>
      <c r="AN67" s="20" t="s">
        <v>215</v>
      </c>
      <c r="AO67" s="8" t="s">
        <v>216</v>
      </c>
      <c r="AQ67" s="1">
        <v>0.0</v>
      </c>
    </row>
    <row r="68">
      <c r="A68" s="1" t="s">
        <v>43</v>
      </c>
      <c r="B68" s="3">
        <v>41689.0</v>
      </c>
      <c r="C68" s="4" t="str">
        <f t="shared" si="1"/>
        <v>2014</v>
      </c>
      <c r="D68" s="1" t="s">
        <v>44</v>
      </c>
      <c r="E68" s="1">
        <v>0.0</v>
      </c>
      <c r="F68" s="1">
        <v>0.0</v>
      </c>
      <c r="G68" s="1">
        <v>0.0</v>
      </c>
      <c r="H68" s="1">
        <v>1.0</v>
      </c>
      <c r="I68" s="1">
        <v>0.0</v>
      </c>
      <c r="J68" s="1">
        <v>0.0</v>
      </c>
      <c r="K68" s="1">
        <v>0.0</v>
      </c>
      <c r="L68" s="1">
        <v>0.0</v>
      </c>
      <c r="M68" s="1">
        <v>0.0</v>
      </c>
      <c r="N68" s="1">
        <v>0.0</v>
      </c>
      <c r="O68" s="1" t="s">
        <v>90</v>
      </c>
      <c r="P68" s="2" t="s">
        <v>210</v>
      </c>
      <c r="Q68" s="1" t="s">
        <v>47</v>
      </c>
      <c r="R68" s="1" t="s">
        <v>48</v>
      </c>
      <c r="S68" s="1" t="s">
        <v>48</v>
      </c>
      <c r="T68" s="2" t="s">
        <v>211</v>
      </c>
      <c r="U68" s="1">
        <v>1.0</v>
      </c>
      <c r="V68" s="1">
        <v>1.0</v>
      </c>
      <c r="W68" s="1" t="s">
        <v>58</v>
      </c>
      <c r="X68" s="1">
        <v>0.0</v>
      </c>
      <c r="Y68" s="12">
        <v>1941.0</v>
      </c>
      <c r="Z68" s="4">
        <f t="shared" si="4"/>
        <v>73</v>
      </c>
      <c r="AA68" s="12">
        <v>1994.0</v>
      </c>
      <c r="AB68" s="4">
        <f t="shared" si="2"/>
        <v>20</v>
      </c>
      <c r="AC68" s="12">
        <v>1994.0</v>
      </c>
      <c r="AD68" s="1">
        <f t="shared" si="3"/>
        <v>20</v>
      </c>
      <c r="AE68" s="1">
        <v>1.0</v>
      </c>
      <c r="AF68" s="6" t="s">
        <v>212</v>
      </c>
      <c r="AG68" s="1">
        <v>0.0</v>
      </c>
      <c r="AH68" s="1" t="s">
        <v>217</v>
      </c>
      <c r="AI68" s="1">
        <v>0.0</v>
      </c>
      <c r="AJ68" s="6" t="s">
        <v>123</v>
      </c>
      <c r="AK68" s="1">
        <v>0.5</v>
      </c>
      <c r="AL68" s="2" t="s">
        <v>218</v>
      </c>
      <c r="AM68" s="1">
        <v>1.0</v>
      </c>
      <c r="AN68" s="20" t="s">
        <v>215</v>
      </c>
      <c r="AO68" s="8" t="s">
        <v>216</v>
      </c>
      <c r="AQ68" s="1">
        <v>0.0</v>
      </c>
    </row>
    <row r="69">
      <c r="A69" s="1" t="s">
        <v>43</v>
      </c>
      <c r="B69" s="3">
        <v>41689.0</v>
      </c>
      <c r="C69" s="4" t="str">
        <f t="shared" si="1"/>
        <v>2014</v>
      </c>
      <c r="D69" s="1" t="s">
        <v>44</v>
      </c>
      <c r="E69" s="1">
        <v>0.0</v>
      </c>
      <c r="F69" s="1">
        <v>0.0</v>
      </c>
      <c r="G69" s="1">
        <v>0.0</v>
      </c>
      <c r="H69" s="1">
        <v>1.0</v>
      </c>
      <c r="I69" s="1">
        <v>0.0</v>
      </c>
      <c r="J69" s="1">
        <v>0.0</v>
      </c>
      <c r="K69" s="1">
        <v>0.0</v>
      </c>
      <c r="L69" s="1">
        <v>0.0</v>
      </c>
      <c r="M69" s="1">
        <v>0.0</v>
      </c>
      <c r="N69" s="1">
        <v>0.0</v>
      </c>
      <c r="O69" s="1" t="s">
        <v>90</v>
      </c>
      <c r="P69" s="2" t="s">
        <v>210</v>
      </c>
      <c r="Q69" s="1" t="s">
        <v>47</v>
      </c>
      <c r="R69" s="1" t="s">
        <v>48</v>
      </c>
      <c r="S69" s="1" t="s">
        <v>48</v>
      </c>
      <c r="T69" s="2" t="s">
        <v>211</v>
      </c>
      <c r="U69" s="1">
        <v>1.0</v>
      </c>
      <c r="V69" s="1">
        <v>1.0</v>
      </c>
      <c r="W69" s="1" t="s">
        <v>76</v>
      </c>
      <c r="X69" s="1">
        <v>1.0</v>
      </c>
      <c r="Y69" s="1">
        <v>1945.0</v>
      </c>
      <c r="Z69" s="4">
        <f t="shared" si="4"/>
        <v>69</v>
      </c>
      <c r="AA69" s="1">
        <v>1996.0</v>
      </c>
      <c r="AB69" s="4">
        <f t="shared" si="2"/>
        <v>18</v>
      </c>
      <c r="AC69" s="1">
        <v>2002.0</v>
      </c>
      <c r="AD69" s="1">
        <f t="shared" si="3"/>
        <v>12</v>
      </c>
      <c r="AE69" s="1">
        <v>1.0</v>
      </c>
      <c r="AF69" s="6" t="s">
        <v>212</v>
      </c>
      <c r="AG69" s="1">
        <v>0.0</v>
      </c>
      <c r="AH69" s="1" t="s">
        <v>219</v>
      </c>
      <c r="AI69" s="1">
        <v>0.0</v>
      </c>
      <c r="AJ69" s="6" t="s">
        <v>123</v>
      </c>
      <c r="AK69" s="1">
        <v>0.5</v>
      </c>
      <c r="AL69" s="2" t="s">
        <v>220</v>
      </c>
      <c r="AM69" s="1">
        <v>1.0</v>
      </c>
      <c r="AN69" s="20" t="s">
        <v>215</v>
      </c>
      <c r="AO69" s="8" t="s">
        <v>216</v>
      </c>
      <c r="AQ69" s="1">
        <v>0.0</v>
      </c>
    </row>
    <row r="70">
      <c r="A70" s="1" t="s">
        <v>43</v>
      </c>
      <c r="B70" s="3">
        <v>41689.0</v>
      </c>
      <c r="C70" s="4" t="str">
        <f t="shared" si="1"/>
        <v>2014</v>
      </c>
      <c r="D70" s="1" t="s">
        <v>44</v>
      </c>
      <c r="E70" s="1">
        <v>0.0</v>
      </c>
      <c r="F70" s="1">
        <v>0.0</v>
      </c>
      <c r="G70" s="1">
        <v>0.0</v>
      </c>
      <c r="H70" s="1">
        <v>1.0</v>
      </c>
      <c r="I70" s="1">
        <v>0.0</v>
      </c>
      <c r="J70" s="1">
        <v>0.0</v>
      </c>
      <c r="K70" s="1">
        <v>0.0</v>
      </c>
      <c r="L70" s="1">
        <v>0.0</v>
      </c>
      <c r="M70" s="1">
        <v>0.0</v>
      </c>
      <c r="N70" s="1">
        <v>0.0</v>
      </c>
      <c r="O70" s="1" t="s">
        <v>90</v>
      </c>
      <c r="P70" s="2" t="s">
        <v>210</v>
      </c>
      <c r="Q70" s="1" t="s">
        <v>47</v>
      </c>
      <c r="R70" s="1" t="s">
        <v>48</v>
      </c>
      <c r="S70" s="1" t="s">
        <v>48</v>
      </c>
      <c r="T70" s="2" t="s">
        <v>211</v>
      </c>
      <c r="U70" s="1">
        <v>1.0</v>
      </c>
      <c r="V70" s="1">
        <v>1.0</v>
      </c>
      <c r="W70" s="1" t="s">
        <v>86</v>
      </c>
      <c r="X70" s="1">
        <v>0.0</v>
      </c>
      <c r="Y70" s="1">
        <v>1945.0</v>
      </c>
      <c r="Z70" s="1">
        <f t="shared" si="4"/>
        <v>69</v>
      </c>
      <c r="AA70" s="1">
        <v>1991.0</v>
      </c>
      <c r="AB70" s="4">
        <f t="shared" si="2"/>
        <v>23</v>
      </c>
      <c r="AC70" s="1">
        <v>1997.0</v>
      </c>
      <c r="AD70" s="1">
        <f t="shared" si="3"/>
        <v>17</v>
      </c>
      <c r="AE70" s="1">
        <v>1.0</v>
      </c>
      <c r="AF70" s="6" t="s">
        <v>212</v>
      </c>
      <c r="AG70" s="1">
        <v>0.0</v>
      </c>
      <c r="AH70" s="1" t="s">
        <v>221</v>
      </c>
      <c r="AI70" s="1">
        <v>0.0</v>
      </c>
      <c r="AJ70" s="6" t="s">
        <v>123</v>
      </c>
      <c r="AK70" s="1">
        <v>0.5</v>
      </c>
      <c r="AL70" s="2" t="s">
        <v>222</v>
      </c>
      <c r="AM70" s="1">
        <v>1.0</v>
      </c>
      <c r="AN70" s="20" t="s">
        <v>215</v>
      </c>
      <c r="AO70" s="8" t="s">
        <v>216</v>
      </c>
      <c r="AQ70" s="1">
        <v>0.0</v>
      </c>
    </row>
    <row r="71" hidden="1">
      <c r="A71" s="14" t="s">
        <v>43</v>
      </c>
      <c r="B71" s="29">
        <v>37978.0</v>
      </c>
      <c r="C71" s="16" t="str">
        <f t="shared" si="1"/>
        <v>2003</v>
      </c>
      <c r="D71" s="14" t="s">
        <v>148</v>
      </c>
      <c r="E71" s="14">
        <v>0.0</v>
      </c>
      <c r="F71" s="14">
        <v>0.0</v>
      </c>
      <c r="G71" s="14">
        <v>0.0</v>
      </c>
      <c r="H71" s="14">
        <v>0.0</v>
      </c>
      <c r="I71" s="14">
        <v>0.0</v>
      </c>
      <c r="J71" s="14">
        <v>0.0</v>
      </c>
      <c r="K71" s="14">
        <v>1.0</v>
      </c>
      <c r="L71" s="14">
        <v>0.0</v>
      </c>
      <c r="M71" s="14">
        <v>0.0</v>
      </c>
      <c r="N71" s="14">
        <v>1.0</v>
      </c>
      <c r="O71" s="16"/>
      <c r="P71" s="17" t="s">
        <v>223</v>
      </c>
      <c r="Q71" s="16"/>
      <c r="R71" s="16"/>
      <c r="S71" s="16"/>
      <c r="T71" s="17" t="s">
        <v>224</v>
      </c>
      <c r="U71" s="16"/>
      <c r="V71" s="16"/>
      <c r="W71" s="14" t="s">
        <v>62</v>
      </c>
      <c r="X71" s="14">
        <v>0.0</v>
      </c>
      <c r="Y71" s="14">
        <v>1941.0</v>
      </c>
      <c r="Z71" s="14">
        <f t="shared" si="4"/>
        <v>62</v>
      </c>
      <c r="AA71" s="14">
        <v>1983.0</v>
      </c>
      <c r="AB71" s="16">
        <f t="shared" si="2"/>
        <v>20</v>
      </c>
      <c r="AC71" s="14">
        <v>1983.0</v>
      </c>
      <c r="AD71" s="14">
        <f t="shared" si="3"/>
        <v>20</v>
      </c>
      <c r="AE71" s="16"/>
      <c r="AF71" s="18"/>
      <c r="AG71" s="16"/>
      <c r="AH71" s="16"/>
      <c r="AI71" s="16"/>
      <c r="AJ71" s="18"/>
      <c r="AK71" s="16"/>
      <c r="AL71" s="16"/>
      <c r="AM71" s="16"/>
      <c r="AN71" s="16"/>
      <c r="AO71" s="23" t="s">
        <v>225</v>
      </c>
      <c r="AP71" s="16"/>
      <c r="AQ71" s="1">
        <v>1.0</v>
      </c>
    </row>
    <row r="72" hidden="1">
      <c r="A72" s="14" t="s">
        <v>43</v>
      </c>
      <c r="B72" s="29">
        <v>37978.0</v>
      </c>
      <c r="C72" s="16" t="str">
        <f t="shared" si="1"/>
        <v>2003</v>
      </c>
      <c r="D72" s="14" t="s">
        <v>148</v>
      </c>
      <c r="E72" s="14">
        <v>0.0</v>
      </c>
      <c r="F72" s="14">
        <v>0.0</v>
      </c>
      <c r="G72" s="14">
        <v>0.0</v>
      </c>
      <c r="H72" s="14">
        <v>0.0</v>
      </c>
      <c r="I72" s="14">
        <v>0.0</v>
      </c>
      <c r="J72" s="14">
        <v>0.0</v>
      </c>
      <c r="K72" s="14">
        <v>1.0</v>
      </c>
      <c r="L72" s="14">
        <v>0.0</v>
      </c>
      <c r="M72" s="14">
        <v>0.0</v>
      </c>
      <c r="N72" s="14">
        <v>1.0</v>
      </c>
      <c r="O72" s="16"/>
      <c r="P72" s="17" t="s">
        <v>223</v>
      </c>
      <c r="Q72" s="16"/>
      <c r="R72" s="16"/>
      <c r="S72" s="16"/>
      <c r="T72" s="17" t="s">
        <v>224</v>
      </c>
      <c r="U72" s="16"/>
      <c r="V72" s="16"/>
      <c r="W72" s="14" t="s">
        <v>86</v>
      </c>
      <c r="X72" s="14">
        <v>0.0</v>
      </c>
      <c r="Y72" s="14">
        <v>1945.0</v>
      </c>
      <c r="Z72" s="14">
        <f t="shared" si="4"/>
        <v>58</v>
      </c>
      <c r="AA72" s="14">
        <v>1991.0</v>
      </c>
      <c r="AB72" s="16">
        <f t="shared" si="2"/>
        <v>12</v>
      </c>
      <c r="AC72" s="14">
        <v>1997.0</v>
      </c>
      <c r="AD72" s="14">
        <f t="shared" si="3"/>
        <v>6</v>
      </c>
      <c r="AE72" s="16"/>
      <c r="AF72" s="18"/>
      <c r="AG72" s="16"/>
      <c r="AH72" s="16"/>
      <c r="AI72" s="16"/>
      <c r="AJ72" s="18"/>
      <c r="AK72" s="16"/>
      <c r="AL72" s="16"/>
      <c r="AM72" s="16"/>
      <c r="AN72" s="16"/>
      <c r="AO72" s="23" t="s">
        <v>225</v>
      </c>
      <c r="AP72" s="16"/>
      <c r="AQ72" s="1">
        <v>1.0</v>
      </c>
    </row>
    <row r="73" hidden="1">
      <c r="A73" s="14" t="s">
        <v>43</v>
      </c>
      <c r="B73" s="29">
        <v>37978.0</v>
      </c>
      <c r="C73" s="16" t="str">
        <f t="shared" si="1"/>
        <v>2003</v>
      </c>
      <c r="D73" s="14" t="s">
        <v>148</v>
      </c>
      <c r="E73" s="14">
        <v>0.0</v>
      </c>
      <c r="F73" s="14">
        <v>0.0</v>
      </c>
      <c r="G73" s="14">
        <v>0.0</v>
      </c>
      <c r="H73" s="14">
        <v>0.0</v>
      </c>
      <c r="I73" s="14">
        <v>0.0</v>
      </c>
      <c r="J73" s="14">
        <v>0.0</v>
      </c>
      <c r="K73" s="14">
        <v>1.0</v>
      </c>
      <c r="L73" s="14">
        <v>0.0</v>
      </c>
      <c r="M73" s="14">
        <v>0.0</v>
      </c>
      <c r="N73" s="14">
        <v>1.0</v>
      </c>
      <c r="O73" s="16"/>
      <c r="P73" s="17" t="s">
        <v>223</v>
      </c>
      <c r="Q73" s="16"/>
      <c r="R73" s="16"/>
      <c r="S73" s="16"/>
      <c r="T73" s="17" t="s">
        <v>224</v>
      </c>
      <c r="U73" s="16"/>
      <c r="V73" s="16"/>
      <c r="W73" s="14" t="s">
        <v>65</v>
      </c>
      <c r="X73" s="14">
        <v>0.0</v>
      </c>
      <c r="Y73" s="14">
        <v>1946.0</v>
      </c>
      <c r="Z73" s="14">
        <f t="shared" si="4"/>
        <v>57</v>
      </c>
      <c r="AA73" s="14">
        <v>1982.0</v>
      </c>
      <c r="AB73" s="16">
        <f t="shared" si="2"/>
        <v>21</v>
      </c>
      <c r="AC73" s="14">
        <v>1996.0</v>
      </c>
      <c r="AD73" s="14">
        <f t="shared" si="3"/>
        <v>7</v>
      </c>
      <c r="AE73" s="16"/>
      <c r="AF73" s="18"/>
      <c r="AG73" s="16"/>
      <c r="AH73" s="16"/>
      <c r="AI73" s="16"/>
      <c r="AJ73" s="18"/>
      <c r="AK73" s="16"/>
      <c r="AL73" s="16"/>
      <c r="AM73" s="16"/>
      <c r="AN73" s="16"/>
      <c r="AO73" s="23" t="s">
        <v>225</v>
      </c>
      <c r="AP73" s="16"/>
      <c r="AQ73" s="1">
        <v>1.0</v>
      </c>
    </row>
    <row r="74" hidden="1">
      <c r="A74" s="14" t="s">
        <v>43</v>
      </c>
      <c r="B74" s="29">
        <v>37978.0</v>
      </c>
      <c r="C74" s="16" t="str">
        <f t="shared" si="1"/>
        <v>2003</v>
      </c>
      <c r="D74" s="14" t="s">
        <v>148</v>
      </c>
      <c r="E74" s="14">
        <v>0.0</v>
      </c>
      <c r="F74" s="14">
        <v>0.0</v>
      </c>
      <c r="G74" s="14">
        <v>0.0</v>
      </c>
      <c r="H74" s="14">
        <v>0.0</v>
      </c>
      <c r="I74" s="14">
        <v>0.0</v>
      </c>
      <c r="J74" s="14">
        <v>0.0</v>
      </c>
      <c r="K74" s="14">
        <v>1.0</v>
      </c>
      <c r="L74" s="14">
        <v>0.0</v>
      </c>
      <c r="M74" s="14">
        <v>0.0</v>
      </c>
      <c r="N74" s="14">
        <v>1.0</v>
      </c>
      <c r="O74" s="16"/>
      <c r="P74" s="17" t="s">
        <v>223</v>
      </c>
      <c r="Q74" s="16"/>
      <c r="R74" s="16"/>
      <c r="S74" s="16"/>
      <c r="T74" s="17" t="s">
        <v>224</v>
      </c>
      <c r="U74" s="16"/>
      <c r="V74" s="16"/>
      <c r="W74" s="14" t="s">
        <v>113</v>
      </c>
      <c r="X74" s="14">
        <v>0.0</v>
      </c>
      <c r="Y74" s="14">
        <v>1956.0</v>
      </c>
      <c r="Z74" s="14">
        <f t="shared" si="4"/>
        <v>47</v>
      </c>
      <c r="AA74" s="14">
        <v>2002.0</v>
      </c>
      <c r="AB74" s="16">
        <f t="shared" si="2"/>
        <v>1</v>
      </c>
      <c r="AC74" s="14">
        <v>2002.0</v>
      </c>
      <c r="AD74" s="14">
        <f t="shared" si="3"/>
        <v>1</v>
      </c>
      <c r="AE74" s="16"/>
      <c r="AF74" s="18"/>
      <c r="AG74" s="16"/>
      <c r="AH74" s="16"/>
      <c r="AI74" s="16"/>
      <c r="AJ74" s="18"/>
      <c r="AK74" s="16"/>
      <c r="AL74" s="16"/>
      <c r="AM74" s="16"/>
      <c r="AN74" s="16"/>
      <c r="AO74" s="23" t="s">
        <v>225</v>
      </c>
      <c r="AP74" s="16"/>
      <c r="AQ74" s="1">
        <v>1.0</v>
      </c>
    </row>
    <row r="75" hidden="1">
      <c r="A75" s="14" t="s">
        <v>43</v>
      </c>
      <c r="B75" s="29">
        <v>37978.0</v>
      </c>
      <c r="C75" s="16" t="str">
        <f t="shared" si="1"/>
        <v>2003</v>
      </c>
      <c r="D75" s="14" t="s">
        <v>148</v>
      </c>
      <c r="E75" s="14">
        <v>0.0</v>
      </c>
      <c r="F75" s="14">
        <v>0.0</v>
      </c>
      <c r="G75" s="14">
        <v>0.0</v>
      </c>
      <c r="H75" s="14">
        <v>0.0</v>
      </c>
      <c r="I75" s="14">
        <v>0.0</v>
      </c>
      <c r="J75" s="14">
        <v>0.0</v>
      </c>
      <c r="K75" s="14">
        <v>1.0</v>
      </c>
      <c r="L75" s="14">
        <v>0.0</v>
      </c>
      <c r="M75" s="14">
        <v>0.0</v>
      </c>
      <c r="N75" s="14">
        <v>1.0</v>
      </c>
      <c r="O75" s="16"/>
      <c r="P75" s="17" t="s">
        <v>223</v>
      </c>
      <c r="Q75" s="16"/>
      <c r="R75" s="16"/>
      <c r="S75" s="16"/>
      <c r="T75" s="17" t="s">
        <v>224</v>
      </c>
      <c r="U75" s="16"/>
      <c r="V75" s="16"/>
      <c r="W75" s="14" t="s">
        <v>226</v>
      </c>
      <c r="X75" s="14">
        <v>0.0</v>
      </c>
      <c r="Y75" s="14">
        <v>1928.0</v>
      </c>
      <c r="Z75" s="14">
        <f t="shared" si="4"/>
        <v>75</v>
      </c>
      <c r="AA75" s="14">
        <v>1952.0</v>
      </c>
      <c r="AB75" s="16">
        <f t="shared" si="2"/>
        <v>51</v>
      </c>
      <c r="AC75" s="14">
        <v>1983.0</v>
      </c>
      <c r="AD75" s="14">
        <f t="shared" si="3"/>
        <v>20</v>
      </c>
      <c r="AE75" s="16"/>
      <c r="AF75" s="18"/>
      <c r="AG75" s="16"/>
      <c r="AH75" s="16"/>
      <c r="AI75" s="16"/>
      <c r="AJ75" s="18"/>
      <c r="AK75" s="16"/>
      <c r="AL75" s="16"/>
      <c r="AM75" s="16"/>
      <c r="AN75" s="16"/>
      <c r="AO75" s="23" t="s">
        <v>225</v>
      </c>
      <c r="AP75" s="19" t="s">
        <v>227</v>
      </c>
      <c r="AQ75" s="1">
        <v>1.0</v>
      </c>
    </row>
    <row r="76" hidden="1">
      <c r="A76" s="14" t="s">
        <v>43</v>
      </c>
      <c r="B76" s="29">
        <v>37978.0</v>
      </c>
      <c r="C76" s="16" t="str">
        <f t="shared" si="1"/>
        <v>2003</v>
      </c>
      <c r="D76" s="14" t="s">
        <v>148</v>
      </c>
      <c r="E76" s="14">
        <v>0.0</v>
      </c>
      <c r="F76" s="14">
        <v>0.0</v>
      </c>
      <c r="G76" s="14">
        <v>0.0</v>
      </c>
      <c r="H76" s="14">
        <v>0.0</v>
      </c>
      <c r="I76" s="14">
        <v>0.0</v>
      </c>
      <c r="J76" s="14">
        <v>0.0</v>
      </c>
      <c r="K76" s="14">
        <v>1.0</v>
      </c>
      <c r="L76" s="14">
        <v>0.0</v>
      </c>
      <c r="M76" s="14">
        <v>0.0</v>
      </c>
      <c r="N76" s="14">
        <v>1.0</v>
      </c>
      <c r="O76" s="16"/>
      <c r="P76" s="17" t="s">
        <v>223</v>
      </c>
      <c r="Q76" s="16"/>
      <c r="R76" s="16"/>
      <c r="S76" s="16"/>
      <c r="T76" s="17" t="s">
        <v>224</v>
      </c>
      <c r="U76" s="16"/>
      <c r="V76" s="16"/>
      <c r="W76" s="14" t="s">
        <v>228</v>
      </c>
      <c r="X76" s="14">
        <v>0.0</v>
      </c>
      <c r="Y76" s="14">
        <v>1940.0</v>
      </c>
      <c r="Z76" s="14">
        <f t="shared" si="4"/>
        <v>63</v>
      </c>
      <c r="AA76" s="14">
        <v>1970.0</v>
      </c>
      <c r="AB76" s="16">
        <f t="shared" si="2"/>
        <v>33</v>
      </c>
      <c r="AC76" s="14">
        <v>2002.0</v>
      </c>
      <c r="AD76" s="14">
        <f t="shared" si="3"/>
        <v>1</v>
      </c>
      <c r="AE76" s="16"/>
      <c r="AF76" s="18"/>
      <c r="AG76" s="16"/>
      <c r="AH76" s="16"/>
      <c r="AI76" s="16"/>
      <c r="AJ76" s="18"/>
      <c r="AK76" s="16"/>
      <c r="AL76" s="16"/>
      <c r="AM76" s="16"/>
      <c r="AN76" s="16"/>
      <c r="AO76" s="23" t="s">
        <v>225</v>
      </c>
      <c r="AP76" s="24" t="s">
        <v>229</v>
      </c>
      <c r="AQ76" s="1">
        <v>1.0</v>
      </c>
    </row>
    <row r="77" hidden="1">
      <c r="A77" s="14" t="s">
        <v>43</v>
      </c>
      <c r="B77" s="29">
        <v>37978.0</v>
      </c>
      <c r="C77" s="16" t="str">
        <f t="shared" si="1"/>
        <v>2003</v>
      </c>
      <c r="D77" s="14" t="s">
        <v>148</v>
      </c>
      <c r="E77" s="14">
        <v>0.0</v>
      </c>
      <c r="F77" s="14">
        <v>0.0</v>
      </c>
      <c r="G77" s="14">
        <v>0.0</v>
      </c>
      <c r="H77" s="14">
        <v>0.0</v>
      </c>
      <c r="I77" s="14">
        <v>0.0</v>
      </c>
      <c r="J77" s="14">
        <v>0.0</v>
      </c>
      <c r="K77" s="14">
        <v>1.0</v>
      </c>
      <c r="L77" s="14">
        <v>0.0</v>
      </c>
      <c r="M77" s="14">
        <v>0.0</v>
      </c>
      <c r="N77" s="14">
        <v>1.0</v>
      </c>
      <c r="O77" s="16"/>
      <c r="P77" s="17" t="s">
        <v>223</v>
      </c>
      <c r="Q77" s="16"/>
      <c r="R77" s="16"/>
      <c r="S77" s="16"/>
      <c r="T77" s="17" t="s">
        <v>224</v>
      </c>
      <c r="U77" s="16"/>
      <c r="V77" s="16"/>
      <c r="W77" s="14" t="s">
        <v>58</v>
      </c>
      <c r="X77" s="14">
        <v>0.0</v>
      </c>
      <c r="Y77" s="22">
        <v>1941.0</v>
      </c>
      <c r="Z77" s="16">
        <f t="shared" si="4"/>
        <v>62</v>
      </c>
      <c r="AA77" s="22">
        <v>1994.0</v>
      </c>
      <c r="AB77" s="22">
        <f t="shared" si="2"/>
        <v>9</v>
      </c>
      <c r="AC77" s="22">
        <v>1994.0</v>
      </c>
      <c r="AD77" s="16">
        <f t="shared" si="3"/>
        <v>9</v>
      </c>
      <c r="AE77" s="16"/>
      <c r="AF77" s="18"/>
      <c r="AG77" s="16"/>
      <c r="AH77" s="16"/>
      <c r="AI77" s="16"/>
      <c r="AJ77" s="18"/>
      <c r="AK77" s="16"/>
      <c r="AL77" s="16"/>
      <c r="AM77" s="16"/>
      <c r="AN77" s="16"/>
      <c r="AO77" s="23" t="s">
        <v>225</v>
      </c>
      <c r="AP77" s="16"/>
      <c r="AQ77" s="1">
        <v>1.0</v>
      </c>
    </row>
    <row r="78" hidden="1">
      <c r="A78" s="14" t="s">
        <v>43</v>
      </c>
      <c r="B78" s="29">
        <v>37978.0</v>
      </c>
      <c r="C78" s="16" t="str">
        <f t="shared" si="1"/>
        <v>2003</v>
      </c>
      <c r="D78" s="14" t="s">
        <v>148</v>
      </c>
      <c r="E78" s="14">
        <v>0.0</v>
      </c>
      <c r="F78" s="14">
        <v>0.0</v>
      </c>
      <c r="G78" s="14">
        <v>0.0</v>
      </c>
      <c r="H78" s="14">
        <v>0.0</v>
      </c>
      <c r="I78" s="14">
        <v>0.0</v>
      </c>
      <c r="J78" s="14">
        <v>0.0</v>
      </c>
      <c r="K78" s="14">
        <v>1.0</v>
      </c>
      <c r="L78" s="14">
        <v>0.0</v>
      </c>
      <c r="M78" s="14">
        <v>0.0</v>
      </c>
      <c r="N78" s="14">
        <v>1.0</v>
      </c>
      <c r="O78" s="16"/>
      <c r="P78" s="17" t="s">
        <v>223</v>
      </c>
      <c r="Q78" s="16"/>
      <c r="R78" s="16"/>
      <c r="S78" s="16"/>
      <c r="T78" s="17" t="s">
        <v>224</v>
      </c>
      <c r="U78" s="16"/>
      <c r="V78" s="16"/>
      <c r="W78" s="14" t="s">
        <v>81</v>
      </c>
      <c r="X78" s="14">
        <v>0.0</v>
      </c>
      <c r="Y78" s="14">
        <v>1946.0</v>
      </c>
      <c r="Z78" s="16">
        <f t="shared" si="4"/>
        <v>57</v>
      </c>
      <c r="AA78" s="14">
        <v>2002.0</v>
      </c>
      <c r="AB78" s="14">
        <f t="shared" si="2"/>
        <v>1</v>
      </c>
      <c r="AC78" s="14">
        <v>2002.0</v>
      </c>
      <c r="AD78" s="16">
        <f t="shared" si="3"/>
        <v>1</v>
      </c>
      <c r="AE78" s="16"/>
      <c r="AF78" s="18"/>
      <c r="AG78" s="16"/>
      <c r="AH78" s="16"/>
      <c r="AI78" s="16"/>
      <c r="AJ78" s="18"/>
      <c r="AK78" s="16"/>
      <c r="AL78" s="16"/>
      <c r="AM78" s="16"/>
      <c r="AN78" s="16"/>
      <c r="AO78" s="23" t="s">
        <v>225</v>
      </c>
      <c r="AP78" s="16"/>
      <c r="AQ78" s="1">
        <v>1.0</v>
      </c>
    </row>
    <row r="79" hidden="1">
      <c r="A79" s="14" t="s">
        <v>43</v>
      </c>
      <c r="B79" s="15">
        <v>39162.0</v>
      </c>
      <c r="C79" s="16" t="str">
        <f t="shared" si="1"/>
        <v>2007</v>
      </c>
      <c r="D79" s="14" t="s">
        <v>44</v>
      </c>
      <c r="E79" s="14">
        <v>1.0</v>
      </c>
      <c r="F79" s="14">
        <v>1.0</v>
      </c>
      <c r="G79" s="14">
        <v>0.0</v>
      </c>
      <c r="H79" s="14">
        <v>0.0</v>
      </c>
      <c r="I79" s="14">
        <v>0.0</v>
      </c>
      <c r="J79" s="14">
        <v>0.0</v>
      </c>
      <c r="K79" s="14">
        <v>0.0</v>
      </c>
      <c r="L79" s="14">
        <v>0.0</v>
      </c>
      <c r="M79" s="14">
        <v>0.0</v>
      </c>
      <c r="N79" s="14">
        <v>0.0</v>
      </c>
      <c r="O79" s="16"/>
      <c r="P79" s="14" t="s">
        <v>230</v>
      </c>
      <c r="Q79" s="16"/>
      <c r="R79" s="16"/>
      <c r="S79" s="16"/>
      <c r="T79" s="17" t="s">
        <v>231</v>
      </c>
      <c r="U79" s="16"/>
      <c r="V79" s="16"/>
      <c r="W79" s="14" t="s">
        <v>86</v>
      </c>
      <c r="X79" s="14">
        <v>0.0</v>
      </c>
      <c r="Y79" s="14">
        <v>1945.0</v>
      </c>
      <c r="Z79" s="14">
        <f t="shared" si="4"/>
        <v>62</v>
      </c>
      <c r="AA79" s="14">
        <v>1991.0</v>
      </c>
      <c r="AB79" s="16">
        <f t="shared" si="2"/>
        <v>16</v>
      </c>
      <c r="AC79" s="14">
        <v>1997.0</v>
      </c>
      <c r="AD79" s="14">
        <f t="shared" si="3"/>
        <v>10</v>
      </c>
      <c r="AE79" s="16"/>
      <c r="AF79" s="18"/>
      <c r="AG79" s="16"/>
      <c r="AH79" s="16"/>
      <c r="AI79" s="16"/>
      <c r="AJ79" s="18"/>
      <c r="AK79" s="16"/>
      <c r="AL79" s="16"/>
      <c r="AM79" s="16"/>
      <c r="AN79" s="16"/>
      <c r="AO79" s="19" t="s">
        <v>232</v>
      </c>
      <c r="AP79" s="16"/>
      <c r="AQ79" s="1">
        <v>1.0</v>
      </c>
    </row>
    <row r="80" hidden="1">
      <c r="A80" s="14" t="s">
        <v>43</v>
      </c>
      <c r="B80" s="15">
        <v>39162.0</v>
      </c>
      <c r="C80" s="16" t="str">
        <f t="shared" si="1"/>
        <v>2007</v>
      </c>
      <c r="D80" s="14" t="s">
        <v>44</v>
      </c>
      <c r="E80" s="14">
        <v>1.0</v>
      </c>
      <c r="F80" s="14">
        <v>1.0</v>
      </c>
      <c r="G80" s="14">
        <v>0.0</v>
      </c>
      <c r="H80" s="14">
        <v>0.0</v>
      </c>
      <c r="I80" s="14">
        <v>0.0</v>
      </c>
      <c r="J80" s="14">
        <v>0.0</v>
      </c>
      <c r="K80" s="14">
        <v>0.0</v>
      </c>
      <c r="L80" s="14">
        <v>0.0</v>
      </c>
      <c r="M80" s="14">
        <v>0.0</v>
      </c>
      <c r="N80" s="14">
        <v>0.0</v>
      </c>
      <c r="O80" s="16"/>
      <c r="P80" s="14" t="s">
        <v>230</v>
      </c>
      <c r="Q80" s="16"/>
      <c r="R80" s="16"/>
      <c r="S80" s="16"/>
      <c r="T80" s="17" t="s">
        <v>231</v>
      </c>
      <c r="U80" s="16"/>
      <c r="V80" s="16"/>
      <c r="W80" s="14" t="s">
        <v>228</v>
      </c>
      <c r="X80" s="14">
        <v>0.0</v>
      </c>
      <c r="Y80" s="14">
        <v>1940.0</v>
      </c>
      <c r="Z80" s="14">
        <f t="shared" si="4"/>
        <v>67</v>
      </c>
      <c r="AA80" s="14">
        <v>1970.0</v>
      </c>
      <c r="AB80" s="16">
        <f t="shared" si="2"/>
        <v>37</v>
      </c>
      <c r="AC80" s="14">
        <v>2002.0</v>
      </c>
      <c r="AD80" s="14">
        <f t="shared" si="3"/>
        <v>5</v>
      </c>
      <c r="AE80" s="16"/>
      <c r="AF80" s="18"/>
      <c r="AG80" s="16"/>
      <c r="AH80" s="16"/>
      <c r="AI80" s="16"/>
      <c r="AJ80" s="18"/>
      <c r="AK80" s="16"/>
      <c r="AL80" s="16"/>
      <c r="AM80" s="16"/>
      <c r="AN80" s="16"/>
      <c r="AO80" s="23" t="s">
        <v>232</v>
      </c>
      <c r="AP80" s="16"/>
      <c r="AQ80" s="1">
        <v>1.0</v>
      </c>
    </row>
    <row r="81" hidden="1">
      <c r="A81" s="14" t="s">
        <v>43</v>
      </c>
      <c r="B81" s="15">
        <v>39162.0</v>
      </c>
      <c r="C81" s="16" t="str">
        <f t="shared" si="1"/>
        <v>2007</v>
      </c>
      <c r="D81" s="14" t="s">
        <v>44</v>
      </c>
      <c r="E81" s="14">
        <v>1.0</v>
      </c>
      <c r="F81" s="14">
        <v>1.0</v>
      </c>
      <c r="G81" s="14">
        <v>0.0</v>
      </c>
      <c r="H81" s="14">
        <v>0.0</v>
      </c>
      <c r="I81" s="14">
        <v>0.0</v>
      </c>
      <c r="J81" s="14">
        <v>0.0</v>
      </c>
      <c r="K81" s="14">
        <v>0.0</v>
      </c>
      <c r="L81" s="14">
        <v>0.0</v>
      </c>
      <c r="M81" s="14">
        <v>0.0</v>
      </c>
      <c r="N81" s="14">
        <v>0.0</v>
      </c>
      <c r="O81" s="16"/>
      <c r="P81" s="14" t="s">
        <v>230</v>
      </c>
      <c r="Q81" s="16"/>
      <c r="R81" s="16"/>
      <c r="S81" s="16"/>
      <c r="T81" s="17" t="s">
        <v>231</v>
      </c>
      <c r="U81" s="16"/>
      <c r="V81" s="16"/>
      <c r="W81" s="14" t="s">
        <v>58</v>
      </c>
      <c r="X81" s="14">
        <v>0.0</v>
      </c>
      <c r="Y81" s="22">
        <v>1941.0</v>
      </c>
      <c r="Z81" s="16">
        <f t="shared" si="4"/>
        <v>66</v>
      </c>
      <c r="AA81" s="22">
        <v>1994.0</v>
      </c>
      <c r="AB81" s="22">
        <f t="shared" si="2"/>
        <v>13</v>
      </c>
      <c r="AC81" s="22">
        <v>1994.0</v>
      </c>
      <c r="AD81" s="16">
        <f t="shared" si="3"/>
        <v>13</v>
      </c>
      <c r="AE81" s="16"/>
      <c r="AF81" s="18"/>
      <c r="AG81" s="16"/>
      <c r="AH81" s="16"/>
      <c r="AI81" s="16"/>
      <c r="AJ81" s="18"/>
      <c r="AK81" s="16"/>
      <c r="AL81" s="16"/>
      <c r="AM81" s="16"/>
      <c r="AN81" s="16"/>
      <c r="AO81" s="23" t="s">
        <v>232</v>
      </c>
      <c r="AP81" s="16"/>
      <c r="AQ81" s="1">
        <v>1.0</v>
      </c>
    </row>
    <row r="82" hidden="1">
      <c r="A82" s="14" t="s">
        <v>43</v>
      </c>
      <c r="B82" s="15">
        <v>39162.0</v>
      </c>
      <c r="C82" s="16" t="str">
        <f t="shared" si="1"/>
        <v>2007</v>
      </c>
      <c r="D82" s="14" t="s">
        <v>44</v>
      </c>
      <c r="E82" s="14">
        <v>1.0</v>
      </c>
      <c r="F82" s="14">
        <v>1.0</v>
      </c>
      <c r="G82" s="14">
        <v>0.0</v>
      </c>
      <c r="H82" s="14">
        <v>0.0</v>
      </c>
      <c r="I82" s="14">
        <v>0.0</v>
      </c>
      <c r="J82" s="14">
        <v>0.0</v>
      </c>
      <c r="K82" s="14">
        <v>0.0</v>
      </c>
      <c r="L82" s="14">
        <v>0.0</v>
      </c>
      <c r="M82" s="14">
        <v>0.0</v>
      </c>
      <c r="N82" s="14">
        <v>0.0</v>
      </c>
      <c r="O82" s="16"/>
      <c r="P82" s="14" t="s">
        <v>230</v>
      </c>
      <c r="Q82" s="16"/>
      <c r="R82" s="16"/>
      <c r="S82" s="16"/>
      <c r="T82" s="17" t="s">
        <v>231</v>
      </c>
      <c r="U82" s="16"/>
      <c r="V82" s="16"/>
      <c r="W82" s="14" t="s">
        <v>81</v>
      </c>
      <c r="X82" s="14">
        <v>0.0</v>
      </c>
      <c r="Y82" s="14">
        <v>1946.0</v>
      </c>
      <c r="Z82" s="16">
        <f t="shared" si="4"/>
        <v>61</v>
      </c>
      <c r="AA82" s="14">
        <v>2002.0</v>
      </c>
      <c r="AB82" s="14">
        <f t="shared" si="2"/>
        <v>5</v>
      </c>
      <c r="AC82" s="14">
        <v>2002.0</v>
      </c>
      <c r="AD82" s="16">
        <f t="shared" si="3"/>
        <v>5</v>
      </c>
      <c r="AE82" s="16"/>
      <c r="AF82" s="18"/>
      <c r="AG82" s="16"/>
      <c r="AH82" s="16"/>
      <c r="AI82" s="16"/>
      <c r="AJ82" s="18"/>
      <c r="AK82" s="16"/>
      <c r="AL82" s="16"/>
      <c r="AM82" s="16"/>
      <c r="AN82" s="16"/>
      <c r="AO82" s="23" t="s">
        <v>232</v>
      </c>
      <c r="AP82" s="16"/>
      <c r="AQ82" s="1">
        <v>1.0</v>
      </c>
    </row>
    <row r="83" hidden="1">
      <c r="A83" s="14" t="s">
        <v>43</v>
      </c>
      <c r="B83" s="15">
        <v>39162.0</v>
      </c>
      <c r="C83" s="16" t="str">
        <f t="shared" si="1"/>
        <v>2007</v>
      </c>
      <c r="D83" s="14" t="s">
        <v>44</v>
      </c>
      <c r="E83" s="14">
        <v>1.0</v>
      </c>
      <c r="F83" s="14">
        <v>1.0</v>
      </c>
      <c r="G83" s="14">
        <v>0.0</v>
      </c>
      <c r="H83" s="14">
        <v>0.0</v>
      </c>
      <c r="I83" s="14">
        <v>0.0</v>
      </c>
      <c r="J83" s="14">
        <v>0.0</v>
      </c>
      <c r="K83" s="14">
        <v>0.0</v>
      </c>
      <c r="L83" s="14">
        <v>0.0</v>
      </c>
      <c r="M83" s="14">
        <v>0.0</v>
      </c>
      <c r="N83" s="14">
        <v>0.0</v>
      </c>
      <c r="O83" s="16"/>
      <c r="P83" s="14" t="s">
        <v>230</v>
      </c>
      <c r="Q83" s="16"/>
      <c r="R83" s="16"/>
      <c r="S83" s="16"/>
      <c r="T83" s="17" t="s">
        <v>231</v>
      </c>
      <c r="U83" s="16"/>
      <c r="V83" s="16"/>
      <c r="W83" s="14" t="s">
        <v>113</v>
      </c>
      <c r="X83" s="14">
        <v>0.0</v>
      </c>
      <c r="Y83" s="14">
        <v>1956.0</v>
      </c>
      <c r="Z83" s="14">
        <f t="shared" si="4"/>
        <v>51</v>
      </c>
      <c r="AA83" s="14">
        <v>2002.0</v>
      </c>
      <c r="AB83" s="16">
        <f t="shared" si="2"/>
        <v>5</v>
      </c>
      <c r="AC83" s="14">
        <v>2002.0</v>
      </c>
      <c r="AD83" s="14">
        <f t="shared" si="3"/>
        <v>5</v>
      </c>
      <c r="AE83" s="16"/>
      <c r="AF83" s="18"/>
      <c r="AG83" s="16"/>
      <c r="AH83" s="16"/>
      <c r="AI83" s="16"/>
      <c r="AJ83" s="18"/>
      <c r="AK83" s="16"/>
      <c r="AL83" s="16"/>
      <c r="AM83" s="16"/>
      <c r="AN83" s="16"/>
      <c r="AO83" s="23" t="s">
        <v>232</v>
      </c>
      <c r="AP83" s="16"/>
      <c r="AQ83" s="1">
        <v>1.0</v>
      </c>
    </row>
    <row r="84" hidden="1">
      <c r="A84" s="14" t="s">
        <v>43</v>
      </c>
      <c r="B84" s="15">
        <v>39162.0</v>
      </c>
      <c r="C84" s="16" t="str">
        <f t="shared" si="1"/>
        <v>2007</v>
      </c>
      <c r="D84" s="14" t="s">
        <v>44</v>
      </c>
      <c r="E84" s="14">
        <v>1.0</v>
      </c>
      <c r="F84" s="14">
        <v>1.0</v>
      </c>
      <c r="G84" s="14">
        <v>0.0</v>
      </c>
      <c r="H84" s="14">
        <v>0.0</v>
      </c>
      <c r="I84" s="14">
        <v>0.0</v>
      </c>
      <c r="J84" s="14">
        <v>0.0</v>
      </c>
      <c r="K84" s="14">
        <v>0.0</v>
      </c>
      <c r="L84" s="14">
        <v>0.0</v>
      </c>
      <c r="M84" s="14">
        <v>0.0</v>
      </c>
      <c r="N84" s="14">
        <v>0.0</v>
      </c>
      <c r="O84" s="16"/>
      <c r="P84" s="14" t="s">
        <v>230</v>
      </c>
      <c r="Q84" s="16"/>
      <c r="R84" s="16"/>
      <c r="S84" s="16"/>
      <c r="T84" s="17" t="s">
        <v>231</v>
      </c>
      <c r="U84" s="16"/>
      <c r="V84" s="16"/>
      <c r="W84" s="14" t="s">
        <v>76</v>
      </c>
      <c r="X84" s="14">
        <v>1.0</v>
      </c>
      <c r="Y84" s="14">
        <v>1945.0</v>
      </c>
      <c r="Z84" s="16">
        <f t="shared" si="4"/>
        <v>62</v>
      </c>
      <c r="AA84" s="14">
        <v>1996.0</v>
      </c>
      <c r="AB84" s="16">
        <f t="shared" si="2"/>
        <v>11</v>
      </c>
      <c r="AC84" s="14">
        <v>2002.0</v>
      </c>
      <c r="AD84" s="16">
        <f t="shared" si="3"/>
        <v>5</v>
      </c>
      <c r="AE84" s="16"/>
      <c r="AF84" s="18"/>
      <c r="AG84" s="16"/>
      <c r="AH84" s="16"/>
      <c r="AI84" s="16"/>
      <c r="AJ84" s="18"/>
      <c r="AK84" s="16"/>
      <c r="AL84" s="16"/>
      <c r="AM84" s="16"/>
      <c r="AN84" s="16"/>
      <c r="AO84" s="23" t="s">
        <v>232</v>
      </c>
      <c r="AP84" s="16"/>
      <c r="AQ84" s="1">
        <v>1.0</v>
      </c>
    </row>
    <row r="85" hidden="1">
      <c r="A85" s="14" t="s">
        <v>43</v>
      </c>
      <c r="B85" s="15">
        <v>38530.0</v>
      </c>
      <c r="C85" s="16" t="str">
        <f t="shared" si="1"/>
        <v>2005</v>
      </c>
      <c r="D85" s="14" t="s">
        <v>44</v>
      </c>
      <c r="E85" s="14">
        <v>0.0</v>
      </c>
      <c r="F85" s="14">
        <v>0.0</v>
      </c>
      <c r="G85" s="14">
        <v>0.0</v>
      </c>
      <c r="H85" s="14">
        <v>0.0</v>
      </c>
      <c r="I85" s="14">
        <v>0.0</v>
      </c>
      <c r="J85" s="14">
        <v>0.0</v>
      </c>
      <c r="K85" s="14">
        <v>0.0</v>
      </c>
      <c r="L85" s="14">
        <v>1.0</v>
      </c>
      <c r="M85" s="14">
        <v>0.0</v>
      </c>
      <c r="N85" s="14">
        <v>0.0</v>
      </c>
      <c r="O85" s="16"/>
      <c r="P85" s="14" t="s">
        <v>233</v>
      </c>
      <c r="Q85" s="16"/>
      <c r="R85" s="16"/>
      <c r="S85" s="16"/>
      <c r="T85" s="17" t="s">
        <v>234</v>
      </c>
      <c r="U85" s="16"/>
      <c r="V85" s="16"/>
      <c r="W85" s="14" t="s">
        <v>81</v>
      </c>
      <c r="X85" s="14">
        <v>0.0</v>
      </c>
      <c r="Y85" s="14">
        <v>1946.0</v>
      </c>
      <c r="Z85" s="16">
        <f t="shared" si="4"/>
        <v>59</v>
      </c>
      <c r="AA85" s="14">
        <v>2002.0</v>
      </c>
      <c r="AB85" s="14">
        <f t="shared" si="2"/>
        <v>3</v>
      </c>
      <c r="AC85" s="14">
        <v>2002.0</v>
      </c>
      <c r="AD85" s="16">
        <f t="shared" si="3"/>
        <v>3</v>
      </c>
      <c r="AE85" s="16"/>
      <c r="AF85" s="18"/>
      <c r="AG85" s="16"/>
      <c r="AH85" s="16"/>
      <c r="AI85" s="16"/>
      <c r="AJ85" s="18"/>
      <c r="AK85" s="16"/>
      <c r="AL85" s="16"/>
      <c r="AM85" s="16"/>
      <c r="AN85" s="16"/>
      <c r="AO85" s="19" t="s">
        <v>235</v>
      </c>
      <c r="AP85" s="16"/>
      <c r="AQ85" s="1">
        <v>1.0</v>
      </c>
    </row>
    <row r="86" hidden="1">
      <c r="A86" s="14" t="s">
        <v>43</v>
      </c>
      <c r="B86" s="15">
        <v>38530.0</v>
      </c>
      <c r="C86" s="16" t="str">
        <f t="shared" si="1"/>
        <v>2005</v>
      </c>
      <c r="D86" s="14" t="s">
        <v>44</v>
      </c>
      <c r="E86" s="14">
        <v>0.0</v>
      </c>
      <c r="F86" s="14">
        <v>0.0</v>
      </c>
      <c r="G86" s="14">
        <v>0.0</v>
      </c>
      <c r="H86" s="14">
        <v>0.0</v>
      </c>
      <c r="I86" s="14">
        <v>0.0</v>
      </c>
      <c r="J86" s="14">
        <v>0.0</v>
      </c>
      <c r="K86" s="14">
        <v>0.0</v>
      </c>
      <c r="L86" s="14">
        <v>1.0</v>
      </c>
      <c r="M86" s="14">
        <v>0.0</v>
      </c>
      <c r="N86" s="14">
        <v>0.0</v>
      </c>
      <c r="O86" s="16"/>
      <c r="P86" s="14" t="s">
        <v>233</v>
      </c>
      <c r="Q86" s="16"/>
      <c r="R86" s="16"/>
      <c r="S86" s="16"/>
      <c r="T86" s="17" t="s">
        <v>234</v>
      </c>
      <c r="U86" s="16"/>
      <c r="V86" s="16"/>
      <c r="W86" s="14" t="s">
        <v>228</v>
      </c>
      <c r="X86" s="14">
        <v>0.0</v>
      </c>
      <c r="Y86" s="14">
        <v>1940.0</v>
      </c>
      <c r="Z86" s="16">
        <f t="shared" si="4"/>
        <v>65</v>
      </c>
      <c r="AA86" s="14">
        <v>1970.0</v>
      </c>
      <c r="AB86" s="14">
        <f t="shared" si="2"/>
        <v>35</v>
      </c>
      <c r="AC86" s="14">
        <v>2002.0</v>
      </c>
      <c r="AD86" s="16">
        <f t="shared" si="3"/>
        <v>3</v>
      </c>
      <c r="AE86" s="16"/>
      <c r="AF86" s="18"/>
      <c r="AG86" s="16"/>
      <c r="AH86" s="16"/>
      <c r="AI86" s="16"/>
      <c r="AJ86" s="18"/>
      <c r="AK86" s="16"/>
      <c r="AL86" s="16"/>
      <c r="AM86" s="16"/>
      <c r="AN86" s="16"/>
      <c r="AO86" s="19" t="s">
        <v>235</v>
      </c>
      <c r="AP86" s="16"/>
      <c r="AQ86" s="1">
        <v>1.0</v>
      </c>
    </row>
    <row r="87" hidden="1">
      <c r="A87" s="14" t="s">
        <v>43</v>
      </c>
      <c r="B87" s="15">
        <v>38530.0</v>
      </c>
      <c r="C87" s="16" t="str">
        <f t="shared" si="1"/>
        <v>2005</v>
      </c>
      <c r="D87" s="14" t="s">
        <v>44</v>
      </c>
      <c r="E87" s="14">
        <v>0.0</v>
      </c>
      <c r="F87" s="14">
        <v>0.0</v>
      </c>
      <c r="G87" s="14">
        <v>0.0</v>
      </c>
      <c r="H87" s="14">
        <v>0.0</v>
      </c>
      <c r="I87" s="14">
        <v>0.0</v>
      </c>
      <c r="J87" s="14">
        <v>0.0</v>
      </c>
      <c r="K87" s="14">
        <v>0.0</v>
      </c>
      <c r="L87" s="14">
        <v>1.0</v>
      </c>
      <c r="M87" s="14">
        <v>0.0</v>
      </c>
      <c r="N87" s="14">
        <v>0.0</v>
      </c>
      <c r="O87" s="16"/>
      <c r="P87" s="14" t="s">
        <v>233</v>
      </c>
      <c r="Q87" s="16"/>
      <c r="R87" s="16"/>
      <c r="S87" s="16"/>
      <c r="T87" s="17" t="s">
        <v>236</v>
      </c>
      <c r="U87" s="16"/>
      <c r="V87" s="16"/>
      <c r="W87" s="14" t="s">
        <v>65</v>
      </c>
      <c r="X87" s="14">
        <v>0.0</v>
      </c>
      <c r="Y87" s="14">
        <v>1946.0</v>
      </c>
      <c r="Z87" s="14">
        <f t="shared" si="4"/>
        <v>59</v>
      </c>
      <c r="AA87" s="14">
        <v>1982.0</v>
      </c>
      <c r="AB87" s="16">
        <f t="shared" si="2"/>
        <v>23</v>
      </c>
      <c r="AC87" s="14">
        <v>1996.0</v>
      </c>
      <c r="AD87" s="14">
        <f t="shared" si="3"/>
        <v>9</v>
      </c>
      <c r="AE87" s="16"/>
      <c r="AF87" s="18"/>
      <c r="AG87" s="16"/>
      <c r="AH87" s="16"/>
      <c r="AI87" s="16"/>
      <c r="AJ87" s="18"/>
      <c r="AK87" s="16"/>
      <c r="AL87" s="16"/>
      <c r="AM87" s="16"/>
      <c r="AN87" s="16"/>
      <c r="AO87" s="19" t="s">
        <v>235</v>
      </c>
      <c r="AP87" s="16"/>
      <c r="AQ87" s="1">
        <v>1.0</v>
      </c>
    </row>
    <row r="88" hidden="1">
      <c r="A88" s="14" t="s">
        <v>43</v>
      </c>
      <c r="B88" s="15">
        <v>38530.0</v>
      </c>
      <c r="C88" s="16" t="str">
        <f t="shared" si="1"/>
        <v>2005</v>
      </c>
      <c r="D88" s="14" t="s">
        <v>44</v>
      </c>
      <c r="E88" s="14">
        <v>0.0</v>
      </c>
      <c r="F88" s="14">
        <v>0.0</v>
      </c>
      <c r="G88" s="14">
        <v>0.0</v>
      </c>
      <c r="H88" s="14">
        <v>0.0</v>
      </c>
      <c r="I88" s="14">
        <v>0.0</v>
      </c>
      <c r="J88" s="14">
        <v>0.0</v>
      </c>
      <c r="K88" s="14">
        <v>0.0</v>
      </c>
      <c r="L88" s="14">
        <v>1.0</v>
      </c>
      <c r="M88" s="14">
        <v>0.0</v>
      </c>
      <c r="N88" s="14">
        <v>0.0</v>
      </c>
      <c r="O88" s="16"/>
      <c r="P88" s="14" t="s">
        <v>233</v>
      </c>
      <c r="Q88" s="16"/>
      <c r="R88" s="16"/>
      <c r="S88" s="16"/>
      <c r="T88" s="17" t="s">
        <v>234</v>
      </c>
      <c r="U88" s="16"/>
      <c r="V88" s="16"/>
      <c r="W88" s="14" t="s">
        <v>86</v>
      </c>
      <c r="X88" s="14">
        <v>0.0</v>
      </c>
      <c r="Y88" s="14">
        <v>1945.0</v>
      </c>
      <c r="Z88" s="14">
        <f t="shared" si="4"/>
        <v>60</v>
      </c>
      <c r="AA88" s="14">
        <v>1991.0</v>
      </c>
      <c r="AB88" s="16">
        <f t="shared" si="2"/>
        <v>14</v>
      </c>
      <c r="AC88" s="14">
        <v>1997.0</v>
      </c>
      <c r="AD88" s="14">
        <f t="shared" si="3"/>
        <v>8</v>
      </c>
      <c r="AE88" s="16"/>
      <c r="AF88" s="18"/>
      <c r="AG88" s="16"/>
      <c r="AH88" s="16"/>
      <c r="AI88" s="16"/>
      <c r="AJ88" s="18"/>
      <c r="AK88" s="16"/>
      <c r="AL88" s="16"/>
      <c r="AM88" s="16"/>
      <c r="AN88" s="16"/>
      <c r="AO88" s="19" t="s">
        <v>235</v>
      </c>
      <c r="AP88" s="16"/>
      <c r="AQ88" s="1">
        <v>1.0</v>
      </c>
    </row>
    <row r="89" hidden="1">
      <c r="A89" s="14" t="s">
        <v>43</v>
      </c>
      <c r="B89" s="15">
        <v>38530.0</v>
      </c>
      <c r="C89" s="16" t="str">
        <f t="shared" si="1"/>
        <v>2005</v>
      </c>
      <c r="D89" s="14" t="s">
        <v>44</v>
      </c>
      <c r="E89" s="14">
        <v>0.0</v>
      </c>
      <c r="F89" s="14">
        <v>0.0</v>
      </c>
      <c r="G89" s="14">
        <v>0.0</v>
      </c>
      <c r="H89" s="14">
        <v>0.0</v>
      </c>
      <c r="I89" s="14">
        <v>0.0</v>
      </c>
      <c r="J89" s="14">
        <v>0.0</v>
      </c>
      <c r="K89" s="14">
        <v>0.0</v>
      </c>
      <c r="L89" s="14">
        <v>1.0</v>
      </c>
      <c r="M89" s="14">
        <v>0.0</v>
      </c>
      <c r="N89" s="14">
        <v>0.0</v>
      </c>
      <c r="O89" s="16"/>
      <c r="P89" s="14" t="s">
        <v>233</v>
      </c>
      <c r="Q89" s="16"/>
      <c r="R89" s="16"/>
      <c r="S89" s="16"/>
      <c r="T89" s="17" t="s">
        <v>234</v>
      </c>
      <c r="U89" s="16"/>
      <c r="V89" s="16"/>
      <c r="W89" s="14" t="s">
        <v>113</v>
      </c>
      <c r="X89" s="14">
        <v>0.0</v>
      </c>
      <c r="Y89" s="14">
        <v>1956.0</v>
      </c>
      <c r="Z89" s="14">
        <f t="shared" si="4"/>
        <v>49</v>
      </c>
      <c r="AA89" s="14">
        <v>2002.0</v>
      </c>
      <c r="AB89" s="16">
        <f t="shared" si="2"/>
        <v>3</v>
      </c>
      <c r="AC89" s="14">
        <v>2002.0</v>
      </c>
      <c r="AD89" s="14">
        <f t="shared" si="3"/>
        <v>3</v>
      </c>
      <c r="AE89" s="16"/>
      <c r="AF89" s="18"/>
      <c r="AG89" s="16"/>
      <c r="AH89" s="16"/>
      <c r="AI89" s="16"/>
      <c r="AJ89" s="18"/>
      <c r="AK89" s="16"/>
      <c r="AL89" s="16"/>
      <c r="AM89" s="16"/>
      <c r="AN89" s="16"/>
      <c r="AO89" s="19" t="s">
        <v>235</v>
      </c>
      <c r="AP89" s="16"/>
      <c r="AQ89" s="1">
        <v>1.0</v>
      </c>
    </row>
    <row r="90" hidden="1">
      <c r="A90" s="14" t="s">
        <v>43</v>
      </c>
      <c r="B90" s="15">
        <v>38530.0</v>
      </c>
      <c r="C90" s="16" t="str">
        <f t="shared" si="1"/>
        <v>2005</v>
      </c>
      <c r="D90" s="14" t="s">
        <v>44</v>
      </c>
      <c r="E90" s="14">
        <v>0.0</v>
      </c>
      <c r="F90" s="14">
        <v>0.0</v>
      </c>
      <c r="G90" s="14">
        <v>0.0</v>
      </c>
      <c r="H90" s="14">
        <v>0.0</v>
      </c>
      <c r="I90" s="14">
        <v>0.0</v>
      </c>
      <c r="J90" s="14">
        <v>0.0</v>
      </c>
      <c r="K90" s="14">
        <v>0.0</v>
      </c>
      <c r="L90" s="14">
        <v>1.0</v>
      </c>
      <c r="M90" s="14">
        <v>0.0</v>
      </c>
      <c r="N90" s="14">
        <v>0.0</v>
      </c>
      <c r="O90" s="16"/>
      <c r="P90" s="14" t="s">
        <v>233</v>
      </c>
      <c r="Q90" s="16"/>
      <c r="R90" s="16"/>
      <c r="S90" s="16"/>
      <c r="T90" s="17" t="s">
        <v>236</v>
      </c>
      <c r="U90" s="16"/>
      <c r="V90" s="16"/>
      <c r="W90" s="14" t="s">
        <v>76</v>
      </c>
      <c r="X90" s="14">
        <v>1.0</v>
      </c>
      <c r="Y90" s="14">
        <v>1945.0</v>
      </c>
      <c r="Z90" s="16">
        <f t="shared" si="4"/>
        <v>60</v>
      </c>
      <c r="AA90" s="14">
        <v>1996.0</v>
      </c>
      <c r="AB90" s="16">
        <f t="shared" si="2"/>
        <v>9</v>
      </c>
      <c r="AC90" s="14">
        <v>2002.0</v>
      </c>
      <c r="AD90" s="16">
        <f t="shared" si="3"/>
        <v>3</v>
      </c>
      <c r="AE90" s="16"/>
      <c r="AF90" s="18"/>
      <c r="AG90" s="16"/>
      <c r="AH90" s="16"/>
      <c r="AI90" s="16"/>
      <c r="AJ90" s="18"/>
      <c r="AK90" s="16"/>
      <c r="AL90" s="16"/>
      <c r="AM90" s="16"/>
      <c r="AN90" s="16"/>
      <c r="AO90" s="19" t="s">
        <v>235</v>
      </c>
      <c r="AP90" s="16"/>
      <c r="AQ90" s="1">
        <v>1.0</v>
      </c>
    </row>
    <row r="91" hidden="1">
      <c r="A91" s="14" t="s">
        <v>43</v>
      </c>
      <c r="B91" s="15">
        <v>38530.0</v>
      </c>
      <c r="C91" s="16" t="str">
        <f t="shared" si="1"/>
        <v>2005</v>
      </c>
      <c r="D91" s="14" t="s">
        <v>44</v>
      </c>
      <c r="E91" s="14">
        <v>0.0</v>
      </c>
      <c r="F91" s="14">
        <v>0.0</v>
      </c>
      <c r="G91" s="14">
        <v>0.0</v>
      </c>
      <c r="H91" s="14">
        <v>0.0</v>
      </c>
      <c r="I91" s="14">
        <v>0.0</v>
      </c>
      <c r="J91" s="14">
        <v>0.0</v>
      </c>
      <c r="K91" s="14">
        <v>0.0</v>
      </c>
      <c r="L91" s="14">
        <v>1.0</v>
      </c>
      <c r="M91" s="14">
        <v>0.0</v>
      </c>
      <c r="N91" s="14">
        <v>0.0</v>
      </c>
      <c r="O91" s="16"/>
      <c r="P91" s="14" t="s">
        <v>233</v>
      </c>
      <c r="Q91" s="16"/>
      <c r="R91" s="16"/>
      <c r="S91" s="16"/>
      <c r="T91" s="17" t="s">
        <v>234</v>
      </c>
      <c r="U91" s="16"/>
      <c r="V91" s="16"/>
      <c r="W91" s="14" t="s">
        <v>62</v>
      </c>
      <c r="X91" s="14">
        <v>0.0</v>
      </c>
      <c r="Y91" s="14">
        <v>1941.0</v>
      </c>
      <c r="Z91" s="14">
        <f t="shared" si="4"/>
        <v>64</v>
      </c>
      <c r="AA91" s="14">
        <v>1983.0</v>
      </c>
      <c r="AB91" s="16">
        <f t="shared" si="2"/>
        <v>22</v>
      </c>
      <c r="AC91" s="14">
        <v>1983.0</v>
      </c>
      <c r="AD91" s="14">
        <f t="shared" si="3"/>
        <v>22</v>
      </c>
      <c r="AE91" s="16"/>
      <c r="AF91" s="18"/>
      <c r="AG91" s="16"/>
      <c r="AH91" s="16"/>
      <c r="AI91" s="16"/>
      <c r="AJ91" s="18"/>
      <c r="AK91" s="16"/>
      <c r="AL91" s="16"/>
      <c r="AM91" s="16"/>
      <c r="AN91" s="16"/>
      <c r="AO91" s="19" t="s">
        <v>235</v>
      </c>
      <c r="AP91" s="16"/>
      <c r="AQ91" s="1">
        <v>1.0</v>
      </c>
    </row>
    <row r="92" hidden="1">
      <c r="A92" s="14" t="s">
        <v>43</v>
      </c>
      <c r="B92" s="15">
        <v>38530.0</v>
      </c>
      <c r="C92" s="16" t="str">
        <f t="shared" si="1"/>
        <v>2005</v>
      </c>
      <c r="D92" s="14" t="s">
        <v>44</v>
      </c>
      <c r="E92" s="14">
        <v>0.0</v>
      </c>
      <c r="F92" s="14">
        <v>0.0</v>
      </c>
      <c r="G92" s="14">
        <v>0.0</v>
      </c>
      <c r="H92" s="14">
        <v>0.0</v>
      </c>
      <c r="I92" s="14">
        <v>0.0</v>
      </c>
      <c r="J92" s="14">
        <v>0.0</v>
      </c>
      <c r="K92" s="14">
        <v>0.0</v>
      </c>
      <c r="L92" s="14">
        <v>1.0</v>
      </c>
      <c r="M92" s="14">
        <v>0.0</v>
      </c>
      <c r="N92" s="14">
        <v>0.0</v>
      </c>
      <c r="O92" s="16"/>
      <c r="P92" s="14" t="s">
        <v>233</v>
      </c>
      <c r="Q92" s="16"/>
      <c r="R92" s="16"/>
      <c r="S92" s="16"/>
      <c r="T92" s="17" t="s">
        <v>237</v>
      </c>
      <c r="U92" s="16"/>
      <c r="V92" s="16"/>
      <c r="W92" s="14" t="s">
        <v>238</v>
      </c>
      <c r="X92" s="14">
        <v>0.0</v>
      </c>
      <c r="Y92" s="14">
        <v>1952.0</v>
      </c>
      <c r="Z92" s="14">
        <f t="shared" si="4"/>
        <v>53</v>
      </c>
      <c r="AA92" s="14">
        <v>1975.0</v>
      </c>
      <c r="AB92" s="16">
        <f t="shared" si="2"/>
        <v>30</v>
      </c>
      <c r="AC92" s="14">
        <v>1997.0</v>
      </c>
      <c r="AD92" s="14">
        <f t="shared" si="3"/>
        <v>8</v>
      </c>
      <c r="AE92" s="16"/>
      <c r="AF92" s="18"/>
      <c r="AG92" s="16"/>
      <c r="AH92" s="16"/>
      <c r="AI92" s="16"/>
      <c r="AJ92" s="18"/>
      <c r="AK92" s="16"/>
      <c r="AL92" s="16"/>
      <c r="AM92" s="16"/>
      <c r="AN92" s="16"/>
      <c r="AO92" s="19" t="s">
        <v>235</v>
      </c>
      <c r="AP92" s="14" t="s">
        <v>239</v>
      </c>
      <c r="AQ92" s="1">
        <v>1.0</v>
      </c>
    </row>
    <row r="93" hidden="1">
      <c r="A93" s="14" t="s">
        <v>43</v>
      </c>
      <c r="B93" s="15">
        <v>38530.0</v>
      </c>
      <c r="C93" s="16" t="str">
        <f t="shared" si="1"/>
        <v>2005</v>
      </c>
      <c r="D93" s="14" t="s">
        <v>44</v>
      </c>
      <c r="E93" s="14">
        <v>0.0</v>
      </c>
      <c r="F93" s="14">
        <v>0.0</v>
      </c>
      <c r="G93" s="14">
        <v>0.0</v>
      </c>
      <c r="H93" s="14">
        <v>0.0</v>
      </c>
      <c r="I93" s="14">
        <v>0.0</v>
      </c>
      <c r="J93" s="14">
        <v>0.0</v>
      </c>
      <c r="K93" s="14">
        <v>0.0</v>
      </c>
      <c r="L93" s="14">
        <v>1.0</v>
      </c>
      <c r="M93" s="14">
        <v>0.0</v>
      </c>
      <c r="N93" s="14">
        <v>0.0</v>
      </c>
      <c r="O93" s="16"/>
      <c r="P93" s="14" t="s">
        <v>233</v>
      </c>
      <c r="Q93" s="16"/>
      <c r="R93" s="16"/>
      <c r="S93" s="16"/>
      <c r="T93" s="17" t="s">
        <v>234</v>
      </c>
      <c r="U93" s="16"/>
      <c r="V93" s="16"/>
      <c r="W93" s="14" t="s">
        <v>240</v>
      </c>
      <c r="X93" s="14">
        <v>0.0</v>
      </c>
      <c r="Y93" s="14">
        <v>1942.0</v>
      </c>
      <c r="Z93" s="14">
        <f t="shared" si="4"/>
        <v>63</v>
      </c>
      <c r="AA93" s="14">
        <v>1965.0</v>
      </c>
      <c r="AB93" s="16">
        <f t="shared" si="2"/>
        <v>40</v>
      </c>
      <c r="AC93" s="14">
        <v>1997.0</v>
      </c>
      <c r="AD93" s="14">
        <f t="shared" si="3"/>
        <v>8</v>
      </c>
      <c r="AE93" s="16"/>
      <c r="AF93" s="18"/>
      <c r="AG93" s="16"/>
      <c r="AH93" s="16"/>
      <c r="AI93" s="16"/>
      <c r="AJ93" s="18"/>
      <c r="AK93" s="16"/>
      <c r="AL93" s="16"/>
      <c r="AM93" s="16"/>
      <c r="AN93" s="16"/>
      <c r="AO93" s="19" t="s">
        <v>235</v>
      </c>
      <c r="AP93" s="19" t="s">
        <v>241</v>
      </c>
      <c r="AQ93" s="1">
        <v>1.0</v>
      </c>
    </row>
    <row r="94">
      <c r="A94" s="1" t="s">
        <v>43</v>
      </c>
      <c r="B94" s="3">
        <v>39302.0</v>
      </c>
      <c r="C94" s="4" t="str">
        <f t="shared" si="1"/>
        <v>2007</v>
      </c>
      <c r="D94" s="1" t="s">
        <v>44</v>
      </c>
      <c r="E94" s="1">
        <v>0.0</v>
      </c>
      <c r="F94" s="1">
        <v>0.0</v>
      </c>
      <c r="G94" s="1">
        <v>0.0</v>
      </c>
      <c r="H94" s="1">
        <v>0.0</v>
      </c>
      <c r="I94" s="1">
        <v>0.0</v>
      </c>
      <c r="J94" s="1">
        <v>0.0</v>
      </c>
      <c r="K94" s="1">
        <v>0.0</v>
      </c>
      <c r="L94" s="1">
        <v>1.0</v>
      </c>
      <c r="M94" s="1">
        <v>0.0</v>
      </c>
      <c r="N94" s="1">
        <v>0.0</v>
      </c>
      <c r="O94" s="1" t="s">
        <v>45</v>
      </c>
      <c r="P94" s="2" t="s">
        <v>242</v>
      </c>
      <c r="Q94" s="1" t="s">
        <v>47</v>
      </c>
      <c r="R94" s="1" t="s">
        <v>117</v>
      </c>
      <c r="S94" s="1" t="s">
        <v>48</v>
      </c>
      <c r="T94" s="2" t="s">
        <v>243</v>
      </c>
      <c r="U94" s="1">
        <v>1.0</v>
      </c>
      <c r="V94" s="1">
        <v>1.0</v>
      </c>
      <c r="W94" s="1" t="s">
        <v>62</v>
      </c>
      <c r="X94" s="1">
        <v>0.0</v>
      </c>
      <c r="Y94" s="1">
        <v>1941.0</v>
      </c>
      <c r="Z94" s="1">
        <f t="shared" si="4"/>
        <v>66</v>
      </c>
      <c r="AA94" s="1">
        <v>1983.0</v>
      </c>
      <c r="AB94" s="4">
        <f t="shared" si="2"/>
        <v>24</v>
      </c>
      <c r="AC94" s="1">
        <v>1983.0</v>
      </c>
      <c r="AD94" s="1">
        <f t="shared" si="3"/>
        <v>24</v>
      </c>
      <c r="AE94" s="1" t="s">
        <v>119</v>
      </c>
      <c r="AF94" s="6" t="s">
        <v>120</v>
      </c>
      <c r="AG94" s="1">
        <v>0.0</v>
      </c>
      <c r="AH94" s="1" t="s">
        <v>244</v>
      </c>
      <c r="AI94" s="1">
        <v>0.0</v>
      </c>
      <c r="AJ94" s="6" t="s">
        <v>123</v>
      </c>
      <c r="AK94" s="1">
        <v>0.0</v>
      </c>
      <c r="AL94" s="1" t="s">
        <v>245</v>
      </c>
      <c r="AM94" s="1">
        <v>1.0</v>
      </c>
      <c r="AN94" s="20" t="s">
        <v>246</v>
      </c>
      <c r="AO94" s="9" t="s">
        <v>247</v>
      </c>
      <c r="AQ94" s="1">
        <v>0.0</v>
      </c>
    </row>
    <row r="95">
      <c r="A95" s="1" t="s">
        <v>43</v>
      </c>
      <c r="B95" s="3">
        <v>39302.0</v>
      </c>
      <c r="C95" s="4" t="str">
        <f t="shared" si="1"/>
        <v>2007</v>
      </c>
      <c r="D95" s="1" t="s">
        <v>44</v>
      </c>
      <c r="E95" s="1">
        <v>0.0</v>
      </c>
      <c r="F95" s="1">
        <v>0.0</v>
      </c>
      <c r="G95" s="1">
        <v>0.0</v>
      </c>
      <c r="H95" s="1">
        <v>0.0</v>
      </c>
      <c r="I95" s="1">
        <v>0.0</v>
      </c>
      <c r="J95" s="1">
        <v>0.0</v>
      </c>
      <c r="K95" s="1">
        <v>0.0</v>
      </c>
      <c r="L95" s="1">
        <v>1.0</v>
      </c>
      <c r="M95" s="1">
        <v>0.0</v>
      </c>
      <c r="N95" s="1">
        <v>0.0</v>
      </c>
      <c r="O95" s="1" t="s">
        <v>45</v>
      </c>
      <c r="P95" s="2" t="s">
        <v>242</v>
      </c>
      <c r="Q95" s="1" t="s">
        <v>47</v>
      </c>
      <c r="R95" s="1" t="s">
        <v>117</v>
      </c>
      <c r="S95" s="1" t="s">
        <v>48</v>
      </c>
      <c r="T95" s="2" t="s">
        <v>243</v>
      </c>
      <c r="U95" s="1">
        <v>1.0</v>
      </c>
      <c r="V95" s="1">
        <v>1.0</v>
      </c>
      <c r="W95" s="1" t="s">
        <v>58</v>
      </c>
      <c r="X95" s="1">
        <v>0.0</v>
      </c>
      <c r="Y95" s="12">
        <v>1941.0</v>
      </c>
      <c r="Z95" s="4">
        <f t="shared" si="4"/>
        <v>66</v>
      </c>
      <c r="AA95" s="12">
        <v>1994.0</v>
      </c>
      <c r="AB95" s="4">
        <f t="shared" si="2"/>
        <v>13</v>
      </c>
      <c r="AC95" s="12">
        <v>1994.0</v>
      </c>
      <c r="AD95" s="1">
        <f t="shared" si="3"/>
        <v>13</v>
      </c>
      <c r="AE95" s="1" t="s">
        <v>119</v>
      </c>
      <c r="AF95" s="6" t="s">
        <v>120</v>
      </c>
      <c r="AG95" s="1">
        <v>0.0</v>
      </c>
      <c r="AH95" s="20" t="s">
        <v>130</v>
      </c>
      <c r="AI95" s="1">
        <v>0.0</v>
      </c>
      <c r="AJ95" s="6" t="s">
        <v>123</v>
      </c>
      <c r="AK95" s="1">
        <v>0.0</v>
      </c>
      <c r="AL95" s="1" t="s">
        <v>248</v>
      </c>
      <c r="AM95" s="1">
        <v>1.0</v>
      </c>
      <c r="AN95" s="20" t="s">
        <v>249</v>
      </c>
      <c r="AO95" s="9" t="s">
        <v>247</v>
      </c>
      <c r="AQ95" s="1">
        <v>0.0</v>
      </c>
    </row>
    <row r="96">
      <c r="A96" s="1" t="s">
        <v>43</v>
      </c>
      <c r="B96" s="3">
        <v>39302.0</v>
      </c>
      <c r="C96" s="4" t="str">
        <f t="shared" si="1"/>
        <v>2007</v>
      </c>
      <c r="D96" s="1" t="s">
        <v>44</v>
      </c>
      <c r="E96" s="1">
        <v>0.0</v>
      </c>
      <c r="F96" s="1">
        <v>0.0</v>
      </c>
      <c r="G96" s="1">
        <v>0.0</v>
      </c>
      <c r="H96" s="1">
        <v>0.0</v>
      </c>
      <c r="I96" s="1">
        <v>0.0</v>
      </c>
      <c r="J96" s="1">
        <v>0.0</v>
      </c>
      <c r="K96" s="1">
        <v>0.0</v>
      </c>
      <c r="L96" s="1">
        <v>1.0</v>
      </c>
      <c r="M96" s="1">
        <v>0.0</v>
      </c>
      <c r="N96" s="1">
        <v>0.0</v>
      </c>
      <c r="O96" s="1" t="s">
        <v>45</v>
      </c>
      <c r="P96" s="2" t="s">
        <v>242</v>
      </c>
      <c r="Q96" s="1" t="s">
        <v>47</v>
      </c>
      <c r="R96" s="1" t="s">
        <v>117</v>
      </c>
      <c r="S96" s="1" t="s">
        <v>48</v>
      </c>
      <c r="T96" s="2" t="s">
        <v>243</v>
      </c>
      <c r="U96" s="1">
        <v>1.0</v>
      </c>
      <c r="V96" s="1">
        <v>1.0</v>
      </c>
      <c r="W96" s="1" t="s">
        <v>86</v>
      </c>
      <c r="X96" s="1">
        <v>0.0</v>
      </c>
      <c r="Y96" s="1">
        <v>1945.0</v>
      </c>
      <c r="Z96" s="1">
        <f t="shared" si="4"/>
        <v>62</v>
      </c>
      <c r="AA96" s="1">
        <v>1991.0</v>
      </c>
      <c r="AB96" s="4">
        <f t="shared" si="2"/>
        <v>16</v>
      </c>
      <c r="AC96" s="1">
        <v>1997.0</v>
      </c>
      <c r="AD96" s="1">
        <f t="shared" si="3"/>
        <v>10</v>
      </c>
      <c r="AE96" s="1" t="s">
        <v>119</v>
      </c>
      <c r="AF96" s="6" t="s">
        <v>120</v>
      </c>
      <c r="AG96" s="1">
        <v>0.0</v>
      </c>
      <c r="AH96" s="20" t="s">
        <v>130</v>
      </c>
      <c r="AI96" s="1">
        <v>0.0</v>
      </c>
      <c r="AJ96" s="20" t="s">
        <v>130</v>
      </c>
      <c r="AK96" s="1">
        <v>0.0</v>
      </c>
      <c r="AL96" s="20" t="s">
        <v>130</v>
      </c>
      <c r="AM96" s="1">
        <v>1.0</v>
      </c>
      <c r="AN96" s="20" t="s">
        <v>250</v>
      </c>
      <c r="AO96" s="9" t="s">
        <v>247</v>
      </c>
      <c r="AQ96" s="1">
        <v>0.0</v>
      </c>
    </row>
    <row r="97">
      <c r="A97" s="1" t="s">
        <v>43</v>
      </c>
      <c r="B97" s="3">
        <v>39302.0</v>
      </c>
      <c r="C97" s="4" t="str">
        <f t="shared" si="1"/>
        <v>2007</v>
      </c>
      <c r="D97" s="1" t="s">
        <v>44</v>
      </c>
      <c r="E97" s="1">
        <v>0.0</v>
      </c>
      <c r="F97" s="1">
        <v>0.0</v>
      </c>
      <c r="G97" s="1">
        <v>0.0</v>
      </c>
      <c r="H97" s="1">
        <v>0.0</v>
      </c>
      <c r="I97" s="1">
        <v>0.0</v>
      </c>
      <c r="J97" s="1">
        <v>0.0</v>
      </c>
      <c r="K97" s="1">
        <v>0.0</v>
      </c>
      <c r="L97" s="1">
        <v>1.0</v>
      </c>
      <c r="M97" s="1">
        <v>0.0</v>
      </c>
      <c r="N97" s="1">
        <v>0.0</v>
      </c>
      <c r="O97" s="1" t="s">
        <v>45</v>
      </c>
      <c r="P97" s="2" t="s">
        <v>242</v>
      </c>
      <c r="Q97" s="1" t="s">
        <v>47</v>
      </c>
      <c r="R97" s="1" t="s">
        <v>117</v>
      </c>
      <c r="S97" s="1" t="s">
        <v>48</v>
      </c>
      <c r="T97" s="2" t="s">
        <v>243</v>
      </c>
      <c r="U97" s="1">
        <v>1.0</v>
      </c>
      <c r="V97" s="1">
        <v>1.0</v>
      </c>
      <c r="W97" s="1" t="s">
        <v>81</v>
      </c>
      <c r="X97" s="1">
        <v>0.0</v>
      </c>
      <c r="Y97" s="1">
        <v>1946.0</v>
      </c>
      <c r="Z97" s="4">
        <f t="shared" si="4"/>
        <v>61</v>
      </c>
      <c r="AA97" s="1">
        <v>2002.0</v>
      </c>
      <c r="AB97" s="4">
        <f t="shared" si="2"/>
        <v>5</v>
      </c>
      <c r="AC97" s="1">
        <v>2002.0</v>
      </c>
      <c r="AD97" s="1">
        <f t="shared" si="3"/>
        <v>5</v>
      </c>
      <c r="AE97" s="1" t="s">
        <v>119</v>
      </c>
      <c r="AF97" s="6" t="s">
        <v>120</v>
      </c>
      <c r="AG97" s="1">
        <v>0.0</v>
      </c>
      <c r="AH97" s="20" t="s">
        <v>130</v>
      </c>
      <c r="AI97" s="1">
        <v>0.0</v>
      </c>
      <c r="AJ97" s="20" t="s">
        <v>130</v>
      </c>
      <c r="AK97" s="1">
        <v>0.0</v>
      </c>
      <c r="AL97" s="20" t="s">
        <v>130</v>
      </c>
      <c r="AM97" s="1">
        <v>1.0</v>
      </c>
      <c r="AN97" s="20" t="s">
        <v>251</v>
      </c>
      <c r="AO97" s="9" t="s">
        <v>247</v>
      </c>
      <c r="AQ97" s="1">
        <v>0.0</v>
      </c>
    </row>
    <row r="98">
      <c r="A98" s="1" t="s">
        <v>43</v>
      </c>
      <c r="B98" s="3">
        <v>39302.0</v>
      </c>
      <c r="C98" s="4" t="str">
        <f t="shared" si="1"/>
        <v>2007</v>
      </c>
      <c r="D98" s="1" t="s">
        <v>44</v>
      </c>
      <c r="E98" s="1">
        <v>0.0</v>
      </c>
      <c r="F98" s="1">
        <v>0.0</v>
      </c>
      <c r="G98" s="1">
        <v>0.0</v>
      </c>
      <c r="H98" s="1">
        <v>0.0</v>
      </c>
      <c r="I98" s="1">
        <v>0.0</v>
      </c>
      <c r="J98" s="1">
        <v>0.0</v>
      </c>
      <c r="K98" s="1">
        <v>0.0</v>
      </c>
      <c r="L98" s="1">
        <v>1.0</v>
      </c>
      <c r="M98" s="1">
        <v>0.0</v>
      </c>
      <c r="N98" s="1">
        <v>0.0</v>
      </c>
      <c r="O98" s="1" t="s">
        <v>45</v>
      </c>
      <c r="P98" s="2" t="s">
        <v>242</v>
      </c>
      <c r="Q98" s="1" t="s">
        <v>47</v>
      </c>
      <c r="R98" s="1" t="s">
        <v>117</v>
      </c>
      <c r="S98" s="1" t="s">
        <v>48</v>
      </c>
      <c r="T98" s="2" t="s">
        <v>243</v>
      </c>
      <c r="U98" s="1">
        <v>1.0</v>
      </c>
      <c r="V98" s="1">
        <v>1.0</v>
      </c>
      <c r="W98" s="1" t="s">
        <v>76</v>
      </c>
      <c r="X98" s="1">
        <v>1.0</v>
      </c>
      <c r="Y98" s="1">
        <v>1945.0</v>
      </c>
      <c r="Z98" s="4">
        <f t="shared" si="4"/>
        <v>62</v>
      </c>
      <c r="AA98" s="1">
        <v>1996.0</v>
      </c>
      <c r="AB98" s="4">
        <f t="shared" si="2"/>
        <v>11</v>
      </c>
      <c r="AC98" s="1">
        <v>2002.0</v>
      </c>
      <c r="AD98" s="1">
        <f t="shared" si="3"/>
        <v>5</v>
      </c>
      <c r="AE98" s="1" t="s">
        <v>119</v>
      </c>
      <c r="AF98" s="6" t="s">
        <v>120</v>
      </c>
      <c r="AG98" s="1">
        <v>0.0</v>
      </c>
      <c r="AH98" s="20" t="s">
        <v>130</v>
      </c>
      <c r="AI98" s="1">
        <v>0.0</v>
      </c>
      <c r="AJ98" s="20" t="s">
        <v>130</v>
      </c>
      <c r="AK98" s="1">
        <v>0.0</v>
      </c>
      <c r="AL98" s="20" t="s">
        <v>130</v>
      </c>
      <c r="AM98" s="1">
        <v>1.0</v>
      </c>
      <c r="AN98" s="20" t="s">
        <v>252</v>
      </c>
      <c r="AO98" s="9" t="s">
        <v>247</v>
      </c>
      <c r="AQ98" s="1">
        <v>0.0</v>
      </c>
    </row>
    <row r="99">
      <c r="A99" s="1" t="s">
        <v>43</v>
      </c>
      <c r="B99" s="3">
        <v>38112.0</v>
      </c>
      <c r="C99" s="4" t="str">
        <f t="shared" si="1"/>
        <v>2004</v>
      </c>
      <c r="D99" s="1" t="s">
        <v>44</v>
      </c>
      <c r="E99" s="1">
        <v>0.0</v>
      </c>
      <c r="F99" s="1">
        <v>1.0</v>
      </c>
      <c r="G99" s="1">
        <v>0.0</v>
      </c>
      <c r="H99" s="1">
        <v>0.0</v>
      </c>
      <c r="I99" s="1">
        <v>0.0</v>
      </c>
      <c r="J99" s="1">
        <v>0.0</v>
      </c>
      <c r="K99" s="1">
        <v>0.0</v>
      </c>
      <c r="L99" s="1">
        <v>1.0</v>
      </c>
      <c r="M99" s="1">
        <v>0.0</v>
      </c>
      <c r="N99" s="1">
        <v>0.0</v>
      </c>
      <c r="O99" s="1" t="s">
        <v>183</v>
      </c>
      <c r="P99" s="1" t="s">
        <v>253</v>
      </c>
      <c r="Q99" s="1" t="s">
        <v>47</v>
      </c>
      <c r="R99" s="1" t="s">
        <v>48</v>
      </c>
      <c r="S99" s="1" t="s">
        <v>117</v>
      </c>
      <c r="T99" s="2" t="s">
        <v>254</v>
      </c>
      <c r="U99" s="1">
        <v>0.0</v>
      </c>
      <c r="V99" s="1">
        <v>1.0</v>
      </c>
      <c r="W99" s="1" t="s">
        <v>58</v>
      </c>
      <c r="X99" s="1">
        <v>0.0</v>
      </c>
      <c r="Y99" s="12">
        <v>1941.0</v>
      </c>
      <c r="Z99" s="4">
        <f t="shared" si="4"/>
        <v>63</v>
      </c>
      <c r="AA99" s="12">
        <v>1994.0</v>
      </c>
      <c r="AB99" s="4">
        <f t="shared" si="2"/>
        <v>10</v>
      </c>
      <c r="AC99" s="12">
        <v>1994.0</v>
      </c>
      <c r="AD99" s="1">
        <f t="shared" si="3"/>
        <v>10</v>
      </c>
      <c r="AE99" s="1" t="s">
        <v>119</v>
      </c>
      <c r="AF99" s="6" t="s">
        <v>120</v>
      </c>
      <c r="AG99" s="1">
        <v>0.0</v>
      </c>
      <c r="AH99" s="2" t="s">
        <v>255</v>
      </c>
      <c r="AI99" s="1">
        <v>0.0</v>
      </c>
      <c r="AJ99" s="6" t="s">
        <v>256</v>
      </c>
      <c r="AK99" s="1">
        <v>0.0</v>
      </c>
      <c r="AL99" s="1" t="s">
        <v>257</v>
      </c>
      <c r="AM99" s="1">
        <v>1.0</v>
      </c>
      <c r="AN99" s="1" t="s">
        <v>258</v>
      </c>
      <c r="AO99" s="9" t="s">
        <v>259</v>
      </c>
      <c r="AQ99" s="1">
        <v>0.0</v>
      </c>
    </row>
    <row r="100">
      <c r="A100" s="1" t="s">
        <v>43</v>
      </c>
      <c r="B100" s="3">
        <v>38112.0</v>
      </c>
      <c r="C100" s="4" t="str">
        <f t="shared" si="1"/>
        <v>2004</v>
      </c>
      <c r="D100" s="1" t="s">
        <v>44</v>
      </c>
      <c r="E100" s="1">
        <v>0.0</v>
      </c>
      <c r="F100" s="1">
        <v>1.0</v>
      </c>
      <c r="G100" s="1">
        <v>0.0</v>
      </c>
      <c r="H100" s="1">
        <v>0.0</v>
      </c>
      <c r="I100" s="1">
        <v>0.0</v>
      </c>
      <c r="J100" s="1">
        <v>0.0</v>
      </c>
      <c r="K100" s="1">
        <v>0.0</v>
      </c>
      <c r="L100" s="1">
        <v>1.0</v>
      </c>
      <c r="M100" s="1">
        <v>0.0</v>
      </c>
      <c r="N100" s="1">
        <v>0.0</v>
      </c>
      <c r="O100" s="1" t="s">
        <v>183</v>
      </c>
      <c r="P100" s="1" t="s">
        <v>253</v>
      </c>
      <c r="Q100" s="1" t="s">
        <v>47</v>
      </c>
      <c r="R100" s="1" t="s">
        <v>48</v>
      </c>
      <c r="S100" s="1" t="s">
        <v>117</v>
      </c>
      <c r="T100" s="2" t="s">
        <v>254</v>
      </c>
      <c r="U100" s="1">
        <v>0.0</v>
      </c>
      <c r="V100" s="1">
        <v>1.0</v>
      </c>
      <c r="W100" s="1" t="s">
        <v>81</v>
      </c>
      <c r="X100" s="1">
        <v>0.0</v>
      </c>
      <c r="Y100" s="1">
        <v>1946.0</v>
      </c>
      <c r="Z100" s="4">
        <f t="shared" si="4"/>
        <v>58</v>
      </c>
      <c r="AA100" s="1">
        <v>2002.0</v>
      </c>
      <c r="AB100" s="4">
        <f t="shared" si="2"/>
        <v>2</v>
      </c>
      <c r="AC100" s="1">
        <v>2002.0</v>
      </c>
      <c r="AD100" s="1">
        <f t="shared" si="3"/>
        <v>2</v>
      </c>
      <c r="AE100" s="1" t="s">
        <v>119</v>
      </c>
      <c r="AF100" s="6" t="s">
        <v>120</v>
      </c>
      <c r="AG100" s="1">
        <v>0.0</v>
      </c>
      <c r="AH100" s="20" t="s">
        <v>260</v>
      </c>
      <c r="AI100" s="1">
        <v>0.0</v>
      </c>
      <c r="AJ100" s="20" t="s">
        <v>260</v>
      </c>
      <c r="AK100" s="1">
        <v>0.0</v>
      </c>
      <c r="AL100" s="1" t="s">
        <v>261</v>
      </c>
      <c r="AM100" s="1">
        <v>1.0</v>
      </c>
      <c r="AN100" s="1" t="s">
        <v>262</v>
      </c>
      <c r="AO100" s="9" t="s">
        <v>259</v>
      </c>
      <c r="AQ100" s="1">
        <v>0.0</v>
      </c>
    </row>
    <row r="101">
      <c r="A101" s="1" t="s">
        <v>43</v>
      </c>
      <c r="B101" s="3">
        <v>38112.0</v>
      </c>
      <c r="C101" s="4" t="str">
        <f t="shared" si="1"/>
        <v>2004</v>
      </c>
      <c r="D101" s="1" t="s">
        <v>44</v>
      </c>
      <c r="E101" s="1">
        <v>0.0</v>
      </c>
      <c r="F101" s="1">
        <v>1.0</v>
      </c>
      <c r="G101" s="1">
        <v>0.0</v>
      </c>
      <c r="H101" s="1">
        <v>0.0</v>
      </c>
      <c r="I101" s="1">
        <v>0.0</v>
      </c>
      <c r="J101" s="1">
        <v>0.0</v>
      </c>
      <c r="K101" s="1">
        <v>0.0</v>
      </c>
      <c r="L101" s="1">
        <v>1.0</v>
      </c>
      <c r="M101" s="1">
        <v>0.0</v>
      </c>
      <c r="N101" s="1">
        <v>0.0</v>
      </c>
      <c r="O101" s="1" t="s">
        <v>183</v>
      </c>
      <c r="P101" s="1" t="s">
        <v>253</v>
      </c>
      <c r="Q101" s="1" t="s">
        <v>47</v>
      </c>
      <c r="R101" s="1" t="s">
        <v>48</v>
      </c>
      <c r="S101" s="1" t="s">
        <v>117</v>
      </c>
      <c r="T101" s="2" t="s">
        <v>254</v>
      </c>
      <c r="U101" s="1">
        <v>0.0</v>
      </c>
      <c r="V101" s="1">
        <v>1.0</v>
      </c>
      <c r="W101" s="1" t="s">
        <v>228</v>
      </c>
      <c r="X101" s="1">
        <v>0.0</v>
      </c>
      <c r="Y101" s="1">
        <v>1940.0</v>
      </c>
      <c r="Z101" s="4">
        <f t="shared" si="4"/>
        <v>64</v>
      </c>
      <c r="AA101" s="1">
        <v>1970.0</v>
      </c>
      <c r="AB101" s="4">
        <f t="shared" si="2"/>
        <v>34</v>
      </c>
      <c r="AC101" s="1">
        <v>2002.0</v>
      </c>
      <c r="AD101" s="1">
        <f t="shared" si="3"/>
        <v>2</v>
      </c>
      <c r="AE101" s="1" t="s">
        <v>119</v>
      </c>
      <c r="AF101" s="6" t="s">
        <v>120</v>
      </c>
      <c r="AG101" s="1" t="s">
        <v>121</v>
      </c>
      <c r="AH101" s="20" t="s">
        <v>122</v>
      </c>
      <c r="AI101" s="1">
        <v>0.0</v>
      </c>
      <c r="AJ101" s="6" t="s">
        <v>256</v>
      </c>
      <c r="AK101" s="1">
        <v>0.0</v>
      </c>
      <c r="AL101" s="1" t="s">
        <v>263</v>
      </c>
      <c r="AM101" s="1">
        <v>1.0</v>
      </c>
      <c r="AN101" s="1" t="s">
        <v>264</v>
      </c>
      <c r="AO101" s="9" t="s">
        <v>259</v>
      </c>
      <c r="AQ101" s="1">
        <v>0.0</v>
      </c>
    </row>
    <row r="102">
      <c r="A102" s="1" t="s">
        <v>43</v>
      </c>
      <c r="B102" s="3">
        <v>38112.0</v>
      </c>
      <c r="C102" s="4" t="str">
        <f t="shared" si="1"/>
        <v>2004</v>
      </c>
      <c r="D102" s="1" t="s">
        <v>44</v>
      </c>
      <c r="E102" s="1">
        <v>0.0</v>
      </c>
      <c r="F102" s="1">
        <v>1.0</v>
      </c>
      <c r="G102" s="1">
        <v>0.0</v>
      </c>
      <c r="H102" s="1">
        <v>0.0</v>
      </c>
      <c r="I102" s="1">
        <v>0.0</v>
      </c>
      <c r="J102" s="1">
        <v>0.0</v>
      </c>
      <c r="K102" s="1">
        <v>0.0</v>
      </c>
      <c r="L102" s="1">
        <v>1.0</v>
      </c>
      <c r="M102" s="1">
        <v>0.0</v>
      </c>
      <c r="N102" s="1">
        <v>0.0</v>
      </c>
      <c r="O102" s="1" t="s">
        <v>183</v>
      </c>
      <c r="P102" s="1" t="s">
        <v>253</v>
      </c>
      <c r="Q102" s="1" t="s">
        <v>47</v>
      </c>
      <c r="R102" s="1" t="s">
        <v>48</v>
      </c>
      <c r="S102" s="1" t="s">
        <v>117</v>
      </c>
      <c r="T102" s="2" t="s">
        <v>254</v>
      </c>
      <c r="U102" s="1">
        <v>0.0</v>
      </c>
      <c r="V102" s="1">
        <v>0.0</v>
      </c>
      <c r="W102" s="1" t="s">
        <v>65</v>
      </c>
      <c r="X102" s="1">
        <v>0.0</v>
      </c>
      <c r="Y102" s="1">
        <v>1946.0</v>
      </c>
      <c r="Z102" s="1">
        <f t="shared" si="4"/>
        <v>58</v>
      </c>
      <c r="AA102" s="1">
        <v>1982.0</v>
      </c>
      <c r="AB102" s="4">
        <f t="shared" si="2"/>
        <v>22</v>
      </c>
      <c r="AC102" s="1">
        <v>1996.0</v>
      </c>
      <c r="AD102" s="1">
        <f t="shared" si="3"/>
        <v>8</v>
      </c>
      <c r="AE102" s="1" t="s">
        <v>119</v>
      </c>
      <c r="AF102" s="6" t="s">
        <v>120</v>
      </c>
      <c r="AG102" s="1">
        <v>1.0</v>
      </c>
      <c r="AH102" s="1" t="s">
        <v>265</v>
      </c>
      <c r="AI102" s="1">
        <v>0.0</v>
      </c>
      <c r="AJ102" s="6" t="s">
        <v>256</v>
      </c>
      <c r="AK102" s="1">
        <v>0.0</v>
      </c>
      <c r="AL102" s="1" t="s">
        <v>266</v>
      </c>
      <c r="AM102" s="1">
        <v>0.0</v>
      </c>
      <c r="AN102" s="20" t="s">
        <v>267</v>
      </c>
      <c r="AO102" s="9" t="s">
        <v>259</v>
      </c>
      <c r="AQ102" s="1">
        <v>0.0</v>
      </c>
    </row>
    <row r="103">
      <c r="A103" s="1" t="s">
        <v>43</v>
      </c>
      <c r="B103" s="3">
        <v>38112.0</v>
      </c>
      <c r="C103" s="4" t="str">
        <f t="shared" si="1"/>
        <v>2004</v>
      </c>
      <c r="D103" s="1" t="s">
        <v>44</v>
      </c>
      <c r="E103" s="1">
        <v>0.0</v>
      </c>
      <c r="F103" s="1">
        <v>1.0</v>
      </c>
      <c r="G103" s="1">
        <v>0.0</v>
      </c>
      <c r="H103" s="1">
        <v>0.0</v>
      </c>
      <c r="I103" s="1">
        <v>0.0</v>
      </c>
      <c r="J103" s="1">
        <v>0.0</v>
      </c>
      <c r="K103" s="1">
        <v>0.0</v>
      </c>
      <c r="L103" s="1">
        <v>1.0</v>
      </c>
      <c r="M103" s="1">
        <v>0.0</v>
      </c>
      <c r="N103" s="1">
        <v>0.0</v>
      </c>
      <c r="O103" s="1" t="s">
        <v>183</v>
      </c>
      <c r="P103" s="1" t="s">
        <v>253</v>
      </c>
      <c r="Q103" s="1" t="s">
        <v>47</v>
      </c>
      <c r="R103" s="1" t="s">
        <v>48</v>
      </c>
      <c r="S103" s="1" t="s">
        <v>117</v>
      </c>
      <c r="T103" s="2" t="s">
        <v>254</v>
      </c>
      <c r="U103" s="1">
        <v>0.0</v>
      </c>
      <c r="V103" s="1">
        <v>1.0</v>
      </c>
      <c r="W103" s="1" t="s">
        <v>113</v>
      </c>
      <c r="X103" s="1">
        <v>0.0</v>
      </c>
      <c r="Y103" s="1">
        <v>1956.0</v>
      </c>
      <c r="Z103" s="1">
        <f t="shared" si="4"/>
        <v>48</v>
      </c>
      <c r="AA103" s="1">
        <v>2002.0</v>
      </c>
      <c r="AB103" s="4">
        <f t="shared" si="2"/>
        <v>2</v>
      </c>
      <c r="AC103" s="1">
        <v>2002.0</v>
      </c>
      <c r="AD103" s="1">
        <f t="shared" si="3"/>
        <v>2</v>
      </c>
      <c r="AE103" s="1" t="s">
        <v>119</v>
      </c>
      <c r="AF103" s="6" t="s">
        <v>120</v>
      </c>
      <c r="AG103" s="1">
        <v>0.0</v>
      </c>
      <c r="AH103" s="1" t="s">
        <v>268</v>
      </c>
      <c r="AI103" s="1">
        <v>0.0</v>
      </c>
      <c r="AJ103" s="6" t="s">
        <v>256</v>
      </c>
      <c r="AK103" s="1">
        <v>0.0</v>
      </c>
      <c r="AL103" s="1" t="s">
        <v>269</v>
      </c>
      <c r="AM103" s="1">
        <v>1.0</v>
      </c>
      <c r="AN103" s="1" t="s">
        <v>270</v>
      </c>
      <c r="AO103" s="9" t="s">
        <v>259</v>
      </c>
      <c r="AQ103" s="1">
        <v>0.0</v>
      </c>
    </row>
    <row r="104">
      <c r="A104" s="1" t="s">
        <v>43</v>
      </c>
      <c r="B104" s="3">
        <v>38112.0</v>
      </c>
      <c r="C104" s="4" t="str">
        <f t="shared" si="1"/>
        <v>2004</v>
      </c>
      <c r="D104" s="1" t="s">
        <v>44</v>
      </c>
      <c r="E104" s="1">
        <v>0.0</v>
      </c>
      <c r="F104" s="1">
        <v>1.0</v>
      </c>
      <c r="G104" s="1">
        <v>0.0</v>
      </c>
      <c r="H104" s="1">
        <v>0.0</v>
      </c>
      <c r="I104" s="1">
        <v>0.0</v>
      </c>
      <c r="J104" s="1">
        <v>0.0</v>
      </c>
      <c r="K104" s="1">
        <v>0.0</v>
      </c>
      <c r="L104" s="1">
        <v>1.0</v>
      </c>
      <c r="M104" s="1">
        <v>0.0</v>
      </c>
      <c r="N104" s="1">
        <v>0.0</v>
      </c>
      <c r="O104" s="1" t="s">
        <v>183</v>
      </c>
      <c r="P104" s="1" t="s">
        <v>253</v>
      </c>
      <c r="Q104" s="1" t="s">
        <v>47</v>
      </c>
      <c r="R104" s="1" t="s">
        <v>48</v>
      </c>
      <c r="S104" s="1" t="s">
        <v>117</v>
      </c>
      <c r="T104" s="2" t="s">
        <v>254</v>
      </c>
      <c r="U104" s="1">
        <v>0.0</v>
      </c>
      <c r="V104" s="1">
        <v>1.0</v>
      </c>
      <c r="W104" s="1" t="s">
        <v>62</v>
      </c>
      <c r="X104" s="1">
        <v>0.0</v>
      </c>
      <c r="Y104" s="1">
        <v>1941.0</v>
      </c>
      <c r="Z104" s="1">
        <f t="shared" si="4"/>
        <v>63</v>
      </c>
      <c r="AA104" s="1">
        <v>1983.0</v>
      </c>
      <c r="AB104" s="4">
        <f t="shared" si="2"/>
        <v>21</v>
      </c>
      <c r="AC104" s="1">
        <v>1983.0</v>
      </c>
      <c r="AD104" s="1">
        <f t="shared" si="3"/>
        <v>21</v>
      </c>
      <c r="AE104" s="1" t="s">
        <v>119</v>
      </c>
      <c r="AF104" s="6" t="s">
        <v>120</v>
      </c>
      <c r="AG104" s="1">
        <v>0.0</v>
      </c>
      <c r="AH104" s="2" t="s">
        <v>271</v>
      </c>
      <c r="AI104" s="2">
        <v>0.0</v>
      </c>
      <c r="AJ104" s="6" t="s">
        <v>272</v>
      </c>
      <c r="AK104" s="2">
        <v>0.0</v>
      </c>
      <c r="AL104" s="2" t="s">
        <v>273</v>
      </c>
      <c r="AM104" s="1">
        <v>1.0</v>
      </c>
      <c r="AN104" s="1" t="s">
        <v>274</v>
      </c>
      <c r="AO104" s="9" t="s">
        <v>259</v>
      </c>
      <c r="AQ104" s="1">
        <v>0.0</v>
      </c>
    </row>
    <row r="105">
      <c r="A105" s="1" t="s">
        <v>275</v>
      </c>
      <c r="B105" s="30">
        <v>41528.0</v>
      </c>
      <c r="C105" s="1" t="str">
        <f t="shared" si="1"/>
        <v>2013</v>
      </c>
      <c r="D105" s="1" t="s">
        <v>44</v>
      </c>
      <c r="E105" s="1">
        <v>0.0</v>
      </c>
      <c r="F105" s="1">
        <v>1.0</v>
      </c>
      <c r="G105" s="1">
        <v>0.0</v>
      </c>
      <c r="H105" s="1">
        <v>1.0</v>
      </c>
      <c r="I105" s="1">
        <v>0.0</v>
      </c>
      <c r="J105" s="1">
        <v>0.0</v>
      </c>
      <c r="K105" s="1">
        <v>0.0</v>
      </c>
      <c r="L105" s="1">
        <v>0.0</v>
      </c>
      <c r="M105" s="1">
        <v>0.0</v>
      </c>
      <c r="N105" s="1">
        <v>0.0</v>
      </c>
      <c r="O105" s="2" t="s">
        <v>109</v>
      </c>
      <c r="P105" s="2" t="s">
        <v>276</v>
      </c>
      <c r="Q105" s="1" t="s">
        <v>277</v>
      </c>
      <c r="R105" s="1" t="s">
        <v>48</v>
      </c>
      <c r="S105" s="1" t="s">
        <v>48</v>
      </c>
      <c r="T105" s="2" t="s">
        <v>278</v>
      </c>
      <c r="U105" s="1">
        <v>1.0</v>
      </c>
      <c r="V105" s="1">
        <v>1.0</v>
      </c>
      <c r="W105" s="1" t="s">
        <v>279</v>
      </c>
      <c r="X105" s="1">
        <v>1.0</v>
      </c>
      <c r="Y105" s="1">
        <v>1940.0</v>
      </c>
      <c r="Z105" s="1">
        <f t="shared" si="4"/>
        <v>73</v>
      </c>
      <c r="AA105" s="31"/>
      <c r="AC105" s="1">
        <v>1998.0</v>
      </c>
      <c r="AD105" s="1">
        <f t="shared" si="3"/>
        <v>15</v>
      </c>
      <c r="AE105" s="1" t="s">
        <v>119</v>
      </c>
      <c r="AF105" s="6" t="s">
        <v>280</v>
      </c>
      <c r="AG105" s="2">
        <v>0.0</v>
      </c>
      <c r="AH105" s="2" t="s">
        <v>281</v>
      </c>
      <c r="AI105" s="2">
        <v>0.0</v>
      </c>
      <c r="AJ105" s="2" t="s">
        <v>282</v>
      </c>
      <c r="AK105" s="2">
        <v>0.5</v>
      </c>
      <c r="AL105" s="2" t="s">
        <v>283</v>
      </c>
      <c r="AM105" s="2">
        <v>1.0</v>
      </c>
      <c r="AN105" s="20" t="s">
        <v>284</v>
      </c>
      <c r="AO105" s="9" t="s">
        <v>285</v>
      </c>
      <c r="AP105" s="8" t="s">
        <v>286</v>
      </c>
      <c r="AQ105" s="1">
        <v>0.0</v>
      </c>
    </row>
    <row r="106">
      <c r="A106" s="1" t="s">
        <v>275</v>
      </c>
      <c r="B106" s="30">
        <v>41528.0</v>
      </c>
      <c r="C106" s="1" t="str">
        <f t="shared" si="1"/>
        <v>2013</v>
      </c>
      <c r="D106" s="1" t="s">
        <v>44</v>
      </c>
      <c r="E106" s="1">
        <v>0.0</v>
      </c>
      <c r="F106" s="1">
        <v>1.0</v>
      </c>
      <c r="G106" s="1">
        <v>0.0</v>
      </c>
      <c r="H106" s="1">
        <v>1.0</v>
      </c>
      <c r="I106" s="1">
        <v>0.0</v>
      </c>
      <c r="J106" s="1">
        <v>0.0</v>
      </c>
      <c r="K106" s="1">
        <v>0.0</v>
      </c>
      <c r="L106" s="1">
        <v>0.0</v>
      </c>
      <c r="M106" s="1">
        <v>0.0</v>
      </c>
      <c r="N106" s="1">
        <v>0.0</v>
      </c>
      <c r="O106" s="2" t="s">
        <v>109</v>
      </c>
      <c r="P106" s="2" t="s">
        <v>276</v>
      </c>
      <c r="Q106" s="1" t="s">
        <v>277</v>
      </c>
      <c r="R106" s="1" t="s">
        <v>48</v>
      </c>
      <c r="S106" s="1" t="s">
        <v>48</v>
      </c>
      <c r="T106" s="2" t="s">
        <v>278</v>
      </c>
      <c r="U106" s="1">
        <v>1.0</v>
      </c>
      <c r="V106" s="1">
        <v>1.0</v>
      </c>
      <c r="W106" s="1" t="s">
        <v>287</v>
      </c>
      <c r="X106" s="1">
        <v>1.0</v>
      </c>
      <c r="Y106" s="1">
        <v>1948.0</v>
      </c>
      <c r="Z106" s="1">
        <f t="shared" si="4"/>
        <v>65</v>
      </c>
      <c r="AA106" s="1">
        <v>1993.0</v>
      </c>
      <c r="AB106" s="4">
        <f t="shared" ref="AB106:AB118" si="5">C106-AA106</f>
        <v>20</v>
      </c>
      <c r="AC106" s="1">
        <v>2013.0</v>
      </c>
      <c r="AD106" s="1">
        <f t="shared" si="3"/>
        <v>0</v>
      </c>
      <c r="AE106" s="1" t="s">
        <v>119</v>
      </c>
      <c r="AF106" s="6" t="s">
        <v>280</v>
      </c>
      <c r="AG106" s="2">
        <v>0.0</v>
      </c>
      <c r="AH106" s="2" t="s">
        <v>281</v>
      </c>
      <c r="AI106" s="2">
        <v>0.0</v>
      </c>
      <c r="AJ106" s="2" t="s">
        <v>282</v>
      </c>
      <c r="AK106" s="2">
        <v>0.5</v>
      </c>
      <c r="AL106" s="2" t="s">
        <v>288</v>
      </c>
      <c r="AM106" s="2">
        <v>1.0</v>
      </c>
      <c r="AN106" s="20" t="s">
        <v>284</v>
      </c>
      <c r="AO106" s="9" t="s">
        <v>285</v>
      </c>
      <c r="AP106" s="32" t="s">
        <v>289</v>
      </c>
      <c r="AQ106" s="1">
        <v>0.0</v>
      </c>
    </row>
    <row r="107">
      <c r="A107" s="1" t="s">
        <v>275</v>
      </c>
      <c r="B107" s="30">
        <v>41528.0</v>
      </c>
      <c r="C107" s="1" t="str">
        <f t="shared" si="1"/>
        <v>2013</v>
      </c>
      <c r="D107" s="1" t="s">
        <v>44</v>
      </c>
      <c r="E107" s="1">
        <v>0.0</v>
      </c>
      <c r="F107" s="1">
        <v>1.0</v>
      </c>
      <c r="G107" s="1">
        <v>0.0</v>
      </c>
      <c r="H107" s="1">
        <v>1.0</v>
      </c>
      <c r="I107" s="1">
        <v>0.0</v>
      </c>
      <c r="J107" s="1">
        <v>0.0</v>
      </c>
      <c r="K107" s="1">
        <v>0.0</v>
      </c>
      <c r="L107" s="1">
        <v>0.0</v>
      </c>
      <c r="M107" s="1">
        <v>0.0</v>
      </c>
      <c r="N107" s="1">
        <v>0.0</v>
      </c>
      <c r="O107" s="2" t="s">
        <v>109</v>
      </c>
      <c r="P107" s="2" t="s">
        <v>276</v>
      </c>
      <c r="Q107" s="1" t="s">
        <v>277</v>
      </c>
      <c r="R107" s="1" t="s">
        <v>48</v>
      </c>
      <c r="S107" s="1" t="s">
        <v>48</v>
      </c>
      <c r="T107" s="2" t="s">
        <v>278</v>
      </c>
      <c r="U107" s="1">
        <v>1.0</v>
      </c>
      <c r="V107" s="1">
        <v>1.0</v>
      </c>
      <c r="W107" s="1" t="s">
        <v>290</v>
      </c>
      <c r="X107" s="1">
        <v>0.0</v>
      </c>
      <c r="Y107" s="1">
        <v>1947.0</v>
      </c>
      <c r="Z107" s="1">
        <f t="shared" si="4"/>
        <v>66</v>
      </c>
      <c r="AA107" s="1">
        <v>1977.0</v>
      </c>
      <c r="AB107" s="4">
        <f t="shared" si="5"/>
        <v>36</v>
      </c>
      <c r="AC107" s="1">
        <v>1999.0</v>
      </c>
      <c r="AD107" s="1">
        <f t="shared" si="3"/>
        <v>14</v>
      </c>
      <c r="AE107" s="1" t="s">
        <v>119</v>
      </c>
      <c r="AF107" s="6" t="s">
        <v>280</v>
      </c>
      <c r="AG107" s="2" t="s">
        <v>121</v>
      </c>
      <c r="AH107" s="6" t="s">
        <v>291</v>
      </c>
      <c r="AI107" s="2">
        <v>0.0</v>
      </c>
      <c r="AJ107" s="2" t="s">
        <v>292</v>
      </c>
      <c r="AK107" s="2">
        <v>0.5</v>
      </c>
      <c r="AL107" s="2" t="s">
        <v>293</v>
      </c>
      <c r="AM107" s="2">
        <v>1.0</v>
      </c>
      <c r="AN107" s="20" t="s">
        <v>284</v>
      </c>
      <c r="AO107" s="8" t="s">
        <v>285</v>
      </c>
      <c r="AP107" s="33" t="s">
        <v>294</v>
      </c>
      <c r="AQ107" s="1">
        <v>0.0</v>
      </c>
    </row>
    <row r="108">
      <c r="A108" s="1" t="s">
        <v>275</v>
      </c>
      <c r="B108" s="30">
        <v>41528.0</v>
      </c>
      <c r="C108" s="1" t="str">
        <f t="shared" si="1"/>
        <v>2013</v>
      </c>
      <c r="D108" s="1" t="s">
        <v>44</v>
      </c>
      <c r="E108" s="1">
        <v>0.0</v>
      </c>
      <c r="F108" s="1">
        <v>1.0</v>
      </c>
      <c r="G108" s="1">
        <v>0.0</v>
      </c>
      <c r="H108" s="1">
        <v>1.0</v>
      </c>
      <c r="I108" s="1">
        <v>0.0</v>
      </c>
      <c r="J108" s="1">
        <v>0.0</v>
      </c>
      <c r="K108" s="1">
        <v>0.0</v>
      </c>
      <c r="L108" s="1">
        <v>0.0</v>
      </c>
      <c r="M108" s="1">
        <v>0.0</v>
      </c>
      <c r="N108" s="1">
        <v>0.0</v>
      </c>
      <c r="O108" s="2" t="s">
        <v>109</v>
      </c>
      <c r="P108" s="2" t="s">
        <v>276</v>
      </c>
      <c r="Q108" s="1" t="s">
        <v>277</v>
      </c>
      <c r="R108" s="1" t="s">
        <v>48</v>
      </c>
      <c r="S108" s="1" t="s">
        <v>48</v>
      </c>
      <c r="T108" s="2" t="s">
        <v>278</v>
      </c>
      <c r="U108" s="1">
        <v>1.0</v>
      </c>
      <c r="V108" s="1">
        <v>1.0</v>
      </c>
      <c r="W108" s="1" t="s">
        <v>295</v>
      </c>
      <c r="X108" s="1">
        <v>0.0</v>
      </c>
      <c r="Y108" s="1">
        <v>1942.0</v>
      </c>
      <c r="Z108" s="1">
        <f t="shared" si="4"/>
        <v>71</v>
      </c>
      <c r="AA108" s="1">
        <v>1985.0</v>
      </c>
      <c r="AB108" s="4">
        <f t="shared" si="5"/>
        <v>28</v>
      </c>
      <c r="AC108" s="1">
        <v>1998.0</v>
      </c>
      <c r="AD108" s="1">
        <f t="shared" si="3"/>
        <v>15</v>
      </c>
      <c r="AE108" s="1" t="s">
        <v>119</v>
      </c>
      <c r="AF108" s="6" t="s">
        <v>280</v>
      </c>
      <c r="AG108" s="2" t="s">
        <v>121</v>
      </c>
      <c r="AH108" s="20" t="s">
        <v>122</v>
      </c>
      <c r="AI108" s="2">
        <v>0.0</v>
      </c>
      <c r="AJ108" s="2" t="s">
        <v>296</v>
      </c>
      <c r="AK108" s="2">
        <v>0.5</v>
      </c>
      <c r="AL108" s="2" t="s">
        <v>297</v>
      </c>
      <c r="AM108" s="2">
        <v>1.0</v>
      </c>
      <c r="AN108" s="20" t="s">
        <v>284</v>
      </c>
      <c r="AO108" s="9" t="s">
        <v>285</v>
      </c>
      <c r="AP108" s="33" t="s">
        <v>298</v>
      </c>
      <c r="AQ108" s="1">
        <v>0.0</v>
      </c>
    </row>
    <row r="109">
      <c r="A109" s="1" t="s">
        <v>275</v>
      </c>
      <c r="B109" s="30">
        <v>41528.0</v>
      </c>
      <c r="C109" s="1" t="str">
        <f t="shared" si="1"/>
        <v>2013</v>
      </c>
      <c r="D109" s="1" t="s">
        <v>44</v>
      </c>
      <c r="E109" s="1">
        <v>0.0</v>
      </c>
      <c r="F109" s="1">
        <v>1.0</v>
      </c>
      <c r="G109" s="1">
        <v>0.0</v>
      </c>
      <c r="H109" s="1">
        <v>1.0</v>
      </c>
      <c r="I109" s="1">
        <v>0.0</v>
      </c>
      <c r="J109" s="1">
        <v>0.0</v>
      </c>
      <c r="K109" s="1">
        <v>0.0</v>
      </c>
      <c r="L109" s="1">
        <v>0.0</v>
      </c>
      <c r="M109" s="1">
        <v>0.0</v>
      </c>
      <c r="N109" s="1">
        <v>0.0</v>
      </c>
      <c r="O109" s="2" t="s">
        <v>109</v>
      </c>
      <c r="P109" s="2" t="s">
        <v>276</v>
      </c>
      <c r="Q109" s="1" t="s">
        <v>277</v>
      </c>
      <c r="R109" s="1" t="s">
        <v>48</v>
      </c>
      <c r="S109" s="1" t="s">
        <v>48</v>
      </c>
      <c r="T109" s="2" t="s">
        <v>278</v>
      </c>
      <c r="U109" s="1">
        <v>1.0</v>
      </c>
      <c r="V109" s="1">
        <v>1.0</v>
      </c>
      <c r="W109" s="1" t="s">
        <v>299</v>
      </c>
      <c r="X109" s="1">
        <v>1.0</v>
      </c>
      <c r="Y109" s="1">
        <v>1945.0</v>
      </c>
      <c r="Z109" s="1">
        <f t="shared" si="4"/>
        <v>68</v>
      </c>
      <c r="AA109" s="1">
        <v>1987.0</v>
      </c>
      <c r="AB109" s="4">
        <f t="shared" si="5"/>
        <v>26</v>
      </c>
      <c r="AC109" s="1">
        <v>1998.0</v>
      </c>
      <c r="AD109" s="1">
        <f t="shared" si="3"/>
        <v>15</v>
      </c>
      <c r="AE109" s="1" t="s">
        <v>119</v>
      </c>
      <c r="AF109" s="6" t="s">
        <v>280</v>
      </c>
      <c r="AG109" s="2">
        <v>0.0</v>
      </c>
      <c r="AH109" s="2" t="s">
        <v>300</v>
      </c>
      <c r="AI109" s="2">
        <v>1.0</v>
      </c>
      <c r="AJ109" s="2" t="s">
        <v>301</v>
      </c>
      <c r="AK109" s="2">
        <v>1.0</v>
      </c>
      <c r="AL109" s="2" t="s">
        <v>302</v>
      </c>
      <c r="AM109" s="2">
        <v>1.0</v>
      </c>
      <c r="AN109" s="20" t="s">
        <v>284</v>
      </c>
      <c r="AO109" s="9" t="s">
        <v>285</v>
      </c>
      <c r="AP109" s="34" t="s">
        <v>303</v>
      </c>
      <c r="AQ109" s="1">
        <v>0.0</v>
      </c>
    </row>
    <row r="110">
      <c r="A110" s="1" t="s">
        <v>304</v>
      </c>
      <c r="B110" s="3">
        <v>44714.0</v>
      </c>
      <c r="C110" s="4" t="str">
        <f t="shared" si="1"/>
        <v>2022</v>
      </c>
      <c r="D110" s="1" t="s">
        <v>44</v>
      </c>
      <c r="E110" s="1">
        <v>1.0</v>
      </c>
      <c r="F110" s="1">
        <v>1.0</v>
      </c>
      <c r="G110" s="1">
        <v>0.0</v>
      </c>
      <c r="H110" s="1">
        <v>1.0</v>
      </c>
      <c r="I110" s="1">
        <v>0.0</v>
      </c>
      <c r="J110" s="1">
        <v>0.0</v>
      </c>
      <c r="K110" s="1">
        <v>0.0</v>
      </c>
      <c r="L110" s="1">
        <v>0.0</v>
      </c>
      <c r="M110" s="1">
        <v>0.0</v>
      </c>
      <c r="N110" s="1">
        <v>0.0</v>
      </c>
      <c r="O110" s="1" t="s">
        <v>109</v>
      </c>
      <c r="P110" s="2" t="s">
        <v>305</v>
      </c>
      <c r="Q110" s="1" t="s">
        <v>306</v>
      </c>
      <c r="R110" s="1" t="s">
        <v>48</v>
      </c>
      <c r="S110" s="1" t="s">
        <v>48</v>
      </c>
      <c r="T110" s="2" t="s">
        <v>307</v>
      </c>
      <c r="U110" s="1">
        <v>1.0</v>
      </c>
      <c r="V110" s="1">
        <v>1.0</v>
      </c>
      <c r="W110" s="1" t="s">
        <v>308</v>
      </c>
      <c r="X110" s="1">
        <v>0.0</v>
      </c>
      <c r="Y110" s="1">
        <v>1971.0</v>
      </c>
      <c r="Z110" s="1">
        <f t="shared" si="4"/>
        <v>51</v>
      </c>
      <c r="AA110" s="1">
        <v>2016.0</v>
      </c>
      <c r="AB110" s="4">
        <f t="shared" si="5"/>
        <v>6</v>
      </c>
      <c r="AC110" s="1">
        <v>2016.0</v>
      </c>
      <c r="AD110" s="1">
        <f t="shared" si="3"/>
        <v>6</v>
      </c>
      <c r="AE110" s="2" t="s">
        <v>119</v>
      </c>
      <c r="AF110" s="6" t="s">
        <v>280</v>
      </c>
      <c r="AG110" s="2">
        <v>0.0</v>
      </c>
      <c r="AH110" s="2" t="s">
        <v>309</v>
      </c>
      <c r="AI110" s="2">
        <v>1.0</v>
      </c>
      <c r="AJ110" s="2" t="s">
        <v>310</v>
      </c>
      <c r="AK110" s="2">
        <v>1.0</v>
      </c>
      <c r="AL110" s="2" t="s">
        <v>311</v>
      </c>
      <c r="AM110" s="2">
        <v>1.0</v>
      </c>
      <c r="AN110" s="6" t="s">
        <v>312</v>
      </c>
      <c r="AO110" s="8" t="s">
        <v>313</v>
      </c>
      <c r="AP110" s="1" t="s">
        <v>314</v>
      </c>
      <c r="AQ110" s="1">
        <v>0.0</v>
      </c>
    </row>
    <row r="111">
      <c r="A111" s="1" t="s">
        <v>304</v>
      </c>
      <c r="B111" s="3">
        <v>44714.0</v>
      </c>
      <c r="C111" s="4" t="str">
        <f t="shared" si="1"/>
        <v>2022</v>
      </c>
      <c r="D111" s="1" t="s">
        <v>44</v>
      </c>
      <c r="E111" s="1">
        <v>1.0</v>
      </c>
      <c r="F111" s="1">
        <v>1.0</v>
      </c>
      <c r="G111" s="1">
        <v>0.0</v>
      </c>
      <c r="H111" s="1">
        <v>1.0</v>
      </c>
      <c r="I111" s="1">
        <v>0.0</v>
      </c>
      <c r="J111" s="1">
        <v>0.0</v>
      </c>
      <c r="K111" s="1">
        <v>0.0</v>
      </c>
      <c r="L111" s="1">
        <v>0.0</v>
      </c>
      <c r="M111" s="1">
        <v>0.0</v>
      </c>
      <c r="N111" s="1">
        <v>0.0</v>
      </c>
      <c r="O111" s="1" t="s">
        <v>109</v>
      </c>
      <c r="P111" s="2" t="s">
        <v>305</v>
      </c>
      <c r="Q111" s="1" t="s">
        <v>306</v>
      </c>
      <c r="R111" s="1" t="s">
        <v>48</v>
      </c>
      <c r="S111" s="1" t="s">
        <v>48</v>
      </c>
      <c r="T111" s="2" t="s">
        <v>307</v>
      </c>
      <c r="U111" s="1">
        <v>1.0</v>
      </c>
      <c r="V111" s="1">
        <v>1.0</v>
      </c>
      <c r="W111" s="1" t="s">
        <v>315</v>
      </c>
      <c r="X111" s="1">
        <v>1.0</v>
      </c>
      <c r="Y111" s="1">
        <v>1959.0</v>
      </c>
      <c r="Z111" s="1">
        <f t="shared" si="4"/>
        <v>63</v>
      </c>
      <c r="AA111" s="1">
        <v>2010.0</v>
      </c>
      <c r="AB111" s="4">
        <f t="shared" si="5"/>
        <v>12</v>
      </c>
      <c r="AC111" s="1">
        <v>2016.0</v>
      </c>
      <c r="AD111" s="1">
        <f t="shared" si="3"/>
        <v>6</v>
      </c>
      <c r="AE111" s="2" t="s">
        <v>119</v>
      </c>
      <c r="AF111" s="6" t="s">
        <v>280</v>
      </c>
      <c r="AG111" s="2">
        <v>0.0</v>
      </c>
      <c r="AH111" s="6" t="s">
        <v>316</v>
      </c>
      <c r="AI111" s="2">
        <v>1.0</v>
      </c>
      <c r="AJ111" s="6" t="s">
        <v>316</v>
      </c>
      <c r="AK111" s="2">
        <v>1.0</v>
      </c>
      <c r="AL111" s="6" t="s">
        <v>316</v>
      </c>
      <c r="AM111" s="2">
        <v>1.0</v>
      </c>
      <c r="AN111" s="6" t="s">
        <v>317</v>
      </c>
      <c r="AO111" s="9" t="s">
        <v>313</v>
      </c>
      <c r="AP111" s="9" t="s">
        <v>318</v>
      </c>
      <c r="AQ111" s="1">
        <v>0.0</v>
      </c>
    </row>
    <row r="112">
      <c r="A112" s="1" t="s">
        <v>304</v>
      </c>
      <c r="B112" s="3">
        <v>44714.0</v>
      </c>
      <c r="C112" s="4" t="str">
        <f t="shared" si="1"/>
        <v>2022</v>
      </c>
      <c r="D112" s="1" t="s">
        <v>44</v>
      </c>
      <c r="E112" s="1">
        <v>1.0</v>
      </c>
      <c r="F112" s="1">
        <v>1.0</v>
      </c>
      <c r="G112" s="1">
        <v>0.0</v>
      </c>
      <c r="H112" s="1">
        <v>1.0</v>
      </c>
      <c r="I112" s="1">
        <v>0.0</v>
      </c>
      <c r="J112" s="1">
        <v>0.0</v>
      </c>
      <c r="K112" s="1">
        <v>0.0</v>
      </c>
      <c r="L112" s="1">
        <v>0.0</v>
      </c>
      <c r="M112" s="1">
        <v>0.0</v>
      </c>
      <c r="N112" s="1">
        <v>0.0</v>
      </c>
      <c r="O112" s="1" t="s">
        <v>109</v>
      </c>
      <c r="P112" s="2" t="s">
        <v>305</v>
      </c>
      <c r="Q112" s="1" t="s">
        <v>306</v>
      </c>
      <c r="R112" s="1" t="s">
        <v>48</v>
      </c>
      <c r="S112" s="1" t="s">
        <v>48</v>
      </c>
      <c r="T112" s="2" t="s">
        <v>307</v>
      </c>
      <c r="U112" s="1">
        <v>1.0</v>
      </c>
      <c r="V112" s="1">
        <v>1.0</v>
      </c>
      <c r="W112" s="1" t="s">
        <v>319</v>
      </c>
      <c r="X112" s="1">
        <v>0.0</v>
      </c>
      <c r="Y112" s="1">
        <v>1942.0</v>
      </c>
      <c r="Z112" s="1">
        <f t="shared" si="4"/>
        <v>80</v>
      </c>
      <c r="AA112" s="1">
        <v>1991.0</v>
      </c>
      <c r="AB112" s="4">
        <f t="shared" si="5"/>
        <v>31</v>
      </c>
      <c r="AC112" s="1">
        <v>1991.0</v>
      </c>
      <c r="AD112" s="1">
        <f t="shared" si="3"/>
        <v>31</v>
      </c>
      <c r="AE112" s="2" t="s">
        <v>119</v>
      </c>
      <c r="AF112" s="6" t="s">
        <v>280</v>
      </c>
      <c r="AG112" s="2">
        <v>0.0</v>
      </c>
      <c r="AH112" s="6" t="s">
        <v>316</v>
      </c>
      <c r="AI112" s="2">
        <v>1.0</v>
      </c>
      <c r="AJ112" s="6" t="s">
        <v>316</v>
      </c>
      <c r="AK112" s="2">
        <v>1.0</v>
      </c>
      <c r="AL112" s="6" t="s">
        <v>316</v>
      </c>
      <c r="AM112" s="2">
        <v>1.0</v>
      </c>
      <c r="AN112" s="6" t="s">
        <v>320</v>
      </c>
      <c r="AO112" s="9" t="s">
        <v>313</v>
      </c>
      <c r="AP112" s="35" t="s">
        <v>321</v>
      </c>
      <c r="AQ112" s="1">
        <v>0.0</v>
      </c>
    </row>
    <row r="113">
      <c r="A113" s="1" t="s">
        <v>304</v>
      </c>
      <c r="B113" s="3">
        <v>44714.0</v>
      </c>
      <c r="C113" s="4" t="str">
        <f t="shared" si="1"/>
        <v>2022</v>
      </c>
      <c r="D113" s="1" t="s">
        <v>44</v>
      </c>
      <c r="E113" s="1">
        <v>1.0</v>
      </c>
      <c r="F113" s="1">
        <v>1.0</v>
      </c>
      <c r="G113" s="1">
        <v>0.0</v>
      </c>
      <c r="H113" s="1">
        <v>1.0</v>
      </c>
      <c r="I113" s="1">
        <v>0.0</v>
      </c>
      <c r="J113" s="1">
        <v>0.0</v>
      </c>
      <c r="K113" s="1">
        <v>0.0</v>
      </c>
      <c r="L113" s="1">
        <v>0.0</v>
      </c>
      <c r="M113" s="1">
        <v>0.0</v>
      </c>
      <c r="N113" s="1">
        <v>0.0</v>
      </c>
      <c r="O113" s="1" t="s">
        <v>109</v>
      </c>
      <c r="P113" s="2" t="s">
        <v>305</v>
      </c>
      <c r="Q113" s="1" t="s">
        <v>306</v>
      </c>
      <c r="R113" s="1" t="s">
        <v>48</v>
      </c>
      <c r="S113" s="1" t="s">
        <v>48</v>
      </c>
      <c r="T113" s="2" t="s">
        <v>307</v>
      </c>
      <c r="U113" s="1">
        <v>1.0</v>
      </c>
      <c r="V113" s="1">
        <v>1.0</v>
      </c>
      <c r="W113" s="1" t="s">
        <v>322</v>
      </c>
      <c r="X113" s="1">
        <v>0.0</v>
      </c>
      <c r="Y113" s="1">
        <v>1955.0</v>
      </c>
      <c r="Z113" s="1">
        <f t="shared" si="4"/>
        <v>67</v>
      </c>
      <c r="AA113" s="1">
        <v>2008.0</v>
      </c>
      <c r="AB113" s="4">
        <f t="shared" si="5"/>
        <v>14</v>
      </c>
      <c r="AC113" s="1">
        <v>2008.0</v>
      </c>
      <c r="AD113" s="1">
        <f t="shared" si="3"/>
        <v>14</v>
      </c>
      <c r="AE113" s="2" t="s">
        <v>119</v>
      </c>
      <c r="AF113" s="6" t="s">
        <v>280</v>
      </c>
      <c r="AG113" s="2">
        <v>0.0</v>
      </c>
      <c r="AH113" s="6" t="s">
        <v>316</v>
      </c>
      <c r="AI113" s="2">
        <v>1.0</v>
      </c>
      <c r="AJ113" s="6" t="s">
        <v>316</v>
      </c>
      <c r="AK113" s="2">
        <v>1.0</v>
      </c>
      <c r="AL113" s="6" t="s">
        <v>316</v>
      </c>
      <c r="AM113" s="2">
        <v>1.0</v>
      </c>
      <c r="AN113" s="6" t="s">
        <v>323</v>
      </c>
      <c r="AO113" s="9" t="s">
        <v>313</v>
      </c>
      <c r="AP113" s="33" t="s">
        <v>324</v>
      </c>
      <c r="AQ113" s="1">
        <v>0.0</v>
      </c>
    </row>
    <row r="114">
      <c r="A114" s="1" t="s">
        <v>304</v>
      </c>
      <c r="B114" s="3">
        <v>44714.0</v>
      </c>
      <c r="C114" s="4" t="str">
        <f t="shared" si="1"/>
        <v>2022</v>
      </c>
      <c r="D114" s="1" t="s">
        <v>44</v>
      </c>
      <c r="E114" s="1">
        <v>1.0</v>
      </c>
      <c r="F114" s="1">
        <v>1.0</v>
      </c>
      <c r="G114" s="1">
        <v>0.0</v>
      </c>
      <c r="H114" s="1">
        <v>1.0</v>
      </c>
      <c r="I114" s="1">
        <v>0.0</v>
      </c>
      <c r="J114" s="1">
        <v>0.0</v>
      </c>
      <c r="K114" s="1">
        <v>0.0</v>
      </c>
      <c r="L114" s="1">
        <v>0.0</v>
      </c>
      <c r="M114" s="1">
        <v>0.0</v>
      </c>
      <c r="N114" s="1">
        <v>0.0</v>
      </c>
      <c r="O114" s="1" t="s">
        <v>109</v>
      </c>
      <c r="P114" s="2" t="s">
        <v>305</v>
      </c>
      <c r="Q114" s="1" t="s">
        <v>306</v>
      </c>
      <c r="R114" s="1" t="s">
        <v>48</v>
      </c>
      <c r="S114" s="1" t="s">
        <v>48</v>
      </c>
      <c r="T114" s="2" t="s">
        <v>307</v>
      </c>
      <c r="U114" s="1">
        <v>1.0</v>
      </c>
      <c r="V114" s="1">
        <v>1.0</v>
      </c>
      <c r="W114" s="1" t="s">
        <v>325</v>
      </c>
      <c r="X114" s="1">
        <v>0.0</v>
      </c>
      <c r="Y114" s="1">
        <v>1972.0</v>
      </c>
      <c r="Z114" s="1">
        <f t="shared" si="4"/>
        <v>50</v>
      </c>
      <c r="AA114" s="1">
        <v>2020.0</v>
      </c>
      <c r="AB114" s="4">
        <f t="shared" si="5"/>
        <v>2</v>
      </c>
      <c r="AC114" s="1">
        <v>2020.0</v>
      </c>
      <c r="AD114" s="1">
        <f t="shared" si="3"/>
        <v>2</v>
      </c>
      <c r="AE114" s="2" t="s">
        <v>119</v>
      </c>
      <c r="AF114" s="6" t="s">
        <v>280</v>
      </c>
      <c r="AG114" s="2">
        <v>0.0</v>
      </c>
      <c r="AH114" s="6" t="s">
        <v>316</v>
      </c>
      <c r="AI114" s="2">
        <v>1.0</v>
      </c>
      <c r="AJ114" s="6" t="s">
        <v>316</v>
      </c>
      <c r="AK114" s="2">
        <v>1.0</v>
      </c>
      <c r="AL114" s="6" t="s">
        <v>316</v>
      </c>
      <c r="AM114" s="2">
        <v>1.0</v>
      </c>
      <c r="AN114" s="6" t="s">
        <v>326</v>
      </c>
      <c r="AO114" s="9" t="s">
        <v>313</v>
      </c>
      <c r="AP114" s="8" t="s">
        <v>327</v>
      </c>
      <c r="AQ114" s="1">
        <v>0.0</v>
      </c>
    </row>
    <row r="115">
      <c r="A115" s="1" t="s">
        <v>304</v>
      </c>
      <c r="B115" s="3">
        <v>44714.0</v>
      </c>
      <c r="C115" s="4" t="str">
        <f t="shared" si="1"/>
        <v>2022</v>
      </c>
      <c r="D115" s="1" t="s">
        <v>44</v>
      </c>
      <c r="E115" s="1">
        <v>1.0</v>
      </c>
      <c r="F115" s="1">
        <v>1.0</v>
      </c>
      <c r="G115" s="1">
        <v>0.0</v>
      </c>
      <c r="H115" s="1">
        <v>1.0</v>
      </c>
      <c r="I115" s="1">
        <v>0.0</v>
      </c>
      <c r="J115" s="1">
        <v>0.0</v>
      </c>
      <c r="K115" s="1">
        <v>0.0</v>
      </c>
      <c r="L115" s="1">
        <v>0.0</v>
      </c>
      <c r="M115" s="1">
        <v>0.0</v>
      </c>
      <c r="N115" s="1">
        <v>0.0</v>
      </c>
      <c r="O115" s="1" t="s">
        <v>109</v>
      </c>
      <c r="P115" s="2" t="s">
        <v>305</v>
      </c>
      <c r="Q115" s="1" t="s">
        <v>306</v>
      </c>
      <c r="R115" s="1" t="s">
        <v>48</v>
      </c>
      <c r="S115" s="1" t="s">
        <v>48</v>
      </c>
      <c r="T115" s="2" t="s">
        <v>307</v>
      </c>
      <c r="U115" s="1">
        <v>1.0</v>
      </c>
      <c r="V115" s="1">
        <v>1.0</v>
      </c>
      <c r="W115" s="1" t="s">
        <v>328</v>
      </c>
      <c r="X115" s="1">
        <v>1.0</v>
      </c>
      <c r="Y115" s="1">
        <v>1981.0</v>
      </c>
      <c r="Z115" s="1">
        <f t="shared" si="4"/>
        <v>41</v>
      </c>
      <c r="AA115" s="1">
        <v>2020.0</v>
      </c>
      <c r="AB115" s="4">
        <f t="shared" si="5"/>
        <v>2</v>
      </c>
      <c r="AC115" s="1">
        <v>2020.0</v>
      </c>
      <c r="AD115" s="1">
        <f t="shared" si="3"/>
        <v>2</v>
      </c>
      <c r="AE115" s="2" t="s">
        <v>119</v>
      </c>
      <c r="AF115" s="6" t="s">
        <v>280</v>
      </c>
      <c r="AG115" s="2">
        <v>0.0</v>
      </c>
      <c r="AH115" s="6" t="s">
        <v>316</v>
      </c>
      <c r="AI115" s="2">
        <v>1.0</v>
      </c>
      <c r="AJ115" s="6" t="s">
        <v>316</v>
      </c>
      <c r="AK115" s="2">
        <v>1.0</v>
      </c>
      <c r="AL115" s="6" t="s">
        <v>316</v>
      </c>
      <c r="AM115" s="2">
        <v>1.0</v>
      </c>
      <c r="AN115" s="6" t="s">
        <v>329</v>
      </c>
      <c r="AO115" s="9" t="s">
        <v>313</v>
      </c>
      <c r="AP115" s="8" t="s">
        <v>330</v>
      </c>
      <c r="AQ115" s="1">
        <v>0.0</v>
      </c>
    </row>
    <row r="116">
      <c r="A116" s="1" t="s">
        <v>304</v>
      </c>
      <c r="B116" s="3">
        <v>44714.0</v>
      </c>
      <c r="C116" s="4" t="str">
        <f t="shared" si="1"/>
        <v>2022</v>
      </c>
      <c r="D116" s="1" t="s">
        <v>44</v>
      </c>
      <c r="E116" s="1">
        <v>1.0</v>
      </c>
      <c r="F116" s="1">
        <v>1.0</v>
      </c>
      <c r="G116" s="1">
        <v>0.0</v>
      </c>
      <c r="H116" s="1">
        <v>1.0</v>
      </c>
      <c r="I116" s="1">
        <v>0.0</v>
      </c>
      <c r="J116" s="1">
        <v>0.0</v>
      </c>
      <c r="K116" s="1">
        <v>0.0</v>
      </c>
      <c r="L116" s="1">
        <v>0.0</v>
      </c>
      <c r="M116" s="1">
        <v>0.0</v>
      </c>
      <c r="N116" s="1">
        <v>0.0</v>
      </c>
      <c r="O116" s="1" t="s">
        <v>109</v>
      </c>
      <c r="P116" s="2" t="s">
        <v>305</v>
      </c>
      <c r="Q116" s="1" t="s">
        <v>306</v>
      </c>
      <c r="R116" s="1" t="s">
        <v>48</v>
      </c>
      <c r="S116" s="1" t="s">
        <v>48</v>
      </c>
      <c r="T116" s="2" t="s">
        <v>307</v>
      </c>
      <c r="U116" s="1">
        <v>1.0</v>
      </c>
      <c r="V116" s="1">
        <v>1.0</v>
      </c>
      <c r="W116" s="1" t="s">
        <v>331</v>
      </c>
      <c r="X116" s="1">
        <v>1.0</v>
      </c>
      <c r="Y116" s="1">
        <v>1975.0</v>
      </c>
      <c r="Z116" s="1">
        <f t="shared" si="4"/>
        <v>47</v>
      </c>
      <c r="AA116" s="1">
        <v>2021.0</v>
      </c>
      <c r="AB116" s="4">
        <f t="shared" si="5"/>
        <v>1</v>
      </c>
      <c r="AC116" s="1">
        <v>2021.0</v>
      </c>
      <c r="AD116" s="1">
        <f t="shared" si="3"/>
        <v>1</v>
      </c>
      <c r="AE116" s="2" t="s">
        <v>119</v>
      </c>
      <c r="AF116" s="6" t="s">
        <v>280</v>
      </c>
      <c r="AG116" s="2">
        <v>0.0</v>
      </c>
      <c r="AH116" s="6" t="s">
        <v>316</v>
      </c>
      <c r="AI116" s="2">
        <v>1.0</v>
      </c>
      <c r="AJ116" s="6" t="s">
        <v>316</v>
      </c>
      <c r="AK116" s="2">
        <v>1.0</v>
      </c>
      <c r="AL116" s="6" t="s">
        <v>316</v>
      </c>
      <c r="AM116" s="2">
        <v>1.0</v>
      </c>
      <c r="AN116" s="6" t="s">
        <v>332</v>
      </c>
      <c r="AO116" s="9" t="s">
        <v>313</v>
      </c>
      <c r="AP116" s="9" t="s">
        <v>333</v>
      </c>
      <c r="AQ116" s="1">
        <v>0.0</v>
      </c>
    </row>
    <row r="117" hidden="1">
      <c r="A117" s="14" t="s">
        <v>304</v>
      </c>
      <c r="B117" s="29">
        <v>44494.0</v>
      </c>
      <c r="C117" s="16" t="str">
        <f t="shared" si="1"/>
        <v>2021</v>
      </c>
      <c r="D117" s="14" t="s">
        <v>44</v>
      </c>
      <c r="E117" s="14">
        <v>0.0</v>
      </c>
      <c r="F117" s="14">
        <v>1.0</v>
      </c>
      <c r="G117" s="14">
        <v>0.0</v>
      </c>
      <c r="H117" s="14">
        <v>1.0</v>
      </c>
      <c r="I117" s="14">
        <v>0.0</v>
      </c>
      <c r="J117" s="14">
        <v>0.0</v>
      </c>
      <c r="K117" s="14">
        <v>0.0</v>
      </c>
      <c r="L117" s="14">
        <v>0.0</v>
      </c>
      <c r="M117" s="14">
        <v>0.0</v>
      </c>
      <c r="N117" s="14">
        <v>0.0</v>
      </c>
      <c r="O117" s="14" t="s">
        <v>109</v>
      </c>
      <c r="P117" s="17" t="s">
        <v>334</v>
      </c>
      <c r="Q117" s="16"/>
      <c r="R117" s="16"/>
      <c r="S117" s="16"/>
      <c r="T117" s="17" t="s">
        <v>335</v>
      </c>
      <c r="U117" s="16"/>
      <c r="V117" s="16"/>
      <c r="W117" s="14" t="s">
        <v>325</v>
      </c>
      <c r="X117" s="14">
        <v>0.0</v>
      </c>
      <c r="Y117" s="14">
        <v>1972.0</v>
      </c>
      <c r="Z117" s="14">
        <f t="shared" si="4"/>
        <v>49</v>
      </c>
      <c r="AA117" s="14">
        <v>2020.0</v>
      </c>
      <c r="AB117" s="16">
        <f t="shared" si="5"/>
        <v>1</v>
      </c>
      <c r="AC117" s="14">
        <v>2020.0</v>
      </c>
      <c r="AD117" s="16">
        <f t="shared" si="3"/>
        <v>1</v>
      </c>
      <c r="AE117" s="14" t="s">
        <v>119</v>
      </c>
      <c r="AF117" s="36" t="s">
        <v>280</v>
      </c>
      <c r="AG117" s="16"/>
      <c r="AH117" s="16"/>
      <c r="AI117" s="16"/>
      <c r="AJ117" s="18"/>
      <c r="AK117" s="16"/>
      <c r="AL117" s="16"/>
      <c r="AM117" s="16"/>
      <c r="AN117" s="16"/>
      <c r="AO117" s="19" t="s">
        <v>336</v>
      </c>
      <c r="AP117" s="16"/>
      <c r="AQ117" s="1">
        <v>1.0</v>
      </c>
    </row>
    <row r="118" hidden="1">
      <c r="A118" s="14" t="s">
        <v>304</v>
      </c>
      <c r="B118" s="29">
        <v>44494.0</v>
      </c>
      <c r="C118" s="16" t="str">
        <f t="shared" si="1"/>
        <v>2021</v>
      </c>
      <c r="D118" s="14" t="s">
        <v>44</v>
      </c>
      <c r="E118" s="14">
        <v>0.0</v>
      </c>
      <c r="F118" s="14">
        <v>1.0</v>
      </c>
      <c r="G118" s="14">
        <v>0.0</v>
      </c>
      <c r="H118" s="14">
        <v>1.0</v>
      </c>
      <c r="I118" s="14">
        <v>0.0</v>
      </c>
      <c r="J118" s="14">
        <v>0.0</v>
      </c>
      <c r="K118" s="14">
        <v>0.0</v>
      </c>
      <c r="L118" s="14">
        <v>0.0</v>
      </c>
      <c r="M118" s="14">
        <v>0.0</v>
      </c>
      <c r="N118" s="14">
        <v>0.0</v>
      </c>
      <c r="O118" s="14" t="s">
        <v>109</v>
      </c>
      <c r="P118" s="17" t="s">
        <v>334</v>
      </c>
      <c r="Q118" s="16"/>
      <c r="R118" s="16"/>
      <c r="S118" s="16"/>
      <c r="T118" s="17" t="s">
        <v>335</v>
      </c>
      <c r="U118" s="16"/>
      <c r="V118" s="16"/>
      <c r="W118" s="14" t="s">
        <v>328</v>
      </c>
      <c r="X118" s="14">
        <v>1.0</v>
      </c>
      <c r="Y118" s="14">
        <v>1981.0</v>
      </c>
      <c r="Z118" s="14">
        <f t="shared" si="4"/>
        <v>40</v>
      </c>
      <c r="AA118" s="14">
        <v>2020.0</v>
      </c>
      <c r="AB118" s="16">
        <f t="shared" si="5"/>
        <v>1</v>
      </c>
      <c r="AC118" s="14">
        <v>2020.0</v>
      </c>
      <c r="AD118" s="16">
        <f t="shared" si="3"/>
        <v>1</v>
      </c>
      <c r="AE118" s="14" t="s">
        <v>119</v>
      </c>
      <c r="AF118" s="36" t="s">
        <v>280</v>
      </c>
      <c r="AG118" s="16"/>
      <c r="AH118" s="16"/>
      <c r="AI118" s="16"/>
      <c r="AJ118" s="18"/>
      <c r="AK118" s="16"/>
      <c r="AL118" s="16"/>
      <c r="AM118" s="16"/>
      <c r="AN118" s="16"/>
      <c r="AO118" s="23" t="s">
        <v>336</v>
      </c>
      <c r="AP118" s="16"/>
      <c r="AQ118" s="1">
        <v>1.0</v>
      </c>
    </row>
    <row r="119" hidden="1">
      <c r="A119" s="14" t="s">
        <v>304</v>
      </c>
      <c r="B119" s="29">
        <v>44494.0</v>
      </c>
      <c r="C119" s="16" t="str">
        <f t="shared" si="1"/>
        <v>2021</v>
      </c>
      <c r="D119" s="14" t="s">
        <v>44</v>
      </c>
      <c r="E119" s="14">
        <v>0.0</v>
      </c>
      <c r="F119" s="14">
        <v>1.0</v>
      </c>
      <c r="G119" s="14">
        <v>0.0</v>
      </c>
      <c r="H119" s="14">
        <v>1.0</v>
      </c>
      <c r="I119" s="14">
        <v>0.0</v>
      </c>
      <c r="J119" s="14">
        <v>0.0</v>
      </c>
      <c r="K119" s="14">
        <v>0.0</v>
      </c>
      <c r="L119" s="14">
        <v>0.0</v>
      </c>
      <c r="M119" s="14">
        <v>0.0</v>
      </c>
      <c r="N119" s="14">
        <v>0.0</v>
      </c>
      <c r="O119" s="14" t="s">
        <v>109</v>
      </c>
      <c r="P119" s="17" t="s">
        <v>334</v>
      </c>
      <c r="Q119" s="16"/>
      <c r="R119" s="16"/>
      <c r="S119" s="16"/>
      <c r="T119" s="17" t="s">
        <v>335</v>
      </c>
      <c r="U119" s="16"/>
      <c r="V119" s="16"/>
      <c r="W119" s="14" t="s">
        <v>337</v>
      </c>
      <c r="X119" s="14">
        <v>1.0</v>
      </c>
      <c r="Y119" s="14">
        <v>1965.0</v>
      </c>
      <c r="Z119" s="14">
        <f t="shared" si="4"/>
        <v>56</v>
      </c>
      <c r="AA119" s="16"/>
      <c r="AB119" s="16"/>
      <c r="AC119" s="16"/>
      <c r="AD119" s="16"/>
      <c r="AE119" s="14" t="s">
        <v>119</v>
      </c>
      <c r="AF119" s="36" t="s">
        <v>280</v>
      </c>
      <c r="AG119" s="16"/>
      <c r="AH119" s="16"/>
      <c r="AI119" s="16"/>
      <c r="AJ119" s="18"/>
      <c r="AK119" s="16"/>
      <c r="AL119" s="16"/>
      <c r="AM119" s="16"/>
      <c r="AN119" s="16"/>
      <c r="AO119" s="23" t="s">
        <v>336</v>
      </c>
      <c r="AP119" s="23" t="s">
        <v>338</v>
      </c>
      <c r="AQ119" s="1">
        <v>1.0</v>
      </c>
    </row>
    <row r="120" hidden="1">
      <c r="A120" s="14" t="s">
        <v>304</v>
      </c>
      <c r="B120" s="29">
        <v>44494.0</v>
      </c>
      <c r="C120" s="16" t="str">
        <f t="shared" si="1"/>
        <v>2021</v>
      </c>
      <c r="D120" s="14" t="s">
        <v>44</v>
      </c>
      <c r="E120" s="14">
        <v>0.0</v>
      </c>
      <c r="F120" s="14">
        <v>1.0</v>
      </c>
      <c r="G120" s="14">
        <v>0.0</v>
      </c>
      <c r="H120" s="14">
        <v>1.0</v>
      </c>
      <c r="I120" s="14">
        <v>0.0</v>
      </c>
      <c r="J120" s="14">
        <v>0.0</v>
      </c>
      <c r="K120" s="14">
        <v>0.0</v>
      </c>
      <c r="L120" s="14">
        <v>0.0</v>
      </c>
      <c r="M120" s="14">
        <v>0.0</v>
      </c>
      <c r="N120" s="14">
        <v>0.0</v>
      </c>
      <c r="O120" s="14" t="s">
        <v>109</v>
      </c>
      <c r="P120" s="17" t="s">
        <v>334</v>
      </c>
      <c r="Q120" s="16"/>
      <c r="R120" s="16"/>
      <c r="S120" s="16"/>
      <c r="T120" s="17" t="s">
        <v>335</v>
      </c>
      <c r="U120" s="16"/>
      <c r="V120" s="16"/>
      <c r="W120" s="14" t="s">
        <v>339</v>
      </c>
      <c r="X120" s="14">
        <v>0.0</v>
      </c>
      <c r="Y120" s="14">
        <v>1965.0</v>
      </c>
      <c r="Z120" s="14">
        <f t="shared" si="4"/>
        <v>56</v>
      </c>
      <c r="AA120" s="16"/>
      <c r="AB120" s="16"/>
      <c r="AC120" s="16"/>
      <c r="AD120" s="16"/>
      <c r="AE120" s="14" t="s">
        <v>119</v>
      </c>
      <c r="AF120" s="36" t="s">
        <v>280</v>
      </c>
      <c r="AG120" s="16"/>
      <c r="AH120" s="16"/>
      <c r="AI120" s="16"/>
      <c r="AJ120" s="18"/>
      <c r="AK120" s="16"/>
      <c r="AL120" s="16"/>
      <c r="AM120" s="16"/>
      <c r="AN120" s="16"/>
      <c r="AO120" s="23" t="s">
        <v>336</v>
      </c>
      <c r="AP120" s="23" t="s">
        <v>340</v>
      </c>
      <c r="AQ120" s="1">
        <v>1.0</v>
      </c>
    </row>
    <row r="121" hidden="1">
      <c r="A121" s="14" t="s">
        <v>304</v>
      </c>
      <c r="B121" s="29">
        <v>44494.0</v>
      </c>
      <c r="C121" s="16" t="str">
        <f t="shared" si="1"/>
        <v>2021</v>
      </c>
      <c r="D121" s="14" t="s">
        <v>44</v>
      </c>
      <c r="E121" s="14">
        <v>0.0</v>
      </c>
      <c r="F121" s="14">
        <v>1.0</v>
      </c>
      <c r="G121" s="14">
        <v>0.0</v>
      </c>
      <c r="H121" s="14">
        <v>1.0</v>
      </c>
      <c r="I121" s="14">
        <v>0.0</v>
      </c>
      <c r="J121" s="14">
        <v>0.0</v>
      </c>
      <c r="K121" s="14">
        <v>0.0</v>
      </c>
      <c r="L121" s="14">
        <v>0.0</v>
      </c>
      <c r="M121" s="14">
        <v>0.0</v>
      </c>
      <c r="N121" s="14">
        <v>0.0</v>
      </c>
      <c r="O121" s="14" t="s">
        <v>109</v>
      </c>
      <c r="P121" s="17" t="s">
        <v>334</v>
      </c>
      <c r="Q121" s="16"/>
      <c r="R121" s="16"/>
      <c r="S121" s="16"/>
      <c r="T121" s="17" t="s">
        <v>335</v>
      </c>
      <c r="U121" s="16"/>
      <c r="V121" s="16"/>
      <c r="W121" s="14" t="s">
        <v>341</v>
      </c>
      <c r="X121" s="14">
        <v>0.0</v>
      </c>
      <c r="Y121" s="14">
        <v>1964.0</v>
      </c>
      <c r="Z121" s="14">
        <f t="shared" si="4"/>
        <v>57</v>
      </c>
      <c r="AA121" s="16"/>
      <c r="AB121" s="16"/>
      <c r="AC121" s="16"/>
      <c r="AD121" s="16"/>
      <c r="AE121" s="14" t="s">
        <v>119</v>
      </c>
      <c r="AF121" s="36" t="s">
        <v>280</v>
      </c>
      <c r="AG121" s="16"/>
      <c r="AH121" s="16"/>
      <c r="AI121" s="16"/>
      <c r="AJ121" s="18"/>
      <c r="AK121" s="16"/>
      <c r="AL121" s="16"/>
      <c r="AM121" s="16"/>
      <c r="AN121" s="16"/>
      <c r="AO121" s="23" t="s">
        <v>336</v>
      </c>
      <c r="AP121" s="23" t="s">
        <v>342</v>
      </c>
      <c r="AQ121" s="1">
        <v>1.0</v>
      </c>
    </row>
    <row r="122" hidden="1">
      <c r="A122" s="14" t="s">
        <v>304</v>
      </c>
      <c r="B122" s="29">
        <v>44494.0</v>
      </c>
      <c r="C122" s="16" t="str">
        <f t="shared" si="1"/>
        <v>2021</v>
      </c>
      <c r="D122" s="14" t="s">
        <v>44</v>
      </c>
      <c r="E122" s="14">
        <v>0.0</v>
      </c>
      <c r="F122" s="14">
        <v>1.0</v>
      </c>
      <c r="G122" s="14">
        <v>0.0</v>
      </c>
      <c r="H122" s="14">
        <v>1.0</v>
      </c>
      <c r="I122" s="14">
        <v>0.0</v>
      </c>
      <c r="J122" s="14">
        <v>0.0</v>
      </c>
      <c r="K122" s="14">
        <v>0.0</v>
      </c>
      <c r="L122" s="14">
        <v>0.0</v>
      </c>
      <c r="M122" s="14">
        <v>0.0</v>
      </c>
      <c r="N122" s="14">
        <v>0.0</v>
      </c>
      <c r="O122" s="14" t="s">
        <v>109</v>
      </c>
      <c r="P122" s="17" t="s">
        <v>334</v>
      </c>
      <c r="Q122" s="16"/>
      <c r="R122" s="16"/>
      <c r="S122" s="16"/>
      <c r="T122" s="17" t="s">
        <v>335</v>
      </c>
      <c r="U122" s="16"/>
      <c r="V122" s="16"/>
      <c r="W122" s="14" t="s">
        <v>343</v>
      </c>
      <c r="X122" s="14">
        <v>0.0</v>
      </c>
      <c r="Y122" s="14">
        <v>1971.0</v>
      </c>
      <c r="Z122" s="14">
        <f t="shared" si="4"/>
        <v>50</v>
      </c>
      <c r="AA122" s="16"/>
      <c r="AB122" s="16"/>
      <c r="AC122" s="16"/>
      <c r="AD122" s="16"/>
      <c r="AE122" s="14" t="s">
        <v>119</v>
      </c>
      <c r="AF122" s="36" t="s">
        <v>280</v>
      </c>
      <c r="AG122" s="16"/>
      <c r="AH122" s="16"/>
      <c r="AI122" s="16"/>
      <c r="AJ122" s="18"/>
      <c r="AK122" s="16"/>
      <c r="AL122" s="16"/>
      <c r="AM122" s="16"/>
      <c r="AN122" s="16"/>
      <c r="AO122" s="23" t="s">
        <v>336</v>
      </c>
      <c r="AP122" s="23" t="s">
        <v>344</v>
      </c>
      <c r="AQ122" s="1">
        <v>1.0</v>
      </c>
    </row>
    <row r="123" hidden="1">
      <c r="A123" s="14" t="s">
        <v>304</v>
      </c>
      <c r="B123" s="29">
        <v>44494.0</v>
      </c>
      <c r="C123" s="16" t="str">
        <f t="shared" si="1"/>
        <v>2021</v>
      </c>
      <c r="D123" s="14" t="s">
        <v>44</v>
      </c>
      <c r="E123" s="14">
        <v>0.0</v>
      </c>
      <c r="F123" s="14">
        <v>1.0</v>
      </c>
      <c r="G123" s="14">
        <v>0.0</v>
      </c>
      <c r="H123" s="14">
        <v>1.0</v>
      </c>
      <c r="I123" s="14">
        <v>0.0</v>
      </c>
      <c r="J123" s="14">
        <v>0.0</v>
      </c>
      <c r="K123" s="14">
        <v>0.0</v>
      </c>
      <c r="L123" s="14">
        <v>0.0</v>
      </c>
      <c r="M123" s="14">
        <v>0.0</v>
      </c>
      <c r="N123" s="14">
        <v>0.0</v>
      </c>
      <c r="O123" s="14" t="s">
        <v>109</v>
      </c>
      <c r="P123" s="17" t="s">
        <v>334</v>
      </c>
      <c r="Q123" s="16"/>
      <c r="R123" s="16"/>
      <c r="S123" s="16"/>
      <c r="T123" s="17" t="s">
        <v>335</v>
      </c>
      <c r="U123" s="16"/>
      <c r="V123" s="16"/>
      <c r="W123" s="14" t="s">
        <v>345</v>
      </c>
      <c r="X123" s="14">
        <v>0.0</v>
      </c>
      <c r="Y123" s="14">
        <v>1959.0</v>
      </c>
      <c r="Z123" s="14">
        <f t="shared" si="4"/>
        <v>62</v>
      </c>
      <c r="AA123" s="16"/>
      <c r="AB123" s="16"/>
      <c r="AC123" s="16"/>
      <c r="AD123" s="16"/>
      <c r="AE123" s="14" t="s">
        <v>119</v>
      </c>
      <c r="AF123" s="36" t="s">
        <v>280</v>
      </c>
      <c r="AG123" s="16"/>
      <c r="AH123" s="16"/>
      <c r="AI123" s="16"/>
      <c r="AJ123" s="18"/>
      <c r="AK123" s="16"/>
      <c r="AL123" s="16"/>
      <c r="AM123" s="16"/>
      <c r="AN123" s="16"/>
      <c r="AO123" s="23" t="s">
        <v>336</v>
      </c>
      <c r="AP123" s="23" t="s">
        <v>346</v>
      </c>
      <c r="AQ123" s="1">
        <v>1.0</v>
      </c>
    </row>
    <row r="124">
      <c r="A124" s="1" t="s">
        <v>304</v>
      </c>
      <c r="B124" s="11">
        <v>44517.0</v>
      </c>
      <c r="C124" s="4" t="str">
        <f t="shared" si="1"/>
        <v>2021</v>
      </c>
      <c r="D124" s="1" t="s">
        <v>44</v>
      </c>
      <c r="E124" s="1">
        <v>0.0</v>
      </c>
      <c r="F124" s="1">
        <v>1.0</v>
      </c>
      <c r="G124" s="1">
        <v>0.0</v>
      </c>
      <c r="H124" s="1">
        <v>0.0</v>
      </c>
      <c r="I124" s="1">
        <v>0.0</v>
      </c>
      <c r="J124" s="1">
        <v>0.0</v>
      </c>
      <c r="K124" s="1">
        <v>0.0</v>
      </c>
      <c r="L124" s="1">
        <v>1.0</v>
      </c>
      <c r="M124" s="1">
        <v>0.0</v>
      </c>
      <c r="N124" s="1">
        <v>0.0</v>
      </c>
      <c r="O124" s="1" t="s">
        <v>183</v>
      </c>
      <c r="P124" s="1" t="s">
        <v>347</v>
      </c>
      <c r="Q124" s="1" t="s">
        <v>47</v>
      </c>
      <c r="R124" s="1" t="s">
        <v>48</v>
      </c>
      <c r="S124" s="1" t="s">
        <v>117</v>
      </c>
      <c r="T124" s="2" t="s">
        <v>348</v>
      </c>
      <c r="U124" s="1">
        <v>1.0</v>
      </c>
      <c r="V124" s="1">
        <v>1.0</v>
      </c>
      <c r="W124" s="1" t="s">
        <v>308</v>
      </c>
      <c r="X124" s="1">
        <v>0.0</v>
      </c>
      <c r="Y124" s="1">
        <v>1971.0</v>
      </c>
      <c r="Z124" s="1">
        <f t="shared" si="4"/>
        <v>50</v>
      </c>
      <c r="AA124" s="1">
        <v>2016.0</v>
      </c>
      <c r="AB124" s="4">
        <f t="shared" ref="AB124:AB175" si="6">C124-AA124</f>
        <v>5</v>
      </c>
      <c r="AC124" s="1">
        <v>2016.0</v>
      </c>
      <c r="AD124" s="1">
        <f t="shared" ref="AD124:AD175" si="7">C124-AC124</f>
        <v>5</v>
      </c>
      <c r="AE124" s="12">
        <v>1.0</v>
      </c>
      <c r="AF124" s="37" t="s">
        <v>51</v>
      </c>
      <c r="AG124" s="1">
        <v>0.0</v>
      </c>
      <c r="AH124" s="20" t="s">
        <v>349</v>
      </c>
      <c r="AI124" s="1">
        <v>1.0</v>
      </c>
      <c r="AJ124" s="1" t="s">
        <v>350</v>
      </c>
      <c r="AK124" s="1">
        <v>1.0</v>
      </c>
      <c r="AL124" s="1" t="s">
        <v>351</v>
      </c>
      <c r="AM124" s="1">
        <v>1.0</v>
      </c>
      <c r="AN124" s="6" t="s">
        <v>352</v>
      </c>
      <c r="AO124" s="8" t="s">
        <v>353</v>
      </c>
      <c r="AQ124" s="1">
        <v>0.0</v>
      </c>
    </row>
    <row r="125">
      <c r="A125" s="1" t="s">
        <v>304</v>
      </c>
      <c r="B125" s="11">
        <v>44517.0</v>
      </c>
      <c r="C125" s="4" t="str">
        <f t="shared" si="1"/>
        <v>2021</v>
      </c>
      <c r="D125" s="1" t="s">
        <v>44</v>
      </c>
      <c r="E125" s="1">
        <v>0.0</v>
      </c>
      <c r="F125" s="1">
        <v>1.0</v>
      </c>
      <c r="G125" s="1">
        <v>0.0</v>
      </c>
      <c r="H125" s="1">
        <v>0.0</v>
      </c>
      <c r="I125" s="1">
        <v>0.0</v>
      </c>
      <c r="J125" s="1">
        <v>0.0</v>
      </c>
      <c r="K125" s="1">
        <v>0.0</v>
      </c>
      <c r="L125" s="1">
        <v>1.0</v>
      </c>
      <c r="M125" s="1">
        <v>0.0</v>
      </c>
      <c r="N125" s="1">
        <v>0.0</v>
      </c>
      <c r="O125" s="1" t="s">
        <v>183</v>
      </c>
      <c r="P125" s="1" t="s">
        <v>347</v>
      </c>
      <c r="Q125" s="1" t="s">
        <v>47</v>
      </c>
      <c r="R125" s="1" t="s">
        <v>48</v>
      </c>
      <c r="S125" s="1" t="s">
        <v>117</v>
      </c>
      <c r="T125" s="2" t="s">
        <v>348</v>
      </c>
      <c r="U125" s="1">
        <v>1.0</v>
      </c>
      <c r="V125" s="1">
        <v>1.0</v>
      </c>
      <c r="W125" s="1" t="s">
        <v>315</v>
      </c>
      <c r="X125" s="1">
        <v>1.0</v>
      </c>
      <c r="Y125" s="1">
        <v>1959.0</v>
      </c>
      <c r="Z125" s="1">
        <f t="shared" si="4"/>
        <v>62</v>
      </c>
      <c r="AA125" s="1">
        <v>2010.0</v>
      </c>
      <c r="AB125" s="4">
        <f t="shared" si="6"/>
        <v>11</v>
      </c>
      <c r="AC125" s="1">
        <v>2016.0</v>
      </c>
      <c r="AD125" s="1">
        <f t="shared" si="7"/>
        <v>5</v>
      </c>
      <c r="AE125" s="12">
        <v>1.0</v>
      </c>
      <c r="AF125" s="37" t="s">
        <v>51</v>
      </c>
      <c r="AG125" s="1">
        <v>0.0</v>
      </c>
      <c r="AH125" s="20" t="s">
        <v>349</v>
      </c>
      <c r="AI125" s="1">
        <v>1.0</v>
      </c>
      <c r="AJ125" s="20" t="s">
        <v>349</v>
      </c>
      <c r="AK125" s="1">
        <v>1.0</v>
      </c>
      <c r="AL125" s="20" t="s">
        <v>349</v>
      </c>
      <c r="AM125" s="1">
        <v>1.0</v>
      </c>
      <c r="AN125" s="6" t="s">
        <v>354</v>
      </c>
      <c r="AO125" s="8" t="s">
        <v>353</v>
      </c>
      <c r="AQ125" s="1">
        <v>0.0</v>
      </c>
    </row>
    <row r="126">
      <c r="A126" s="1" t="s">
        <v>304</v>
      </c>
      <c r="B126" s="11">
        <v>44517.0</v>
      </c>
      <c r="C126" s="4" t="str">
        <f t="shared" si="1"/>
        <v>2021</v>
      </c>
      <c r="D126" s="1" t="s">
        <v>44</v>
      </c>
      <c r="E126" s="1">
        <v>0.0</v>
      </c>
      <c r="F126" s="1">
        <v>1.0</v>
      </c>
      <c r="G126" s="1">
        <v>0.0</v>
      </c>
      <c r="H126" s="1">
        <v>0.0</v>
      </c>
      <c r="I126" s="1">
        <v>0.0</v>
      </c>
      <c r="J126" s="1">
        <v>0.0</v>
      </c>
      <c r="K126" s="1">
        <v>0.0</v>
      </c>
      <c r="L126" s="1">
        <v>1.0</v>
      </c>
      <c r="M126" s="1">
        <v>0.0</v>
      </c>
      <c r="N126" s="1">
        <v>0.0</v>
      </c>
      <c r="O126" s="1" t="s">
        <v>183</v>
      </c>
      <c r="P126" s="1" t="s">
        <v>347</v>
      </c>
      <c r="Q126" s="1" t="s">
        <v>47</v>
      </c>
      <c r="R126" s="1" t="s">
        <v>48</v>
      </c>
      <c r="S126" s="1" t="s">
        <v>117</v>
      </c>
      <c r="T126" s="2" t="s">
        <v>348</v>
      </c>
      <c r="U126" s="1">
        <v>1.0</v>
      </c>
      <c r="V126" s="1">
        <v>1.0</v>
      </c>
      <c r="W126" s="1" t="s">
        <v>319</v>
      </c>
      <c r="X126" s="1">
        <v>0.0</v>
      </c>
      <c r="Y126" s="1">
        <v>1942.0</v>
      </c>
      <c r="Z126" s="1">
        <f t="shared" si="4"/>
        <v>79</v>
      </c>
      <c r="AA126" s="1">
        <v>1991.0</v>
      </c>
      <c r="AB126" s="4">
        <f t="shared" si="6"/>
        <v>30</v>
      </c>
      <c r="AC126" s="1">
        <v>1991.0</v>
      </c>
      <c r="AD126" s="1">
        <f t="shared" si="7"/>
        <v>30</v>
      </c>
      <c r="AE126" s="12">
        <v>1.0</v>
      </c>
      <c r="AF126" s="37" t="s">
        <v>51</v>
      </c>
      <c r="AG126" s="1">
        <v>0.0</v>
      </c>
      <c r="AH126" s="20" t="s">
        <v>349</v>
      </c>
      <c r="AI126" s="1">
        <v>1.0</v>
      </c>
      <c r="AJ126" s="20" t="s">
        <v>349</v>
      </c>
      <c r="AK126" s="1">
        <v>1.0</v>
      </c>
      <c r="AL126" s="20" t="s">
        <v>349</v>
      </c>
      <c r="AM126" s="1">
        <v>1.0</v>
      </c>
      <c r="AN126" s="6" t="s">
        <v>355</v>
      </c>
      <c r="AO126" s="8" t="s">
        <v>353</v>
      </c>
      <c r="AQ126" s="1">
        <v>0.0</v>
      </c>
    </row>
    <row r="127">
      <c r="A127" s="1" t="s">
        <v>304</v>
      </c>
      <c r="B127" s="11">
        <v>44517.0</v>
      </c>
      <c r="C127" s="4" t="str">
        <f t="shared" si="1"/>
        <v>2021</v>
      </c>
      <c r="D127" s="1" t="s">
        <v>44</v>
      </c>
      <c r="E127" s="1">
        <v>0.0</v>
      </c>
      <c r="F127" s="1">
        <v>1.0</v>
      </c>
      <c r="G127" s="1">
        <v>0.0</v>
      </c>
      <c r="H127" s="1">
        <v>0.0</v>
      </c>
      <c r="I127" s="1">
        <v>0.0</v>
      </c>
      <c r="J127" s="1">
        <v>0.0</v>
      </c>
      <c r="K127" s="1">
        <v>0.0</v>
      </c>
      <c r="L127" s="1">
        <v>1.0</v>
      </c>
      <c r="M127" s="1">
        <v>0.0</v>
      </c>
      <c r="N127" s="1">
        <v>0.0</v>
      </c>
      <c r="O127" s="1" t="s">
        <v>183</v>
      </c>
      <c r="P127" s="1" t="s">
        <v>347</v>
      </c>
      <c r="Q127" s="1" t="s">
        <v>47</v>
      </c>
      <c r="R127" s="1" t="s">
        <v>48</v>
      </c>
      <c r="S127" s="1" t="s">
        <v>117</v>
      </c>
      <c r="T127" s="2" t="s">
        <v>348</v>
      </c>
      <c r="U127" s="1">
        <v>1.0</v>
      </c>
      <c r="V127" s="1">
        <v>1.0</v>
      </c>
      <c r="W127" s="1" t="s">
        <v>322</v>
      </c>
      <c r="X127" s="1">
        <v>0.0</v>
      </c>
      <c r="Y127" s="1">
        <v>1955.0</v>
      </c>
      <c r="Z127" s="1">
        <f t="shared" si="4"/>
        <v>66</v>
      </c>
      <c r="AA127" s="1">
        <v>2008.0</v>
      </c>
      <c r="AB127" s="4">
        <f t="shared" si="6"/>
        <v>13</v>
      </c>
      <c r="AC127" s="1">
        <v>2008.0</v>
      </c>
      <c r="AD127" s="1">
        <f t="shared" si="7"/>
        <v>13</v>
      </c>
      <c r="AE127" s="12">
        <v>1.0</v>
      </c>
      <c r="AF127" s="37" t="s">
        <v>51</v>
      </c>
      <c r="AG127" s="1">
        <v>0.0</v>
      </c>
      <c r="AH127" s="20" t="s">
        <v>349</v>
      </c>
      <c r="AI127" s="1">
        <v>1.0</v>
      </c>
      <c r="AJ127" s="20" t="s">
        <v>349</v>
      </c>
      <c r="AK127" s="1">
        <v>1.0</v>
      </c>
      <c r="AL127" s="20" t="s">
        <v>349</v>
      </c>
      <c r="AM127" s="1">
        <v>1.0</v>
      </c>
      <c r="AN127" s="6" t="s">
        <v>356</v>
      </c>
      <c r="AO127" s="8" t="s">
        <v>353</v>
      </c>
      <c r="AQ127" s="1">
        <v>0.0</v>
      </c>
    </row>
    <row r="128">
      <c r="A128" s="1" t="s">
        <v>304</v>
      </c>
      <c r="B128" s="11">
        <v>44517.0</v>
      </c>
      <c r="C128" s="4" t="str">
        <f t="shared" si="1"/>
        <v>2021</v>
      </c>
      <c r="D128" s="1" t="s">
        <v>44</v>
      </c>
      <c r="E128" s="1">
        <v>0.0</v>
      </c>
      <c r="F128" s="1">
        <v>1.0</v>
      </c>
      <c r="G128" s="1">
        <v>0.0</v>
      </c>
      <c r="H128" s="1">
        <v>0.0</v>
      </c>
      <c r="I128" s="1">
        <v>0.0</v>
      </c>
      <c r="J128" s="1">
        <v>0.0</v>
      </c>
      <c r="K128" s="1">
        <v>0.0</v>
      </c>
      <c r="L128" s="1">
        <v>1.0</v>
      </c>
      <c r="M128" s="1">
        <v>0.0</v>
      </c>
      <c r="N128" s="1">
        <v>0.0</v>
      </c>
      <c r="O128" s="1" t="s">
        <v>183</v>
      </c>
      <c r="P128" s="1" t="s">
        <v>347</v>
      </c>
      <c r="Q128" s="1" t="s">
        <v>47</v>
      </c>
      <c r="R128" s="1" t="s">
        <v>48</v>
      </c>
      <c r="S128" s="1" t="s">
        <v>117</v>
      </c>
      <c r="T128" s="2" t="s">
        <v>348</v>
      </c>
      <c r="U128" s="1">
        <v>1.0</v>
      </c>
      <c r="V128" s="1">
        <v>1.0</v>
      </c>
      <c r="W128" s="1" t="s">
        <v>325</v>
      </c>
      <c r="X128" s="1">
        <v>0.0</v>
      </c>
      <c r="Y128" s="1">
        <v>1972.0</v>
      </c>
      <c r="Z128" s="1">
        <f t="shared" si="4"/>
        <v>49</v>
      </c>
      <c r="AA128" s="1">
        <v>2020.0</v>
      </c>
      <c r="AB128" s="4">
        <f t="shared" si="6"/>
        <v>1</v>
      </c>
      <c r="AC128" s="1">
        <v>2020.0</v>
      </c>
      <c r="AD128" s="1">
        <f t="shared" si="7"/>
        <v>1</v>
      </c>
      <c r="AE128" s="12">
        <v>1.0</v>
      </c>
      <c r="AF128" s="37" t="s">
        <v>51</v>
      </c>
      <c r="AG128" s="1">
        <v>0.0</v>
      </c>
      <c r="AH128" s="20" t="s">
        <v>349</v>
      </c>
      <c r="AI128" s="1">
        <v>1.0</v>
      </c>
      <c r="AJ128" s="20" t="s">
        <v>349</v>
      </c>
      <c r="AK128" s="1">
        <v>1.0</v>
      </c>
      <c r="AL128" s="20" t="s">
        <v>349</v>
      </c>
      <c r="AM128" s="1">
        <v>1.0</v>
      </c>
      <c r="AN128" s="6" t="s">
        <v>357</v>
      </c>
      <c r="AO128" s="8" t="s">
        <v>353</v>
      </c>
      <c r="AQ128" s="1">
        <v>0.0</v>
      </c>
    </row>
    <row r="129">
      <c r="A129" s="1" t="s">
        <v>304</v>
      </c>
      <c r="B129" s="11">
        <v>44517.0</v>
      </c>
      <c r="C129" s="4" t="str">
        <f t="shared" si="1"/>
        <v>2021</v>
      </c>
      <c r="D129" s="1" t="s">
        <v>44</v>
      </c>
      <c r="E129" s="1">
        <v>0.0</v>
      </c>
      <c r="F129" s="1">
        <v>1.0</v>
      </c>
      <c r="G129" s="1">
        <v>0.0</v>
      </c>
      <c r="H129" s="1">
        <v>0.0</v>
      </c>
      <c r="I129" s="1">
        <v>0.0</v>
      </c>
      <c r="J129" s="1">
        <v>0.0</v>
      </c>
      <c r="K129" s="1">
        <v>0.0</v>
      </c>
      <c r="L129" s="1">
        <v>1.0</v>
      </c>
      <c r="M129" s="1">
        <v>0.0</v>
      </c>
      <c r="N129" s="1">
        <v>0.0</v>
      </c>
      <c r="O129" s="1" t="s">
        <v>183</v>
      </c>
      <c r="P129" s="1" t="s">
        <v>347</v>
      </c>
      <c r="Q129" s="1" t="s">
        <v>47</v>
      </c>
      <c r="R129" s="1" t="s">
        <v>48</v>
      </c>
      <c r="S129" s="1" t="s">
        <v>117</v>
      </c>
      <c r="T129" s="2" t="s">
        <v>348</v>
      </c>
      <c r="U129" s="1">
        <v>1.0</v>
      </c>
      <c r="V129" s="1">
        <v>1.0</v>
      </c>
      <c r="W129" s="1" t="s">
        <v>328</v>
      </c>
      <c r="X129" s="1">
        <v>1.0</v>
      </c>
      <c r="Y129" s="1">
        <v>1981.0</v>
      </c>
      <c r="Z129" s="1">
        <f t="shared" si="4"/>
        <v>40</v>
      </c>
      <c r="AA129" s="1">
        <v>2020.0</v>
      </c>
      <c r="AB129" s="4">
        <f t="shared" si="6"/>
        <v>1</v>
      </c>
      <c r="AC129" s="1">
        <v>2020.0</v>
      </c>
      <c r="AD129" s="1">
        <f t="shared" si="7"/>
        <v>1</v>
      </c>
      <c r="AE129" s="12">
        <v>1.0</v>
      </c>
      <c r="AF129" s="37" t="s">
        <v>51</v>
      </c>
      <c r="AG129" s="2">
        <v>0.0</v>
      </c>
      <c r="AH129" s="2" t="s">
        <v>358</v>
      </c>
      <c r="AI129" s="2">
        <v>1.0</v>
      </c>
      <c r="AJ129" s="2" t="s">
        <v>359</v>
      </c>
      <c r="AK129" s="2">
        <v>1.0</v>
      </c>
      <c r="AL129" s="2" t="s">
        <v>360</v>
      </c>
      <c r="AM129" s="2">
        <v>1.0</v>
      </c>
      <c r="AN129" s="6" t="s">
        <v>361</v>
      </c>
      <c r="AO129" s="8" t="s">
        <v>353</v>
      </c>
      <c r="AQ129" s="1">
        <v>0.0</v>
      </c>
    </row>
    <row r="130">
      <c r="A130" s="1" t="s">
        <v>304</v>
      </c>
      <c r="B130" s="11">
        <v>44517.0</v>
      </c>
      <c r="C130" s="4" t="str">
        <f t="shared" si="1"/>
        <v>2021</v>
      </c>
      <c r="D130" s="1" t="s">
        <v>44</v>
      </c>
      <c r="E130" s="1">
        <v>0.0</v>
      </c>
      <c r="F130" s="1">
        <v>1.0</v>
      </c>
      <c r="G130" s="1">
        <v>0.0</v>
      </c>
      <c r="H130" s="1">
        <v>0.0</v>
      </c>
      <c r="I130" s="1">
        <v>0.0</v>
      </c>
      <c r="J130" s="1">
        <v>0.0</v>
      </c>
      <c r="K130" s="1">
        <v>0.0</v>
      </c>
      <c r="L130" s="1">
        <v>1.0</v>
      </c>
      <c r="M130" s="1">
        <v>0.0</v>
      </c>
      <c r="N130" s="1">
        <v>0.0</v>
      </c>
      <c r="O130" s="1" t="s">
        <v>183</v>
      </c>
      <c r="P130" s="1" t="s">
        <v>347</v>
      </c>
      <c r="Q130" s="1" t="s">
        <v>47</v>
      </c>
      <c r="R130" s="1" t="s">
        <v>48</v>
      </c>
      <c r="S130" s="1" t="s">
        <v>117</v>
      </c>
      <c r="T130" s="2" t="s">
        <v>348</v>
      </c>
      <c r="U130" s="1">
        <v>1.0</v>
      </c>
      <c r="V130" s="1">
        <v>1.0</v>
      </c>
      <c r="W130" s="1" t="s">
        <v>331</v>
      </c>
      <c r="X130" s="1">
        <v>1.0</v>
      </c>
      <c r="Y130" s="1">
        <v>1975.0</v>
      </c>
      <c r="Z130" s="1">
        <f t="shared" si="4"/>
        <v>46</v>
      </c>
      <c r="AA130" s="1">
        <v>2021.0</v>
      </c>
      <c r="AB130" s="4">
        <f t="shared" si="6"/>
        <v>0</v>
      </c>
      <c r="AC130" s="1">
        <v>2021.0</v>
      </c>
      <c r="AD130" s="1">
        <f t="shared" si="7"/>
        <v>0</v>
      </c>
      <c r="AE130" s="12">
        <v>1.0</v>
      </c>
      <c r="AF130" s="37" t="s">
        <v>51</v>
      </c>
      <c r="AG130" s="2">
        <v>0.0</v>
      </c>
      <c r="AH130" s="20" t="s">
        <v>349</v>
      </c>
      <c r="AI130" s="2">
        <v>1.0</v>
      </c>
      <c r="AJ130" s="2" t="s">
        <v>362</v>
      </c>
      <c r="AK130" s="2">
        <v>1.0</v>
      </c>
      <c r="AL130" s="2" t="s">
        <v>363</v>
      </c>
      <c r="AM130" s="2">
        <v>1.0</v>
      </c>
      <c r="AN130" s="6" t="s">
        <v>364</v>
      </c>
      <c r="AO130" s="8" t="s">
        <v>353</v>
      </c>
      <c r="AQ130" s="1">
        <v>0.0</v>
      </c>
    </row>
    <row r="131">
      <c r="A131" s="1" t="s">
        <v>304</v>
      </c>
      <c r="B131" s="3">
        <v>44361.0</v>
      </c>
      <c r="C131" s="4" t="str">
        <f t="shared" si="1"/>
        <v>2021</v>
      </c>
      <c r="D131" s="1" t="s">
        <v>44</v>
      </c>
      <c r="E131" s="1">
        <v>0.0</v>
      </c>
      <c r="F131" s="1">
        <v>1.0</v>
      </c>
      <c r="G131" s="1">
        <v>1.0</v>
      </c>
      <c r="H131" s="1">
        <v>0.0</v>
      </c>
      <c r="I131" s="1">
        <v>0.0</v>
      </c>
      <c r="J131" s="1">
        <v>0.0</v>
      </c>
      <c r="K131" s="1">
        <v>0.0</v>
      </c>
      <c r="L131" s="1">
        <v>0.0</v>
      </c>
      <c r="M131" s="1">
        <v>0.0</v>
      </c>
      <c r="N131" s="1">
        <v>0.0</v>
      </c>
      <c r="O131" s="1" t="s">
        <v>109</v>
      </c>
      <c r="P131" s="2" t="s">
        <v>365</v>
      </c>
      <c r="Q131" s="1" t="s">
        <v>306</v>
      </c>
      <c r="R131" s="1" t="s">
        <v>48</v>
      </c>
      <c r="S131" s="1" t="s">
        <v>48</v>
      </c>
      <c r="T131" s="2" t="s">
        <v>366</v>
      </c>
      <c r="U131" s="1">
        <v>1.0</v>
      </c>
      <c r="V131" s="1">
        <v>1.0</v>
      </c>
      <c r="W131" s="1" t="s">
        <v>308</v>
      </c>
      <c r="X131" s="1">
        <v>0.0</v>
      </c>
      <c r="Y131" s="1">
        <v>1971.0</v>
      </c>
      <c r="Z131" s="1">
        <f t="shared" si="4"/>
        <v>50</v>
      </c>
      <c r="AA131" s="1">
        <v>2016.0</v>
      </c>
      <c r="AB131" s="4">
        <f t="shared" si="6"/>
        <v>5</v>
      </c>
      <c r="AC131" s="1">
        <v>2016.0</v>
      </c>
      <c r="AD131" s="1">
        <f t="shared" si="7"/>
        <v>5</v>
      </c>
      <c r="AE131" s="2" t="s">
        <v>119</v>
      </c>
      <c r="AF131" s="6" t="s">
        <v>280</v>
      </c>
      <c r="AG131" s="2">
        <v>0.0</v>
      </c>
      <c r="AH131" s="6" t="s">
        <v>367</v>
      </c>
      <c r="AI131" s="2">
        <v>1.0</v>
      </c>
      <c r="AJ131" s="6" t="s">
        <v>367</v>
      </c>
      <c r="AK131" s="2">
        <v>0.5</v>
      </c>
      <c r="AL131" s="6" t="s">
        <v>367</v>
      </c>
      <c r="AM131" s="2">
        <v>1.0</v>
      </c>
      <c r="AN131" s="6" t="s">
        <v>368</v>
      </c>
      <c r="AO131" s="9" t="s">
        <v>369</v>
      </c>
      <c r="AQ131" s="1">
        <v>0.0</v>
      </c>
    </row>
    <row r="132">
      <c r="A132" s="1" t="s">
        <v>304</v>
      </c>
      <c r="B132" s="3">
        <v>44361.0</v>
      </c>
      <c r="C132" s="4" t="str">
        <f t="shared" si="1"/>
        <v>2021</v>
      </c>
      <c r="D132" s="1" t="s">
        <v>44</v>
      </c>
      <c r="E132" s="1">
        <v>0.0</v>
      </c>
      <c r="F132" s="1">
        <v>1.0</v>
      </c>
      <c r="G132" s="1">
        <v>1.0</v>
      </c>
      <c r="H132" s="1">
        <v>0.0</v>
      </c>
      <c r="I132" s="1">
        <v>0.0</v>
      </c>
      <c r="J132" s="1">
        <v>0.0</v>
      </c>
      <c r="K132" s="1">
        <v>0.0</v>
      </c>
      <c r="L132" s="1">
        <v>0.0</v>
      </c>
      <c r="M132" s="1">
        <v>0.0</v>
      </c>
      <c r="N132" s="1">
        <v>0.0</v>
      </c>
      <c r="O132" s="1" t="s">
        <v>109</v>
      </c>
      <c r="P132" s="2" t="s">
        <v>365</v>
      </c>
      <c r="Q132" s="1" t="s">
        <v>306</v>
      </c>
      <c r="R132" s="1" t="s">
        <v>48</v>
      </c>
      <c r="S132" s="1" t="s">
        <v>48</v>
      </c>
      <c r="T132" s="2" t="s">
        <v>366</v>
      </c>
      <c r="U132" s="1">
        <v>1.0</v>
      </c>
      <c r="V132" s="1">
        <v>1.0</v>
      </c>
      <c r="W132" s="1" t="s">
        <v>315</v>
      </c>
      <c r="X132" s="1">
        <v>1.0</v>
      </c>
      <c r="Y132" s="1">
        <v>1959.0</v>
      </c>
      <c r="Z132" s="1">
        <f t="shared" si="4"/>
        <v>62</v>
      </c>
      <c r="AA132" s="1">
        <v>2010.0</v>
      </c>
      <c r="AB132" s="4">
        <f t="shared" si="6"/>
        <v>11</v>
      </c>
      <c r="AC132" s="1">
        <v>2016.0</v>
      </c>
      <c r="AD132" s="1">
        <f t="shared" si="7"/>
        <v>5</v>
      </c>
      <c r="AE132" s="2" t="s">
        <v>119</v>
      </c>
      <c r="AF132" s="6" t="s">
        <v>280</v>
      </c>
      <c r="AG132" s="2">
        <v>0.0</v>
      </c>
      <c r="AH132" s="6" t="s">
        <v>367</v>
      </c>
      <c r="AI132" s="2">
        <v>1.0</v>
      </c>
      <c r="AJ132" s="6" t="s">
        <v>367</v>
      </c>
      <c r="AK132" s="2">
        <v>0.5</v>
      </c>
      <c r="AL132" s="6" t="s">
        <v>367</v>
      </c>
      <c r="AM132" s="2">
        <v>1.0</v>
      </c>
      <c r="AN132" s="6" t="s">
        <v>370</v>
      </c>
      <c r="AO132" s="9" t="s">
        <v>369</v>
      </c>
      <c r="AQ132" s="1">
        <v>0.0</v>
      </c>
    </row>
    <row r="133">
      <c r="A133" s="1" t="s">
        <v>304</v>
      </c>
      <c r="B133" s="3">
        <v>44361.0</v>
      </c>
      <c r="C133" s="4" t="str">
        <f t="shared" si="1"/>
        <v>2021</v>
      </c>
      <c r="D133" s="1" t="s">
        <v>44</v>
      </c>
      <c r="E133" s="1">
        <v>0.0</v>
      </c>
      <c r="F133" s="1">
        <v>1.0</v>
      </c>
      <c r="G133" s="1">
        <v>1.0</v>
      </c>
      <c r="H133" s="1">
        <v>0.0</v>
      </c>
      <c r="I133" s="1">
        <v>0.0</v>
      </c>
      <c r="J133" s="1">
        <v>0.0</v>
      </c>
      <c r="K133" s="1">
        <v>0.0</v>
      </c>
      <c r="L133" s="1">
        <v>0.0</v>
      </c>
      <c r="M133" s="1">
        <v>0.0</v>
      </c>
      <c r="N133" s="1">
        <v>0.0</v>
      </c>
      <c r="O133" s="1" t="s">
        <v>109</v>
      </c>
      <c r="P133" s="2" t="s">
        <v>365</v>
      </c>
      <c r="Q133" s="1" t="s">
        <v>306</v>
      </c>
      <c r="R133" s="1" t="s">
        <v>48</v>
      </c>
      <c r="S133" s="1" t="s">
        <v>48</v>
      </c>
      <c r="T133" s="2" t="s">
        <v>366</v>
      </c>
      <c r="U133" s="1">
        <v>1.0</v>
      </c>
      <c r="V133" s="1">
        <v>1.0</v>
      </c>
      <c r="W133" s="1" t="s">
        <v>319</v>
      </c>
      <c r="X133" s="1">
        <v>0.0</v>
      </c>
      <c r="Y133" s="1">
        <v>1942.0</v>
      </c>
      <c r="Z133" s="1">
        <f t="shared" si="4"/>
        <v>79</v>
      </c>
      <c r="AA133" s="1">
        <v>1991.0</v>
      </c>
      <c r="AB133" s="4">
        <f t="shared" si="6"/>
        <v>30</v>
      </c>
      <c r="AC133" s="1">
        <v>1991.0</v>
      </c>
      <c r="AD133" s="1">
        <f t="shared" si="7"/>
        <v>30</v>
      </c>
      <c r="AE133" s="2" t="s">
        <v>119</v>
      </c>
      <c r="AF133" s="6" t="s">
        <v>280</v>
      </c>
      <c r="AG133" s="2">
        <v>0.0</v>
      </c>
      <c r="AH133" s="6" t="s">
        <v>367</v>
      </c>
      <c r="AI133" s="2">
        <v>1.0</v>
      </c>
      <c r="AJ133" s="6" t="s">
        <v>367</v>
      </c>
      <c r="AK133" s="2">
        <v>0.5</v>
      </c>
      <c r="AL133" s="6" t="s">
        <v>367</v>
      </c>
      <c r="AM133" s="2">
        <v>1.0</v>
      </c>
      <c r="AN133" s="6" t="s">
        <v>371</v>
      </c>
      <c r="AO133" s="9" t="s">
        <v>369</v>
      </c>
      <c r="AQ133" s="1">
        <v>0.0</v>
      </c>
    </row>
    <row r="134">
      <c r="A134" s="1" t="s">
        <v>304</v>
      </c>
      <c r="B134" s="3">
        <v>44361.0</v>
      </c>
      <c r="C134" s="4" t="str">
        <f t="shared" si="1"/>
        <v>2021</v>
      </c>
      <c r="D134" s="1" t="s">
        <v>44</v>
      </c>
      <c r="E134" s="1">
        <v>0.0</v>
      </c>
      <c r="F134" s="1">
        <v>1.0</v>
      </c>
      <c r="G134" s="1">
        <v>1.0</v>
      </c>
      <c r="H134" s="1">
        <v>0.0</v>
      </c>
      <c r="I134" s="1">
        <v>0.0</v>
      </c>
      <c r="J134" s="1">
        <v>0.0</v>
      </c>
      <c r="K134" s="1">
        <v>0.0</v>
      </c>
      <c r="L134" s="1">
        <v>0.0</v>
      </c>
      <c r="M134" s="1">
        <v>0.0</v>
      </c>
      <c r="N134" s="1">
        <v>0.0</v>
      </c>
      <c r="O134" s="1" t="s">
        <v>109</v>
      </c>
      <c r="P134" s="2" t="s">
        <v>365</v>
      </c>
      <c r="Q134" s="1" t="s">
        <v>306</v>
      </c>
      <c r="R134" s="1" t="s">
        <v>48</v>
      </c>
      <c r="S134" s="1" t="s">
        <v>48</v>
      </c>
      <c r="T134" s="2" t="s">
        <v>366</v>
      </c>
      <c r="U134" s="1">
        <v>1.0</v>
      </c>
      <c r="V134" s="1">
        <v>1.0</v>
      </c>
      <c r="W134" s="1" t="s">
        <v>322</v>
      </c>
      <c r="X134" s="1">
        <v>0.0</v>
      </c>
      <c r="Y134" s="1">
        <v>1955.0</v>
      </c>
      <c r="Z134" s="1">
        <f t="shared" si="4"/>
        <v>66</v>
      </c>
      <c r="AA134" s="1">
        <v>2008.0</v>
      </c>
      <c r="AB134" s="4">
        <f t="shared" si="6"/>
        <v>13</v>
      </c>
      <c r="AC134" s="1">
        <v>2008.0</v>
      </c>
      <c r="AD134" s="1">
        <f t="shared" si="7"/>
        <v>13</v>
      </c>
      <c r="AE134" s="2" t="s">
        <v>119</v>
      </c>
      <c r="AF134" s="6" t="s">
        <v>280</v>
      </c>
      <c r="AG134" s="2">
        <v>0.0</v>
      </c>
      <c r="AH134" s="2" t="s">
        <v>372</v>
      </c>
      <c r="AI134" s="2">
        <v>1.0</v>
      </c>
      <c r="AJ134" s="2" t="s">
        <v>373</v>
      </c>
      <c r="AK134" s="2">
        <v>0.5</v>
      </c>
      <c r="AL134" s="2" t="s">
        <v>374</v>
      </c>
      <c r="AM134" s="2">
        <v>1.0</v>
      </c>
      <c r="AN134" s="6" t="s">
        <v>375</v>
      </c>
      <c r="AO134" s="9" t="s">
        <v>369</v>
      </c>
      <c r="AQ134" s="1">
        <v>0.0</v>
      </c>
    </row>
    <row r="135">
      <c r="A135" s="1" t="s">
        <v>304</v>
      </c>
      <c r="B135" s="3">
        <v>44361.0</v>
      </c>
      <c r="C135" s="4" t="str">
        <f t="shared" si="1"/>
        <v>2021</v>
      </c>
      <c r="D135" s="1" t="s">
        <v>44</v>
      </c>
      <c r="E135" s="1">
        <v>0.0</v>
      </c>
      <c r="F135" s="1">
        <v>1.0</v>
      </c>
      <c r="G135" s="1">
        <v>1.0</v>
      </c>
      <c r="H135" s="1">
        <v>0.0</v>
      </c>
      <c r="I135" s="1">
        <v>0.0</v>
      </c>
      <c r="J135" s="1">
        <v>0.0</v>
      </c>
      <c r="K135" s="1">
        <v>0.0</v>
      </c>
      <c r="L135" s="1">
        <v>0.0</v>
      </c>
      <c r="M135" s="1">
        <v>0.0</v>
      </c>
      <c r="N135" s="1">
        <v>0.0</v>
      </c>
      <c r="O135" s="1" t="s">
        <v>109</v>
      </c>
      <c r="P135" s="2" t="s">
        <v>365</v>
      </c>
      <c r="Q135" s="1" t="s">
        <v>306</v>
      </c>
      <c r="R135" s="1" t="s">
        <v>48</v>
      </c>
      <c r="S135" s="1" t="s">
        <v>48</v>
      </c>
      <c r="T135" s="2" t="s">
        <v>366</v>
      </c>
      <c r="U135" s="1">
        <v>1.0</v>
      </c>
      <c r="V135" s="1">
        <v>1.0</v>
      </c>
      <c r="W135" s="1" t="s">
        <v>328</v>
      </c>
      <c r="X135" s="1">
        <v>1.0</v>
      </c>
      <c r="Y135" s="1">
        <v>1981.0</v>
      </c>
      <c r="Z135" s="1">
        <f t="shared" si="4"/>
        <v>40</v>
      </c>
      <c r="AA135" s="1">
        <v>2020.0</v>
      </c>
      <c r="AB135" s="4">
        <f t="shared" si="6"/>
        <v>1</v>
      </c>
      <c r="AC135" s="1">
        <v>2020.0</v>
      </c>
      <c r="AD135" s="1">
        <f t="shared" si="7"/>
        <v>1</v>
      </c>
      <c r="AE135" s="2" t="s">
        <v>119</v>
      </c>
      <c r="AF135" s="6" t="s">
        <v>280</v>
      </c>
      <c r="AG135" s="2">
        <v>0.0</v>
      </c>
      <c r="AH135" s="6" t="s">
        <v>367</v>
      </c>
      <c r="AI135" s="2">
        <v>1.0</v>
      </c>
      <c r="AJ135" s="6" t="s">
        <v>367</v>
      </c>
      <c r="AK135" s="2">
        <v>0.5</v>
      </c>
      <c r="AL135" s="6" t="s">
        <v>367</v>
      </c>
      <c r="AM135" s="2">
        <v>1.0</v>
      </c>
      <c r="AN135" s="6" t="s">
        <v>376</v>
      </c>
      <c r="AO135" s="9" t="s">
        <v>369</v>
      </c>
      <c r="AQ135" s="1">
        <v>0.0</v>
      </c>
    </row>
    <row r="136" hidden="1">
      <c r="A136" s="14" t="s">
        <v>304</v>
      </c>
      <c r="B136" s="15">
        <v>44316.0</v>
      </c>
      <c r="C136" s="16" t="str">
        <f t="shared" si="1"/>
        <v>2021</v>
      </c>
      <c r="D136" s="14" t="s">
        <v>44</v>
      </c>
      <c r="E136" s="14">
        <v>0.0</v>
      </c>
      <c r="F136" s="14">
        <v>1.0</v>
      </c>
      <c r="G136" s="14">
        <v>1.0</v>
      </c>
      <c r="H136" s="14">
        <v>0.0</v>
      </c>
      <c r="I136" s="14">
        <v>0.0</v>
      </c>
      <c r="J136" s="14">
        <v>0.0</v>
      </c>
      <c r="K136" s="14">
        <v>0.0</v>
      </c>
      <c r="L136" s="14">
        <v>0.0</v>
      </c>
      <c r="M136" s="14">
        <v>0.0</v>
      </c>
      <c r="N136" s="14">
        <v>0.0</v>
      </c>
      <c r="O136" s="14" t="s">
        <v>109</v>
      </c>
      <c r="P136" s="17" t="s">
        <v>377</v>
      </c>
      <c r="Q136" s="16"/>
      <c r="R136" s="16"/>
      <c r="S136" s="16"/>
      <c r="T136" s="17" t="s">
        <v>378</v>
      </c>
      <c r="U136" s="16"/>
      <c r="V136" s="16"/>
      <c r="W136" s="14" t="s">
        <v>308</v>
      </c>
      <c r="X136" s="14">
        <v>0.0</v>
      </c>
      <c r="Y136" s="14">
        <v>1971.0</v>
      </c>
      <c r="Z136" s="14">
        <f t="shared" si="4"/>
        <v>50</v>
      </c>
      <c r="AA136" s="14">
        <v>2016.0</v>
      </c>
      <c r="AB136" s="16">
        <f t="shared" si="6"/>
        <v>5</v>
      </c>
      <c r="AC136" s="14">
        <v>2016.0</v>
      </c>
      <c r="AD136" s="16">
        <f t="shared" si="7"/>
        <v>5</v>
      </c>
      <c r="AE136" s="14" t="s">
        <v>119</v>
      </c>
      <c r="AF136" s="18"/>
      <c r="AG136" s="16"/>
      <c r="AH136" s="16"/>
      <c r="AI136" s="16"/>
      <c r="AJ136" s="18"/>
      <c r="AK136" s="16"/>
      <c r="AL136" s="16"/>
      <c r="AM136" s="16"/>
      <c r="AN136" s="16"/>
      <c r="AO136" s="19" t="s">
        <v>379</v>
      </c>
      <c r="AP136" s="16"/>
      <c r="AQ136" s="1">
        <v>1.0</v>
      </c>
    </row>
    <row r="137" hidden="1">
      <c r="A137" s="14" t="s">
        <v>304</v>
      </c>
      <c r="B137" s="15">
        <v>44316.0</v>
      </c>
      <c r="C137" s="16" t="str">
        <f t="shared" si="1"/>
        <v>2021</v>
      </c>
      <c r="D137" s="14" t="s">
        <v>44</v>
      </c>
      <c r="E137" s="14">
        <v>0.0</v>
      </c>
      <c r="F137" s="14">
        <v>1.0</v>
      </c>
      <c r="G137" s="14">
        <v>1.0</v>
      </c>
      <c r="H137" s="14">
        <v>0.0</v>
      </c>
      <c r="I137" s="14">
        <v>0.0</v>
      </c>
      <c r="J137" s="14">
        <v>0.0</v>
      </c>
      <c r="K137" s="14">
        <v>0.0</v>
      </c>
      <c r="L137" s="14">
        <v>0.0</v>
      </c>
      <c r="M137" s="14">
        <v>0.0</v>
      </c>
      <c r="N137" s="14">
        <v>0.0</v>
      </c>
      <c r="O137" s="14" t="s">
        <v>109</v>
      </c>
      <c r="P137" s="17" t="s">
        <v>377</v>
      </c>
      <c r="Q137" s="16"/>
      <c r="R137" s="16"/>
      <c r="S137" s="16"/>
      <c r="T137" s="17" t="s">
        <v>378</v>
      </c>
      <c r="U137" s="16"/>
      <c r="V137" s="16"/>
      <c r="W137" s="14" t="s">
        <v>315</v>
      </c>
      <c r="X137" s="14">
        <v>1.0</v>
      </c>
      <c r="Y137" s="14">
        <v>1959.0</v>
      </c>
      <c r="Z137" s="14">
        <f t="shared" si="4"/>
        <v>62</v>
      </c>
      <c r="AA137" s="14">
        <v>2010.0</v>
      </c>
      <c r="AB137" s="16">
        <f t="shared" si="6"/>
        <v>11</v>
      </c>
      <c r="AC137" s="14">
        <v>2016.0</v>
      </c>
      <c r="AD137" s="16">
        <f t="shared" si="7"/>
        <v>5</v>
      </c>
      <c r="AE137" s="14" t="s">
        <v>119</v>
      </c>
      <c r="AF137" s="18"/>
      <c r="AG137" s="16"/>
      <c r="AH137" s="16"/>
      <c r="AI137" s="16"/>
      <c r="AJ137" s="18"/>
      <c r="AK137" s="16"/>
      <c r="AL137" s="16"/>
      <c r="AM137" s="16"/>
      <c r="AN137" s="16"/>
      <c r="AO137" s="23" t="s">
        <v>379</v>
      </c>
      <c r="AP137" s="16"/>
      <c r="AQ137" s="1">
        <v>1.0</v>
      </c>
    </row>
    <row r="138" hidden="1">
      <c r="A138" s="14" t="s">
        <v>304</v>
      </c>
      <c r="B138" s="15">
        <v>44316.0</v>
      </c>
      <c r="C138" s="16" t="str">
        <f t="shared" si="1"/>
        <v>2021</v>
      </c>
      <c r="D138" s="14" t="s">
        <v>44</v>
      </c>
      <c r="E138" s="14">
        <v>0.0</v>
      </c>
      <c r="F138" s="14">
        <v>1.0</v>
      </c>
      <c r="G138" s="14">
        <v>1.0</v>
      </c>
      <c r="H138" s="14">
        <v>0.0</v>
      </c>
      <c r="I138" s="14">
        <v>0.0</v>
      </c>
      <c r="J138" s="14">
        <v>0.0</v>
      </c>
      <c r="K138" s="14">
        <v>0.0</v>
      </c>
      <c r="L138" s="14">
        <v>0.0</v>
      </c>
      <c r="M138" s="14">
        <v>0.0</v>
      </c>
      <c r="N138" s="14">
        <v>0.0</v>
      </c>
      <c r="O138" s="14" t="s">
        <v>109</v>
      </c>
      <c r="P138" s="17" t="s">
        <v>377</v>
      </c>
      <c r="Q138" s="16"/>
      <c r="R138" s="16"/>
      <c r="S138" s="16"/>
      <c r="T138" s="17" t="s">
        <v>378</v>
      </c>
      <c r="U138" s="16"/>
      <c r="V138" s="16"/>
      <c r="W138" s="14" t="s">
        <v>319</v>
      </c>
      <c r="X138" s="14">
        <v>0.0</v>
      </c>
      <c r="Y138" s="14">
        <v>1942.0</v>
      </c>
      <c r="Z138" s="14">
        <f t="shared" si="4"/>
        <v>79</v>
      </c>
      <c r="AA138" s="14">
        <v>1991.0</v>
      </c>
      <c r="AB138" s="16">
        <f t="shared" si="6"/>
        <v>30</v>
      </c>
      <c r="AC138" s="14">
        <v>1991.0</v>
      </c>
      <c r="AD138" s="14">
        <f t="shared" si="7"/>
        <v>30</v>
      </c>
      <c r="AE138" s="14" t="s">
        <v>119</v>
      </c>
      <c r="AF138" s="18"/>
      <c r="AG138" s="16"/>
      <c r="AH138" s="16"/>
      <c r="AI138" s="16"/>
      <c r="AJ138" s="18"/>
      <c r="AK138" s="16"/>
      <c r="AL138" s="16"/>
      <c r="AM138" s="16"/>
      <c r="AN138" s="16"/>
      <c r="AO138" s="23" t="s">
        <v>379</v>
      </c>
      <c r="AP138" s="16"/>
      <c r="AQ138" s="1">
        <v>1.0</v>
      </c>
    </row>
    <row r="139" hidden="1">
      <c r="A139" s="14" t="s">
        <v>304</v>
      </c>
      <c r="B139" s="15">
        <v>44316.0</v>
      </c>
      <c r="C139" s="16" t="str">
        <f t="shared" si="1"/>
        <v>2021</v>
      </c>
      <c r="D139" s="14" t="s">
        <v>44</v>
      </c>
      <c r="E139" s="14">
        <v>0.0</v>
      </c>
      <c r="F139" s="14">
        <v>1.0</v>
      </c>
      <c r="G139" s="14">
        <v>1.0</v>
      </c>
      <c r="H139" s="14">
        <v>0.0</v>
      </c>
      <c r="I139" s="14">
        <v>0.0</v>
      </c>
      <c r="J139" s="14">
        <v>0.0</v>
      </c>
      <c r="K139" s="14">
        <v>0.0</v>
      </c>
      <c r="L139" s="14">
        <v>0.0</v>
      </c>
      <c r="M139" s="14">
        <v>0.0</v>
      </c>
      <c r="N139" s="14">
        <v>0.0</v>
      </c>
      <c r="O139" s="14" t="s">
        <v>109</v>
      </c>
      <c r="P139" s="17" t="s">
        <v>377</v>
      </c>
      <c r="Q139" s="16"/>
      <c r="R139" s="16"/>
      <c r="S139" s="16"/>
      <c r="T139" s="17" t="s">
        <v>378</v>
      </c>
      <c r="U139" s="16"/>
      <c r="V139" s="16"/>
      <c r="W139" s="14" t="s">
        <v>322</v>
      </c>
      <c r="X139" s="14">
        <v>0.0</v>
      </c>
      <c r="Y139" s="14">
        <v>1955.0</v>
      </c>
      <c r="Z139" s="14">
        <f t="shared" si="4"/>
        <v>66</v>
      </c>
      <c r="AA139" s="14">
        <v>2008.0</v>
      </c>
      <c r="AB139" s="16">
        <f t="shared" si="6"/>
        <v>13</v>
      </c>
      <c r="AC139" s="14">
        <v>2008.0</v>
      </c>
      <c r="AD139" s="14">
        <f t="shared" si="7"/>
        <v>13</v>
      </c>
      <c r="AE139" s="14" t="s">
        <v>119</v>
      </c>
      <c r="AF139" s="18"/>
      <c r="AG139" s="16"/>
      <c r="AH139" s="16"/>
      <c r="AI139" s="16"/>
      <c r="AJ139" s="18"/>
      <c r="AK139" s="16"/>
      <c r="AL139" s="16"/>
      <c r="AM139" s="16"/>
      <c r="AN139" s="16"/>
      <c r="AO139" s="23" t="s">
        <v>379</v>
      </c>
      <c r="AP139" s="16"/>
      <c r="AQ139" s="1">
        <v>1.0</v>
      </c>
    </row>
    <row r="140" hidden="1">
      <c r="A140" s="14" t="s">
        <v>304</v>
      </c>
      <c r="B140" s="15">
        <v>44316.0</v>
      </c>
      <c r="C140" s="16" t="str">
        <f t="shared" si="1"/>
        <v>2021</v>
      </c>
      <c r="D140" s="14" t="s">
        <v>44</v>
      </c>
      <c r="E140" s="14">
        <v>0.0</v>
      </c>
      <c r="F140" s="14">
        <v>1.0</v>
      </c>
      <c r="G140" s="14">
        <v>1.0</v>
      </c>
      <c r="H140" s="14">
        <v>0.0</v>
      </c>
      <c r="I140" s="14">
        <v>0.0</v>
      </c>
      <c r="J140" s="14">
        <v>0.0</v>
      </c>
      <c r="K140" s="14">
        <v>0.0</v>
      </c>
      <c r="L140" s="14">
        <v>0.0</v>
      </c>
      <c r="M140" s="14">
        <v>0.0</v>
      </c>
      <c r="N140" s="14">
        <v>0.0</v>
      </c>
      <c r="O140" s="14" t="s">
        <v>109</v>
      </c>
      <c r="P140" s="17" t="s">
        <v>377</v>
      </c>
      <c r="Q140" s="16"/>
      <c r="R140" s="16"/>
      <c r="S140" s="16"/>
      <c r="T140" s="17" t="s">
        <v>378</v>
      </c>
      <c r="U140" s="16"/>
      <c r="V140" s="16"/>
      <c r="W140" s="14" t="s">
        <v>380</v>
      </c>
      <c r="X140" s="14">
        <v>1.0</v>
      </c>
      <c r="Y140" s="14">
        <v>1944.0</v>
      </c>
      <c r="Z140" s="14">
        <f t="shared" si="4"/>
        <v>77</v>
      </c>
      <c r="AA140" s="14">
        <v>1991.0</v>
      </c>
      <c r="AB140" s="16">
        <f t="shared" si="6"/>
        <v>30</v>
      </c>
      <c r="AC140" s="14">
        <v>1991.0</v>
      </c>
      <c r="AD140" s="14">
        <f t="shared" si="7"/>
        <v>30</v>
      </c>
      <c r="AE140" s="14" t="s">
        <v>119</v>
      </c>
      <c r="AF140" s="18"/>
      <c r="AG140" s="16"/>
      <c r="AH140" s="16"/>
      <c r="AI140" s="16"/>
      <c r="AJ140" s="18"/>
      <c r="AK140" s="16"/>
      <c r="AL140" s="16"/>
      <c r="AM140" s="16"/>
      <c r="AN140" s="16"/>
      <c r="AO140" s="23" t="s">
        <v>379</v>
      </c>
      <c r="AP140" s="23" t="s">
        <v>381</v>
      </c>
      <c r="AQ140" s="1">
        <v>1.0</v>
      </c>
    </row>
    <row r="141">
      <c r="A141" s="1" t="s">
        <v>304</v>
      </c>
      <c r="B141" s="3">
        <v>44286.0</v>
      </c>
      <c r="C141" s="4" t="str">
        <f t="shared" si="1"/>
        <v>2021</v>
      </c>
      <c r="D141" s="1" t="s">
        <v>44</v>
      </c>
      <c r="E141" s="1">
        <v>0.0</v>
      </c>
      <c r="F141" s="1">
        <v>1.0</v>
      </c>
      <c r="G141" s="1">
        <v>0.0</v>
      </c>
      <c r="H141" s="1">
        <v>0.0</v>
      </c>
      <c r="I141" s="1">
        <v>0.0</v>
      </c>
      <c r="J141" s="1">
        <v>0.0</v>
      </c>
      <c r="K141" s="1">
        <v>0.0</v>
      </c>
      <c r="L141" s="1">
        <v>0.0</v>
      </c>
      <c r="M141" s="1">
        <v>0.0</v>
      </c>
      <c r="N141" s="1">
        <v>0.0</v>
      </c>
      <c r="O141" s="1" t="s">
        <v>109</v>
      </c>
      <c r="P141" s="2" t="s">
        <v>382</v>
      </c>
      <c r="Q141" s="1" t="s">
        <v>306</v>
      </c>
      <c r="R141" s="1" t="s">
        <v>48</v>
      </c>
      <c r="S141" s="1" t="s">
        <v>48</v>
      </c>
      <c r="T141" s="2" t="s">
        <v>383</v>
      </c>
      <c r="U141" s="1">
        <v>1.0</v>
      </c>
      <c r="V141" s="1">
        <v>1.0</v>
      </c>
      <c r="W141" s="1" t="s">
        <v>308</v>
      </c>
      <c r="X141" s="1">
        <v>0.0</v>
      </c>
      <c r="Y141" s="1">
        <v>1971.0</v>
      </c>
      <c r="Z141" s="1">
        <f t="shared" si="4"/>
        <v>50</v>
      </c>
      <c r="AA141" s="1">
        <v>2016.0</v>
      </c>
      <c r="AB141" s="4">
        <f t="shared" si="6"/>
        <v>5</v>
      </c>
      <c r="AC141" s="1">
        <v>2016.0</v>
      </c>
      <c r="AD141" s="1">
        <f t="shared" si="7"/>
        <v>5</v>
      </c>
      <c r="AE141" s="2" t="s">
        <v>119</v>
      </c>
      <c r="AF141" s="6" t="s">
        <v>280</v>
      </c>
      <c r="AG141" s="2">
        <v>0.0</v>
      </c>
      <c r="AH141" s="6" t="s">
        <v>384</v>
      </c>
      <c r="AI141" s="2">
        <v>1.0</v>
      </c>
      <c r="AJ141" s="6" t="s">
        <v>384</v>
      </c>
      <c r="AK141" s="2">
        <v>0.0</v>
      </c>
      <c r="AL141" s="6" t="s">
        <v>384</v>
      </c>
      <c r="AM141" s="2">
        <v>1.0</v>
      </c>
      <c r="AN141" s="6" t="s">
        <v>385</v>
      </c>
      <c r="AO141" s="8" t="s">
        <v>386</v>
      </c>
      <c r="AQ141" s="1">
        <v>0.0</v>
      </c>
    </row>
    <row r="142">
      <c r="A142" s="1" t="s">
        <v>304</v>
      </c>
      <c r="B142" s="3">
        <v>44286.0</v>
      </c>
      <c r="C142" s="4" t="str">
        <f t="shared" si="1"/>
        <v>2021</v>
      </c>
      <c r="D142" s="1" t="s">
        <v>44</v>
      </c>
      <c r="E142" s="1">
        <v>0.0</v>
      </c>
      <c r="F142" s="1">
        <v>1.0</v>
      </c>
      <c r="G142" s="1">
        <v>0.0</v>
      </c>
      <c r="H142" s="1">
        <v>0.0</v>
      </c>
      <c r="I142" s="1">
        <v>0.0</v>
      </c>
      <c r="J142" s="1">
        <v>0.0</v>
      </c>
      <c r="K142" s="1">
        <v>0.0</v>
      </c>
      <c r="L142" s="1">
        <v>0.0</v>
      </c>
      <c r="M142" s="1">
        <v>0.0</v>
      </c>
      <c r="N142" s="1">
        <v>0.0</v>
      </c>
      <c r="O142" s="1" t="s">
        <v>109</v>
      </c>
      <c r="P142" s="2" t="s">
        <v>382</v>
      </c>
      <c r="Q142" s="1" t="s">
        <v>306</v>
      </c>
      <c r="R142" s="1" t="s">
        <v>48</v>
      </c>
      <c r="S142" s="1" t="s">
        <v>48</v>
      </c>
      <c r="T142" s="2" t="s">
        <v>383</v>
      </c>
      <c r="U142" s="1">
        <v>1.0</v>
      </c>
      <c r="V142" s="1">
        <v>1.0</v>
      </c>
      <c r="W142" s="1" t="s">
        <v>315</v>
      </c>
      <c r="X142" s="1">
        <v>1.0</v>
      </c>
      <c r="Y142" s="1">
        <v>1959.0</v>
      </c>
      <c r="Z142" s="1">
        <f t="shared" si="4"/>
        <v>62</v>
      </c>
      <c r="AA142" s="1">
        <v>2010.0</v>
      </c>
      <c r="AB142" s="4">
        <f t="shared" si="6"/>
        <v>11</v>
      </c>
      <c r="AC142" s="1">
        <v>2016.0</v>
      </c>
      <c r="AD142" s="1">
        <f t="shared" si="7"/>
        <v>5</v>
      </c>
      <c r="AE142" s="2" t="s">
        <v>119</v>
      </c>
      <c r="AF142" s="6" t="s">
        <v>280</v>
      </c>
      <c r="AG142" s="2">
        <v>0.0</v>
      </c>
      <c r="AH142" s="6" t="s">
        <v>384</v>
      </c>
      <c r="AI142" s="2">
        <v>1.0</v>
      </c>
      <c r="AJ142" s="6" t="s">
        <v>384</v>
      </c>
      <c r="AK142" s="2">
        <v>0.0</v>
      </c>
      <c r="AL142" s="6" t="s">
        <v>384</v>
      </c>
      <c r="AM142" s="2">
        <v>1.0</v>
      </c>
      <c r="AN142" s="6" t="s">
        <v>387</v>
      </c>
      <c r="AO142" s="8" t="s">
        <v>386</v>
      </c>
      <c r="AQ142" s="1">
        <v>0.0</v>
      </c>
    </row>
    <row r="143">
      <c r="A143" s="1" t="s">
        <v>304</v>
      </c>
      <c r="B143" s="3">
        <v>44286.0</v>
      </c>
      <c r="C143" s="4" t="str">
        <f t="shared" si="1"/>
        <v>2021</v>
      </c>
      <c r="D143" s="1" t="s">
        <v>44</v>
      </c>
      <c r="E143" s="1">
        <v>0.0</v>
      </c>
      <c r="F143" s="1">
        <v>1.0</v>
      </c>
      <c r="G143" s="1">
        <v>0.0</v>
      </c>
      <c r="H143" s="1">
        <v>0.0</v>
      </c>
      <c r="I143" s="1">
        <v>0.0</v>
      </c>
      <c r="J143" s="1">
        <v>0.0</v>
      </c>
      <c r="K143" s="1">
        <v>0.0</v>
      </c>
      <c r="L143" s="1">
        <v>0.0</v>
      </c>
      <c r="M143" s="1">
        <v>0.0</v>
      </c>
      <c r="N143" s="1">
        <v>0.0</v>
      </c>
      <c r="O143" s="1" t="s">
        <v>109</v>
      </c>
      <c r="P143" s="2" t="s">
        <v>382</v>
      </c>
      <c r="Q143" s="1" t="s">
        <v>306</v>
      </c>
      <c r="R143" s="1" t="s">
        <v>48</v>
      </c>
      <c r="S143" s="1" t="s">
        <v>48</v>
      </c>
      <c r="T143" s="2" t="s">
        <v>383</v>
      </c>
      <c r="U143" s="1">
        <v>1.0</v>
      </c>
      <c r="V143" s="1">
        <v>1.0</v>
      </c>
      <c r="W143" s="1" t="s">
        <v>319</v>
      </c>
      <c r="X143" s="1">
        <v>0.0</v>
      </c>
      <c r="Y143" s="1">
        <v>1942.0</v>
      </c>
      <c r="Z143" s="1">
        <f t="shared" si="4"/>
        <v>79</v>
      </c>
      <c r="AA143" s="1">
        <v>1991.0</v>
      </c>
      <c r="AB143" s="4">
        <f t="shared" si="6"/>
        <v>30</v>
      </c>
      <c r="AC143" s="1">
        <v>1991.0</v>
      </c>
      <c r="AD143" s="1">
        <f t="shared" si="7"/>
        <v>30</v>
      </c>
      <c r="AE143" s="2" t="s">
        <v>119</v>
      </c>
      <c r="AF143" s="6" t="s">
        <v>280</v>
      </c>
      <c r="AG143" s="2">
        <v>0.0</v>
      </c>
      <c r="AH143" s="2" t="s">
        <v>388</v>
      </c>
      <c r="AI143" s="2">
        <v>1.0</v>
      </c>
      <c r="AJ143" s="2" t="s">
        <v>389</v>
      </c>
      <c r="AK143" s="2">
        <v>0.0</v>
      </c>
      <c r="AL143" s="2" t="s">
        <v>390</v>
      </c>
      <c r="AM143" s="2">
        <v>1.0</v>
      </c>
      <c r="AN143" s="6" t="s">
        <v>391</v>
      </c>
      <c r="AO143" s="8" t="s">
        <v>386</v>
      </c>
      <c r="AQ143" s="1">
        <v>0.0</v>
      </c>
    </row>
    <row r="144">
      <c r="A144" s="1" t="s">
        <v>304</v>
      </c>
      <c r="B144" s="3">
        <v>44286.0</v>
      </c>
      <c r="C144" s="4" t="str">
        <f t="shared" si="1"/>
        <v>2021</v>
      </c>
      <c r="D144" s="1" t="s">
        <v>44</v>
      </c>
      <c r="E144" s="1">
        <v>0.0</v>
      </c>
      <c r="F144" s="1">
        <v>1.0</v>
      </c>
      <c r="G144" s="1">
        <v>0.0</v>
      </c>
      <c r="H144" s="1">
        <v>0.0</v>
      </c>
      <c r="I144" s="1">
        <v>0.0</v>
      </c>
      <c r="J144" s="1">
        <v>0.0</v>
      </c>
      <c r="K144" s="1">
        <v>0.0</v>
      </c>
      <c r="L144" s="1">
        <v>0.0</v>
      </c>
      <c r="M144" s="1">
        <v>0.0</v>
      </c>
      <c r="N144" s="1">
        <v>0.0</v>
      </c>
      <c r="O144" s="1" t="s">
        <v>109</v>
      </c>
      <c r="P144" s="2" t="s">
        <v>382</v>
      </c>
      <c r="Q144" s="1" t="s">
        <v>306</v>
      </c>
      <c r="R144" s="1" t="s">
        <v>48</v>
      </c>
      <c r="S144" s="1" t="s">
        <v>48</v>
      </c>
      <c r="T144" s="2" t="s">
        <v>383</v>
      </c>
      <c r="U144" s="1">
        <v>1.0</v>
      </c>
      <c r="V144" s="1">
        <v>1.0</v>
      </c>
      <c r="W144" s="1" t="s">
        <v>322</v>
      </c>
      <c r="X144" s="1">
        <v>0.0</v>
      </c>
      <c r="Y144" s="1">
        <v>1955.0</v>
      </c>
      <c r="Z144" s="1">
        <f t="shared" si="4"/>
        <v>66</v>
      </c>
      <c r="AA144" s="1">
        <v>2008.0</v>
      </c>
      <c r="AB144" s="4">
        <f t="shared" si="6"/>
        <v>13</v>
      </c>
      <c r="AC144" s="1">
        <v>2008.0</v>
      </c>
      <c r="AD144" s="1">
        <f t="shared" si="7"/>
        <v>13</v>
      </c>
      <c r="AE144" s="2" t="s">
        <v>119</v>
      </c>
      <c r="AF144" s="6" t="s">
        <v>280</v>
      </c>
      <c r="AG144" s="2">
        <v>0.0</v>
      </c>
      <c r="AH144" s="6" t="s">
        <v>384</v>
      </c>
      <c r="AI144" s="2">
        <v>1.0</v>
      </c>
      <c r="AJ144" s="6" t="s">
        <v>384</v>
      </c>
      <c r="AK144" s="2">
        <v>0.0</v>
      </c>
      <c r="AL144" s="6" t="s">
        <v>384</v>
      </c>
      <c r="AM144" s="2">
        <v>1.0</v>
      </c>
      <c r="AN144" s="6" t="s">
        <v>392</v>
      </c>
      <c r="AO144" s="8" t="s">
        <v>386</v>
      </c>
      <c r="AQ144" s="1">
        <v>0.0</v>
      </c>
    </row>
    <row r="145">
      <c r="A145" s="1" t="s">
        <v>304</v>
      </c>
      <c r="B145" s="3">
        <v>44286.0</v>
      </c>
      <c r="C145" s="4" t="str">
        <f t="shared" si="1"/>
        <v>2021</v>
      </c>
      <c r="D145" s="1" t="s">
        <v>44</v>
      </c>
      <c r="E145" s="1">
        <v>0.0</v>
      </c>
      <c r="F145" s="1">
        <v>1.0</v>
      </c>
      <c r="G145" s="1">
        <v>0.0</v>
      </c>
      <c r="H145" s="1">
        <v>0.0</v>
      </c>
      <c r="I145" s="1">
        <v>0.0</v>
      </c>
      <c r="J145" s="1">
        <v>0.0</v>
      </c>
      <c r="K145" s="1">
        <v>0.0</v>
      </c>
      <c r="L145" s="1">
        <v>0.0</v>
      </c>
      <c r="M145" s="1">
        <v>0.0</v>
      </c>
      <c r="N145" s="1">
        <v>0.0</v>
      </c>
      <c r="O145" s="1" t="s">
        <v>109</v>
      </c>
      <c r="P145" s="2" t="s">
        <v>382</v>
      </c>
      <c r="Q145" s="1" t="s">
        <v>306</v>
      </c>
      <c r="R145" s="1" t="s">
        <v>48</v>
      </c>
      <c r="S145" s="1" t="s">
        <v>48</v>
      </c>
      <c r="T145" s="2" t="s">
        <v>383</v>
      </c>
      <c r="U145" s="1">
        <v>1.0</v>
      </c>
      <c r="V145" s="1">
        <v>1.0</v>
      </c>
      <c r="W145" s="1" t="s">
        <v>380</v>
      </c>
      <c r="X145" s="1">
        <v>1.0</v>
      </c>
      <c r="Y145" s="1">
        <v>1943.0</v>
      </c>
      <c r="Z145" s="1">
        <f t="shared" si="4"/>
        <v>78</v>
      </c>
      <c r="AA145" s="1">
        <v>1991.0</v>
      </c>
      <c r="AB145" s="4">
        <f t="shared" si="6"/>
        <v>30</v>
      </c>
      <c r="AC145" s="1">
        <v>1991.0</v>
      </c>
      <c r="AD145" s="1">
        <f t="shared" si="7"/>
        <v>30</v>
      </c>
      <c r="AE145" s="2" t="s">
        <v>119</v>
      </c>
      <c r="AF145" s="6" t="s">
        <v>280</v>
      </c>
      <c r="AG145" s="2">
        <v>0.0</v>
      </c>
      <c r="AH145" s="6" t="s">
        <v>384</v>
      </c>
      <c r="AI145" s="2">
        <v>1.0</v>
      </c>
      <c r="AJ145" s="6" t="s">
        <v>384</v>
      </c>
      <c r="AK145" s="2">
        <v>0.0</v>
      </c>
      <c r="AL145" s="6" t="s">
        <v>384</v>
      </c>
      <c r="AM145" s="2">
        <v>1.0</v>
      </c>
      <c r="AN145" s="6" t="s">
        <v>393</v>
      </c>
      <c r="AO145" s="8" t="s">
        <v>386</v>
      </c>
      <c r="AP145" s="9" t="s">
        <v>394</v>
      </c>
      <c r="AQ145" s="1">
        <v>0.0</v>
      </c>
    </row>
    <row r="146">
      <c r="A146" s="1" t="s">
        <v>304</v>
      </c>
      <c r="B146" s="3">
        <v>44077.0</v>
      </c>
      <c r="C146" s="4" t="str">
        <f t="shared" si="1"/>
        <v>2020</v>
      </c>
      <c r="D146" s="1" t="s">
        <v>44</v>
      </c>
      <c r="E146" s="1">
        <v>0.0</v>
      </c>
      <c r="F146" s="1">
        <v>1.0</v>
      </c>
      <c r="G146" s="1">
        <v>1.0</v>
      </c>
      <c r="H146" s="1">
        <v>0.0</v>
      </c>
      <c r="I146" s="1">
        <v>0.0</v>
      </c>
      <c r="J146" s="1">
        <v>0.0</v>
      </c>
      <c r="K146" s="1">
        <v>0.0</v>
      </c>
      <c r="L146" s="1">
        <v>0.0</v>
      </c>
      <c r="M146" s="1">
        <v>0.0</v>
      </c>
      <c r="N146" s="1">
        <v>0.0</v>
      </c>
      <c r="O146" s="1" t="s">
        <v>109</v>
      </c>
      <c r="P146" s="2" t="s">
        <v>395</v>
      </c>
      <c r="Q146" s="1" t="s">
        <v>277</v>
      </c>
      <c r="R146" s="1" t="s">
        <v>48</v>
      </c>
      <c r="S146" s="1" t="s">
        <v>48</v>
      </c>
      <c r="T146" s="2" t="s">
        <v>396</v>
      </c>
      <c r="U146" s="1">
        <v>1.0</v>
      </c>
      <c r="V146" s="1">
        <v>1.0</v>
      </c>
      <c r="W146" s="1" t="s">
        <v>315</v>
      </c>
      <c r="X146" s="1">
        <v>1.0</v>
      </c>
      <c r="Y146" s="1">
        <v>1959.0</v>
      </c>
      <c r="Z146" s="1">
        <f t="shared" si="4"/>
        <v>61</v>
      </c>
      <c r="AA146" s="1">
        <v>2010.0</v>
      </c>
      <c r="AB146" s="4">
        <f t="shared" si="6"/>
        <v>10</v>
      </c>
      <c r="AC146" s="1">
        <v>2016.0</v>
      </c>
      <c r="AD146" s="1">
        <f t="shared" si="7"/>
        <v>4</v>
      </c>
      <c r="AE146" s="2" t="s">
        <v>119</v>
      </c>
      <c r="AF146" s="6" t="s">
        <v>280</v>
      </c>
      <c r="AG146" s="2">
        <v>0.0</v>
      </c>
      <c r="AH146" s="6" t="s">
        <v>384</v>
      </c>
      <c r="AI146" s="2">
        <v>1.0</v>
      </c>
      <c r="AJ146" s="6" t="s">
        <v>384</v>
      </c>
      <c r="AK146" s="2">
        <v>1.0</v>
      </c>
      <c r="AL146" s="6" t="s">
        <v>384</v>
      </c>
      <c r="AM146" s="2">
        <v>1.0</v>
      </c>
      <c r="AN146" s="6" t="s">
        <v>397</v>
      </c>
      <c r="AO146" s="8" t="s">
        <v>398</v>
      </c>
      <c r="AQ146" s="1">
        <v>0.0</v>
      </c>
    </row>
    <row r="147">
      <c r="A147" s="1" t="s">
        <v>304</v>
      </c>
      <c r="B147" s="3">
        <v>44077.0</v>
      </c>
      <c r="C147" s="4" t="str">
        <f t="shared" si="1"/>
        <v>2020</v>
      </c>
      <c r="D147" s="1" t="s">
        <v>44</v>
      </c>
      <c r="E147" s="1">
        <v>0.0</v>
      </c>
      <c r="F147" s="1">
        <v>1.0</v>
      </c>
      <c r="G147" s="1">
        <v>1.0</v>
      </c>
      <c r="H147" s="1">
        <v>0.0</v>
      </c>
      <c r="I147" s="1">
        <v>0.0</v>
      </c>
      <c r="J147" s="1">
        <v>0.0</v>
      </c>
      <c r="K147" s="1">
        <v>0.0</v>
      </c>
      <c r="L147" s="1">
        <v>0.0</v>
      </c>
      <c r="M147" s="1">
        <v>0.0</v>
      </c>
      <c r="N147" s="1">
        <v>0.0</v>
      </c>
      <c r="O147" s="1" t="s">
        <v>109</v>
      </c>
      <c r="P147" s="2" t="s">
        <v>395</v>
      </c>
      <c r="Q147" s="1" t="s">
        <v>277</v>
      </c>
      <c r="R147" s="1" t="s">
        <v>48</v>
      </c>
      <c r="S147" s="1" t="s">
        <v>48</v>
      </c>
      <c r="T147" s="2" t="s">
        <v>396</v>
      </c>
      <c r="U147" s="1">
        <v>1.0</v>
      </c>
      <c r="V147" s="1">
        <v>1.0</v>
      </c>
      <c r="W147" s="1" t="s">
        <v>308</v>
      </c>
      <c r="X147" s="1">
        <v>0.0</v>
      </c>
      <c r="Y147" s="1">
        <v>1971.0</v>
      </c>
      <c r="Z147" s="1">
        <f t="shared" si="4"/>
        <v>49</v>
      </c>
      <c r="AA147" s="1">
        <v>2016.0</v>
      </c>
      <c r="AB147" s="4">
        <f t="shared" si="6"/>
        <v>4</v>
      </c>
      <c r="AC147" s="1">
        <v>2016.0</v>
      </c>
      <c r="AD147" s="1">
        <f t="shared" si="7"/>
        <v>4</v>
      </c>
      <c r="AE147" s="2" t="s">
        <v>119</v>
      </c>
      <c r="AF147" s="6" t="s">
        <v>280</v>
      </c>
      <c r="AG147" s="2">
        <v>0.0</v>
      </c>
      <c r="AH147" s="6" t="s">
        <v>384</v>
      </c>
      <c r="AI147" s="2">
        <v>1.0</v>
      </c>
      <c r="AJ147" s="6" t="s">
        <v>384</v>
      </c>
      <c r="AK147" s="2">
        <v>1.0</v>
      </c>
      <c r="AL147" s="6" t="s">
        <v>384</v>
      </c>
      <c r="AM147" s="2">
        <v>1.0</v>
      </c>
      <c r="AN147" s="6" t="s">
        <v>399</v>
      </c>
      <c r="AO147" s="8" t="s">
        <v>398</v>
      </c>
      <c r="AQ147" s="1">
        <v>0.0</v>
      </c>
    </row>
    <row r="148">
      <c r="A148" s="1" t="s">
        <v>304</v>
      </c>
      <c r="B148" s="3">
        <v>44077.0</v>
      </c>
      <c r="C148" s="4" t="str">
        <f t="shared" si="1"/>
        <v>2020</v>
      </c>
      <c r="D148" s="1" t="s">
        <v>44</v>
      </c>
      <c r="E148" s="1">
        <v>0.0</v>
      </c>
      <c r="F148" s="1">
        <v>1.0</v>
      </c>
      <c r="G148" s="1">
        <v>1.0</v>
      </c>
      <c r="H148" s="1">
        <v>0.0</v>
      </c>
      <c r="I148" s="1">
        <v>0.0</v>
      </c>
      <c r="J148" s="1">
        <v>0.0</v>
      </c>
      <c r="K148" s="1">
        <v>0.0</v>
      </c>
      <c r="L148" s="1">
        <v>0.0</v>
      </c>
      <c r="M148" s="1">
        <v>0.0</v>
      </c>
      <c r="N148" s="1">
        <v>0.0</v>
      </c>
      <c r="O148" s="1" t="s">
        <v>109</v>
      </c>
      <c r="P148" s="2" t="s">
        <v>395</v>
      </c>
      <c r="Q148" s="1" t="s">
        <v>277</v>
      </c>
      <c r="R148" s="1" t="s">
        <v>48</v>
      </c>
      <c r="S148" s="1" t="s">
        <v>48</v>
      </c>
      <c r="T148" s="2" t="s">
        <v>396</v>
      </c>
      <c r="U148" s="1">
        <v>1.0</v>
      </c>
      <c r="V148" s="1">
        <v>1.0</v>
      </c>
      <c r="W148" s="1" t="s">
        <v>319</v>
      </c>
      <c r="X148" s="1">
        <v>0.0</v>
      </c>
      <c r="Y148" s="1">
        <v>1942.0</v>
      </c>
      <c r="Z148" s="1">
        <f t="shared" si="4"/>
        <v>78</v>
      </c>
      <c r="AA148" s="1">
        <v>1991.0</v>
      </c>
      <c r="AB148" s="4">
        <f t="shared" si="6"/>
        <v>29</v>
      </c>
      <c r="AC148" s="1">
        <v>1991.0</v>
      </c>
      <c r="AD148" s="1">
        <f t="shared" si="7"/>
        <v>29</v>
      </c>
      <c r="AE148" s="2" t="s">
        <v>119</v>
      </c>
      <c r="AF148" s="6" t="s">
        <v>280</v>
      </c>
      <c r="AG148" s="2">
        <v>0.0</v>
      </c>
      <c r="AH148" s="2" t="s">
        <v>400</v>
      </c>
      <c r="AI148" s="2">
        <v>1.0</v>
      </c>
      <c r="AJ148" s="2" t="s">
        <v>401</v>
      </c>
      <c r="AK148" s="2">
        <v>1.0</v>
      </c>
      <c r="AL148" s="2" t="s">
        <v>402</v>
      </c>
      <c r="AM148" s="2">
        <v>1.0</v>
      </c>
      <c r="AN148" s="6" t="s">
        <v>403</v>
      </c>
      <c r="AO148" s="8" t="s">
        <v>398</v>
      </c>
      <c r="AQ148" s="1">
        <v>0.0</v>
      </c>
    </row>
    <row r="149">
      <c r="A149" s="1" t="s">
        <v>304</v>
      </c>
      <c r="B149" s="3">
        <v>44077.0</v>
      </c>
      <c r="C149" s="4" t="str">
        <f t="shared" si="1"/>
        <v>2020</v>
      </c>
      <c r="D149" s="1" t="s">
        <v>44</v>
      </c>
      <c r="E149" s="1">
        <v>0.0</v>
      </c>
      <c r="F149" s="1">
        <v>1.0</v>
      </c>
      <c r="G149" s="1">
        <v>1.0</v>
      </c>
      <c r="H149" s="1">
        <v>0.0</v>
      </c>
      <c r="I149" s="1">
        <v>0.0</v>
      </c>
      <c r="J149" s="1">
        <v>0.0</v>
      </c>
      <c r="K149" s="1">
        <v>0.0</v>
      </c>
      <c r="L149" s="1">
        <v>0.0</v>
      </c>
      <c r="M149" s="1">
        <v>0.0</v>
      </c>
      <c r="N149" s="1">
        <v>0.0</v>
      </c>
      <c r="O149" s="1" t="s">
        <v>109</v>
      </c>
      <c r="P149" s="2" t="s">
        <v>395</v>
      </c>
      <c r="Q149" s="1" t="s">
        <v>277</v>
      </c>
      <c r="R149" s="1" t="s">
        <v>48</v>
      </c>
      <c r="S149" s="1" t="s">
        <v>48</v>
      </c>
      <c r="T149" s="2" t="s">
        <v>396</v>
      </c>
      <c r="U149" s="1">
        <v>1.0</v>
      </c>
      <c r="V149" s="1">
        <v>1.0</v>
      </c>
      <c r="W149" s="1" t="s">
        <v>380</v>
      </c>
      <c r="X149" s="1">
        <v>1.0</v>
      </c>
      <c r="Y149" s="1">
        <v>1943.0</v>
      </c>
      <c r="Z149" s="1">
        <f t="shared" si="4"/>
        <v>77</v>
      </c>
      <c r="AA149" s="1">
        <v>1991.0</v>
      </c>
      <c r="AB149" s="4">
        <f t="shared" si="6"/>
        <v>29</v>
      </c>
      <c r="AC149" s="1">
        <v>1991.0</v>
      </c>
      <c r="AD149" s="1">
        <f t="shared" si="7"/>
        <v>29</v>
      </c>
      <c r="AE149" s="2" t="s">
        <v>119</v>
      </c>
      <c r="AF149" s="6" t="s">
        <v>280</v>
      </c>
      <c r="AG149" s="2">
        <v>0.0</v>
      </c>
      <c r="AH149" s="6" t="s">
        <v>384</v>
      </c>
      <c r="AI149" s="2">
        <v>1.0</v>
      </c>
      <c r="AJ149" s="6" t="s">
        <v>384</v>
      </c>
      <c r="AK149" s="2">
        <v>1.0</v>
      </c>
      <c r="AL149" s="6" t="s">
        <v>384</v>
      </c>
      <c r="AM149" s="2">
        <v>1.0</v>
      </c>
      <c r="AN149" s="6" t="s">
        <v>404</v>
      </c>
      <c r="AO149" s="8" t="s">
        <v>398</v>
      </c>
      <c r="AQ149" s="1">
        <v>0.0</v>
      </c>
    </row>
    <row r="150">
      <c r="A150" s="1" t="s">
        <v>304</v>
      </c>
      <c r="B150" s="3">
        <v>44077.0</v>
      </c>
      <c r="C150" s="4" t="str">
        <f t="shared" si="1"/>
        <v>2020</v>
      </c>
      <c r="D150" s="1" t="s">
        <v>44</v>
      </c>
      <c r="E150" s="1">
        <v>0.0</v>
      </c>
      <c r="F150" s="1">
        <v>1.0</v>
      </c>
      <c r="G150" s="1">
        <v>1.0</v>
      </c>
      <c r="H150" s="1">
        <v>0.0</v>
      </c>
      <c r="I150" s="1">
        <v>0.0</v>
      </c>
      <c r="J150" s="1">
        <v>0.0</v>
      </c>
      <c r="K150" s="1">
        <v>0.0</v>
      </c>
      <c r="L150" s="1">
        <v>0.0</v>
      </c>
      <c r="M150" s="1">
        <v>0.0</v>
      </c>
      <c r="N150" s="1">
        <v>0.0</v>
      </c>
      <c r="O150" s="1" t="s">
        <v>109</v>
      </c>
      <c r="P150" s="2" t="s">
        <v>395</v>
      </c>
      <c r="Q150" s="1" t="s">
        <v>277</v>
      </c>
      <c r="R150" s="1" t="s">
        <v>48</v>
      </c>
      <c r="S150" s="1" t="s">
        <v>48</v>
      </c>
      <c r="T150" s="2" t="s">
        <v>396</v>
      </c>
      <c r="U150" s="1">
        <v>1.0</v>
      </c>
      <c r="V150" s="1">
        <v>1.0</v>
      </c>
      <c r="W150" s="1" t="s">
        <v>322</v>
      </c>
      <c r="X150" s="1">
        <v>0.0</v>
      </c>
      <c r="Y150" s="1">
        <v>1955.0</v>
      </c>
      <c r="Z150" s="1">
        <f t="shared" si="4"/>
        <v>65</v>
      </c>
      <c r="AA150" s="1">
        <v>2008.0</v>
      </c>
      <c r="AB150" s="4">
        <f t="shared" si="6"/>
        <v>12</v>
      </c>
      <c r="AC150" s="1">
        <v>2008.0</v>
      </c>
      <c r="AD150" s="1">
        <f t="shared" si="7"/>
        <v>12</v>
      </c>
      <c r="AE150" s="2" t="s">
        <v>119</v>
      </c>
      <c r="AF150" s="6" t="s">
        <v>280</v>
      </c>
      <c r="AG150" s="2">
        <v>0.0</v>
      </c>
      <c r="AH150" s="6" t="s">
        <v>384</v>
      </c>
      <c r="AI150" s="2">
        <v>1.0</v>
      </c>
      <c r="AJ150" s="6" t="s">
        <v>384</v>
      </c>
      <c r="AK150" s="2">
        <v>1.0</v>
      </c>
      <c r="AL150" s="6" t="s">
        <v>384</v>
      </c>
      <c r="AM150" s="2">
        <v>1.0</v>
      </c>
      <c r="AN150" s="6" t="s">
        <v>405</v>
      </c>
      <c r="AO150" s="8" t="s">
        <v>398</v>
      </c>
      <c r="AQ150" s="1">
        <v>0.0</v>
      </c>
    </row>
    <row r="151">
      <c r="A151" s="1" t="s">
        <v>304</v>
      </c>
      <c r="B151" s="3">
        <v>44104.0</v>
      </c>
      <c r="C151" s="4" t="str">
        <f t="shared" si="1"/>
        <v>2020</v>
      </c>
      <c r="D151" s="1" t="s">
        <v>44</v>
      </c>
      <c r="E151" s="1">
        <v>0.0</v>
      </c>
      <c r="F151" s="1">
        <v>1.0</v>
      </c>
      <c r="G151" s="1">
        <v>1.0</v>
      </c>
      <c r="H151" s="1">
        <v>0.0</v>
      </c>
      <c r="I151" s="1">
        <v>0.0</v>
      </c>
      <c r="J151" s="1">
        <v>0.0</v>
      </c>
      <c r="K151" s="1">
        <v>0.0</v>
      </c>
      <c r="L151" s="1">
        <v>0.0</v>
      </c>
      <c r="M151" s="1">
        <v>0.0</v>
      </c>
      <c r="N151" s="1">
        <v>0.0</v>
      </c>
      <c r="O151" s="1" t="s">
        <v>109</v>
      </c>
      <c r="P151" s="2" t="s">
        <v>406</v>
      </c>
      <c r="Q151" s="1" t="s">
        <v>306</v>
      </c>
      <c r="R151" s="1" t="s">
        <v>48</v>
      </c>
      <c r="S151" s="1" t="s">
        <v>48</v>
      </c>
      <c r="T151" s="2" t="s">
        <v>407</v>
      </c>
      <c r="U151" s="1">
        <v>1.0</v>
      </c>
      <c r="V151" s="1">
        <v>1.0</v>
      </c>
      <c r="W151" s="1" t="s">
        <v>315</v>
      </c>
      <c r="X151" s="1">
        <v>1.0</v>
      </c>
      <c r="Y151" s="1">
        <v>1959.0</v>
      </c>
      <c r="Z151" s="1">
        <f t="shared" si="4"/>
        <v>61</v>
      </c>
      <c r="AA151" s="1">
        <v>2010.0</v>
      </c>
      <c r="AB151" s="4">
        <f t="shared" si="6"/>
        <v>10</v>
      </c>
      <c r="AC151" s="1">
        <v>2016.0</v>
      </c>
      <c r="AD151" s="1">
        <f t="shared" si="7"/>
        <v>4</v>
      </c>
      <c r="AE151" s="2" t="s">
        <v>119</v>
      </c>
      <c r="AF151" s="6" t="s">
        <v>280</v>
      </c>
      <c r="AG151" s="2">
        <v>0.0</v>
      </c>
      <c r="AH151" s="6" t="s">
        <v>384</v>
      </c>
      <c r="AI151" s="2">
        <v>0.0</v>
      </c>
      <c r="AJ151" s="6" t="s">
        <v>384</v>
      </c>
      <c r="AK151" s="2">
        <v>0.0</v>
      </c>
      <c r="AL151" s="6" t="s">
        <v>384</v>
      </c>
      <c r="AM151" s="2">
        <v>1.0</v>
      </c>
      <c r="AN151" s="6" t="s">
        <v>408</v>
      </c>
      <c r="AO151" s="9" t="s">
        <v>409</v>
      </c>
      <c r="AQ151" s="1">
        <v>0.0</v>
      </c>
    </row>
    <row r="152">
      <c r="A152" s="1" t="s">
        <v>304</v>
      </c>
      <c r="B152" s="3">
        <v>44104.0</v>
      </c>
      <c r="C152" s="4" t="str">
        <f t="shared" si="1"/>
        <v>2020</v>
      </c>
      <c r="D152" s="1" t="s">
        <v>44</v>
      </c>
      <c r="E152" s="1">
        <v>0.0</v>
      </c>
      <c r="F152" s="1">
        <v>1.0</v>
      </c>
      <c r="G152" s="1">
        <v>1.0</v>
      </c>
      <c r="H152" s="1">
        <v>0.0</v>
      </c>
      <c r="I152" s="1">
        <v>0.0</v>
      </c>
      <c r="J152" s="1">
        <v>0.0</v>
      </c>
      <c r="K152" s="1">
        <v>0.0</v>
      </c>
      <c r="L152" s="1">
        <v>0.0</v>
      </c>
      <c r="M152" s="1">
        <v>0.0</v>
      </c>
      <c r="N152" s="1">
        <v>0.0</v>
      </c>
      <c r="O152" s="1" t="s">
        <v>109</v>
      </c>
      <c r="P152" s="2" t="s">
        <v>406</v>
      </c>
      <c r="Q152" s="1" t="s">
        <v>306</v>
      </c>
      <c r="R152" s="1" t="s">
        <v>48</v>
      </c>
      <c r="S152" s="1" t="s">
        <v>48</v>
      </c>
      <c r="T152" s="2" t="s">
        <v>407</v>
      </c>
      <c r="U152" s="1">
        <v>1.0</v>
      </c>
      <c r="V152" s="1">
        <v>1.0</v>
      </c>
      <c r="W152" s="1" t="s">
        <v>308</v>
      </c>
      <c r="X152" s="1">
        <v>0.0</v>
      </c>
      <c r="Y152" s="1">
        <v>1971.0</v>
      </c>
      <c r="Z152" s="1">
        <f t="shared" si="4"/>
        <v>49</v>
      </c>
      <c r="AA152" s="1">
        <v>2016.0</v>
      </c>
      <c r="AB152" s="4">
        <f t="shared" si="6"/>
        <v>4</v>
      </c>
      <c r="AC152" s="1">
        <v>2016.0</v>
      </c>
      <c r="AD152" s="1">
        <f t="shared" si="7"/>
        <v>4</v>
      </c>
      <c r="AE152" s="2" t="s">
        <v>119</v>
      </c>
      <c r="AF152" s="6" t="s">
        <v>280</v>
      </c>
      <c r="AG152" s="2">
        <v>0.0</v>
      </c>
      <c r="AH152" s="6" t="s">
        <v>384</v>
      </c>
      <c r="AI152" s="2">
        <v>0.0</v>
      </c>
      <c r="AJ152" s="6" t="s">
        <v>384</v>
      </c>
      <c r="AK152" s="2">
        <v>0.0</v>
      </c>
      <c r="AL152" s="6" t="s">
        <v>384</v>
      </c>
      <c r="AM152" s="2">
        <v>1.0</v>
      </c>
      <c r="AN152" s="6" t="s">
        <v>410</v>
      </c>
      <c r="AO152" s="9" t="s">
        <v>409</v>
      </c>
      <c r="AQ152" s="1">
        <v>0.0</v>
      </c>
    </row>
    <row r="153">
      <c r="A153" s="1" t="s">
        <v>304</v>
      </c>
      <c r="B153" s="3">
        <v>44104.0</v>
      </c>
      <c r="C153" s="4" t="str">
        <f t="shared" si="1"/>
        <v>2020</v>
      </c>
      <c r="D153" s="1" t="s">
        <v>44</v>
      </c>
      <c r="E153" s="1">
        <v>0.0</v>
      </c>
      <c r="F153" s="1">
        <v>1.0</v>
      </c>
      <c r="G153" s="1">
        <v>1.0</v>
      </c>
      <c r="H153" s="1">
        <v>0.0</v>
      </c>
      <c r="I153" s="1">
        <v>0.0</v>
      </c>
      <c r="J153" s="1">
        <v>0.0</v>
      </c>
      <c r="K153" s="1">
        <v>0.0</v>
      </c>
      <c r="L153" s="1">
        <v>0.0</v>
      </c>
      <c r="M153" s="1">
        <v>0.0</v>
      </c>
      <c r="N153" s="1">
        <v>0.0</v>
      </c>
      <c r="O153" s="1" t="s">
        <v>109</v>
      </c>
      <c r="P153" s="2" t="s">
        <v>406</v>
      </c>
      <c r="Q153" s="1" t="s">
        <v>306</v>
      </c>
      <c r="R153" s="1" t="s">
        <v>48</v>
      </c>
      <c r="S153" s="1" t="s">
        <v>48</v>
      </c>
      <c r="T153" s="2" t="s">
        <v>407</v>
      </c>
      <c r="U153" s="1">
        <v>1.0</v>
      </c>
      <c r="V153" s="1">
        <v>1.0</v>
      </c>
      <c r="W153" s="1" t="s">
        <v>319</v>
      </c>
      <c r="X153" s="1">
        <v>0.0</v>
      </c>
      <c r="Y153" s="1">
        <v>1942.0</v>
      </c>
      <c r="Z153" s="1">
        <f t="shared" si="4"/>
        <v>78</v>
      </c>
      <c r="AA153" s="1">
        <v>1991.0</v>
      </c>
      <c r="AB153" s="4">
        <f t="shared" si="6"/>
        <v>29</v>
      </c>
      <c r="AC153" s="1">
        <v>1991.0</v>
      </c>
      <c r="AD153" s="1">
        <f t="shared" si="7"/>
        <v>29</v>
      </c>
      <c r="AE153" s="2" t="s">
        <v>119</v>
      </c>
      <c r="AF153" s="6" t="s">
        <v>280</v>
      </c>
      <c r="AG153" s="2">
        <v>0.0</v>
      </c>
      <c r="AH153" s="2" t="s">
        <v>411</v>
      </c>
      <c r="AI153" s="2">
        <v>0.0</v>
      </c>
      <c r="AJ153" s="6" t="s">
        <v>123</v>
      </c>
      <c r="AK153" s="2">
        <v>0.0</v>
      </c>
      <c r="AL153" s="2" t="s">
        <v>412</v>
      </c>
      <c r="AM153" s="2">
        <v>1.0</v>
      </c>
      <c r="AN153" s="6" t="s">
        <v>413</v>
      </c>
      <c r="AO153" s="9" t="s">
        <v>409</v>
      </c>
      <c r="AQ153" s="1">
        <v>0.0</v>
      </c>
    </row>
    <row r="154">
      <c r="A154" s="1" t="s">
        <v>304</v>
      </c>
      <c r="B154" s="3">
        <v>44104.0</v>
      </c>
      <c r="C154" s="4" t="str">
        <f t="shared" si="1"/>
        <v>2020</v>
      </c>
      <c r="D154" s="1" t="s">
        <v>44</v>
      </c>
      <c r="E154" s="1">
        <v>0.0</v>
      </c>
      <c r="F154" s="1">
        <v>1.0</v>
      </c>
      <c r="G154" s="1">
        <v>1.0</v>
      </c>
      <c r="H154" s="1">
        <v>0.0</v>
      </c>
      <c r="I154" s="1">
        <v>0.0</v>
      </c>
      <c r="J154" s="1">
        <v>0.0</v>
      </c>
      <c r="K154" s="1">
        <v>0.0</v>
      </c>
      <c r="L154" s="1">
        <v>0.0</v>
      </c>
      <c r="M154" s="1">
        <v>0.0</v>
      </c>
      <c r="N154" s="1">
        <v>0.0</v>
      </c>
      <c r="O154" s="1" t="s">
        <v>109</v>
      </c>
      <c r="P154" s="2" t="s">
        <v>406</v>
      </c>
      <c r="Q154" s="1" t="s">
        <v>306</v>
      </c>
      <c r="R154" s="1" t="s">
        <v>48</v>
      </c>
      <c r="S154" s="1" t="s">
        <v>48</v>
      </c>
      <c r="T154" s="2" t="s">
        <v>407</v>
      </c>
      <c r="U154" s="1">
        <v>1.0</v>
      </c>
      <c r="V154" s="1">
        <v>1.0</v>
      </c>
      <c r="W154" s="1" t="s">
        <v>380</v>
      </c>
      <c r="X154" s="1">
        <v>1.0</v>
      </c>
      <c r="Y154" s="1">
        <v>1943.0</v>
      </c>
      <c r="Z154" s="1">
        <f t="shared" si="4"/>
        <v>77</v>
      </c>
      <c r="AA154" s="1">
        <v>1991.0</v>
      </c>
      <c r="AB154" s="4">
        <f t="shared" si="6"/>
        <v>29</v>
      </c>
      <c r="AC154" s="1">
        <v>1991.0</v>
      </c>
      <c r="AD154" s="1">
        <f t="shared" si="7"/>
        <v>29</v>
      </c>
      <c r="AE154" s="2" t="s">
        <v>119</v>
      </c>
      <c r="AF154" s="6" t="s">
        <v>280</v>
      </c>
      <c r="AG154" s="2">
        <v>0.0</v>
      </c>
      <c r="AH154" s="6" t="s">
        <v>384</v>
      </c>
      <c r="AI154" s="2">
        <v>0.0</v>
      </c>
      <c r="AJ154" s="6" t="s">
        <v>384</v>
      </c>
      <c r="AK154" s="2">
        <v>0.0</v>
      </c>
      <c r="AL154" s="6" t="s">
        <v>384</v>
      </c>
      <c r="AM154" s="2">
        <v>1.0</v>
      </c>
      <c r="AN154" s="6" t="s">
        <v>414</v>
      </c>
      <c r="AO154" s="9" t="s">
        <v>409</v>
      </c>
      <c r="AQ154" s="1">
        <v>0.0</v>
      </c>
    </row>
    <row r="155">
      <c r="A155" s="1" t="s">
        <v>304</v>
      </c>
      <c r="B155" s="3">
        <v>44104.0</v>
      </c>
      <c r="C155" s="4" t="str">
        <f t="shared" si="1"/>
        <v>2020</v>
      </c>
      <c r="D155" s="1" t="s">
        <v>44</v>
      </c>
      <c r="E155" s="1">
        <v>0.0</v>
      </c>
      <c r="F155" s="1">
        <v>1.0</v>
      </c>
      <c r="G155" s="1">
        <v>1.0</v>
      </c>
      <c r="H155" s="1">
        <v>0.0</v>
      </c>
      <c r="I155" s="1">
        <v>0.0</v>
      </c>
      <c r="J155" s="1">
        <v>0.0</v>
      </c>
      <c r="K155" s="1">
        <v>0.0</v>
      </c>
      <c r="L155" s="1">
        <v>0.0</v>
      </c>
      <c r="M155" s="1">
        <v>0.0</v>
      </c>
      <c r="N155" s="1">
        <v>0.0</v>
      </c>
      <c r="O155" s="1" t="s">
        <v>109</v>
      </c>
      <c r="P155" s="2" t="s">
        <v>406</v>
      </c>
      <c r="Q155" s="1" t="s">
        <v>306</v>
      </c>
      <c r="R155" s="1" t="s">
        <v>48</v>
      </c>
      <c r="S155" s="1" t="s">
        <v>48</v>
      </c>
      <c r="T155" s="2" t="s">
        <v>407</v>
      </c>
      <c r="U155" s="1">
        <v>1.0</v>
      </c>
      <c r="V155" s="1">
        <v>1.0</v>
      </c>
      <c r="W155" s="1" t="s">
        <v>322</v>
      </c>
      <c r="X155" s="1">
        <v>0.0</v>
      </c>
      <c r="Y155" s="1">
        <v>1955.0</v>
      </c>
      <c r="Z155" s="1">
        <f t="shared" si="4"/>
        <v>65</v>
      </c>
      <c r="AA155" s="1">
        <v>2008.0</v>
      </c>
      <c r="AB155" s="4">
        <f t="shared" si="6"/>
        <v>12</v>
      </c>
      <c r="AC155" s="1">
        <v>2008.0</v>
      </c>
      <c r="AD155" s="1">
        <f t="shared" si="7"/>
        <v>12</v>
      </c>
      <c r="AE155" s="2" t="s">
        <v>119</v>
      </c>
      <c r="AF155" s="6" t="s">
        <v>280</v>
      </c>
      <c r="AG155" s="2">
        <v>0.0</v>
      </c>
      <c r="AH155" s="6" t="s">
        <v>384</v>
      </c>
      <c r="AI155" s="2">
        <v>0.0</v>
      </c>
      <c r="AJ155" s="6" t="s">
        <v>384</v>
      </c>
      <c r="AK155" s="2">
        <v>0.0</v>
      </c>
      <c r="AL155" s="6" t="s">
        <v>384</v>
      </c>
      <c r="AM155" s="2">
        <v>1.0</v>
      </c>
      <c r="AN155" s="6" t="s">
        <v>415</v>
      </c>
      <c r="AO155" s="9" t="s">
        <v>409</v>
      </c>
      <c r="AQ155" s="1">
        <v>0.0</v>
      </c>
    </row>
    <row r="156">
      <c r="A156" s="1" t="s">
        <v>304</v>
      </c>
      <c r="B156" s="3">
        <v>43686.0</v>
      </c>
      <c r="C156" s="4" t="str">
        <f t="shared" si="1"/>
        <v>2019</v>
      </c>
      <c r="D156" s="1" t="s">
        <v>44</v>
      </c>
      <c r="E156" s="1">
        <v>0.0</v>
      </c>
      <c r="F156" s="1">
        <v>1.0</v>
      </c>
      <c r="G156" s="1">
        <v>0.0</v>
      </c>
      <c r="H156" s="1">
        <v>0.0</v>
      </c>
      <c r="I156" s="1">
        <v>0.0</v>
      </c>
      <c r="J156" s="1">
        <v>0.0</v>
      </c>
      <c r="K156" s="1">
        <v>0.0</v>
      </c>
      <c r="L156" s="1">
        <v>0.0</v>
      </c>
      <c r="M156" s="1">
        <v>0.0</v>
      </c>
      <c r="N156" s="1">
        <v>0.0</v>
      </c>
      <c r="O156" s="1" t="s">
        <v>109</v>
      </c>
      <c r="P156" s="2" t="s">
        <v>416</v>
      </c>
      <c r="Q156" s="1" t="s">
        <v>306</v>
      </c>
      <c r="R156" s="1" t="s">
        <v>48</v>
      </c>
      <c r="S156" s="1" t="s">
        <v>48</v>
      </c>
      <c r="T156" s="2" t="s">
        <v>417</v>
      </c>
      <c r="U156" s="1">
        <v>1.0</v>
      </c>
      <c r="V156" s="1">
        <v>1.0</v>
      </c>
      <c r="W156" s="1" t="s">
        <v>315</v>
      </c>
      <c r="X156" s="1">
        <v>1.0</v>
      </c>
      <c r="Y156" s="1">
        <v>1959.0</v>
      </c>
      <c r="Z156" s="1">
        <f t="shared" si="4"/>
        <v>60</v>
      </c>
      <c r="AA156" s="1">
        <v>2010.0</v>
      </c>
      <c r="AB156" s="4">
        <f t="shared" si="6"/>
        <v>9</v>
      </c>
      <c r="AC156" s="1">
        <v>2016.0</v>
      </c>
      <c r="AD156" s="1">
        <f t="shared" si="7"/>
        <v>3</v>
      </c>
      <c r="AE156" s="2" t="s">
        <v>119</v>
      </c>
      <c r="AF156" s="6" t="s">
        <v>280</v>
      </c>
      <c r="AG156" s="2">
        <v>0.0</v>
      </c>
      <c r="AH156" s="2" t="s">
        <v>418</v>
      </c>
      <c r="AI156" s="2">
        <v>0.0</v>
      </c>
      <c r="AJ156" s="2" t="s">
        <v>419</v>
      </c>
      <c r="AK156" s="2">
        <v>0.0</v>
      </c>
      <c r="AL156" s="2" t="s">
        <v>420</v>
      </c>
      <c r="AM156" s="2">
        <v>1.0</v>
      </c>
      <c r="AN156" s="6" t="s">
        <v>421</v>
      </c>
      <c r="AO156" s="9" t="s">
        <v>422</v>
      </c>
      <c r="AQ156" s="1">
        <v>0.0</v>
      </c>
    </row>
    <row r="157">
      <c r="A157" s="1" t="s">
        <v>304</v>
      </c>
      <c r="B157" s="3">
        <v>43686.0</v>
      </c>
      <c r="C157" s="4" t="str">
        <f t="shared" si="1"/>
        <v>2019</v>
      </c>
      <c r="D157" s="1" t="s">
        <v>44</v>
      </c>
      <c r="E157" s="1">
        <v>0.0</v>
      </c>
      <c r="F157" s="1">
        <v>1.0</v>
      </c>
      <c r="G157" s="1">
        <v>0.0</v>
      </c>
      <c r="H157" s="1">
        <v>0.0</v>
      </c>
      <c r="I157" s="1">
        <v>0.0</v>
      </c>
      <c r="J157" s="1">
        <v>0.0</v>
      </c>
      <c r="K157" s="1">
        <v>0.0</v>
      </c>
      <c r="L157" s="1">
        <v>0.0</v>
      </c>
      <c r="M157" s="1">
        <v>0.0</v>
      </c>
      <c r="N157" s="1">
        <v>0.0</v>
      </c>
      <c r="O157" s="1" t="s">
        <v>109</v>
      </c>
      <c r="P157" s="2" t="s">
        <v>416</v>
      </c>
      <c r="Q157" s="1" t="s">
        <v>306</v>
      </c>
      <c r="R157" s="1" t="s">
        <v>48</v>
      </c>
      <c r="S157" s="1" t="s">
        <v>48</v>
      </c>
      <c r="T157" s="2" t="s">
        <v>417</v>
      </c>
      <c r="U157" s="1">
        <v>1.0</v>
      </c>
      <c r="V157" s="1">
        <v>1.0</v>
      </c>
      <c r="W157" s="1" t="s">
        <v>308</v>
      </c>
      <c r="X157" s="1">
        <v>0.0</v>
      </c>
      <c r="Y157" s="1">
        <v>1971.0</v>
      </c>
      <c r="Z157" s="1">
        <f t="shared" si="4"/>
        <v>48</v>
      </c>
      <c r="AA157" s="1">
        <v>2016.0</v>
      </c>
      <c r="AB157" s="4">
        <f t="shared" si="6"/>
        <v>3</v>
      </c>
      <c r="AC157" s="1">
        <v>2016.0</v>
      </c>
      <c r="AD157" s="1">
        <f t="shared" si="7"/>
        <v>3</v>
      </c>
      <c r="AE157" s="2" t="s">
        <v>119</v>
      </c>
      <c r="AF157" s="6" t="s">
        <v>280</v>
      </c>
      <c r="AG157" s="2">
        <v>0.0</v>
      </c>
      <c r="AH157" s="6" t="s">
        <v>423</v>
      </c>
      <c r="AI157" s="2">
        <v>0.0</v>
      </c>
      <c r="AJ157" s="6" t="s">
        <v>423</v>
      </c>
      <c r="AK157" s="2">
        <v>0.0</v>
      </c>
      <c r="AL157" s="6" t="s">
        <v>423</v>
      </c>
      <c r="AM157" s="2">
        <v>1.0</v>
      </c>
      <c r="AN157" s="6" t="s">
        <v>424</v>
      </c>
      <c r="AO157" s="9" t="s">
        <v>422</v>
      </c>
      <c r="AQ157" s="1">
        <v>0.0</v>
      </c>
    </row>
    <row r="158">
      <c r="A158" s="1" t="s">
        <v>304</v>
      </c>
      <c r="B158" s="3">
        <v>43686.0</v>
      </c>
      <c r="C158" s="4" t="str">
        <f t="shared" si="1"/>
        <v>2019</v>
      </c>
      <c r="D158" s="1" t="s">
        <v>44</v>
      </c>
      <c r="E158" s="1">
        <v>0.0</v>
      </c>
      <c r="F158" s="1">
        <v>1.0</v>
      </c>
      <c r="G158" s="1">
        <v>0.0</v>
      </c>
      <c r="H158" s="1">
        <v>0.0</v>
      </c>
      <c r="I158" s="1">
        <v>0.0</v>
      </c>
      <c r="J158" s="1">
        <v>0.0</v>
      </c>
      <c r="K158" s="1">
        <v>0.0</v>
      </c>
      <c r="L158" s="1">
        <v>0.0</v>
      </c>
      <c r="M158" s="1">
        <v>0.0</v>
      </c>
      <c r="N158" s="1">
        <v>0.0</v>
      </c>
      <c r="O158" s="1" t="s">
        <v>109</v>
      </c>
      <c r="P158" s="2" t="s">
        <v>416</v>
      </c>
      <c r="Q158" s="1" t="s">
        <v>306</v>
      </c>
      <c r="R158" s="1" t="s">
        <v>48</v>
      </c>
      <c r="S158" s="1" t="s">
        <v>48</v>
      </c>
      <c r="T158" s="2" t="s">
        <v>417</v>
      </c>
      <c r="U158" s="1">
        <v>1.0</v>
      </c>
      <c r="V158" s="1">
        <v>1.0</v>
      </c>
      <c r="W158" s="1" t="s">
        <v>319</v>
      </c>
      <c r="X158" s="1">
        <v>0.0</v>
      </c>
      <c r="Y158" s="1">
        <v>1942.0</v>
      </c>
      <c r="Z158" s="1">
        <f t="shared" si="4"/>
        <v>77</v>
      </c>
      <c r="AA158" s="1">
        <v>1991.0</v>
      </c>
      <c r="AB158" s="4">
        <f t="shared" si="6"/>
        <v>28</v>
      </c>
      <c r="AC158" s="1">
        <v>1991.0</v>
      </c>
      <c r="AD158" s="1">
        <f t="shared" si="7"/>
        <v>28</v>
      </c>
      <c r="AE158" s="2" t="s">
        <v>119</v>
      </c>
      <c r="AF158" s="6" t="s">
        <v>280</v>
      </c>
      <c r="AG158" s="2">
        <v>0.0</v>
      </c>
      <c r="AH158" s="6" t="s">
        <v>423</v>
      </c>
      <c r="AI158" s="2">
        <v>0.0</v>
      </c>
      <c r="AJ158" s="6" t="s">
        <v>423</v>
      </c>
      <c r="AK158" s="2">
        <v>0.0</v>
      </c>
      <c r="AL158" s="6" t="s">
        <v>423</v>
      </c>
      <c r="AM158" s="2">
        <v>1.0</v>
      </c>
      <c r="AN158" s="6" t="s">
        <v>425</v>
      </c>
      <c r="AO158" s="9" t="s">
        <v>422</v>
      </c>
      <c r="AQ158" s="1">
        <v>0.0</v>
      </c>
    </row>
    <row r="159">
      <c r="A159" s="1" t="s">
        <v>304</v>
      </c>
      <c r="B159" s="3">
        <v>43686.0</v>
      </c>
      <c r="C159" s="4" t="str">
        <f t="shared" si="1"/>
        <v>2019</v>
      </c>
      <c r="D159" s="1" t="s">
        <v>44</v>
      </c>
      <c r="E159" s="1">
        <v>0.0</v>
      </c>
      <c r="F159" s="1">
        <v>1.0</v>
      </c>
      <c r="G159" s="1">
        <v>0.0</v>
      </c>
      <c r="H159" s="1">
        <v>0.0</v>
      </c>
      <c r="I159" s="1">
        <v>0.0</v>
      </c>
      <c r="J159" s="1">
        <v>0.0</v>
      </c>
      <c r="K159" s="1">
        <v>0.0</v>
      </c>
      <c r="L159" s="1">
        <v>0.0</v>
      </c>
      <c r="M159" s="1">
        <v>0.0</v>
      </c>
      <c r="N159" s="1">
        <v>0.0</v>
      </c>
      <c r="O159" s="1" t="s">
        <v>109</v>
      </c>
      <c r="P159" s="2" t="s">
        <v>416</v>
      </c>
      <c r="Q159" s="1" t="s">
        <v>306</v>
      </c>
      <c r="R159" s="1" t="s">
        <v>48</v>
      </c>
      <c r="S159" s="1" t="s">
        <v>48</v>
      </c>
      <c r="T159" s="2" t="s">
        <v>417</v>
      </c>
      <c r="U159" s="1">
        <v>1.0</v>
      </c>
      <c r="V159" s="1">
        <v>1.0</v>
      </c>
      <c r="W159" s="1" t="s">
        <v>380</v>
      </c>
      <c r="X159" s="1">
        <v>1.0</v>
      </c>
      <c r="Y159" s="1">
        <v>1943.0</v>
      </c>
      <c r="Z159" s="1">
        <f t="shared" si="4"/>
        <v>76</v>
      </c>
      <c r="AA159" s="1">
        <v>1991.0</v>
      </c>
      <c r="AB159" s="4">
        <f t="shared" si="6"/>
        <v>28</v>
      </c>
      <c r="AC159" s="1">
        <v>1991.0</v>
      </c>
      <c r="AD159" s="1">
        <f t="shared" si="7"/>
        <v>28</v>
      </c>
      <c r="AE159" s="2" t="s">
        <v>119</v>
      </c>
      <c r="AF159" s="6" t="s">
        <v>280</v>
      </c>
      <c r="AG159" s="2">
        <v>0.0</v>
      </c>
      <c r="AH159" s="6" t="s">
        <v>423</v>
      </c>
      <c r="AI159" s="2">
        <v>0.0</v>
      </c>
      <c r="AJ159" s="6" t="s">
        <v>423</v>
      </c>
      <c r="AK159" s="2">
        <v>0.0</v>
      </c>
      <c r="AL159" s="6" t="s">
        <v>423</v>
      </c>
      <c r="AM159" s="2">
        <v>1.0</v>
      </c>
      <c r="AN159" s="6" t="s">
        <v>426</v>
      </c>
      <c r="AO159" s="9" t="s">
        <v>422</v>
      </c>
      <c r="AQ159" s="1">
        <v>0.0</v>
      </c>
    </row>
    <row r="160">
      <c r="A160" s="1" t="s">
        <v>304</v>
      </c>
      <c r="B160" s="3">
        <v>43686.0</v>
      </c>
      <c r="C160" s="4" t="str">
        <f t="shared" si="1"/>
        <v>2019</v>
      </c>
      <c r="D160" s="1" t="s">
        <v>44</v>
      </c>
      <c r="E160" s="1">
        <v>0.0</v>
      </c>
      <c r="F160" s="1">
        <v>1.0</v>
      </c>
      <c r="G160" s="1">
        <v>0.0</v>
      </c>
      <c r="H160" s="1">
        <v>0.0</v>
      </c>
      <c r="I160" s="1">
        <v>0.0</v>
      </c>
      <c r="J160" s="1">
        <v>0.0</v>
      </c>
      <c r="K160" s="1">
        <v>0.0</v>
      </c>
      <c r="L160" s="1">
        <v>0.0</v>
      </c>
      <c r="M160" s="1">
        <v>0.0</v>
      </c>
      <c r="N160" s="1">
        <v>0.0</v>
      </c>
      <c r="O160" s="1" t="s">
        <v>109</v>
      </c>
      <c r="P160" s="2" t="s">
        <v>416</v>
      </c>
      <c r="Q160" s="1" t="s">
        <v>306</v>
      </c>
      <c r="R160" s="1" t="s">
        <v>48</v>
      </c>
      <c r="S160" s="1" t="s">
        <v>48</v>
      </c>
      <c r="T160" s="2" t="s">
        <v>417</v>
      </c>
      <c r="U160" s="1">
        <v>1.0</v>
      </c>
      <c r="V160" s="1">
        <v>1.0</v>
      </c>
      <c r="W160" s="1" t="s">
        <v>322</v>
      </c>
      <c r="X160" s="1">
        <v>0.0</v>
      </c>
      <c r="Y160" s="1">
        <v>1955.0</v>
      </c>
      <c r="Z160" s="1">
        <f t="shared" si="4"/>
        <v>64</v>
      </c>
      <c r="AA160" s="1">
        <v>2008.0</v>
      </c>
      <c r="AB160" s="4">
        <f t="shared" si="6"/>
        <v>11</v>
      </c>
      <c r="AC160" s="1">
        <v>2008.0</v>
      </c>
      <c r="AD160" s="1">
        <f t="shared" si="7"/>
        <v>11</v>
      </c>
      <c r="AE160" s="2" t="s">
        <v>119</v>
      </c>
      <c r="AF160" s="6" t="s">
        <v>280</v>
      </c>
      <c r="AG160" s="2">
        <v>0.0</v>
      </c>
      <c r="AH160" s="6" t="s">
        <v>423</v>
      </c>
      <c r="AI160" s="2">
        <v>0.0</v>
      </c>
      <c r="AJ160" s="6" t="s">
        <v>423</v>
      </c>
      <c r="AK160" s="2">
        <v>0.0</v>
      </c>
      <c r="AL160" s="6" t="s">
        <v>423</v>
      </c>
      <c r="AM160" s="2">
        <v>1.0</v>
      </c>
      <c r="AN160" s="6" t="s">
        <v>427</v>
      </c>
      <c r="AO160" s="9" t="s">
        <v>422</v>
      </c>
      <c r="AQ160" s="1">
        <v>0.0</v>
      </c>
    </row>
    <row r="161">
      <c r="A161" s="1" t="s">
        <v>304</v>
      </c>
      <c r="B161" s="11">
        <v>43455.0</v>
      </c>
      <c r="C161" s="4" t="str">
        <f t="shared" si="1"/>
        <v>2018</v>
      </c>
      <c r="D161" s="1" t="s">
        <v>44</v>
      </c>
      <c r="E161" s="1">
        <v>0.0</v>
      </c>
      <c r="F161" s="1">
        <v>1.0</v>
      </c>
      <c r="G161" s="1">
        <v>0.0</v>
      </c>
      <c r="H161" s="1">
        <v>0.0</v>
      </c>
      <c r="I161" s="1">
        <v>0.0</v>
      </c>
      <c r="J161" s="1">
        <v>0.0</v>
      </c>
      <c r="K161" s="1">
        <v>0.0</v>
      </c>
      <c r="L161" s="1">
        <v>0.0</v>
      </c>
      <c r="M161" s="1">
        <v>0.0</v>
      </c>
      <c r="N161" s="1">
        <v>0.0</v>
      </c>
      <c r="O161" s="1" t="s">
        <v>109</v>
      </c>
      <c r="P161" s="2" t="s">
        <v>428</v>
      </c>
      <c r="Q161" s="1" t="s">
        <v>306</v>
      </c>
      <c r="R161" s="1" t="s">
        <v>48</v>
      </c>
      <c r="S161" s="1" t="s">
        <v>48</v>
      </c>
      <c r="T161" s="2" t="s">
        <v>429</v>
      </c>
      <c r="U161" s="1">
        <v>1.0</v>
      </c>
      <c r="V161" s="1">
        <v>1.0</v>
      </c>
      <c r="W161" s="1" t="s">
        <v>322</v>
      </c>
      <c r="X161" s="1">
        <v>0.0</v>
      </c>
      <c r="Y161" s="1">
        <v>1955.0</v>
      </c>
      <c r="Z161" s="1">
        <f t="shared" si="4"/>
        <v>63</v>
      </c>
      <c r="AA161" s="1">
        <v>2008.0</v>
      </c>
      <c r="AB161" s="4">
        <f t="shared" si="6"/>
        <v>10</v>
      </c>
      <c r="AC161" s="1">
        <v>2008.0</v>
      </c>
      <c r="AD161" s="1">
        <f t="shared" si="7"/>
        <v>10</v>
      </c>
      <c r="AE161" s="2" t="s">
        <v>119</v>
      </c>
      <c r="AF161" s="6" t="s">
        <v>280</v>
      </c>
      <c r="AG161" s="2">
        <v>0.0</v>
      </c>
      <c r="AH161" s="6" t="s">
        <v>384</v>
      </c>
      <c r="AI161" s="2">
        <v>1.0</v>
      </c>
      <c r="AJ161" s="6" t="s">
        <v>384</v>
      </c>
      <c r="AK161" s="2">
        <v>1.0</v>
      </c>
      <c r="AL161" s="6" t="s">
        <v>384</v>
      </c>
      <c r="AM161" s="2">
        <v>1.0</v>
      </c>
      <c r="AN161" s="6" t="s">
        <v>430</v>
      </c>
      <c r="AO161" s="9" t="s">
        <v>431</v>
      </c>
      <c r="AQ161" s="1">
        <v>0.0</v>
      </c>
    </row>
    <row r="162">
      <c r="A162" s="1" t="s">
        <v>304</v>
      </c>
      <c r="B162" s="11">
        <v>43455.0</v>
      </c>
      <c r="C162" s="4" t="str">
        <f t="shared" si="1"/>
        <v>2018</v>
      </c>
      <c r="D162" s="1" t="s">
        <v>44</v>
      </c>
      <c r="E162" s="1">
        <v>0.0</v>
      </c>
      <c r="F162" s="1">
        <v>1.0</v>
      </c>
      <c r="G162" s="1">
        <v>0.0</v>
      </c>
      <c r="H162" s="1">
        <v>0.0</v>
      </c>
      <c r="I162" s="1">
        <v>0.0</v>
      </c>
      <c r="J162" s="1">
        <v>0.0</v>
      </c>
      <c r="K162" s="1">
        <v>0.0</v>
      </c>
      <c r="L162" s="1">
        <v>0.0</v>
      </c>
      <c r="M162" s="1">
        <v>0.0</v>
      </c>
      <c r="N162" s="1">
        <v>0.0</v>
      </c>
      <c r="O162" s="1" t="s">
        <v>109</v>
      </c>
      <c r="P162" s="2" t="s">
        <v>428</v>
      </c>
      <c r="Q162" s="1" t="s">
        <v>306</v>
      </c>
      <c r="R162" s="1" t="s">
        <v>48</v>
      </c>
      <c r="S162" s="1" t="s">
        <v>48</v>
      </c>
      <c r="T162" s="2" t="s">
        <v>429</v>
      </c>
      <c r="U162" s="1">
        <v>1.0</v>
      </c>
      <c r="V162" s="1">
        <v>1.0</v>
      </c>
      <c r="W162" s="1" t="s">
        <v>315</v>
      </c>
      <c r="X162" s="1">
        <v>1.0</v>
      </c>
      <c r="Y162" s="1">
        <v>1959.0</v>
      </c>
      <c r="Z162" s="1">
        <f t="shared" si="4"/>
        <v>59</v>
      </c>
      <c r="AA162" s="1">
        <v>2010.0</v>
      </c>
      <c r="AB162" s="4">
        <f t="shared" si="6"/>
        <v>8</v>
      </c>
      <c r="AC162" s="1">
        <v>2016.0</v>
      </c>
      <c r="AD162" s="1">
        <f t="shared" si="7"/>
        <v>2</v>
      </c>
      <c r="AE162" s="2" t="s">
        <v>119</v>
      </c>
      <c r="AF162" s="6" t="s">
        <v>280</v>
      </c>
      <c r="AG162" s="2">
        <v>0.0</v>
      </c>
      <c r="AH162" s="6" t="s">
        <v>384</v>
      </c>
      <c r="AI162" s="2">
        <v>1.0</v>
      </c>
      <c r="AJ162" s="6" t="s">
        <v>384</v>
      </c>
      <c r="AK162" s="2">
        <v>1.0</v>
      </c>
      <c r="AL162" s="6" t="s">
        <v>384</v>
      </c>
      <c r="AM162" s="2">
        <v>1.0</v>
      </c>
      <c r="AN162" s="6" t="s">
        <v>432</v>
      </c>
      <c r="AO162" s="9" t="s">
        <v>431</v>
      </c>
      <c r="AQ162" s="1">
        <v>0.0</v>
      </c>
    </row>
    <row r="163">
      <c r="A163" s="1" t="s">
        <v>304</v>
      </c>
      <c r="B163" s="11">
        <v>43455.0</v>
      </c>
      <c r="C163" s="4" t="str">
        <f t="shared" si="1"/>
        <v>2018</v>
      </c>
      <c r="D163" s="1" t="s">
        <v>44</v>
      </c>
      <c r="E163" s="1">
        <v>0.0</v>
      </c>
      <c r="F163" s="1">
        <v>1.0</v>
      </c>
      <c r="G163" s="1">
        <v>0.0</v>
      </c>
      <c r="H163" s="1">
        <v>0.0</v>
      </c>
      <c r="I163" s="1">
        <v>0.0</v>
      </c>
      <c r="J163" s="1">
        <v>0.0</v>
      </c>
      <c r="K163" s="1">
        <v>0.0</v>
      </c>
      <c r="L163" s="1">
        <v>0.0</v>
      </c>
      <c r="M163" s="1">
        <v>0.0</v>
      </c>
      <c r="N163" s="1">
        <v>0.0</v>
      </c>
      <c r="O163" s="1" t="s">
        <v>109</v>
      </c>
      <c r="P163" s="2" t="s">
        <v>428</v>
      </c>
      <c r="Q163" s="1" t="s">
        <v>306</v>
      </c>
      <c r="R163" s="1" t="s">
        <v>48</v>
      </c>
      <c r="S163" s="1" t="s">
        <v>48</v>
      </c>
      <c r="T163" s="2" t="s">
        <v>429</v>
      </c>
      <c r="U163" s="1">
        <v>1.0</v>
      </c>
      <c r="V163" s="1">
        <v>1.0</v>
      </c>
      <c r="W163" s="1" t="s">
        <v>308</v>
      </c>
      <c r="X163" s="1">
        <v>0.0</v>
      </c>
      <c r="Y163" s="1">
        <v>1971.0</v>
      </c>
      <c r="Z163" s="1">
        <f t="shared" si="4"/>
        <v>47</v>
      </c>
      <c r="AA163" s="1">
        <v>2016.0</v>
      </c>
      <c r="AB163" s="4">
        <f t="shared" si="6"/>
        <v>2</v>
      </c>
      <c r="AC163" s="1">
        <v>2016.0</v>
      </c>
      <c r="AD163" s="1">
        <f t="shared" si="7"/>
        <v>2</v>
      </c>
      <c r="AE163" s="2" t="s">
        <v>119</v>
      </c>
      <c r="AF163" s="6" t="s">
        <v>280</v>
      </c>
      <c r="AG163" s="2">
        <v>0.0</v>
      </c>
      <c r="AH163" s="6" t="s">
        <v>384</v>
      </c>
      <c r="AI163" s="2">
        <v>1.0</v>
      </c>
      <c r="AJ163" s="6" t="s">
        <v>384</v>
      </c>
      <c r="AK163" s="2">
        <v>1.0</v>
      </c>
      <c r="AL163" s="6" t="s">
        <v>384</v>
      </c>
      <c r="AM163" s="2">
        <v>1.0</v>
      </c>
      <c r="AN163" s="6" t="s">
        <v>433</v>
      </c>
      <c r="AO163" s="9" t="s">
        <v>431</v>
      </c>
      <c r="AQ163" s="1">
        <v>0.0</v>
      </c>
    </row>
    <row r="164">
      <c r="A164" s="1" t="s">
        <v>304</v>
      </c>
      <c r="B164" s="11">
        <v>43455.0</v>
      </c>
      <c r="C164" s="4" t="str">
        <f t="shared" si="1"/>
        <v>2018</v>
      </c>
      <c r="D164" s="1" t="s">
        <v>44</v>
      </c>
      <c r="E164" s="1">
        <v>0.0</v>
      </c>
      <c r="F164" s="1">
        <v>1.0</v>
      </c>
      <c r="G164" s="1">
        <v>0.0</v>
      </c>
      <c r="H164" s="1">
        <v>0.0</v>
      </c>
      <c r="I164" s="1">
        <v>0.0</v>
      </c>
      <c r="J164" s="1">
        <v>0.0</v>
      </c>
      <c r="K164" s="1">
        <v>0.0</v>
      </c>
      <c r="L164" s="1">
        <v>0.0</v>
      </c>
      <c r="M164" s="1">
        <v>0.0</v>
      </c>
      <c r="N164" s="1">
        <v>0.0</v>
      </c>
      <c r="O164" s="1" t="s">
        <v>109</v>
      </c>
      <c r="P164" s="2" t="s">
        <v>428</v>
      </c>
      <c r="Q164" s="1" t="s">
        <v>306</v>
      </c>
      <c r="R164" s="1" t="s">
        <v>48</v>
      </c>
      <c r="S164" s="1" t="s">
        <v>48</v>
      </c>
      <c r="T164" s="2" t="s">
        <v>429</v>
      </c>
      <c r="U164" s="1">
        <v>1.0</v>
      </c>
      <c r="V164" s="1">
        <v>1.0</v>
      </c>
      <c r="W164" s="1" t="s">
        <v>319</v>
      </c>
      <c r="X164" s="1">
        <v>0.0</v>
      </c>
      <c r="Y164" s="1">
        <v>1942.0</v>
      </c>
      <c r="Z164" s="1">
        <f t="shared" si="4"/>
        <v>76</v>
      </c>
      <c r="AA164" s="1">
        <v>1991.0</v>
      </c>
      <c r="AB164" s="4">
        <f t="shared" si="6"/>
        <v>27</v>
      </c>
      <c r="AC164" s="1">
        <v>1991.0</v>
      </c>
      <c r="AD164" s="1">
        <f t="shared" si="7"/>
        <v>27</v>
      </c>
      <c r="AE164" s="2" t="s">
        <v>119</v>
      </c>
      <c r="AF164" s="6" t="s">
        <v>280</v>
      </c>
      <c r="AG164" s="2">
        <v>0.0</v>
      </c>
      <c r="AH164" s="2" t="s">
        <v>434</v>
      </c>
      <c r="AI164" s="2">
        <v>1.0</v>
      </c>
      <c r="AJ164" s="2" t="s">
        <v>435</v>
      </c>
      <c r="AK164" s="2">
        <v>1.0</v>
      </c>
      <c r="AL164" s="6" t="s">
        <v>436</v>
      </c>
      <c r="AM164" s="2">
        <v>1.0</v>
      </c>
      <c r="AN164" s="6" t="s">
        <v>437</v>
      </c>
      <c r="AO164" s="9" t="s">
        <v>431</v>
      </c>
      <c r="AQ164" s="1">
        <v>0.0</v>
      </c>
    </row>
    <row r="165">
      <c r="A165" s="1" t="s">
        <v>304</v>
      </c>
      <c r="B165" s="11">
        <v>43455.0</v>
      </c>
      <c r="C165" s="4" t="str">
        <f t="shared" si="1"/>
        <v>2018</v>
      </c>
      <c r="D165" s="1" t="s">
        <v>44</v>
      </c>
      <c r="E165" s="1">
        <v>0.0</v>
      </c>
      <c r="F165" s="1">
        <v>1.0</v>
      </c>
      <c r="G165" s="1">
        <v>0.0</v>
      </c>
      <c r="H165" s="1">
        <v>0.0</v>
      </c>
      <c r="I165" s="1">
        <v>0.0</v>
      </c>
      <c r="J165" s="1">
        <v>0.0</v>
      </c>
      <c r="K165" s="1">
        <v>0.0</v>
      </c>
      <c r="L165" s="1">
        <v>0.0</v>
      </c>
      <c r="M165" s="1">
        <v>0.0</v>
      </c>
      <c r="N165" s="1">
        <v>0.0</v>
      </c>
      <c r="O165" s="1" t="s">
        <v>109</v>
      </c>
      <c r="P165" s="2" t="s">
        <v>428</v>
      </c>
      <c r="Q165" s="1" t="s">
        <v>306</v>
      </c>
      <c r="R165" s="1" t="s">
        <v>48</v>
      </c>
      <c r="S165" s="1" t="s">
        <v>48</v>
      </c>
      <c r="T165" s="2" t="s">
        <v>429</v>
      </c>
      <c r="U165" s="1">
        <v>1.0</v>
      </c>
      <c r="V165" s="1">
        <v>1.0</v>
      </c>
      <c r="W165" s="1" t="s">
        <v>380</v>
      </c>
      <c r="X165" s="1">
        <v>1.0</v>
      </c>
      <c r="Y165" s="1">
        <v>1943.0</v>
      </c>
      <c r="Z165" s="1">
        <f t="shared" si="4"/>
        <v>75</v>
      </c>
      <c r="AA165" s="1">
        <v>1991.0</v>
      </c>
      <c r="AB165" s="4">
        <f t="shared" si="6"/>
        <v>27</v>
      </c>
      <c r="AC165" s="1">
        <v>1991.0</v>
      </c>
      <c r="AD165" s="1">
        <f t="shared" si="7"/>
        <v>27</v>
      </c>
      <c r="AE165" s="2" t="s">
        <v>119</v>
      </c>
      <c r="AF165" s="6" t="s">
        <v>280</v>
      </c>
      <c r="AG165" s="2">
        <v>0.0</v>
      </c>
      <c r="AH165" s="6" t="s">
        <v>384</v>
      </c>
      <c r="AI165" s="2">
        <v>1.0</v>
      </c>
      <c r="AJ165" s="6" t="s">
        <v>384</v>
      </c>
      <c r="AK165" s="2">
        <v>1.0</v>
      </c>
      <c r="AL165" s="6" t="s">
        <v>384</v>
      </c>
      <c r="AM165" s="2">
        <v>1.0</v>
      </c>
      <c r="AN165" s="6" t="s">
        <v>438</v>
      </c>
      <c r="AO165" s="9" t="s">
        <v>431</v>
      </c>
      <c r="AQ165" s="1">
        <v>0.0</v>
      </c>
    </row>
    <row r="166">
      <c r="A166" s="1" t="s">
        <v>304</v>
      </c>
      <c r="B166" s="3">
        <v>42079.0</v>
      </c>
      <c r="C166" s="4" t="str">
        <f t="shared" si="1"/>
        <v>2015</v>
      </c>
      <c r="D166" s="1" t="s">
        <v>44</v>
      </c>
      <c r="E166" s="1">
        <v>0.0</v>
      </c>
      <c r="F166" s="1">
        <v>1.0</v>
      </c>
      <c r="G166" s="1">
        <v>0.0</v>
      </c>
      <c r="H166" s="1">
        <v>0.0</v>
      </c>
      <c r="I166" s="1">
        <v>0.0</v>
      </c>
      <c r="J166" s="1">
        <v>0.0</v>
      </c>
      <c r="K166" s="1">
        <v>0.0</v>
      </c>
      <c r="L166" s="1">
        <v>0.0</v>
      </c>
      <c r="M166" s="1">
        <v>0.0</v>
      </c>
      <c r="N166" s="1">
        <v>0.0</v>
      </c>
      <c r="O166" s="1" t="s">
        <v>109</v>
      </c>
      <c r="P166" s="2" t="s">
        <v>439</v>
      </c>
      <c r="Q166" s="1" t="s">
        <v>306</v>
      </c>
      <c r="R166" s="1" t="s">
        <v>48</v>
      </c>
      <c r="S166" s="1" t="s">
        <v>48</v>
      </c>
      <c r="T166" s="2" t="s">
        <v>440</v>
      </c>
      <c r="U166" s="1">
        <v>1.0</v>
      </c>
      <c r="V166" s="1">
        <v>1.0</v>
      </c>
      <c r="W166" s="1" t="s">
        <v>319</v>
      </c>
      <c r="X166" s="1">
        <v>0.0</v>
      </c>
      <c r="Y166" s="1">
        <v>1942.0</v>
      </c>
      <c r="Z166" s="1">
        <f t="shared" si="4"/>
        <v>73</v>
      </c>
      <c r="AA166" s="1">
        <v>1991.0</v>
      </c>
      <c r="AB166" s="4">
        <f t="shared" si="6"/>
        <v>24</v>
      </c>
      <c r="AC166" s="1">
        <v>1991.0</v>
      </c>
      <c r="AD166" s="1">
        <f t="shared" si="7"/>
        <v>24</v>
      </c>
      <c r="AE166" s="2" t="s">
        <v>119</v>
      </c>
      <c r="AF166" s="6" t="s">
        <v>280</v>
      </c>
      <c r="AG166" s="2">
        <v>0.0</v>
      </c>
      <c r="AH166" s="6" t="s">
        <v>441</v>
      </c>
      <c r="AI166" s="2">
        <v>0.0</v>
      </c>
      <c r="AJ166" s="6" t="s">
        <v>441</v>
      </c>
      <c r="AK166" s="2">
        <v>0.0</v>
      </c>
      <c r="AL166" s="6" t="s">
        <v>441</v>
      </c>
      <c r="AM166" s="2">
        <v>1.0</v>
      </c>
      <c r="AN166" s="6" t="s">
        <v>442</v>
      </c>
      <c r="AO166" s="9" t="s">
        <v>443</v>
      </c>
      <c r="AQ166" s="1">
        <v>0.0</v>
      </c>
    </row>
    <row r="167">
      <c r="A167" s="1" t="s">
        <v>304</v>
      </c>
      <c r="B167" s="3">
        <v>42079.0</v>
      </c>
      <c r="C167" s="4" t="str">
        <f t="shared" si="1"/>
        <v>2015</v>
      </c>
      <c r="D167" s="1" t="s">
        <v>44</v>
      </c>
      <c r="E167" s="1">
        <v>0.0</v>
      </c>
      <c r="F167" s="1">
        <v>1.0</v>
      </c>
      <c r="G167" s="1">
        <v>0.0</v>
      </c>
      <c r="H167" s="1">
        <v>0.0</v>
      </c>
      <c r="I167" s="1">
        <v>0.0</v>
      </c>
      <c r="J167" s="1">
        <v>0.0</v>
      </c>
      <c r="K167" s="1">
        <v>0.0</v>
      </c>
      <c r="L167" s="1">
        <v>0.0</v>
      </c>
      <c r="M167" s="1">
        <v>0.0</v>
      </c>
      <c r="N167" s="1">
        <v>0.0</v>
      </c>
      <c r="O167" s="1" t="s">
        <v>109</v>
      </c>
      <c r="P167" s="2" t="s">
        <v>439</v>
      </c>
      <c r="Q167" s="1" t="s">
        <v>306</v>
      </c>
      <c r="R167" s="1" t="s">
        <v>48</v>
      </c>
      <c r="S167" s="1" t="s">
        <v>48</v>
      </c>
      <c r="T167" s="2" t="s">
        <v>440</v>
      </c>
      <c r="U167" s="1">
        <v>1.0</v>
      </c>
      <c r="V167" s="1">
        <v>1.0</v>
      </c>
      <c r="W167" s="1" t="s">
        <v>322</v>
      </c>
      <c r="X167" s="1">
        <v>0.0</v>
      </c>
      <c r="Y167" s="1">
        <v>1955.0</v>
      </c>
      <c r="Z167" s="1">
        <f t="shared" si="4"/>
        <v>60</v>
      </c>
      <c r="AA167" s="1">
        <v>2008.0</v>
      </c>
      <c r="AB167" s="4">
        <f t="shared" si="6"/>
        <v>7</v>
      </c>
      <c r="AC167" s="1">
        <v>2008.0</v>
      </c>
      <c r="AD167" s="1">
        <f t="shared" si="7"/>
        <v>7</v>
      </c>
      <c r="AE167" s="2" t="s">
        <v>119</v>
      </c>
      <c r="AF167" s="6" t="s">
        <v>280</v>
      </c>
      <c r="AG167" s="2">
        <v>0.0</v>
      </c>
      <c r="AH167" s="6" t="s">
        <v>441</v>
      </c>
      <c r="AI167" s="2">
        <v>0.0</v>
      </c>
      <c r="AJ167" s="6" t="s">
        <v>441</v>
      </c>
      <c r="AK167" s="2">
        <v>0.0</v>
      </c>
      <c r="AL167" s="6" t="s">
        <v>441</v>
      </c>
      <c r="AM167" s="2">
        <v>1.0</v>
      </c>
      <c r="AN167" s="6" t="s">
        <v>444</v>
      </c>
      <c r="AO167" s="9" t="s">
        <v>443</v>
      </c>
      <c r="AQ167" s="1">
        <v>0.0</v>
      </c>
    </row>
    <row r="168">
      <c r="A168" s="1" t="s">
        <v>304</v>
      </c>
      <c r="B168" s="3">
        <v>42079.0</v>
      </c>
      <c r="C168" s="4" t="str">
        <f t="shared" si="1"/>
        <v>2015</v>
      </c>
      <c r="D168" s="1" t="s">
        <v>44</v>
      </c>
      <c r="E168" s="1">
        <v>0.0</v>
      </c>
      <c r="F168" s="1">
        <v>1.0</v>
      </c>
      <c r="G168" s="1">
        <v>0.0</v>
      </c>
      <c r="H168" s="1">
        <v>0.0</v>
      </c>
      <c r="I168" s="1">
        <v>0.0</v>
      </c>
      <c r="J168" s="1">
        <v>0.0</v>
      </c>
      <c r="K168" s="1">
        <v>0.0</v>
      </c>
      <c r="L168" s="1">
        <v>0.0</v>
      </c>
      <c r="M168" s="1">
        <v>0.0</v>
      </c>
      <c r="N168" s="1">
        <v>0.0</v>
      </c>
      <c r="O168" s="1" t="s">
        <v>109</v>
      </c>
      <c r="P168" s="2" t="s">
        <v>439</v>
      </c>
      <c r="Q168" s="1" t="s">
        <v>306</v>
      </c>
      <c r="R168" s="1" t="s">
        <v>48</v>
      </c>
      <c r="S168" s="1" t="s">
        <v>48</v>
      </c>
      <c r="T168" s="2" t="s">
        <v>440</v>
      </c>
      <c r="U168" s="1">
        <v>1.0</v>
      </c>
      <c r="V168" s="1">
        <v>1.0</v>
      </c>
      <c r="W168" s="1" t="s">
        <v>380</v>
      </c>
      <c r="X168" s="1">
        <v>1.0</v>
      </c>
      <c r="Y168" s="1">
        <v>1943.0</v>
      </c>
      <c r="Z168" s="1">
        <f t="shared" si="4"/>
        <v>72</v>
      </c>
      <c r="AA168" s="1">
        <v>1991.0</v>
      </c>
      <c r="AB168" s="4">
        <f t="shared" si="6"/>
        <v>24</v>
      </c>
      <c r="AC168" s="1">
        <v>1991.0</v>
      </c>
      <c r="AD168" s="1">
        <f t="shared" si="7"/>
        <v>24</v>
      </c>
      <c r="AE168" s="2" t="s">
        <v>119</v>
      </c>
      <c r="AF168" s="6" t="s">
        <v>280</v>
      </c>
      <c r="AG168" s="2">
        <v>0.0</v>
      </c>
      <c r="AH168" s="2" t="s">
        <v>445</v>
      </c>
      <c r="AI168" s="2">
        <v>0.0</v>
      </c>
      <c r="AJ168" s="6" t="s">
        <v>123</v>
      </c>
      <c r="AK168" s="2">
        <v>0.0</v>
      </c>
      <c r="AL168" s="2" t="s">
        <v>446</v>
      </c>
      <c r="AM168" s="2">
        <v>1.0</v>
      </c>
      <c r="AN168" s="6" t="s">
        <v>447</v>
      </c>
      <c r="AO168" s="9" t="s">
        <v>443</v>
      </c>
      <c r="AQ168" s="1">
        <v>0.0</v>
      </c>
    </row>
    <row r="169">
      <c r="A169" s="1" t="s">
        <v>304</v>
      </c>
      <c r="B169" s="3">
        <v>43326.0</v>
      </c>
      <c r="C169" s="4" t="str">
        <f t="shared" si="1"/>
        <v>2018</v>
      </c>
      <c r="D169" s="1" t="s">
        <v>44</v>
      </c>
      <c r="E169" s="1">
        <v>0.0</v>
      </c>
      <c r="F169" s="1">
        <v>1.0</v>
      </c>
      <c r="G169" s="1">
        <v>0.0</v>
      </c>
      <c r="H169" s="1">
        <v>0.0</v>
      </c>
      <c r="I169" s="1">
        <v>0.0</v>
      </c>
      <c r="J169" s="1">
        <v>0.0</v>
      </c>
      <c r="K169" s="1">
        <v>0.0</v>
      </c>
      <c r="L169" s="1">
        <v>0.0</v>
      </c>
      <c r="M169" s="1">
        <v>0.0</v>
      </c>
      <c r="N169" s="1">
        <v>0.0</v>
      </c>
      <c r="O169" s="1" t="s">
        <v>109</v>
      </c>
      <c r="P169" s="38" t="s">
        <v>448</v>
      </c>
      <c r="Q169" s="1" t="s">
        <v>306</v>
      </c>
      <c r="R169" s="1" t="s">
        <v>48</v>
      </c>
      <c r="S169" s="1" t="s">
        <v>48</v>
      </c>
      <c r="T169" s="2" t="s">
        <v>449</v>
      </c>
      <c r="U169" s="1">
        <v>0.0</v>
      </c>
      <c r="V169" s="1">
        <v>1.0</v>
      </c>
      <c r="W169" s="1" t="s">
        <v>322</v>
      </c>
      <c r="X169" s="1">
        <v>0.0</v>
      </c>
      <c r="Y169" s="1">
        <v>1955.0</v>
      </c>
      <c r="Z169" s="1">
        <f t="shared" si="4"/>
        <v>63</v>
      </c>
      <c r="AA169" s="1">
        <v>2008.0</v>
      </c>
      <c r="AB169" s="4">
        <f t="shared" si="6"/>
        <v>10</v>
      </c>
      <c r="AC169" s="1">
        <v>2008.0</v>
      </c>
      <c r="AD169" s="1">
        <f t="shared" si="7"/>
        <v>10</v>
      </c>
      <c r="AE169" s="2" t="s">
        <v>119</v>
      </c>
      <c r="AF169" s="6" t="s">
        <v>280</v>
      </c>
      <c r="AG169" s="2">
        <v>0.0</v>
      </c>
      <c r="AH169" s="6" t="s">
        <v>423</v>
      </c>
      <c r="AI169" s="2">
        <v>1.0</v>
      </c>
      <c r="AJ169" s="6" t="s">
        <v>423</v>
      </c>
      <c r="AK169" s="2">
        <v>1.0</v>
      </c>
      <c r="AL169" s="6" t="s">
        <v>423</v>
      </c>
      <c r="AM169" s="2">
        <v>1.0</v>
      </c>
      <c r="AN169" s="6" t="s">
        <v>450</v>
      </c>
      <c r="AO169" s="9" t="s">
        <v>451</v>
      </c>
      <c r="AQ169" s="1">
        <v>0.0</v>
      </c>
    </row>
    <row r="170">
      <c r="A170" s="1" t="s">
        <v>304</v>
      </c>
      <c r="B170" s="3">
        <v>43326.0</v>
      </c>
      <c r="C170" s="4" t="str">
        <f t="shared" si="1"/>
        <v>2018</v>
      </c>
      <c r="D170" s="1" t="s">
        <v>44</v>
      </c>
      <c r="E170" s="1">
        <v>0.0</v>
      </c>
      <c r="F170" s="1">
        <v>1.0</v>
      </c>
      <c r="G170" s="1">
        <v>0.0</v>
      </c>
      <c r="H170" s="1">
        <v>0.0</v>
      </c>
      <c r="I170" s="1">
        <v>0.0</v>
      </c>
      <c r="J170" s="1">
        <v>0.0</v>
      </c>
      <c r="K170" s="1">
        <v>0.0</v>
      </c>
      <c r="L170" s="1">
        <v>0.0</v>
      </c>
      <c r="M170" s="1">
        <v>0.0</v>
      </c>
      <c r="N170" s="1">
        <v>0.0</v>
      </c>
      <c r="O170" s="1" t="s">
        <v>109</v>
      </c>
      <c r="P170" s="38" t="s">
        <v>448</v>
      </c>
      <c r="Q170" s="1" t="s">
        <v>306</v>
      </c>
      <c r="R170" s="1" t="s">
        <v>48</v>
      </c>
      <c r="S170" s="1" t="s">
        <v>48</v>
      </c>
      <c r="T170" s="2" t="s">
        <v>449</v>
      </c>
      <c r="U170" s="1">
        <v>0.0</v>
      </c>
      <c r="V170" s="1">
        <v>1.0</v>
      </c>
      <c r="W170" s="1" t="s">
        <v>315</v>
      </c>
      <c r="X170" s="1">
        <v>1.0</v>
      </c>
      <c r="Y170" s="1">
        <v>1959.0</v>
      </c>
      <c r="Z170" s="1">
        <f t="shared" si="4"/>
        <v>59</v>
      </c>
      <c r="AA170" s="1">
        <v>2010.0</v>
      </c>
      <c r="AB170" s="4">
        <f t="shared" si="6"/>
        <v>8</v>
      </c>
      <c r="AC170" s="1">
        <v>2016.0</v>
      </c>
      <c r="AD170" s="1">
        <f t="shared" si="7"/>
        <v>2</v>
      </c>
      <c r="AE170" s="2" t="s">
        <v>119</v>
      </c>
      <c r="AF170" s="6" t="s">
        <v>280</v>
      </c>
      <c r="AG170" s="2">
        <v>0.0</v>
      </c>
      <c r="AH170" s="6" t="s">
        <v>452</v>
      </c>
      <c r="AI170" s="2">
        <v>1.0</v>
      </c>
      <c r="AJ170" s="6" t="s">
        <v>453</v>
      </c>
      <c r="AK170" s="2">
        <v>1.0</v>
      </c>
      <c r="AL170" s="6" t="s">
        <v>454</v>
      </c>
      <c r="AM170" s="2">
        <v>1.0</v>
      </c>
      <c r="AN170" s="6" t="s">
        <v>455</v>
      </c>
      <c r="AO170" s="9" t="s">
        <v>451</v>
      </c>
      <c r="AQ170" s="1">
        <v>0.0</v>
      </c>
    </row>
    <row r="171">
      <c r="A171" s="1" t="s">
        <v>304</v>
      </c>
      <c r="B171" s="3">
        <v>43326.0</v>
      </c>
      <c r="C171" s="4" t="str">
        <f t="shared" si="1"/>
        <v>2018</v>
      </c>
      <c r="D171" s="1" t="s">
        <v>44</v>
      </c>
      <c r="E171" s="1">
        <v>0.0</v>
      </c>
      <c r="F171" s="1">
        <v>1.0</v>
      </c>
      <c r="G171" s="1">
        <v>0.0</v>
      </c>
      <c r="H171" s="1">
        <v>0.0</v>
      </c>
      <c r="I171" s="1">
        <v>0.0</v>
      </c>
      <c r="J171" s="1">
        <v>0.0</v>
      </c>
      <c r="K171" s="1">
        <v>0.0</v>
      </c>
      <c r="L171" s="1">
        <v>0.0</v>
      </c>
      <c r="M171" s="1">
        <v>0.0</v>
      </c>
      <c r="N171" s="1">
        <v>0.0</v>
      </c>
      <c r="O171" s="1" t="s">
        <v>109</v>
      </c>
      <c r="P171" s="38" t="s">
        <v>448</v>
      </c>
      <c r="Q171" s="1" t="s">
        <v>306</v>
      </c>
      <c r="R171" s="1" t="s">
        <v>48</v>
      </c>
      <c r="S171" s="1" t="s">
        <v>48</v>
      </c>
      <c r="T171" s="2" t="s">
        <v>449</v>
      </c>
      <c r="U171" s="1">
        <v>0.0</v>
      </c>
      <c r="V171" s="1">
        <v>0.0</v>
      </c>
      <c r="W171" s="1" t="s">
        <v>308</v>
      </c>
      <c r="X171" s="1">
        <v>0.0</v>
      </c>
      <c r="Y171" s="1">
        <v>1971.0</v>
      </c>
      <c r="Z171" s="1">
        <f t="shared" si="4"/>
        <v>47</v>
      </c>
      <c r="AA171" s="1">
        <v>2016.0</v>
      </c>
      <c r="AB171" s="4">
        <f t="shared" si="6"/>
        <v>2</v>
      </c>
      <c r="AC171" s="1">
        <v>2016.0</v>
      </c>
      <c r="AD171" s="1">
        <f t="shared" si="7"/>
        <v>2</v>
      </c>
      <c r="AE171" s="2" t="s">
        <v>119</v>
      </c>
      <c r="AF171" s="6" t="s">
        <v>280</v>
      </c>
      <c r="AG171" s="2">
        <v>1.0</v>
      </c>
      <c r="AH171" s="2" t="s">
        <v>456</v>
      </c>
      <c r="AI171" s="2">
        <v>0.0</v>
      </c>
      <c r="AJ171" s="6" t="s">
        <v>123</v>
      </c>
      <c r="AK171" s="2">
        <v>0.0</v>
      </c>
      <c r="AL171" s="2" t="s">
        <v>457</v>
      </c>
      <c r="AM171" s="2">
        <v>0.0</v>
      </c>
      <c r="AN171" s="6" t="s">
        <v>458</v>
      </c>
      <c r="AO171" s="9" t="s">
        <v>451</v>
      </c>
      <c r="AQ171" s="1">
        <v>0.0</v>
      </c>
    </row>
    <row r="172">
      <c r="A172" s="1" t="s">
        <v>304</v>
      </c>
      <c r="B172" s="3">
        <v>43326.0</v>
      </c>
      <c r="C172" s="4" t="str">
        <f t="shared" si="1"/>
        <v>2018</v>
      </c>
      <c r="D172" s="1" t="s">
        <v>44</v>
      </c>
      <c r="E172" s="1">
        <v>0.0</v>
      </c>
      <c r="F172" s="1">
        <v>1.0</v>
      </c>
      <c r="G172" s="1">
        <v>0.0</v>
      </c>
      <c r="H172" s="1">
        <v>0.0</v>
      </c>
      <c r="I172" s="1">
        <v>0.0</v>
      </c>
      <c r="J172" s="1">
        <v>0.0</v>
      </c>
      <c r="K172" s="1">
        <v>0.0</v>
      </c>
      <c r="L172" s="1">
        <v>0.0</v>
      </c>
      <c r="M172" s="1">
        <v>0.0</v>
      </c>
      <c r="N172" s="1">
        <v>0.0</v>
      </c>
      <c r="O172" s="1" t="s">
        <v>109</v>
      </c>
      <c r="P172" s="38" t="s">
        <v>448</v>
      </c>
      <c r="Q172" s="1" t="s">
        <v>306</v>
      </c>
      <c r="R172" s="1" t="s">
        <v>48</v>
      </c>
      <c r="S172" s="1" t="s">
        <v>48</v>
      </c>
      <c r="T172" s="2" t="s">
        <v>449</v>
      </c>
      <c r="U172" s="1">
        <v>0.0</v>
      </c>
      <c r="V172" s="1">
        <v>1.0</v>
      </c>
      <c r="W172" s="1" t="s">
        <v>319</v>
      </c>
      <c r="X172" s="1">
        <v>0.0</v>
      </c>
      <c r="Y172" s="1">
        <v>1942.0</v>
      </c>
      <c r="Z172" s="1">
        <f t="shared" si="4"/>
        <v>76</v>
      </c>
      <c r="AA172" s="1">
        <v>1991.0</v>
      </c>
      <c r="AB172" s="4">
        <f t="shared" si="6"/>
        <v>27</v>
      </c>
      <c r="AC172" s="1">
        <v>1991.0</v>
      </c>
      <c r="AD172" s="1">
        <f t="shared" si="7"/>
        <v>27</v>
      </c>
      <c r="AE172" s="2" t="s">
        <v>119</v>
      </c>
      <c r="AF172" s="6" t="s">
        <v>280</v>
      </c>
      <c r="AG172" s="2">
        <v>0.0</v>
      </c>
      <c r="AH172" s="6" t="s">
        <v>423</v>
      </c>
      <c r="AI172" s="2">
        <v>1.0</v>
      </c>
      <c r="AJ172" s="6" t="s">
        <v>423</v>
      </c>
      <c r="AK172" s="2">
        <v>1.0</v>
      </c>
      <c r="AL172" s="6" t="s">
        <v>423</v>
      </c>
      <c r="AM172" s="2">
        <v>1.0</v>
      </c>
      <c r="AN172" s="6" t="s">
        <v>459</v>
      </c>
      <c r="AO172" s="9" t="s">
        <v>451</v>
      </c>
      <c r="AQ172" s="1">
        <v>0.0</v>
      </c>
    </row>
    <row r="173">
      <c r="A173" s="1" t="s">
        <v>304</v>
      </c>
      <c r="B173" s="3">
        <v>43326.0</v>
      </c>
      <c r="C173" s="4" t="str">
        <f t="shared" si="1"/>
        <v>2018</v>
      </c>
      <c r="D173" s="1" t="s">
        <v>44</v>
      </c>
      <c r="E173" s="1">
        <v>0.0</v>
      </c>
      <c r="F173" s="1">
        <v>1.0</v>
      </c>
      <c r="G173" s="1">
        <v>0.0</v>
      </c>
      <c r="H173" s="1">
        <v>0.0</v>
      </c>
      <c r="I173" s="1">
        <v>0.0</v>
      </c>
      <c r="J173" s="1">
        <v>0.0</v>
      </c>
      <c r="K173" s="1">
        <v>0.0</v>
      </c>
      <c r="L173" s="1">
        <v>0.0</v>
      </c>
      <c r="M173" s="1">
        <v>0.0</v>
      </c>
      <c r="N173" s="1">
        <v>0.0</v>
      </c>
      <c r="O173" s="1" t="s">
        <v>109</v>
      </c>
      <c r="P173" s="38" t="s">
        <v>448</v>
      </c>
      <c r="Q173" s="1" t="s">
        <v>306</v>
      </c>
      <c r="R173" s="1" t="s">
        <v>48</v>
      </c>
      <c r="S173" s="1" t="s">
        <v>48</v>
      </c>
      <c r="T173" s="2" t="s">
        <v>449</v>
      </c>
      <c r="U173" s="1">
        <v>0.0</v>
      </c>
      <c r="V173" s="1">
        <v>1.0</v>
      </c>
      <c r="W173" s="1" t="s">
        <v>380</v>
      </c>
      <c r="X173" s="1">
        <v>1.0</v>
      </c>
      <c r="Y173" s="1">
        <v>1943.0</v>
      </c>
      <c r="Z173" s="1">
        <f t="shared" si="4"/>
        <v>75</v>
      </c>
      <c r="AA173" s="1">
        <v>1991.0</v>
      </c>
      <c r="AB173" s="4">
        <f t="shared" si="6"/>
        <v>27</v>
      </c>
      <c r="AC173" s="1">
        <v>1991.0</v>
      </c>
      <c r="AD173" s="1">
        <f t="shared" si="7"/>
        <v>27</v>
      </c>
      <c r="AE173" s="2" t="s">
        <v>119</v>
      </c>
      <c r="AF173" s="6" t="s">
        <v>280</v>
      </c>
      <c r="AG173" s="2">
        <v>0.0</v>
      </c>
      <c r="AH173" s="6" t="s">
        <v>423</v>
      </c>
      <c r="AI173" s="2">
        <v>1.0</v>
      </c>
      <c r="AJ173" s="6" t="s">
        <v>423</v>
      </c>
      <c r="AK173" s="2">
        <v>1.0</v>
      </c>
      <c r="AL173" s="6" t="s">
        <v>423</v>
      </c>
      <c r="AM173" s="2">
        <v>1.0</v>
      </c>
      <c r="AN173" s="6" t="s">
        <v>460</v>
      </c>
      <c r="AO173" s="9" t="s">
        <v>451</v>
      </c>
      <c r="AQ173" s="1">
        <v>0.0</v>
      </c>
    </row>
    <row r="174">
      <c r="A174" s="1" t="s">
        <v>461</v>
      </c>
      <c r="B174" s="3">
        <v>44833.0</v>
      </c>
      <c r="C174" s="4" t="str">
        <f t="shared" si="1"/>
        <v>2022</v>
      </c>
      <c r="D174" s="1" t="s">
        <v>44</v>
      </c>
      <c r="E174" s="1">
        <v>1.0</v>
      </c>
      <c r="F174" s="1">
        <v>1.0</v>
      </c>
      <c r="G174" s="1">
        <v>1.0</v>
      </c>
      <c r="H174" s="1">
        <v>1.0</v>
      </c>
      <c r="I174" s="1">
        <v>0.0</v>
      </c>
      <c r="J174" s="1">
        <v>0.0</v>
      </c>
      <c r="K174" s="1">
        <v>0.0</v>
      </c>
      <c r="L174" s="1">
        <v>0.0</v>
      </c>
      <c r="M174" s="1">
        <v>0.0</v>
      </c>
      <c r="N174" s="1">
        <v>0.0</v>
      </c>
      <c r="O174" s="1" t="s">
        <v>109</v>
      </c>
      <c r="P174" s="2" t="s">
        <v>462</v>
      </c>
      <c r="Q174" s="1" t="s">
        <v>306</v>
      </c>
      <c r="R174" s="1" t="s">
        <v>48</v>
      </c>
      <c r="S174" s="1" t="s">
        <v>48</v>
      </c>
      <c r="T174" s="2" t="s">
        <v>463</v>
      </c>
      <c r="U174" s="1">
        <v>1.0</v>
      </c>
      <c r="V174" s="1">
        <v>1.0</v>
      </c>
      <c r="W174" s="1" t="s">
        <v>464</v>
      </c>
      <c r="X174" s="1">
        <v>0.0</v>
      </c>
      <c r="Y174" s="1">
        <v>1963.0</v>
      </c>
      <c r="Z174" s="4">
        <f t="shared" si="4"/>
        <v>59</v>
      </c>
      <c r="AA174" s="4">
        <f>2021-35</f>
        <v>1986</v>
      </c>
      <c r="AB174" s="4">
        <f t="shared" si="6"/>
        <v>36</v>
      </c>
      <c r="AC174" s="1">
        <v>2021.0</v>
      </c>
      <c r="AD174" s="1">
        <f t="shared" si="7"/>
        <v>1</v>
      </c>
      <c r="AE174" s="2" t="s">
        <v>119</v>
      </c>
      <c r="AF174" s="6" t="s">
        <v>280</v>
      </c>
      <c r="AG174" s="1">
        <v>0.0</v>
      </c>
      <c r="AH174" s="2" t="s">
        <v>465</v>
      </c>
      <c r="AI174" s="1">
        <v>1.0</v>
      </c>
      <c r="AJ174" s="1" t="s">
        <v>466</v>
      </c>
      <c r="AK174" s="1">
        <v>1.0</v>
      </c>
      <c r="AL174" s="1" t="s">
        <v>467</v>
      </c>
      <c r="AM174" s="1">
        <v>1.0</v>
      </c>
      <c r="AN174" s="20" t="s">
        <v>468</v>
      </c>
      <c r="AO174" s="9" t="s">
        <v>469</v>
      </c>
      <c r="AP174" s="8" t="s">
        <v>470</v>
      </c>
      <c r="AQ174" s="1">
        <v>0.0</v>
      </c>
    </row>
    <row r="175">
      <c r="A175" s="1" t="s">
        <v>461</v>
      </c>
      <c r="B175" s="3">
        <v>44833.0</v>
      </c>
      <c r="C175" s="4" t="str">
        <f t="shared" si="1"/>
        <v>2022</v>
      </c>
      <c r="D175" s="1" t="s">
        <v>44</v>
      </c>
      <c r="E175" s="1">
        <v>1.0</v>
      </c>
      <c r="F175" s="1">
        <v>1.0</v>
      </c>
      <c r="G175" s="1">
        <v>1.0</v>
      </c>
      <c r="H175" s="1">
        <v>1.0</v>
      </c>
      <c r="I175" s="1">
        <v>0.0</v>
      </c>
      <c r="J175" s="1">
        <v>0.0</v>
      </c>
      <c r="K175" s="1">
        <v>0.0</v>
      </c>
      <c r="L175" s="1">
        <v>0.0</v>
      </c>
      <c r="M175" s="1">
        <v>0.0</v>
      </c>
      <c r="N175" s="1">
        <v>0.0</v>
      </c>
      <c r="O175" s="1" t="s">
        <v>109</v>
      </c>
      <c r="P175" s="2" t="s">
        <v>462</v>
      </c>
      <c r="Q175" s="1" t="s">
        <v>306</v>
      </c>
      <c r="R175" s="1" t="s">
        <v>48</v>
      </c>
      <c r="S175" s="1" t="s">
        <v>48</v>
      </c>
      <c r="T175" s="2" t="s">
        <v>463</v>
      </c>
      <c r="U175" s="1">
        <v>1.0</v>
      </c>
      <c r="V175" s="1">
        <v>1.0</v>
      </c>
      <c r="W175" s="1" t="s">
        <v>471</v>
      </c>
      <c r="X175" s="1">
        <v>0.0</v>
      </c>
      <c r="Y175" s="1">
        <v>1953.0</v>
      </c>
      <c r="Z175" s="4">
        <f t="shared" si="4"/>
        <v>69</v>
      </c>
      <c r="AA175" s="1">
        <v>2006.0</v>
      </c>
      <c r="AB175" s="4">
        <f t="shared" si="6"/>
        <v>16</v>
      </c>
      <c r="AC175" s="1">
        <v>2006.0</v>
      </c>
      <c r="AD175" s="1">
        <f t="shared" si="7"/>
        <v>16</v>
      </c>
      <c r="AE175" s="2" t="s">
        <v>119</v>
      </c>
      <c r="AF175" s="6" t="s">
        <v>280</v>
      </c>
      <c r="AG175" s="1">
        <v>0.0</v>
      </c>
      <c r="AH175" s="2" t="s">
        <v>472</v>
      </c>
      <c r="AI175" s="1">
        <v>1.0</v>
      </c>
      <c r="AJ175" s="1" t="s">
        <v>466</v>
      </c>
      <c r="AK175" s="1">
        <v>1.0</v>
      </c>
      <c r="AL175" s="1" t="s">
        <v>473</v>
      </c>
      <c r="AM175" s="1">
        <v>1.0</v>
      </c>
      <c r="AN175" s="20" t="s">
        <v>474</v>
      </c>
      <c r="AO175" s="9" t="s">
        <v>469</v>
      </c>
      <c r="AP175" s="8" t="s">
        <v>475</v>
      </c>
      <c r="AQ175" s="1">
        <v>0.0</v>
      </c>
    </row>
    <row r="176" hidden="1">
      <c r="A176" s="14" t="s">
        <v>461</v>
      </c>
      <c r="B176" s="29">
        <v>44854.0</v>
      </c>
      <c r="C176" s="16" t="str">
        <f t="shared" si="1"/>
        <v>2022</v>
      </c>
      <c r="D176" s="14" t="s">
        <v>44</v>
      </c>
      <c r="E176" s="14">
        <v>1.0</v>
      </c>
      <c r="F176" s="14">
        <v>1.0</v>
      </c>
      <c r="G176" s="14">
        <v>0.0</v>
      </c>
      <c r="H176" s="14">
        <v>1.0</v>
      </c>
      <c r="I176" s="14">
        <v>0.0</v>
      </c>
      <c r="J176" s="14">
        <v>0.0</v>
      </c>
      <c r="K176" s="14">
        <v>0.0</v>
      </c>
      <c r="L176" s="14">
        <v>0.0</v>
      </c>
      <c r="M176" s="14">
        <v>0.0</v>
      </c>
      <c r="N176" s="14">
        <v>0.0</v>
      </c>
      <c r="O176" s="16"/>
      <c r="P176" s="17" t="s">
        <v>476</v>
      </c>
      <c r="Q176" s="16"/>
      <c r="R176" s="16"/>
      <c r="S176" s="16"/>
      <c r="T176" s="17" t="s">
        <v>477</v>
      </c>
      <c r="U176" s="16"/>
      <c r="V176" s="16"/>
      <c r="W176" s="14" t="s">
        <v>478</v>
      </c>
      <c r="X176" s="14">
        <v>0.0</v>
      </c>
      <c r="Y176" s="14">
        <v>1936.0</v>
      </c>
      <c r="Z176" s="16"/>
      <c r="AA176" s="16"/>
      <c r="AB176" s="16"/>
      <c r="AC176" s="16"/>
      <c r="AD176" s="16"/>
      <c r="AE176" s="16"/>
      <c r="AF176" s="18"/>
      <c r="AG176" s="16"/>
      <c r="AH176" s="16"/>
      <c r="AI176" s="16"/>
      <c r="AJ176" s="18"/>
      <c r="AK176" s="16"/>
      <c r="AL176" s="16"/>
      <c r="AM176" s="16"/>
      <c r="AN176" s="16"/>
      <c r="AO176" s="19" t="s">
        <v>479</v>
      </c>
      <c r="AP176" s="16"/>
      <c r="AQ176" s="1">
        <v>1.0</v>
      </c>
    </row>
    <row r="177" hidden="1">
      <c r="A177" s="14" t="s">
        <v>461</v>
      </c>
      <c r="B177" s="29">
        <v>44854.0</v>
      </c>
      <c r="C177" s="16" t="str">
        <f t="shared" si="1"/>
        <v>2022</v>
      </c>
      <c r="D177" s="14" t="s">
        <v>44</v>
      </c>
      <c r="E177" s="14">
        <v>1.0</v>
      </c>
      <c r="F177" s="14">
        <v>1.0</v>
      </c>
      <c r="G177" s="14">
        <v>0.0</v>
      </c>
      <c r="H177" s="14">
        <v>1.0</v>
      </c>
      <c r="I177" s="14">
        <v>0.0</v>
      </c>
      <c r="J177" s="14">
        <v>0.0</v>
      </c>
      <c r="K177" s="14">
        <v>0.0</v>
      </c>
      <c r="L177" s="14">
        <v>0.0</v>
      </c>
      <c r="M177" s="14">
        <v>0.0</v>
      </c>
      <c r="N177" s="14">
        <v>0.0</v>
      </c>
      <c r="O177" s="16"/>
      <c r="P177" s="17" t="s">
        <v>476</v>
      </c>
      <c r="Q177" s="16"/>
      <c r="R177" s="16"/>
      <c r="S177" s="16"/>
      <c r="T177" s="17" t="s">
        <v>477</v>
      </c>
      <c r="U177" s="16"/>
      <c r="V177" s="16"/>
      <c r="W177" s="14" t="s">
        <v>480</v>
      </c>
      <c r="X177" s="14">
        <v>1.0</v>
      </c>
      <c r="Y177" s="14">
        <v>1957.0</v>
      </c>
      <c r="Z177" s="16"/>
      <c r="AA177" s="16"/>
      <c r="AB177" s="16"/>
      <c r="AC177" s="16"/>
      <c r="AD177" s="16"/>
      <c r="AE177" s="16"/>
      <c r="AF177" s="18"/>
      <c r="AG177" s="16"/>
      <c r="AH177" s="16"/>
      <c r="AI177" s="16"/>
      <c r="AJ177" s="18"/>
      <c r="AK177" s="16"/>
      <c r="AL177" s="16"/>
      <c r="AM177" s="16"/>
      <c r="AN177" s="16"/>
      <c r="AO177" s="19" t="s">
        <v>479</v>
      </c>
      <c r="AP177" s="23" t="s">
        <v>481</v>
      </c>
      <c r="AQ177" s="1">
        <v>1.0</v>
      </c>
    </row>
    <row r="178" hidden="1">
      <c r="A178" s="14" t="s">
        <v>461</v>
      </c>
      <c r="B178" s="15">
        <v>44678.0</v>
      </c>
      <c r="C178" s="16" t="str">
        <f t="shared" si="1"/>
        <v>2022</v>
      </c>
      <c r="D178" s="14" t="s">
        <v>44</v>
      </c>
      <c r="E178" s="14">
        <v>0.0</v>
      </c>
      <c r="F178" s="14">
        <v>1.0</v>
      </c>
      <c r="G178" s="14">
        <v>1.0</v>
      </c>
      <c r="H178" s="14">
        <v>1.0</v>
      </c>
      <c r="I178" s="14">
        <v>0.0</v>
      </c>
      <c r="J178" s="14">
        <v>0.0</v>
      </c>
      <c r="K178" s="14">
        <v>0.0</v>
      </c>
      <c r="L178" s="14">
        <v>0.0</v>
      </c>
      <c r="M178" s="14">
        <v>0.0</v>
      </c>
      <c r="N178" s="14">
        <v>0.0</v>
      </c>
      <c r="O178" s="14" t="s">
        <v>109</v>
      </c>
      <c r="P178" s="17" t="s">
        <v>482</v>
      </c>
      <c r="Q178" s="16"/>
      <c r="R178" s="16"/>
      <c r="S178" s="16"/>
      <c r="T178" s="17" t="s">
        <v>483</v>
      </c>
      <c r="U178" s="16"/>
      <c r="V178" s="16"/>
      <c r="W178" s="14" t="s">
        <v>464</v>
      </c>
      <c r="X178" s="14">
        <v>0.0</v>
      </c>
      <c r="Y178" s="14">
        <v>1963.0</v>
      </c>
      <c r="Z178" s="16"/>
      <c r="AA178" s="16"/>
      <c r="AB178" s="16"/>
      <c r="AC178" s="16"/>
      <c r="AD178" s="16"/>
      <c r="AE178" s="16"/>
      <c r="AF178" s="18"/>
      <c r="AG178" s="16"/>
      <c r="AH178" s="16"/>
      <c r="AI178" s="16"/>
      <c r="AJ178" s="18"/>
      <c r="AK178" s="16"/>
      <c r="AL178" s="16"/>
      <c r="AM178" s="16"/>
      <c r="AN178" s="16"/>
      <c r="AO178" s="23" t="s">
        <v>484</v>
      </c>
      <c r="AP178" s="16"/>
      <c r="AQ178" s="1">
        <v>1.0</v>
      </c>
    </row>
    <row r="179" hidden="1">
      <c r="A179" s="14" t="s">
        <v>461</v>
      </c>
      <c r="B179" s="15">
        <v>44678.0</v>
      </c>
      <c r="C179" s="16" t="str">
        <f t="shared" si="1"/>
        <v>2022</v>
      </c>
      <c r="D179" s="14" t="s">
        <v>44</v>
      </c>
      <c r="E179" s="14">
        <v>0.0</v>
      </c>
      <c r="F179" s="14">
        <v>1.0</v>
      </c>
      <c r="G179" s="14">
        <v>1.0</v>
      </c>
      <c r="H179" s="14">
        <v>1.0</v>
      </c>
      <c r="I179" s="14">
        <v>0.0</v>
      </c>
      <c r="J179" s="14">
        <v>0.0</v>
      </c>
      <c r="K179" s="14">
        <v>0.0</v>
      </c>
      <c r="L179" s="14">
        <v>0.0</v>
      </c>
      <c r="M179" s="14">
        <v>0.0</v>
      </c>
      <c r="N179" s="14">
        <v>0.0</v>
      </c>
      <c r="O179" s="14" t="s">
        <v>109</v>
      </c>
      <c r="P179" s="17" t="s">
        <v>482</v>
      </c>
      <c r="Q179" s="16"/>
      <c r="R179" s="16"/>
      <c r="S179" s="16"/>
      <c r="T179" s="17" t="s">
        <v>483</v>
      </c>
      <c r="U179" s="16"/>
      <c r="V179" s="16"/>
      <c r="W179" s="14" t="s">
        <v>471</v>
      </c>
      <c r="X179" s="14">
        <v>0.0</v>
      </c>
      <c r="Y179" s="39">
        <v>1953.0</v>
      </c>
      <c r="Z179" s="16"/>
      <c r="AA179" s="16"/>
      <c r="AB179" s="16"/>
      <c r="AC179" s="16"/>
      <c r="AD179" s="16"/>
      <c r="AE179" s="16"/>
      <c r="AF179" s="18"/>
      <c r="AG179" s="16"/>
      <c r="AH179" s="16"/>
      <c r="AI179" s="16"/>
      <c r="AJ179" s="18"/>
      <c r="AK179" s="16"/>
      <c r="AL179" s="16"/>
      <c r="AM179" s="16"/>
      <c r="AN179" s="16"/>
      <c r="AO179" s="23" t="s">
        <v>484</v>
      </c>
      <c r="AP179" s="16"/>
      <c r="AQ179" s="1">
        <v>1.0</v>
      </c>
    </row>
    <row r="180">
      <c r="A180" s="1" t="s">
        <v>461</v>
      </c>
      <c r="B180" s="3">
        <v>44834.0</v>
      </c>
      <c r="C180" s="4" t="str">
        <f t="shared" si="1"/>
        <v>2022</v>
      </c>
      <c r="D180" s="1" t="s">
        <v>44</v>
      </c>
      <c r="E180" s="1">
        <v>1.0</v>
      </c>
      <c r="F180" s="1">
        <v>1.0</v>
      </c>
      <c r="G180" s="1">
        <v>1.0</v>
      </c>
      <c r="H180" s="1">
        <v>1.0</v>
      </c>
      <c r="I180" s="1">
        <v>0.0</v>
      </c>
      <c r="J180" s="1">
        <v>0.0</v>
      </c>
      <c r="K180" s="1">
        <v>0.0</v>
      </c>
      <c r="L180" s="1">
        <v>0.0</v>
      </c>
      <c r="M180" s="1">
        <v>0.0</v>
      </c>
      <c r="N180" s="1">
        <v>0.0</v>
      </c>
      <c r="O180" s="1" t="s">
        <v>109</v>
      </c>
      <c r="P180" s="1" t="s">
        <v>485</v>
      </c>
      <c r="Q180" s="1" t="s">
        <v>306</v>
      </c>
      <c r="R180" s="1" t="s">
        <v>48</v>
      </c>
      <c r="S180" s="1" t="s">
        <v>48</v>
      </c>
      <c r="T180" s="2" t="s">
        <v>486</v>
      </c>
      <c r="U180" s="1">
        <v>0.0</v>
      </c>
      <c r="V180" s="1">
        <v>1.0</v>
      </c>
      <c r="W180" s="1" t="s">
        <v>487</v>
      </c>
      <c r="X180" s="1">
        <v>1.0</v>
      </c>
      <c r="Y180" s="4">
        <f>2023-64</f>
        <v>1959</v>
      </c>
      <c r="Z180" s="4">
        <f t="shared" ref="Z180:Z188" si="8">C180-Y180</f>
        <v>63</v>
      </c>
      <c r="AC180" s="1">
        <v>2015.0</v>
      </c>
      <c r="AD180" s="1">
        <f t="shared" ref="AD180:AD188" si="9">C180-AC180</f>
        <v>7</v>
      </c>
      <c r="AE180" s="1" t="s">
        <v>119</v>
      </c>
      <c r="AF180" s="6" t="s">
        <v>488</v>
      </c>
      <c r="AG180" s="1">
        <v>0.0</v>
      </c>
      <c r="AH180" s="1" t="s">
        <v>489</v>
      </c>
      <c r="AI180" s="1">
        <v>1.0</v>
      </c>
      <c r="AJ180" s="2" t="s">
        <v>490</v>
      </c>
      <c r="AK180" s="1">
        <v>1.0</v>
      </c>
      <c r="AL180" s="1" t="s">
        <v>491</v>
      </c>
      <c r="AM180" s="1">
        <v>1.0</v>
      </c>
      <c r="AN180" s="20" t="s">
        <v>492</v>
      </c>
      <c r="AO180" s="9" t="s">
        <v>493</v>
      </c>
      <c r="AP180" s="33" t="s">
        <v>494</v>
      </c>
      <c r="AQ180" s="1">
        <v>0.0</v>
      </c>
    </row>
    <row r="181">
      <c r="A181" s="1" t="s">
        <v>461</v>
      </c>
      <c r="B181" s="3">
        <v>44834.0</v>
      </c>
      <c r="C181" s="4" t="str">
        <f t="shared" si="1"/>
        <v>2022</v>
      </c>
      <c r="D181" s="1" t="s">
        <v>44</v>
      </c>
      <c r="E181" s="1">
        <v>1.0</v>
      </c>
      <c r="F181" s="1">
        <v>1.0</v>
      </c>
      <c r="G181" s="1">
        <v>1.0</v>
      </c>
      <c r="H181" s="1">
        <v>1.0</v>
      </c>
      <c r="I181" s="1">
        <v>0.0</v>
      </c>
      <c r="J181" s="1">
        <v>0.0</v>
      </c>
      <c r="K181" s="1">
        <v>0.0</v>
      </c>
      <c r="L181" s="1">
        <v>0.0</v>
      </c>
      <c r="M181" s="1">
        <v>0.0</v>
      </c>
      <c r="N181" s="1">
        <v>0.0</v>
      </c>
      <c r="O181" s="1" t="s">
        <v>109</v>
      </c>
      <c r="P181" s="1" t="s">
        <v>485</v>
      </c>
      <c r="Q181" s="1" t="s">
        <v>306</v>
      </c>
      <c r="R181" s="1" t="s">
        <v>48</v>
      </c>
      <c r="S181" s="1" t="s">
        <v>48</v>
      </c>
      <c r="T181" s="2" t="s">
        <v>486</v>
      </c>
      <c r="U181" s="1">
        <v>0.0</v>
      </c>
      <c r="V181" s="1">
        <v>1.0</v>
      </c>
      <c r="W181" s="1" t="s">
        <v>478</v>
      </c>
      <c r="X181" s="1">
        <v>0.0</v>
      </c>
      <c r="Y181" s="1">
        <v>1936.0</v>
      </c>
      <c r="Z181" s="4">
        <f t="shared" si="8"/>
        <v>86</v>
      </c>
      <c r="AC181" s="1">
        <v>1992.0</v>
      </c>
      <c r="AD181" s="1">
        <f t="shared" si="9"/>
        <v>30</v>
      </c>
      <c r="AE181" s="1" t="s">
        <v>119</v>
      </c>
      <c r="AF181" s="6" t="s">
        <v>488</v>
      </c>
      <c r="AG181" s="1">
        <v>0.0</v>
      </c>
      <c r="AH181" s="1" t="s">
        <v>495</v>
      </c>
      <c r="AI181" s="1">
        <v>1.0</v>
      </c>
      <c r="AJ181" s="2" t="s">
        <v>496</v>
      </c>
      <c r="AK181" s="1">
        <v>1.0</v>
      </c>
      <c r="AL181" s="1" t="s">
        <v>497</v>
      </c>
      <c r="AM181" s="1">
        <v>1.0</v>
      </c>
      <c r="AN181" s="20" t="s">
        <v>498</v>
      </c>
      <c r="AO181" s="9" t="s">
        <v>493</v>
      </c>
      <c r="AQ181" s="1">
        <v>0.0</v>
      </c>
    </row>
    <row r="182">
      <c r="A182" s="1" t="s">
        <v>461</v>
      </c>
      <c r="B182" s="3">
        <v>44834.0</v>
      </c>
      <c r="C182" s="4" t="str">
        <f t="shared" si="1"/>
        <v>2022</v>
      </c>
      <c r="D182" s="1" t="s">
        <v>44</v>
      </c>
      <c r="E182" s="1">
        <v>1.0</v>
      </c>
      <c r="F182" s="1">
        <v>1.0</v>
      </c>
      <c r="G182" s="1">
        <v>1.0</v>
      </c>
      <c r="H182" s="1">
        <v>1.0</v>
      </c>
      <c r="I182" s="1">
        <v>0.0</v>
      </c>
      <c r="J182" s="1">
        <v>0.0</v>
      </c>
      <c r="K182" s="1">
        <v>0.0</v>
      </c>
      <c r="L182" s="1">
        <v>0.0</v>
      </c>
      <c r="M182" s="1">
        <v>0.0</v>
      </c>
      <c r="N182" s="1">
        <v>0.0</v>
      </c>
      <c r="O182" s="1" t="s">
        <v>109</v>
      </c>
      <c r="P182" s="1" t="s">
        <v>485</v>
      </c>
      <c r="Q182" s="1" t="s">
        <v>306</v>
      </c>
      <c r="R182" s="1" t="s">
        <v>48</v>
      </c>
      <c r="S182" s="1" t="s">
        <v>48</v>
      </c>
      <c r="T182" s="2" t="s">
        <v>486</v>
      </c>
      <c r="U182" s="1">
        <v>0.0</v>
      </c>
      <c r="V182" s="1">
        <v>1.0</v>
      </c>
      <c r="W182" s="1" t="s">
        <v>480</v>
      </c>
      <c r="X182" s="1">
        <v>1.0</v>
      </c>
      <c r="Y182" s="1">
        <v>1957.0</v>
      </c>
      <c r="Z182" s="4">
        <f t="shared" si="8"/>
        <v>65</v>
      </c>
      <c r="AA182" s="1">
        <v>1993.0</v>
      </c>
      <c r="AB182" s="4">
        <f t="shared" ref="AB182:AB186" si="10">C182-AA182</f>
        <v>29</v>
      </c>
      <c r="AC182" s="1">
        <v>2014.0</v>
      </c>
      <c r="AD182" s="1">
        <f t="shared" si="9"/>
        <v>8</v>
      </c>
      <c r="AE182" s="1" t="s">
        <v>119</v>
      </c>
      <c r="AF182" s="6" t="s">
        <v>488</v>
      </c>
      <c r="AG182" s="1">
        <v>0.0</v>
      </c>
      <c r="AH182" s="1" t="s">
        <v>499</v>
      </c>
      <c r="AI182" s="1">
        <v>1.0</v>
      </c>
      <c r="AJ182" s="2" t="s">
        <v>500</v>
      </c>
      <c r="AK182" s="1">
        <v>1.0</v>
      </c>
      <c r="AL182" s="1" t="s">
        <v>501</v>
      </c>
      <c r="AM182" s="1">
        <v>1.0</v>
      </c>
      <c r="AN182" s="20" t="s">
        <v>502</v>
      </c>
      <c r="AO182" s="9" t="s">
        <v>493</v>
      </c>
      <c r="AP182" s="8" t="s">
        <v>503</v>
      </c>
      <c r="AQ182" s="1">
        <v>0.0</v>
      </c>
    </row>
    <row r="183">
      <c r="A183" s="1" t="s">
        <v>461</v>
      </c>
      <c r="B183" s="3">
        <v>44834.0</v>
      </c>
      <c r="C183" s="4" t="str">
        <f t="shared" si="1"/>
        <v>2022</v>
      </c>
      <c r="D183" s="1" t="s">
        <v>44</v>
      </c>
      <c r="E183" s="1">
        <v>1.0</v>
      </c>
      <c r="F183" s="1">
        <v>1.0</v>
      </c>
      <c r="G183" s="1">
        <v>1.0</v>
      </c>
      <c r="H183" s="1">
        <v>1.0</v>
      </c>
      <c r="I183" s="1">
        <v>0.0</v>
      </c>
      <c r="J183" s="1">
        <v>0.0</v>
      </c>
      <c r="K183" s="1">
        <v>0.0</v>
      </c>
      <c r="L183" s="1">
        <v>0.0</v>
      </c>
      <c r="M183" s="1">
        <v>0.0</v>
      </c>
      <c r="N183" s="1">
        <v>0.0</v>
      </c>
      <c r="O183" s="1" t="s">
        <v>109</v>
      </c>
      <c r="P183" s="1" t="s">
        <v>485</v>
      </c>
      <c r="Q183" s="1" t="s">
        <v>306</v>
      </c>
      <c r="R183" s="1" t="s">
        <v>48</v>
      </c>
      <c r="S183" s="1" t="s">
        <v>48</v>
      </c>
      <c r="T183" s="2" t="s">
        <v>486</v>
      </c>
      <c r="U183" s="1">
        <v>0.0</v>
      </c>
      <c r="V183" s="1">
        <v>0.0</v>
      </c>
      <c r="W183" s="1" t="s">
        <v>471</v>
      </c>
      <c r="X183" s="1">
        <v>0.0</v>
      </c>
      <c r="Y183" s="40">
        <v>1953.0</v>
      </c>
      <c r="Z183" s="4">
        <f t="shared" si="8"/>
        <v>69</v>
      </c>
      <c r="AA183" s="1">
        <v>2006.0</v>
      </c>
      <c r="AB183" s="4">
        <f t="shared" si="10"/>
        <v>16</v>
      </c>
      <c r="AC183" s="1">
        <v>2006.0</v>
      </c>
      <c r="AD183" s="1">
        <f t="shared" si="9"/>
        <v>16</v>
      </c>
      <c r="AE183" s="1" t="s">
        <v>119</v>
      </c>
      <c r="AF183" s="6" t="s">
        <v>488</v>
      </c>
      <c r="AG183" s="27" t="s">
        <v>121</v>
      </c>
      <c r="AH183" s="20" t="s">
        <v>122</v>
      </c>
      <c r="AI183" s="1">
        <v>0.0</v>
      </c>
      <c r="AJ183" s="6" t="s">
        <v>123</v>
      </c>
      <c r="AK183" s="1">
        <v>0.0</v>
      </c>
      <c r="AL183" s="1" t="s">
        <v>504</v>
      </c>
      <c r="AM183" s="1">
        <v>0.0</v>
      </c>
      <c r="AN183" s="20" t="s">
        <v>505</v>
      </c>
      <c r="AO183" s="9" t="s">
        <v>493</v>
      </c>
      <c r="AQ183" s="1">
        <v>0.0</v>
      </c>
    </row>
    <row r="184">
      <c r="A184" s="1" t="s">
        <v>461</v>
      </c>
      <c r="B184" s="3">
        <v>44834.0</v>
      </c>
      <c r="C184" s="4" t="str">
        <f t="shared" si="1"/>
        <v>2022</v>
      </c>
      <c r="D184" s="1" t="s">
        <v>44</v>
      </c>
      <c r="E184" s="1">
        <v>1.0</v>
      </c>
      <c r="F184" s="1">
        <v>1.0</v>
      </c>
      <c r="G184" s="1">
        <v>1.0</v>
      </c>
      <c r="H184" s="1">
        <v>1.0</v>
      </c>
      <c r="I184" s="1">
        <v>0.0</v>
      </c>
      <c r="J184" s="1">
        <v>0.0</v>
      </c>
      <c r="K184" s="1">
        <v>0.0</v>
      </c>
      <c r="L184" s="1">
        <v>0.0</v>
      </c>
      <c r="M184" s="1">
        <v>0.0</v>
      </c>
      <c r="N184" s="1">
        <v>0.0</v>
      </c>
      <c r="O184" s="1" t="s">
        <v>109</v>
      </c>
      <c r="P184" s="1" t="s">
        <v>485</v>
      </c>
      <c r="Q184" s="1" t="s">
        <v>306</v>
      </c>
      <c r="R184" s="1" t="s">
        <v>48</v>
      </c>
      <c r="S184" s="1" t="s">
        <v>48</v>
      </c>
      <c r="T184" s="2" t="s">
        <v>486</v>
      </c>
      <c r="U184" s="1">
        <v>0.0</v>
      </c>
      <c r="V184" s="1">
        <v>1.0</v>
      </c>
      <c r="W184" s="1" t="s">
        <v>464</v>
      </c>
      <c r="X184" s="1">
        <v>0.0</v>
      </c>
      <c r="Y184" s="1">
        <v>1963.0</v>
      </c>
      <c r="Z184" s="4">
        <f t="shared" si="8"/>
        <v>59</v>
      </c>
      <c r="AA184" s="4">
        <f t="shared" ref="AA184:AA185" si="11">2021-35</f>
        <v>1986</v>
      </c>
      <c r="AB184" s="4">
        <f t="shared" si="10"/>
        <v>36</v>
      </c>
      <c r="AC184" s="1">
        <v>2021.0</v>
      </c>
      <c r="AD184" s="1">
        <f t="shared" si="9"/>
        <v>1</v>
      </c>
      <c r="AE184" s="1" t="s">
        <v>119</v>
      </c>
      <c r="AF184" s="6" t="s">
        <v>488</v>
      </c>
      <c r="AG184" s="1">
        <v>0.0</v>
      </c>
      <c r="AH184" s="1" t="s">
        <v>506</v>
      </c>
      <c r="AI184" s="1">
        <v>1.0</v>
      </c>
      <c r="AJ184" s="2" t="s">
        <v>507</v>
      </c>
      <c r="AK184" s="1">
        <v>1.0</v>
      </c>
      <c r="AL184" s="1" t="s">
        <v>508</v>
      </c>
      <c r="AM184" s="1">
        <v>1.0</v>
      </c>
      <c r="AN184" s="20" t="s">
        <v>509</v>
      </c>
      <c r="AO184" s="9" t="s">
        <v>493</v>
      </c>
      <c r="AQ184" s="1">
        <v>0.0</v>
      </c>
    </row>
    <row r="185">
      <c r="A185" s="1" t="s">
        <v>461</v>
      </c>
      <c r="B185" s="3">
        <v>44756.0</v>
      </c>
      <c r="C185" s="4" t="str">
        <f t="shared" si="1"/>
        <v>2022</v>
      </c>
      <c r="D185" s="1" t="s">
        <v>44</v>
      </c>
      <c r="E185" s="1">
        <v>0.0</v>
      </c>
      <c r="F185" s="1">
        <v>1.0</v>
      </c>
      <c r="G185" s="1">
        <v>1.0</v>
      </c>
      <c r="H185" s="1">
        <v>1.0</v>
      </c>
      <c r="I185" s="1">
        <v>0.0</v>
      </c>
      <c r="J185" s="1">
        <v>0.0</v>
      </c>
      <c r="K185" s="1">
        <v>0.0</v>
      </c>
      <c r="L185" s="1">
        <v>0.0</v>
      </c>
      <c r="M185" s="1">
        <v>0.0</v>
      </c>
      <c r="N185" s="1">
        <v>0.0</v>
      </c>
      <c r="O185" s="1" t="s">
        <v>109</v>
      </c>
      <c r="P185" s="2" t="s">
        <v>510</v>
      </c>
      <c r="Q185" s="1" t="s">
        <v>306</v>
      </c>
      <c r="R185" s="1" t="s">
        <v>48</v>
      </c>
      <c r="S185" s="1" t="s">
        <v>48</v>
      </c>
      <c r="T185" s="2" t="s">
        <v>511</v>
      </c>
      <c r="U185" s="1">
        <v>1.0</v>
      </c>
      <c r="V185" s="1">
        <v>1.0</v>
      </c>
      <c r="W185" s="1" t="s">
        <v>464</v>
      </c>
      <c r="X185" s="1">
        <v>0.0</v>
      </c>
      <c r="Y185" s="1">
        <v>1963.0</v>
      </c>
      <c r="Z185" s="4">
        <f t="shared" si="8"/>
        <v>59</v>
      </c>
      <c r="AA185" s="4">
        <f t="shared" si="11"/>
        <v>1986</v>
      </c>
      <c r="AB185" s="4">
        <f t="shared" si="10"/>
        <v>36</v>
      </c>
      <c r="AC185" s="1">
        <v>2021.0</v>
      </c>
      <c r="AD185" s="1">
        <f t="shared" si="9"/>
        <v>1</v>
      </c>
      <c r="AE185" s="1" t="s">
        <v>119</v>
      </c>
      <c r="AF185" s="6" t="s">
        <v>488</v>
      </c>
      <c r="AG185" s="1">
        <v>0.0</v>
      </c>
      <c r="AH185" s="1" t="s">
        <v>512</v>
      </c>
      <c r="AI185" s="1">
        <v>0.0</v>
      </c>
      <c r="AJ185" s="6" t="s">
        <v>123</v>
      </c>
      <c r="AK185" s="1">
        <v>0.5</v>
      </c>
      <c r="AL185" s="1" t="s">
        <v>513</v>
      </c>
      <c r="AM185" s="1">
        <v>1.0</v>
      </c>
      <c r="AN185" s="20" t="s">
        <v>514</v>
      </c>
      <c r="AO185" s="9" t="s">
        <v>515</v>
      </c>
      <c r="AQ185" s="1">
        <v>0.0</v>
      </c>
    </row>
    <row r="186">
      <c r="A186" s="1" t="s">
        <v>461</v>
      </c>
      <c r="B186" s="3">
        <v>44756.0</v>
      </c>
      <c r="C186" s="4" t="str">
        <f t="shared" si="1"/>
        <v>2022</v>
      </c>
      <c r="D186" s="1" t="s">
        <v>44</v>
      </c>
      <c r="E186" s="1">
        <v>0.0</v>
      </c>
      <c r="F186" s="1">
        <v>1.0</v>
      </c>
      <c r="G186" s="1">
        <v>1.0</v>
      </c>
      <c r="H186" s="1">
        <v>1.0</v>
      </c>
      <c r="I186" s="1">
        <v>0.0</v>
      </c>
      <c r="J186" s="1">
        <v>0.0</v>
      </c>
      <c r="K186" s="1">
        <v>0.0</v>
      </c>
      <c r="L186" s="1">
        <v>0.0</v>
      </c>
      <c r="M186" s="1">
        <v>0.0</v>
      </c>
      <c r="N186" s="1">
        <v>0.0</v>
      </c>
      <c r="O186" s="1" t="s">
        <v>109</v>
      </c>
      <c r="P186" s="2" t="s">
        <v>510</v>
      </c>
      <c r="Q186" s="1" t="s">
        <v>306</v>
      </c>
      <c r="R186" s="1" t="s">
        <v>48</v>
      </c>
      <c r="S186" s="1" t="s">
        <v>48</v>
      </c>
      <c r="T186" s="2" t="s">
        <v>511</v>
      </c>
      <c r="U186" s="1">
        <v>1.0</v>
      </c>
      <c r="V186" s="1">
        <v>1.0</v>
      </c>
      <c r="W186" s="1" t="s">
        <v>471</v>
      </c>
      <c r="X186" s="1">
        <v>0.0</v>
      </c>
      <c r="Y186" s="40">
        <v>1953.0</v>
      </c>
      <c r="Z186" s="4">
        <f t="shared" si="8"/>
        <v>69</v>
      </c>
      <c r="AA186" s="1">
        <v>2006.0</v>
      </c>
      <c r="AB186" s="4">
        <f t="shared" si="10"/>
        <v>16</v>
      </c>
      <c r="AC186" s="1">
        <v>2006.0</v>
      </c>
      <c r="AD186" s="1">
        <f t="shared" si="9"/>
        <v>16</v>
      </c>
      <c r="AE186" s="1" t="s">
        <v>119</v>
      </c>
      <c r="AF186" s="6" t="s">
        <v>488</v>
      </c>
      <c r="AG186" s="1">
        <v>0.0</v>
      </c>
      <c r="AH186" s="1" t="s">
        <v>516</v>
      </c>
      <c r="AI186" s="1">
        <v>0.0</v>
      </c>
      <c r="AJ186" s="6" t="s">
        <v>123</v>
      </c>
      <c r="AK186" s="1">
        <v>0.5</v>
      </c>
      <c r="AL186" s="1" t="s">
        <v>517</v>
      </c>
      <c r="AM186" s="1">
        <v>1.0</v>
      </c>
      <c r="AN186" s="20" t="s">
        <v>518</v>
      </c>
      <c r="AO186" s="9" t="s">
        <v>515</v>
      </c>
      <c r="AQ186" s="1">
        <v>0.0</v>
      </c>
    </row>
    <row r="187">
      <c r="A187" s="1" t="s">
        <v>461</v>
      </c>
      <c r="B187" s="3">
        <v>44755.0</v>
      </c>
      <c r="C187" s="4" t="str">
        <f t="shared" si="1"/>
        <v>2022</v>
      </c>
      <c r="D187" s="1" t="s">
        <v>44</v>
      </c>
      <c r="E187" s="1">
        <v>0.0</v>
      </c>
      <c r="F187" s="1">
        <v>0.0</v>
      </c>
      <c r="G187" s="1">
        <v>0.0</v>
      </c>
      <c r="H187" s="1">
        <v>0.0</v>
      </c>
      <c r="I187" s="1">
        <v>0.0</v>
      </c>
      <c r="J187" s="1">
        <v>0.0</v>
      </c>
      <c r="K187" s="1">
        <v>1.0</v>
      </c>
      <c r="L187" s="1">
        <v>0.0</v>
      </c>
      <c r="M187" s="1">
        <v>0.0</v>
      </c>
      <c r="N187" s="1">
        <v>0.0</v>
      </c>
      <c r="O187" s="1" t="s">
        <v>68</v>
      </c>
      <c r="P187" s="2" t="s">
        <v>519</v>
      </c>
      <c r="Q187" s="1" t="s">
        <v>47</v>
      </c>
      <c r="R187" s="1" t="s">
        <v>48</v>
      </c>
      <c r="S187" s="1" t="s">
        <v>48</v>
      </c>
      <c r="T187" s="2" t="s">
        <v>520</v>
      </c>
      <c r="U187" s="1">
        <v>1.0</v>
      </c>
      <c r="V187" s="1">
        <v>1.0</v>
      </c>
      <c r="W187" s="1" t="s">
        <v>478</v>
      </c>
      <c r="X187" s="1">
        <v>0.0</v>
      </c>
      <c r="Y187" s="1">
        <v>1936.0</v>
      </c>
      <c r="Z187" s="4">
        <f t="shared" si="8"/>
        <v>86</v>
      </c>
      <c r="AC187" s="1">
        <v>1992.0</v>
      </c>
      <c r="AD187" s="1">
        <f t="shared" si="9"/>
        <v>30</v>
      </c>
      <c r="AE187" s="1" t="s">
        <v>119</v>
      </c>
      <c r="AF187" s="6" t="s">
        <v>521</v>
      </c>
      <c r="AG187" s="1">
        <v>0.0</v>
      </c>
      <c r="AH187" s="1" t="s">
        <v>522</v>
      </c>
      <c r="AI187" s="1">
        <v>1.0</v>
      </c>
      <c r="AJ187" s="2" t="s">
        <v>523</v>
      </c>
      <c r="AK187" s="1">
        <v>0.0</v>
      </c>
      <c r="AL187" s="1" t="s">
        <v>524</v>
      </c>
      <c r="AM187" s="1">
        <v>1.0</v>
      </c>
      <c r="AN187" s="20" t="s">
        <v>525</v>
      </c>
      <c r="AO187" s="9" t="s">
        <v>526</v>
      </c>
      <c r="AP187" s="9" t="s">
        <v>527</v>
      </c>
      <c r="AQ187" s="1">
        <v>0.0</v>
      </c>
    </row>
    <row r="188">
      <c r="A188" s="1" t="s">
        <v>461</v>
      </c>
      <c r="B188" s="3">
        <v>44755.0</v>
      </c>
      <c r="C188" s="4" t="str">
        <f t="shared" si="1"/>
        <v>2022</v>
      </c>
      <c r="D188" s="1" t="s">
        <v>44</v>
      </c>
      <c r="E188" s="1">
        <v>0.0</v>
      </c>
      <c r="F188" s="1">
        <v>0.0</v>
      </c>
      <c r="G188" s="1">
        <v>0.0</v>
      </c>
      <c r="H188" s="1">
        <v>0.0</v>
      </c>
      <c r="I188" s="1">
        <v>0.0</v>
      </c>
      <c r="J188" s="1">
        <v>0.0</v>
      </c>
      <c r="K188" s="1">
        <v>1.0</v>
      </c>
      <c r="L188" s="1">
        <v>0.0</v>
      </c>
      <c r="M188" s="1">
        <v>0.0</v>
      </c>
      <c r="N188" s="1">
        <v>0.0</v>
      </c>
      <c r="O188" s="1" t="s">
        <v>68</v>
      </c>
      <c r="P188" s="2" t="s">
        <v>519</v>
      </c>
      <c r="Q188" s="1" t="s">
        <v>47</v>
      </c>
      <c r="R188" s="1" t="s">
        <v>48</v>
      </c>
      <c r="S188" s="1" t="s">
        <v>48</v>
      </c>
      <c r="T188" s="2" t="s">
        <v>520</v>
      </c>
      <c r="U188" s="1">
        <v>1.0</v>
      </c>
      <c r="V188" s="1">
        <v>1.0</v>
      </c>
      <c r="W188" s="1" t="s">
        <v>480</v>
      </c>
      <c r="X188" s="1">
        <v>1.0</v>
      </c>
      <c r="Y188" s="1">
        <v>1957.0</v>
      </c>
      <c r="Z188" s="4">
        <f t="shared" si="8"/>
        <v>65</v>
      </c>
      <c r="AA188" s="1">
        <v>1993.0</v>
      </c>
      <c r="AB188" s="4">
        <f>C188-AA188</f>
        <v>29</v>
      </c>
      <c r="AC188" s="1">
        <v>2014.0</v>
      </c>
      <c r="AD188" s="1">
        <f t="shared" si="9"/>
        <v>8</v>
      </c>
      <c r="AE188" s="1" t="s">
        <v>119</v>
      </c>
      <c r="AF188" s="6" t="s">
        <v>521</v>
      </c>
      <c r="AG188" s="1">
        <v>0.0</v>
      </c>
      <c r="AH188" s="1" t="s">
        <v>528</v>
      </c>
      <c r="AI188" s="1">
        <v>1.0</v>
      </c>
      <c r="AJ188" s="2" t="s">
        <v>529</v>
      </c>
      <c r="AK188" s="1">
        <v>0.0</v>
      </c>
      <c r="AL188" s="1" t="s">
        <v>524</v>
      </c>
      <c r="AM188" s="1">
        <v>1.0</v>
      </c>
      <c r="AN188" s="20" t="s">
        <v>530</v>
      </c>
      <c r="AO188" s="9" t="s">
        <v>526</v>
      </c>
      <c r="AQ188" s="1">
        <v>0.0</v>
      </c>
    </row>
    <row r="189" hidden="1">
      <c r="A189" s="14" t="s">
        <v>461</v>
      </c>
      <c r="B189" s="15">
        <v>44757.0</v>
      </c>
      <c r="C189" s="16" t="str">
        <f t="shared" si="1"/>
        <v>2022</v>
      </c>
      <c r="D189" s="14" t="s">
        <v>44</v>
      </c>
      <c r="E189" s="14">
        <v>0.0</v>
      </c>
      <c r="F189" s="14">
        <v>1.0</v>
      </c>
      <c r="G189" s="14">
        <v>1.0</v>
      </c>
      <c r="H189" s="14">
        <v>1.0</v>
      </c>
      <c r="I189" s="14">
        <v>0.0</v>
      </c>
      <c r="J189" s="14">
        <v>0.0</v>
      </c>
      <c r="K189" s="14">
        <v>0.0</v>
      </c>
      <c r="L189" s="14">
        <v>0.0</v>
      </c>
      <c r="M189" s="14">
        <v>0.0</v>
      </c>
      <c r="N189" s="14">
        <v>0.0</v>
      </c>
      <c r="O189" s="14" t="s">
        <v>109</v>
      </c>
      <c r="P189" s="17" t="s">
        <v>531</v>
      </c>
      <c r="Q189" s="16"/>
      <c r="R189" s="16"/>
      <c r="S189" s="16"/>
      <c r="T189" s="17" t="s">
        <v>532</v>
      </c>
      <c r="U189" s="16"/>
      <c r="V189" s="16"/>
      <c r="W189" s="14" t="s">
        <v>471</v>
      </c>
      <c r="X189" s="14">
        <v>0.0</v>
      </c>
      <c r="Y189" s="39">
        <v>1953.0</v>
      </c>
      <c r="Z189" s="16"/>
      <c r="AA189" s="16"/>
      <c r="AB189" s="16"/>
      <c r="AC189" s="16"/>
      <c r="AD189" s="16"/>
      <c r="AE189" s="16"/>
      <c r="AF189" s="18"/>
      <c r="AG189" s="16"/>
      <c r="AH189" s="16"/>
      <c r="AI189" s="16"/>
      <c r="AJ189" s="18"/>
      <c r="AK189" s="16"/>
      <c r="AL189" s="16"/>
      <c r="AM189" s="16"/>
      <c r="AN189" s="16"/>
      <c r="AO189" s="19" t="s">
        <v>533</v>
      </c>
      <c r="AP189" s="16"/>
      <c r="AQ189" s="1">
        <v>1.0</v>
      </c>
    </row>
    <row r="190" hidden="1">
      <c r="A190" s="14" t="s">
        <v>461</v>
      </c>
      <c r="B190" s="15">
        <v>44757.0</v>
      </c>
      <c r="C190" s="16" t="str">
        <f t="shared" si="1"/>
        <v>2022</v>
      </c>
      <c r="D190" s="14" t="s">
        <v>44</v>
      </c>
      <c r="E190" s="14">
        <v>0.0</v>
      </c>
      <c r="F190" s="14">
        <v>1.0</v>
      </c>
      <c r="G190" s="14">
        <v>1.0</v>
      </c>
      <c r="H190" s="14">
        <v>1.0</v>
      </c>
      <c r="I190" s="14">
        <v>0.0</v>
      </c>
      <c r="J190" s="14">
        <v>0.0</v>
      </c>
      <c r="K190" s="14">
        <v>0.0</v>
      </c>
      <c r="L190" s="14">
        <v>0.0</v>
      </c>
      <c r="M190" s="14">
        <v>0.0</v>
      </c>
      <c r="N190" s="14">
        <v>0.0</v>
      </c>
      <c r="O190" s="14" t="s">
        <v>109</v>
      </c>
      <c r="P190" s="17" t="s">
        <v>531</v>
      </c>
      <c r="Q190" s="16"/>
      <c r="R190" s="16"/>
      <c r="S190" s="16"/>
      <c r="T190" s="17" t="s">
        <v>532</v>
      </c>
      <c r="U190" s="16"/>
      <c r="V190" s="16"/>
      <c r="W190" s="14" t="s">
        <v>464</v>
      </c>
      <c r="X190" s="14">
        <v>0.0</v>
      </c>
      <c r="Y190" s="14">
        <v>1963.0</v>
      </c>
      <c r="Z190" s="16"/>
      <c r="AA190" s="16"/>
      <c r="AB190" s="16"/>
      <c r="AC190" s="16"/>
      <c r="AD190" s="16"/>
      <c r="AE190" s="16"/>
      <c r="AF190" s="18"/>
      <c r="AG190" s="16"/>
      <c r="AH190" s="16"/>
      <c r="AI190" s="16"/>
      <c r="AJ190" s="18"/>
      <c r="AK190" s="16"/>
      <c r="AL190" s="16"/>
      <c r="AM190" s="16"/>
      <c r="AN190" s="16"/>
      <c r="AO190" s="19" t="s">
        <v>533</v>
      </c>
      <c r="AP190" s="16"/>
      <c r="AQ190" s="1">
        <v>1.0</v>
      </c>
    </row>
    <row r="191" hidden="1">
      <c r="A191" s="14" t="s">
        <v>461</v>
      </c>
      <c r="B191" s="15">
        <v>44638.0</v>
      </c>
      <c r="C191" s="16" t="str">
        <f t="shared" si="1"/>
        <v>2022</v>
      </c>
      <c r="D191" s="14" t="s">
        <v>44</v>
      </c>
      <c r="E191" s="14">
        <v>0.0</v>
      </c>
      <c r="F191" s="14">
        <v>1.0</v>
      </c>
      <c r="G191" s="14">
        <v>0.0</v>
      </c>
      <c r="H191" s="14">
        <v>1.0</v>
      </c>
      <c r="I191" s="14">
        <v>0.0</v>
      </c>
      <c r="J191" s="14">
        <v>0.0</v>
      </c>
      <c r="K191" s="14">
        <v>0.0</v>
      </c>
      <c r="L191" s="14">
        <v>0.0</v>
      </c>
      <c r="M191" s="14">
        <v>0.0</v>
      </c>
      <c r="N191" s="14">
        <v>0.0</v>
      </c>
      <c r="O191" s="14" t="s">
        <v>109</v>
      </c>
      <c r="P191" s="14" t="s">
        <v>534</v>
      </c>
      <c r="Q191" s="16"/>
      <c r="R191" s="16"/>
      <c r="S191" s="16"/>
      <c r="T191" s="17" t="s">
        <v>535</v>
      </c>
      <c r="U191" s="16"/>
      <c r="V191" s="16"/>
      <c r="W191" s="14" t="s">
        <v>480</v>
      </c>
      <c r="X191" s="14">
        <v>1.0</v>
      </c>
      <c r="Y191" s="14">
        <v>1957.0</v>
      </c>
      <c r="Z191" s="16"/>
      <c r="AA191" s="16"/>
      <c r="AB191" s="16"/>
      <c r="AC191" s="16"/>
      <c r="AD191" s="16"/>
      <c r="AE191" s="16"/>
      <c r="AF191" s="18"/>
      <c r="AG191" s="16"/>
      <c r="AH191" s="16"/>
      <c r="AI191" s="16"/>
      <c r="AJ191" s="18"/>
      <c r="AK191" s="16"/>
      <c r="AL191" s="16"/>
      <c r="AM191" s="16"/>
      <c r="AN191" s="16"/>
      <c r="AO191" s="23" t="s">
        <v>536</v>
      </c>
      <c r="AP191" s="16"/>
      <c r="AQ191" s="1">
        <v>1.0</v>
      </c>
    </row>
    <row r="192" hidden="1">
      <c r="A192" s="14" t="s">
        <v>461</v>
      </c>
      <c r="B192" s="15">
        <v>44638.0</v>
      </c>
      <c r="C192" s="16" t="str">
        <f t="shared" si="1"/>
        <v>2022</v>
      </c>
      <c r="D192" s="14" t="s">
        <v>44</v>
      </c>
      <c r="E192" s="14">
        <v>0.0</v>
      </c>
      <c r="F192" s="14">
        <v>1.0</v>
      </c>
      <c r="G192" s="14">
        <v>0.0</v>
      </c>
      <c r="H192" s="14">
        <v>1.0</v>
      </c>
      <c r="I192" s="14">
        <v>0.0</v>
      </c>
      <c r="J192" s="14">
        <v>0.0</v>
      </c>
      <c r="K192" s="14">
        <v>0.0</v>
      </c>
      <c r="L192" s="14">
        <v>0.0</v>
      </c>
      <c r="M192" s="14">
        <v>0.0</v>
      </c>
      <c r="N192" s="14">
        <v>0.0</v>
      </c>
      <c r="O192" s="14" t="s">
        <v>109</v>
      </c>
      <c r="P192" s="14" t="s">
        <v>534</v>
      </c>
      <c r="Q192" s="16"/>
      <c r="R192" s="16"/>
      <c r="S192" s="16"/>
      <c r="T192" s="17" t="s">
        <v>535</v>
      </c>
      <c r="U192" s="16"/>
      <c r="V192" s="16"/>
      <c r="W192" s="14" t="s">
        <v>487</v>
      </c>
      <c r="X192" s="14">
        <v>1.0</v>
      </c>
      <c r="Y192" s="16"/>
      <c r="Z192" s="16"/>
      <c r="AA192" s="16"/>
      <c r="AB192" s="16"/>
      <c r="AC192" s="16"/>
      <c r="AD192" s="16"/>
      <c r="AE192" s="16"/>
      <c r="AF192" s="18"/>
      <c r="AG192" s="16"/>
      <c r="AH192" s="16"/>
      <c r="AI192" s="16"/>
      <c r="AJ192" s="18"/>
      <c r="AK192" s="16"/>
      <c r="AL192" s="16"/>
      <c r="AM192" s="16"/>
      <c r="AN192" s="16"/>
      <c r="AO192" s="23" t="s">
        <v>536</v>
      </c>
      <c r="AP192" s="16"/>
      <c r="AQ192" s="1">
        <v>1.0</v>
      </c>
    </row>
    <row r="193" hidden="1">
      <c r="A193" s="14" t="s">
        <v>461</v>
      </c>
      <c r="B193" s="29">
        <v>43815.0</v>
      </c>
      <c r="C193" s="16" t="str">
        <f t="shared" si="1"/>
        <v>2019</v>
      </c>
      <c r="D193" s="14" t="s">
        <v>44</v>
      </c>
      <c r="E193" s="14">
        <v>1.0</v>
      </c>
      <c r="F193" s="14">
        <v>1.0</v>
      </c>
      <c r="G193" s="14">
        <v>1.0</v>
      </c>
      <c r="H193" s="14">
        <v>0.0</v>
      </c>
      <c r="I193" s="14">
        <v>0.0</v>
      </c>
      <c r="J193" s="14">
        <v>0.0</v>
      </c>
      <c r="K193" s="14">
        <v>0.0</v>
      </c>
      <c r="L193" s="14">
        <v>0.0</v>
      </c>
      <c r="M193" s="14">
        <v>0.0</v>
      </c>
      <c r="N193" s="14">
        <v>0.0</v>
      </c>
      <c r="O193" s="14" t="s">
        <v>109</v>
      </c>
      <c r="P193" s="17" t="s">
        <v>537</v>
      </c>
      <c r="Q193" s="16"/>
      <c r="R193" s="16"/>
      <c r="S193" s="16"/>
      <c r="T193" s="17" t="s">
        <v>538</v>
      </c>
      <c r="U193" s="16"/>
      <c r="V193" s="16"/>
      <c r="W193" s="14" t="s">
        <v>480</v>
      </c>
      <c r="X193" s="14">
        <v>1.0</v>
      </c>
      <c r="Y193" s="14">
        <v>1957.0</v>
      </c>
      <c r="Z193" s="16"/>
      <c r="AA193" s="16"/>
      <c r="AB193" s="16"/>
      <c r="AC193" s="16"/>
      <c r="AD193" s="16"/>
      <c r="AE193" s="16"/>
      <c r="AF193" s="18"/>
      <c r="AG193" s="16"/>
      <c r="AH193" s="16"/>
      <c r="AI193" s="16"/>
      <c r="AJ193" s="18"/>
      <c r="AK193" s="16"/>
      <c r="AL193" s="16"/>
      <c r="AM193" s="16"/>
      <c r="AN193" s="16"/>
      <c r="AO193" s="23" t="s">
        <v>539</v>
      </c>
      <c r="AP193" s="16"/>
      <c r="AQ193" s="1">
        <v>1.0</v>
      </c>
    </row>
    <row r="194" hidden="1">
      <c r="A194" s="14" t="s">
        <v>461</v>
      </c>
      <c r="B194" s="29">
        <v>43815.0</v>
      </c>
      <c r="C194" s="16" t="str">
        <f t="shared" si="1"/>
        <v>2019</v>
      </c>
      <c r="D194" s="14" t="s">
        <v>44</v>
      </c>
      <c r="E194" s="14">
        <v>1.0</v>
      </c>
      <c r="F194" s="14">
        <v>1.0</v>
      </c>
      <c r="G194" s="14">
        <v>1.0</v>
      </c>
      <c r="H194" s="14">
        <v>0.0</v>
      </c>
      <c r="I194" s="14">
        <v>0.0</v>
      </c>
      <c r="J194" s="14">
        <v>0.0</v>
      </c>
      <c r="K194" s="14">
        <v>0.0</v>
      </c>
      <c r="L194" s="14">
        <v>0.0</v>
      </c>
      <c r="M194" s="14">
        <v>0.0</v>
      </c>
      <c r="N194" s="14">
        <v>0.0</v>
      </c>
      <c r="O194" s="14" t="s">
        <v>109</v>
      </c>
      <c r="P194" s="17" t="s">
        <v>537</v>
      </c>
      <c r="Q194" s="16"/>
      <c r="R194" s="16"/>
      <c r="S194" s="16"/>
      <c r="T194" s="17" t="s">
        <v>538</v>
      </c>
      <c r="U194" s="16"/>
      <c r="V194" s="16"/>
      <c r="W194" s="14" t="s">
        <v>540</v>
      </c>
      <c r="X194" s="14">
        <v>1.0</v>
      </c>
      <c r="Y194" s="14">
        <v>1929.0</v>
      </c>
      <c r="Z194" s="16"/>
      <c r="AA194" s="16"/>
      <c r="AB194" s="16"/>
      <c r="AC194" s="16"/>
      <c r="AD194" s="16"/>
      <c r="AE194" s="16"/>
      <c r="AF194" s="18"/>
      <c r="AG194" s="16"/>
      <c r="AH194" s="16"/>
      <c r="AI194" s="16"/>
      <c r="AJ194" s="18"/>
      <c r="AK194" s="16"/>
      <c r="AL194" s="16"/>
      <c r="AM194" s="16"/>
      <c r="AN194" s="16"/>
      <c r="AO194" s="23" t="s">
        <v>539</v>
      </c>
      <c r="AP194" s="23" t="s">
        <v>541</v>
      </c>
      <c r="AQ194" s="1">
        <v>1.0</v>
      </c>
    </row>
    <row r="195">
      <c r="A195" s="1" t="s">
        <v>461</v>
      </c>
      <c r="B195" s="3">
        <v>44431.0</v>
      </c>
      <c r="C195" s="4" t="str">
        <f t="shared" si="1"/>
        <v>2021</v>
      </c>
      <c r="D195" s="1" t="s">
        <v>542</v>
      </c>
      <c r="E195" s="1">
        <v>0.0</v>
      </c>
      <c r="F195" s="1">
        <v>0.0</v>
      </c>
      <c r="G195" s="1">
        <v>0.0</v>
      </c>
      <c r="H195" s="1">
        <v>1.0</v>
      </c>
      <c r="I195" s="1">
        <v>0.0</v>
      </c>
      <c r="J195" s="1">
        <v>0.0</v>
      </c>
      <c r="K195" s="1">
        <v>0.0</v>
      </c>
      <c r="L195" s="1">
        <v>1.0</v>
      </c>
      <c r="M195" s="1">
        <v>0.0</v>
      </c>
      <c r="N195" s="1">
        <v>0.0</v>
      </c>
      <c r="O195" s="1" t="s">
        <v>183</v>
      </c>
      <c r="P195" s="2" t="s">
        <v>543</v>
      </c>
      <c r="Q195" s="1" t="s">
        <v>47</v>
      </c>
      <c r="R195" s="1" t="s">
        <v>117</v>
      </c>
      <c r="S195" s="1" t="s">
        <v>117</v>
      </c>
      <c r="T195" s="2" t="s">
        <v>544</v>
      </c>
      <c r="U195" s="1">
        <v>1.0</v>
      </c>
      <c r="V195" s="1">
        <v>1.0</v>
      </c>
      <c r="W195" s="1" t="s">
        <v>478</v>
      </c>
      <c r="X195" s="1">
        <v>0.0</v>
      </c>
      <c r="Y195" s="1">
        <v>1936.0</v>
      </c>
      <c r="Z195" s="4">
        <f t="shared" ref="Z195:Z198" si="12">C195-Y195</f>
        <v>85</v>
      </c>
      <c r="AC195" s="1">
        <v>1992.0</v>
      </c>
      <c r="AD195" s="1">
        <f t="shared" ref="AD195:AD198" si="13">C195-AC195</f>
        <v>29</v>
      </c>
      <c r="AE195" s="1" t="s">
        <v>119</v>
      </c>
      <c r="AF195" s="6" t="s">
        <v>521</v>
      </c>
      <c r="AG195" s="1">
        <v>0.0</v>
      </c>
      <c r="AH195" s="1" t="s">
        <v>545</v>
      </c>
      <c r="AI195" s="1">
        <v>0.0</v>
      </c>
      <c r="AJ195" s="6" t="s">
        <v>123</v>
      </c>
      <c r="AK195" s="1">
        <v>0.0</v>
      </c>
      <c r="AL195" s="1" t="s">
        <v>546</v>
      </c>
      <c r="AM195" s="1">
        <v>1.0</v>
      </c>
      <c r="AN195" s="20" t="s">
        <v>547</v>
      </c>
      <c r="AO195" s="9" t="s">
        <v>548</v>
      </c>
      <c r="AQ195" s="1">
        <v>0.0</v>
      </c>
    </row>
    <row r="196">
      <c r="A196" s="1" t="s">
        <v>461</v>
      </c>
      <c r="B196" s="3">
        <v>44431.0</v>
      </c>
      <c r="C196" s="4" t="str">
        <f t="shared" si="1"/>
        <v>2021</v>
      </c>
      <c r="D196" s="1" t="s">
        <v>542</v>
      </c>
      <c r="E196" s="1">
        <v>0.0</v>
      </c>
      <c r="F196" s="1">
        <v>0.0</v>
      </c>
      <c r="G196" s="1">
        <v>0.0</v>
      </c>
      <c r="H196" s="1">
        <v>1.0</v>
      </c>
      <c r="I196" s="1">
        <v>0.0</v>
      </c>
      <c r="J196" s="1">
        <v>0.0</v>
      </c>
      <c r="K196" s="1">
        <v>0.0</v>
      </c>
      <c r="L196" s="1">
        <v>1.0</v>
      </c>
      <c r="M196" s="1">
        <v>0.0</v>
      </c>
      <c r="N196" s="1">
        <v>0.0</v>
      </c>
      <c r="O196" s="1" t="s">
        <v>183</v>
      </c>
      <c r="P196" s="2" t="s">
        <v>543</v>
      </c>
      <c r="Q196" s="1" t="s">
        <v>47</v>
      </c>
      <c r="R196" s="1" t="s">
        <v>117</v>
      </c>
      <c r="S196" s="1" t="s">
        <v>117</v>
      </c>
      <c r="T196" s="2" t="s">
        <v>544</v>
      </c>
      <c r="U196" s="1">
        <v>1.0</v>
      </c>
      <c r="V196" s="1">
        <v>1.0</v>
      </c>
      <c r="W196" s="1" t="s">
        <v>480</v>
      </c>
      <c r="X196" s="1">
        <v>1.0</v>
      </c>
      <c r="Y196" s="1">
        <v>1957.0</v>
      </c>
      <c r="Z196" s="4">
        <f t="shared" si="12"/>
        <v>64</v>
      </c>
      <c r="AA196" s="1">
        <v>1993.0</v>
      </c>
      <c r="AB196" s="4">
        <f t="shared" ref="AB196:AB197" si="14">C196-AA196</f>
        <v>28</v>
      </c>
      <c r="AC196" s="1">
        <v>2014.0</v>
      </c>
      <c r="AD196" s="1">
        <f t="shared" si="13"/>
        <v>7</v>
      </c>
      <c r="AE196" s="1" t="s">
        <v>119</v>
      </c>
      <c r="AF196" s="6" t="s">
        <v>521</v>
      </c>
      <c r="AG196" s="1">
        <v>0.0</v>
      </c>
      <c r="AH196" s="1" t="s">
        <v>545</v>
      </c>
      <c r="AI196" s="1">
        <v>0.0</v>
      </c>
      <c r="AJ196" s="6" t="s">
        <v>123</v>
      </c>
      <c r="AK196" s="1">
        <v>0.0</v>
      </c>
      <c r="AL196" s="1" t="s">
        <v>546</v>
      </c>
      <c r="AM196" s="1">
        <v>1.0</v>
      </c>
      <c r="AN196" s="20" t="s">
        <v>547</v>
      </c>
      <c r="AO196" s="9" t="s">
        <v>548</v>
      </c>
      <c r="AQ196" s="1">
        <v>0.0</v>
      </c>
    </row>
    <row r="197">
      <c r="A197" s="1" t="s">
        <v>461</v>
      </c>
      <c r="B197" s="3">
        <v>44431.0</v>
      </c>
      <c r="C197" s="4" t="str">
        <f t="shared" si="1"/>
        <v>2021</v>
      </c>
      <c r="D197" s="1" t="s">
        <v>542</v>
      </c>
      <c r="E197" s="1">
        <v>0.0</v>
      </c>
      <c r="F197" s="1">
        <v>0.0</v>
      </c>
      <c r="G197" s="1">
        <v>0.0</v>
      </c>
      <c r="H197" s="1">
        <v>1.0</v>
      </c>
      <c r="I197" s="1">
        <v>0.0</v>
      </c>
      <c r="J197" s="1">
        <v>0.0</v>
      </c>
      <c r="K197" s="1">
        <v>0.0</v>
      </c>
      <c r="L197" s="1">
        <v>1.0</v>
      </c>
      <c r="M197" s="1">
        <v>0.0</v>
      </c>
      <c r="N197" s="1">
        <v>0.0</v>
      </c>
      <c r="O197" s="1" t="s">
        <v>183</v>
      </c>
      <c r="P197" s="2" t="s">
        <v>543</v>
      </c>
      <c r="Q197" s="1" t="s">
        <v>47</v>
      </c>
      <c r="R197" s="1" t="s">
        <v>117</v>
      </c>
      <c r="S197" s="1" t="s">
        <v>117</v>
      </c>
      <c r="T197" s="2" t="s">
        <v>544</v>
      </c>
      <c r="U197" s="1">
        <v>1.0</v>
      </c>
      <c r="V197" s="1">
        <v>1.0</v>
      </c>
      <c r="W197" s="1" t="s">
        <v>471</v>
      </c>
      <c r="X197" s="1">
        <v>0.0</v>
      </c>
      <c r="Y197" s="40">
        <v>1953.0</v>
      </c>
      <c r="Z197" s="4">
        <f t="shared" si="12"/>
        <v>68</v>
      </c>
      <c r="AA197" s="1">
        <v>2006.0</v>
      </c>
      <c r="AB197" s="4">
        <f t="shared" si="14"/>
        <v>15</v>
      </c>
      <c r="AC197" s="1">
        <v>2006.0</v>
      </c>
      <c r="AD197" s="1">
        <f t="shared" si="13"/>
        <v>15</v>
      </c>
      <c r="AE197" s="1" t="s">
        <v>119</v>
      </c>
      <c r="AF197" s="6" t="s">
        <v>521</v>
      </c>
      <c r="AG197" s="1">
        <v>0.0</v>
      </c>
      <c r="AH197" s="1" t="s">
        <v>545</v>
      </c>
      <c r="AI197" s="1">
        <v>0.0</v>
      </c>
      <c r="AJ197" s="6" t="s">
        <v>123</v>
      </c>
      <c r="AK197" s="1">
        <v>0.0</v>
      </c>
      <c r="AL197" s="1" t="s">
        <v>546</v>
      </c>
      <c r="AM197" s="1">
        <v>1.0</v>
      </c>
      <c r="AN197" s="20" t="s">
        <v>547</v>
      </c>
      <c r="AO197" s="9" t="s">
        <v>548</v>
      </c>
      <c r="AQ197" s="1">
        <v>0.0</v>
      </c>
    </row>
    <row r="198">
      <c r="A198" s="1" t="s">
        <v>461</v>
      </c>
      <c r="B198" s="3">
        <v>44431.0</v>
      </c>
      <c r="C198" s="4" t="str">
        <f t="shared" si="1"/>
        <v>2021</v>
      </c>
      <c r="D198" s="1" t="s">
        <v>542</v>
      </c>
      <c r="E198" s="1">
        <v>0.0</v>
      </c>
      <c r="F198" s="1">
        <v>0.0</v>
      </c>
      <c r="G198" s="1">
        <v>0.0</v>
      </c>
      <c r="H198" s="1">
        <v>1.0</v>
      </c>
      <c r="I198" s="1">
        <v>0.0</v>
      </c>
      <c r="J198" s="1">
        <v>0.0</v>
      </c>
      <c r="K198" s="1">
        <v>0.0</v>
      </c>
      <c r="L198" s="1">
        <v>1.0</v>
      </c>
      <c r="M198" s="1">
        <v>0.0</v>
      </c>
      <c r="N198" s="1">
        <v>0.0</v>
      </c>
      <c r="O198" s="1" t="s">
        <v>183</v>
      </c>
      <c r="P198" s="2" t="s">
        <v>543</v>
      </c>
      <c r="Q198" s="1" t="s">
        <v>47</v>
      </c>
      <c r="R198" s="1" t="s">
        <v>117</v>
      </c>
      <c r="S198" s="1" t="s">
        <v>117</v>
      </c>
      <c r="T198" s="2" t="s">
        <v>544</v>
      </c>
      <c r="U198" s="1">
        <v>1.0</v>
      </c>
      <c r="V198" s="1">
        <v>1.0</v>
      </c>
      <c r="W198" s="1" t="s">
        <v>487</v>
      </c>
      <c r="X198" s="1">
        <v>1.0</v>
      </c>
      <c r="Y198" s="4">
        <f>2023-64</f>
        <v>1959</v>
      </c>
      <c r="Z198" s="4">
        <f t="shared" si="12"/>
        <v>62</v>
      </c>
      <c r="AC198" s="1">
        <v>2015.0</v>
      </c>
      <c r="AD198" s="1">
        <f t="shared" si="13"/>
        <v>6</v>
      </c>
      <c r="AE198" s="1" t="s">
        <v>119</v>
      </c>
      <c r="AF198" s="6" t="s">
        <v>521</v>
      </c>
      <c r="AG198" s="1">
        <v>0.0</v>
      </c>
      <c r="AH198" s="1" t="s">
        <v>545</v>
      </c>
      <c r="AI198" s="1">
        <v>0.0</v>
      </c>
      <c r="AJ198" s="6" t="s">
        <v>123</v>
      </c>
      <c r="AK198" s="1">
        <v>0.0</v>
      </c>
      <c r="AL198" s="1" t="s">
        <v>546</v>
      </c>
      <c r="AM198" s="1">
        <v>1.0</v>
      </c>
      <c r="AN198" s="20" t="s">
        <v>547</v>
      </c>
      <c r="AO198" s="9" t="s">
        <v>548</v>
      </c>
      <c r="AQ198" s="1">
        <v>0.0</v>
      </c>
    </row>
    <row r="199" hidden="1">
      <c r="A199" s="14" t="s">
        <v>461</v>
      </c>
      <c r="B199" s="15">
        <v>43601.0</v>
      </c>
      <c r="C199" s="16" t="str">
        <f t="shared" si="1"/>
        <v>2019</v>
      </c>
      <c r="D199" s="14" t="s">
        <v>44</v>
      </c>
      <c r="E199" s="14">
        <v>0.0</v>
      </c>
      <c r="F199" s="14">
        <v>1.0</v>
      </c>
      <c r="G199" s="14">
        <v>1.0</v>
      </c>
      <c r="H199" s="14">
        <v>1.0</v>
      </c>
      <c r="I199" s="14">
        <v>0.0</v>
      </c>
      <c r="J199" s="14">
        <v>0.0</v>
      </c>
      <c r="K199" s="14">
        <v>0.0</v>
      </c>
      <c r="L199" s="14">
        <v>0.0</v>
      </c>
      <c r="M199" s="14">
        <v>0.0</v>
      </c>
      <c r="N199" s="14">
        <v>0.0</v>
      </c>
      <c r="O199" s="14" t="s">
        <v>109</v>
      </c>
      <c r="P199" s="17" t="s">
        <v>549</v>
      </c>
      <c r="Q199" s="16"/>
      <c r="R199" s="16"/>
      <c r="S199" s="16"/>
      <c r="T199" s="17" t="s">
        <v>550</v>
      </c>
      <c r="U199" s="16"/>
      <c r="V199" s="16"/>
      <c r="W199" s="14" t="s">
        <v>480</v>
      </c>
      <c r="X199" s="14">
        <v>1.0</v>
      </c>
      <c r="Y199" s="14">
        <v>1957.0</v>
      </c>
      <c r="Z199" s="16"/>
      <c r="AA199" s="16"/>
      <c r="AB199" s="16"/>
      <c r="AC199" s="16"/>
      <c r="AD199" s="16"/>
      <c r="AE199" s="16"/>
      <c r="AF199" s="18"/>
      <c r="AG199" s="16"/>
      <c r="AH199" s="16"/>
      <c r="AI199" s="16"/>
      <c r="AJ199" s="18"/>
      <c r="AK199" s="16"/>
      <c r="AL199" s="16"/>
      <c r="AM199" s="16"/>
      <c r="AN199" s="16"/>
      <c r="AO199" s="23" t="s">
        <v>551</v>
      </c>
      <c r="AP199" s="16"/>
      <c r="AQ199" s="1">
        <v>1.0</v>
      </c>
    </row>
    <row r="200" hidden="1">
      <c r="A200" s="14" t="s">
        <v>461</v>
      </c>
      <c r="B200" s="15">
        <v>43601.0</v>
      </c>
      <c r="C200" s="16" t="str">
        <f t="shared" si="1"/>
        <v>2019</v>
      </c>
      <c r="D200" s="14" t="s">
        <v>44</v>
      </c>
      <c r="E200" s="14">
        <v>0.0</v>
      </c>
      <c r="F200" s="14">
        <v>1.0</v>
      </c>
      <c r="G200" s="14">
        <v>1.0</v>
      </c>
      <c r="H200" s="14">
        <v>1.0</v>
      </c>
      <c r="I200" s="14">
        <v>0.0</v>
      </c>
      <c r="J200" s="14">
        <v>0.0</v>
      </c>
      <c r="K200" s="14">
        <v>0.0</v>
      </c>
      <c r="L200" s="14">
        <v>0.0</v>
      </c>
      <c r="M200" s="14">
        <v>0.0</v>
      </c>
      <c r="N200" s="14">
        <v>0.0</v>
      </c>
      <c r="O200" s="14" t="s">
        <v>109</v>
      </c>
      <c r="P200" s="17" t="s">
        <v>549</v>
      </c>
      <c r="Q200" s="16"/>
      <c r="R200" s="16"/>
      <c r="S200" s="16"/>
      <c r="T200" s="17" t="s">
        <v>550</v>
      </c>
      <c r="U200" s="16"/>
      <c r="V200" s="16"/>
      <c r="W200" s="14" t="s">
        <v>540</v>
      </c>
      <c r="X200" s="14">
        <v>1.0</v>
      </c>
      <c r="Y200" s="14">
        <v>1929.0</v>
      </c>
      <c r="Z200" s="16"/>
      <c r="AA200" s="16"/>
      <c r="AB200" s="16"/>
      <c r="AC200" s="16"/>
      <c r="AD200" s="16"/>
      <c r="AE200" s="16"/>
      <c r="AF200" s="18"/>
      <c r="AG200" s="16"/>
      <c r="AH200" s="16"/>
      <c r="AI200" s="16"/>
      <c r="AJ200" s="18"/>
      <c r="AK200" s="16"/>
      <c r="AL200" s="16"/>
      <c r="AM200" s="16"/>
      <c r="AN200" s="16"/>
      <c r="AO200" s="23" t="s">
        <v>551</v>
      </c>
      <c r="AP200" s="16"/>
      <c r="AQ200" s="1">
        <v>1.0</v>
      </c>
    </row>
    <row r="201" hidden="1">
      <c r="A201" s="14" t="s">
        <v>461</v>
      </c>
      <c r="B201" s="15">
        <v>44357.0</v>
      </c>
      <c r="C201" s="16" t="str">
        <f t="shared" si="1"/>
        <v>2021</v>
      </c>
      <c r="D201" s="14" t="s">
        <v>44</v>
      </c>
      <c r="E201" s="14">
        <v>0.0</v>
      </c>
      <c r="F201" s="14">
        <v>1.0</v>
      </c>
      <c r="G201" s="14">
        <v>1.0</v>
      </c>
      <c r="H201" s="14">
        <v>1.0</v>
      </c>
      <c r="I201" s="14">
        <v>0.0</v>
      </c>
      <c r="J201" s="14">
        <v>0.0</v>
      </c>
      <c r="K201" s="14">
        <v>0.0</v>
      </c>
      <c r="L201" s="14">
        <v>0.0</v>
      </c>
      <c r="M201" s="14">
        <v>0.0</v>
      </c>
      <c r="N201" s="14">
        <v>0.0</v>
      </c>
      <c r="O201" s="14" t="s">
        <v>109</v>
      </c>
      <c r="P201" s="17" t="s">
        <v>552</v>
      </c>
      <c r="Q201" s="16"/>
      <c r="R201" s="16"/>
      <c r="S201" s="16"/>
      <c r="T201" s="17" t="s">
        <v>553</v>
      </c>
      <c r="U201" s="16"/>
      <c r="V201" s="16"/>
      <c r="W201" s="14" t="s">
        <v>487</v>
      </c>
      <c r="X201" s="14">
        <v>1.0</v>
      </c>
      <c r="Y201" s="16"/>
      <c r="Z201" s="16"/>
      <c r="AA201" s="16"/>
      <c r="AB201" s="16"/>
      <c r="AC201" s="16"/>
      <c r="AD201" s="16"/>
      <c r="AE201" s="16"/>
      <c r="AF201" s="18"/>
      <c r="AG201" s="16"/>
      <c r="AH201" s="16"/>
      <c r="AI201" s="16"/>
      <c r="AJ201" s="18"/>
      <c r="AK201" s="16"/>
      <c r="AL201" s="16"/>
      <c r="AM201" s="16"/>
      <c r="AN201" s="16"/>
      <c r="AO201" s="23" t="s">
        <v>554</v>
      </c>
      <c r="AP201" s="16"/>
      <c r="AQ201" s="1">
        <v>1.0</v>
      </c>
    </row>
    <row r="202" hidden="1">
      <c r="A202" s="14" t="s">
        <v>461</v>
      </c>
      <c r="B202" s="15">
        <v>44357.0</v>
      </c>
      <c r="C202" s="16" t="str">
        <f t="shared" si="1"/>
        <v>2021</v>
      </c>
      <c r="D202" s="14" t="s">
        <v>44</v>
      </c>
      <c r="E202" s="14">
        <v>0.0</v>
      </c>
      <c r="F202" s="14">
        <v>1.0</v>
      </c>
      <c r="G202" s="14">
        <v>1.0</v>
      </c>
      <c r="H202" s="14">
        <v>1.0</v>
      </c>
      <c r="I202" s="14">
        <v>0.0</v>
      </c>
      <c r="J202" s="14">
        <v>0.0</v>
      </c>
      <c r="K202" s="14">
        <v>0.0</v>
      </c>
      <c r="L202" s="14">
        <v>0.0</v>
      </c>
      <c r="M202" s="14">
        <v>0.0</v>
      </c>
      <c r="N202" s="14">
        <v>0.0</v>
      </c>
      <c r="O202" s="14" t="s">
        <v>109</v>
      </c>
      <c r="P202" s="17" t="s">
        <v>552</v>
      </c>
      <c r="Q202" s="16"/>
      <c r="R202" s="16"/>
      <c r="S202" s="16"/>
      <c r="T202" s="17" t="s">
        <v>553</v>
      </c>
      <c r="U202" s="16"/>
      <c r="V202" s="16"/>
      <c r="W202" s="14" t="s">
        <v>480</v>
      </c>
      <c r="X202" s="14">
        <v>1.0</v>
      </c>
      <c r="Y202" s="14">
        <v>1957.0</v>
      </c>
      <c r="Z202" s="16"/>
      <c r="AA202" s="16"/>
      <c r="AB202" s="16"/>
      <c r="AC202" s="16"/>
      <c r="AD202" s="16"/>
      <c r="AE202" s="16"/>
      <c r="AF202" s="18"/>
      <c r="AG202" s="16"/>
      <c r="AH202" s="16"/>
      <c r="AI202" s="16"/>
      <c r="AJ202" s="18"/>
      <c r="AK202" s="16"/>
      <c r="AL202" s="16"/>
      <c r="AM202" s="16"/>
      <c r="AN202" s="16"/>
      <c r="AO202" s="23" t="s">
        <v>554</v>
      </c>
      <c r="AP202" s="16"/>
      <c r="AQ202" s="1">
        <v>1.0</v>
      </c>
    </row>
    <row r="203">
      <c r="A203" s="1" t="s">
        <v>461</v>
      </c>
      <c r="B203" s="3">
        <v>44259.0</v>
      </c>
      <c r="C203" s="4" t="str">
        <f t="shared" si="1"/>
        <v>2021</v>
      </c>
      <c r="D203" s="1" t="s">
        <v>44</v>
      </c>
      <c r="E203" s="1">
        <v>0.0</v>
      </c>
      <c r="F203" s="1">
        <v>0.0</v>
      </c>
      <c r="G203" s="1">
        <v>0.0</v>
      </c>
      <c r="H203" s="1">
        <v>1.0</v>
      </c>
      <c r="I203" s="1">
        <v>0.0</v>
      </c>
      <c r="J203" s="1">
        <v>0.0</v>
      </c>
      <c r="K203" s="1">
        <v>0.0</v>
      </c>
      <c r="L203" s="1">
        <v>0.0</v>
      </c>
      <c r="M203" s="1">
        <v>0.0</v>
      </c>
      <c r="N203" s="1">
        <v>0.0</v>
      </c>
      <c r="O203" s="1" t="s">
        <v>109</v>
      </c>
      <c r="P203" s="2" t="s">
        <v>555</v>
      </c>
      <c r="Q203" s="1" t="s">
        <v>277</v>
      </c>
      <c r="R203" s="1" t="s">
        <v>48</v>
      </c>
      <c r="S203" s="1" t="s">
        <v>48</v>
      </c>
      <c r="T203" s="2" t="s">
        <v>556</v>
      </c>
      <c r="U203" s="1">
        <v>1.0</v>
      </c>
      <c r="V203" s="1">
        <v>1.0</v>
      </c>
      <c r="W203" s="1" t="s">
        <v>480</v>
      </c>
      <c r="X203" s="1">
        <v>1.0</v>
      </c>
      <c r="Y203" s="1">
        <v>1957.0</v>
      </c>
      <c r="Z203" s="4">
        <f t="shared" ref="Z203:Z208" si="15">C203-Y203</f>
        <v>64</v>
      </c>
      <c r="AA203" s="1">
        <v>1993.0</v>
      </c>
      <c r="AB203" s="4">
        <f>C203-AA203</f>
        <v>28</v>
      </c>
      <c r="AC203" s="1">
        <v>2014.0</v>
      </c>
      <c r="AD203" s="1">
        <f t="shared" ref="AD203:AD208" si="16">C203-AC203</f>
        <v>7</v>
      </c>
      <c r="AE203" s="2" t="s">
        <v>119</v>
      </c>
      <c r="AF203" s="6" t="s">
        <v>280</v>
      </c>
      <c r="AG203" s="1">
        <v>0.0</v>
      </c>
      <c r="AH203" s="1" t="s">
        <v>557</v>
      </c>
      <c r="AI203" s="1">
        <v>1.0</v>
      </c>
      <c r="AJ203" s="2" t="s">
        <v>558</v>
      </c>
      <c r="AK203" s="1">
        <v>1.0</v>
      </c>
      <c r="AL203" s="1" t="s">
        <v>559</v>
      </c>
      <c r="AM203" s="1">
        <v>1.0</v>
      </c>
      <c r="AN203" s="20" t="s">
        <v>560</v>
      </c>
      <c r="AO203" s="9" t="s">
        <v>561</v>
      </c>
      <c r="AQ203" s="1">
        <v>0.0</v>
      </c>
    </row>
    <row r="204">
      <c r="A204" s="1" t="s">
        <v>461</v>
      </c>
      <c r="B204" s="3">
        <v>44259.0</v>
      </c>
      <c r="C204" s="4" t="str">
        <f t="shared" si="1"/>
        <v>2021</v>
      </c>
      <c r="D204" s="1" t="s">
        <v>44</v>
      </c>
      <c r="E204" s="1">
        <v>0.0</v>
      </c>
      <c r="F204" s="1">
        <v>0.0</v>
      </c>
      <c r="G204" s="1">
        <v>0.0</v>
      </c>
      <c r="H204" s="1">
        <v>1.0</v>
      </c>
      <c r="I204" s="1">
        <v>0.0</v>
      </c>
      <c r="J204" s="1">
        <v>0.0</v>
      </c>
      <c r="K204" s="1">
        <v>0.0</v>
      </c>
      <c r="L204" s="1">
        <v>0.0</v>
      </c>
      <c r="M204" s="1">
        <v>0.0</v>
      </c>
      <c r="N204" s="1">
        <v>0.0</v>
      </c>
      <c r="O204" s="1" t="s">
        <v>109</v>
      </c>
      <c r="P204" s="2" t="s">
        <v>555</v>
      </c>
      <c r="Q204" s="1" t="s">
        <v>277</v>
      </c>
      <c r="R204" s="1" t="s">
        <v>48</v>
      </c>
      <c r="S204" s="1" t="s">
        <v>48</v>
      </c>
      <c r="T204" s="2" t="s">
        <v>556</v>
      </c>
      <c r="U204" s="1">
        <v>1.0</v>
      </c>
      <c r="V204" s="1">
        <v>1.0</v>
      </c>
      <c r="W204" s="1" t="s">
        <v>487</v>
      </c>
      <c r="X204" s="1">
        <v>1.0</v>
      </c>
      <c r="Y204" s="4">
        <f>2023-64</f>
        <v>1959</v>
      </c>
      <c r="Z204" s="4">
        <f t="shared" si="15"/>
        <v>62</v>
      </c>
      <c r="AC204" s="1">
        <v>2015.0</v>
      </c>
      <c r="AD204" s="1">
        <f t="shared" si="16"/>
        <v>6</v>
      </c>
      <c r="AE204" s="2" t="s">
        <v>119</v>
      </c>
      <c r="AF204" s="6" t="s">
        <v>280</v>
      </c>
      <c r="AG204" s="1">
        <v>0.0</v>
      </c>
      <c r="AH204" s="1" t="s">
        <v>557</v>
      </c>
      <c r="AI204" s="1">
        <v>1.0</v>
      </c>
      <c r="AJ204" s="2" t="s">
        <v>562</v>
      </c>
      <c r="AK204" s="1">
        <v>1.0</v>
      </c>
      <c r="AL204" s="1" t="s">
        <v>563</v>
      </c>
      <c r="AM204" s="1">
        <v>1.0</v>
      </c>
      <c r="AN204" s="20" t="s">
        <v>564</v>
      </c>
      <c r="AO204" s="8" t="s">
        <v>561</v>
      </c>
      <c r="AQ204" s="1">
        <v>0.0</v>
      </c>
    </row>
    <row r="205">
      <c r="A205" s="1" t="s">
        <v>461</v>
      </c>
      <c r="B205" s="3">
        <v>44235.0</v>
      </c>
      <c r="C205" s="4" t="str">
        <f t="shared" si="1"/>
        <v>2021</v>
      </c>
      <c r="D205" s="1" t="s">
        <v>44</v>
      </c>
      <c r="E205" s="1">
        <v>0.0</v>
      </c>
      <c r="F205" s="1">
        <v>0.0</v>
      </c>
      <c r="G205" s="1">
        <v>0.0</v>
      </c>
      <c r="H205" s="1">
        <v>1.0</v>
      </c>
      <c r="I205" s="1">
        <v>0.0</v>
      </c>
      <c r="J205" s="1">
        <v>0.0</v>
      </c>
      <c r="K205" s="1">
        <v>0.0</v>
      </c>
      <c r="L205" s="1">
        <v>0.0</v>
      </c>
      <c r="M205" s="1">
        <v>0.0</v>
      </c>
      <c r="N205" s="1">
        <v>0.0</v>
      </c>
      <c r="O205" s="1" t="s">
        <v>90</v>
      </c>
      <c r="P205" s="2" t="s">
        <v>565</v>
      </c>
      <c r="Q205" s="1" t="s">
        <v>566</v>
      </c>
      <c r="R205" s="1" t="s">
        <v>48</v>
      </c>
      <c r="S205" s="1" t="s">
        <v>117</v>
      </c>
      <c r="T205" s="2" t="s">
        <v>567</v>
      </c>
      <c r="U205" s="1">
        <v>1.0</v>
      </c>
      <c r="V205" s="1">
        <v>1.0</v>
      </c>
      <c r="W205" s="1" t="s">
        <v>478</v>
      </c>
      <c r="X205" s="1">
        <v>0.0</v>
      </c>
      <c r="Y205" s="1">
        <v>1936.0</v>
      </c>
      <c r="Z205" s="4">
        <f t="shared" si="15"/>
        <v>85</v>
      </c>
      <c r="AC205" s="1">
        <v>1992.0</v>
      </c>
      <c r="AD205" s="1">
        <f t="shared" si="16"/>
        <v>29</v>
      </c>
      <c r="AE205" s="1">
        <v>1.0</v>
      </c>
      <c r="AF205" s="2" t="s">
        <v>568</v>
      </c>
      <c r="AG205" s="1">
        <v>0.0</v>
      </c>
      <c r="AH205" s="1" t="s">
        <v>569</v>
      </c>
      <c r="AI205" s="1">
        <v>1.0</v>
      </c>
      <c r="AJ205" s="2" t="s">
        <v>570</v>
      </c>
      <c r="AK205" s="1">
        <v>1.0</v>
      </c>
      <c r="AL205" s="1" t="s">
        <v>571</v>
      </c>
      <c r="AM205" s="1">
        <v>1.0</v>
      </c>
      <c r="AN205" s="20" t="s">
        <v>572</v>
      </c>
      <c r="AO205" s="9" t="s">
        <v>573</v>
      </c>
      <c r="AQ205" s="1">
        <v>0.0</v>
      </c>
    </row>
    <row r="206">
      <c r="A206" s="1" t="s">
        <v>461</v>
      </c>
      <c r="B206" s="3">
        <v>44235.0</v>
      </c>
      <c r="C206" s="4" t="str">
        <f t="shared" si="1"/>
        <v>2021</v>
      </c>
      <c r="D206" s="1" t="s">
        <v>44</v>
      </c>
      <c r="E206" s="1">
        <v>0.0</v>
      </c>
      <c r="F206" s="1">
        <v>0.0</v>
      </c>
      <c r="G206" s="1">
        <v>0.0</v>
      </c>
      <c r="H206" s="1">
        <v>1.0</v>
      </c>
      <c r="I206" s="1">
        <v>0.0</v>
      </c>
      <c r="J206" s="1">
        <v>0.0</v>
      </c>
      <c r="K206" s="1">
        <v>0.0</v>
      </c>
      <c r="L206" s="1">
        <v>0.0</v>
      </c>
      <c r="M206" s="1">
        <v>0.0</v>
      </c>
      <c r="N206" s="1">
        <v>0.0</v>
      </c>
      <c r="O206" s="1" t="s">
        <v>90</v>
      </c>
      <c r="P206" s="2" t="s">
        <v>565</v>
      </c>
      <c r="Q206" s="1" t="s">
        <v>566</v>
      </c>
      <c r="R206" s="1" t="s">
        <v>48</v>
      </c>
      <c r="S206" s="1" t="s">
        <v>117</v>
      </c>
      <c r="T206" s="2" t="s">
        <v>567</v>
      </c>
      <c r="U206" s="1">
        <v>1.0</v>
      </c>
      <c r="V206" s="1">
        <v>1.0</v>
      </c>
      <c r="W206" s="1" t="s">
        <v>471</v>
      </c>
      <c r="X206" s="1">
        <v>0.0</v>
      </c>
      <c r="Y206" s="40">
        <v>1953.0</v>
      </c>
      <c r="Z206" s="4">
        <f t="shared" si="15"/>
        <v>68</v>
      </c>
      <c r="AA206" s="1">
        <v>2006.0</v>
      </c>
      <c r="AB206" s="4">
        <f>C206-AA206</f>
        <v>15</v>
      </c>
      <c r="AC206" s="1">
        <v>2006.0</v>
      </c>
      <c r="AD206" s="1">
        <f t="shared" si="16"/>
        <v>15</v>
      </c>
      <c r="AE206" s="1">
        <v>1.0</v>
      </c>
      <c r="AF206" s="2" t="s">
        <v>574</v>
      </c>
      <c r="AG206" s="1">
        <v>0.0</v>
      </c>
      <c r="AH206" s="1" t="s">
        <v>575</v>
      </c>
      <c r="AI206" s="1">
        <v>1.0</v>
      </c>
      <c r="AJ206" s="2" t="s">
        <v>570</v>
      </c>
      <c r="AK206" s="1">
        <v>1.0</v>
      </c>
      <c r="AL206" s="1" t="s">
        <v>576</v>
      </c>
      <c r="AM206" s="1">
        <v>1.0</v>
      </c>
      <c r="AN206" s="20" t="s">
        <v>572</v>
      </c>
      <c r="AO206" s="9" t="s">
        <v>573</v>
      </c>
      <c r="AQ206" s="1">
        <v>0.0</v>
      </c>
    </row>
    <row r="207">
      <c r="A207" s="1" t="s">
        <v>461</v>
      </c>
      <c r="B207" s="3">
        <v>44235.0</v>
      </c>
      <c r="C207" s="4" t="str">
        <f t="shared" si="1"/>
        <v>2021</v>
      </c>
      <c r="D207" s="1" t="s">
        <v>44</v>
      </c>
      <c r="E207" s="1">
        <v>0.0</v>
      </c>
      <c r="F207" s="1">
        <v>0.0</v>
      </c>
      <c r="G207" s="1">
        <v>0.0</v>
      </c>
      <c r="H207" s="1">
        <v>1.0</v>
      </c>
      <c r="I207" s="1">
        <v>0.0</v>
      </c>
      <c r="J207" s="1">
        <v>0.0</v>
      </c>
      <c r="K207" s="1">
        <v>0.0</v>
      </c>
      <c r="L207" s="1">
        <v>0.0</v>
      </c>
      <c r="M207" s="1">
        <v>0.0</v>
      </c>
      <c r="N207" s="1">
        <v>0.0</v>
      </c>
      <c r="O207" s="1" t="s">
        <v>90</v>
      </c>
      <c r="P207" s="2" t="s">
        <v>565</v>
      </c>
      <c r="Q207" s="1" t="s">
        <v>566</v>
      </c>
      <c r="R207" s="1" t="s">
        <v>48</v>
      </c>
      <c r="S207" s="1" t="s">
        <v>117</v>
      </c>
      <c r="T207" s="2" t="s">
        <v>567</v>
      </c>
      <c r="U207" s="1">
        <v>1.0</v>
      </c>
      <c r="V207" s="1">
        <v>1.0</v>
      </c>
      <c r="W207" s="1" t="s">
        <v>487</v>
      </c>
      <c r="X207" s="1">
        <v>1.0</v>
      </c>
      <c r="Y207" s="4">
        <f>2023-64</f>
        <v>1959</v>
      </c>
      <c r="Z207" s="4">
        <f t="shared" si="15"/>
        <v>62</v>
      </c>
      <c r="AC207" s="1">
        <v>2015.0</v>
      </c>
      <c r="AD207" s="1">
        <f t="shared" si="16"/>
        <v>6</v>
      </c>
      <c r="AE207" s="1">
        <v>1.0</v>
      </c>
      <c r="AF207" s="2" t="s">
        <v>577</v>
      </c>
      <c r="AG207" s="1">
        <v>0.0</v>
      </c>
      <c r="AH207" s="1" t="s">
        <v>578</v>
      </c>
      <c r="AI207" s="1">
        <v>1.0</v>
      </c>
      <c r="AJ207" s="2" t="s">
        <v>570</v>
      </c>
      <c r="AK207" s="1">
        <v>1.0</v>
      </c>
      <c r="AL207" s="1" t="s">
        <v>579</v>
      </c>
      <c r="AM207" s="1">
        <v>1.0</v>
      </c>
      <c r="AN207" s="20" t="s">
        <v>572</v>
      </c>
      <c r="AO207" s="9" t="s">
        <v>573</v>
      </c>
      <c r="AQ207" s="1">
        <v>0.0</v>
      </c>
    </row>
    <row r="208">
      <c r="A208" s="1" t="s">
        <v>461</v>
      </c>
      <c r="B208" s="3">
        <v>44235.0</v>
      </c>
      <c r="C208" s="4" t="str">
        <f t="shared" si="1"/>
        <v>2021</v>
      </c>
      <c r="D208" s="1" t="s">
        <v>44</v>
      </c>
      <c r="E208" s="1">
        <v>0.0</v>
      </c>
      <c r="F208" s="1">
        <v>0.0</v>
      </c>
      <c r="G208" s="1">
        <v>0.0</v>
      </c>
      <c r="H208" s="1">
        <v>1.0</v>
      </c>
      <c r="I208" s="1">
        <v>0.0</v>
      </c>
      <c r="J208" s="1">
        <v>0.0</v>
      </c>
      <c r="K208" s="1">
        <v>0.0</v>
      </c>
      <c r="L208" s="1">
        <v>0.0</v>
      </c>
      <c r="M208" s="1">
        <v>0.0</v>
      </c>
      <c r="N208" s="1">
        <v>0.0</v>
      </c>
      <c r="O208" s="1" t="s">
        <v>90</v>
      </c>
      <c r="P208" s="2" t="s">
        <v>565</v>
      </c>
      <c r="Q208" s="1" t="s">
        <v>566</v>
      </c>
      <c r="R208" s="1" t="s">
        <v>48</v>
      </c>
      <c r="S208" s="1" t="s">
        <v>117</v>
      </c>
      <c r="T208" s="2" t="s">
        <v>567</v>
      </c>
      <c r="U208" s="1">
        <v>1.0</v>
      </c>
      <c r="V208" s="1">
        <v>1.0</v>
      </c>
      <c r="W208" s="1" t="s">
        <v>480</v>
      </c>
      <c r="X208" s="1">
        <v>1.0</v>
      </c>
      <c r="Y208" s="1">
        <v>1957.0</v>
      </c>
      <c r="Z208" s="4">
        <f t="shared" si="15"/>
        <v>64</v>
      </c>
      <c r="AA208" s="1">
        <v>1993.0</v>
      </c>
      <c r="AB208" s="4">
        <f>C208-AA208</f>
        <v>28</v>
      </c>
      <c r="AC208" s="1">
        <v>2014.0</v>
      </c>
      <c r="AD208" s="1">
        <f t="shared" si="16"/>
        <v>7</v>
      </c>
      <c r="AE208" s="1">
        <v>1.0</v>
      </c>
      <c r="AF208" s="2" t="s">
        <v>580</v>
      </c>
      <c r="AG208" s="1">
        <v>0.0</v>
      </c>
      <c r="AH208" s="1" t="s">
        <v>581</v>
      </c>
      <c r="AI208" s="1">
        <v>1.0</v>
      </c>
      <c r="AJ208" s="2" t="s">
        <v>570</v>
      </c>
      <c r="AK208" s="1">
        <v>1.0</v>
      </c>
      <c r="AL208" s="1" t="s">
        <v>582</v>
      </c>
      <c r="AM208" s="1">
        <v>1.0</v>
      </c>
      <c r="AN208" s="20" t="s">
        <v>572</v>
      </c>
      <c r="AO208" s="9" t="s">
        <v>573</v>
      </c>
      <c r="AQ208" s="1">
        <v>0.0</v>
      </c>
    </row>
    <row r="209" hidden="1">
      <c r="A209" s="14" t="s">
        <v>461</v>
      </c>
      <c r="B209" s="29">
        <v>44126.0</v>
      </c>
      <c r="C209" s="16" t="str">
        <f t="shared" si="1"/>
        <v>2020</v>
      </c>
      <c r="D209" s="14" t="s">
        <v>44</v>
      </c>
      <c r="E209" s="14">
        <v>0.0</v>
      </c>
      <c r="F209" s="14">
        <v>1.0</v>
      </c>
      <c r="G209" s="14">
        <v>1.0</v>
      </c>
      <c r="H209" s="14">
        <v>1.0</v>
      </c>
      <c r="I209" s="14">
        <v>0.0</v>
      </c>
      <c r="J209" s="14">
        <v>0.0</v>
      </c>
      <c r="K209" s="14">
        <v>0.0</v>
      </c>
      <c r="L209" s="14">
        <v>0.0</v>
      </c>
      <c r="M209" s="14">
        <v>0.0</v>
      </c>
      <c r="N209" s="14">
        <v>0.0</v>
      </c>
      <c r="O209" s="14" t="s">
        <v>109</v>
      </c>
      <c r="P209" s="17" t="s">
        <v>583</v>
      </c>
      <c r="Q209" s="16"/>
      <c r="R209" s="16"/>
      <c r="S209" s="16"/>
      <c r="T209" s="17" t="s">
        <v>584</v>
      </c>
      <c r="U209" s="16"/>
      <c r="V209" s="16"/>
      <c r="W209" s="14" t="s">
        <v>487</v>
      </c>
      <c r="X209" s="14">
        <v>1.0</v>
      </c>
      <c r="Y209" s="16"/>
      <c r="Z209" s="16"/>
      <c r="AA209" s="16"/>
      <c r="AB209" s="16"/>
      <c r="AC209" s="16"/>
      <c r="AD209" s="16"/>
      <c r="AE209" s="16"/>
      <c r="AF209" s="18"/>
      <c r="AG209" s="16"/>
      <c r="AH209" s="16"/>
      <c r="AI209" s="16"/>
      <c r="AJ209" s="18"/>
      <c r="AK209" s="16"/>
      <c r="AL209" s="16"/>
      <c r="AM209" s="16"/>
      <c r="AN209" s="16"/>
      <c r="AO209" s="23" t="s">
        <v>585</v>
      </c>
      <c r="AP209" s="16"/>
      <c r="AQ209" s="1">
        <v>1.0</v>
      </c>
    </row>
    <row r="210" hidden="1">
      <c r="A210" s="14" t="s">
        <v>461</v>
      </c>
      <c r="B210" s="29">
        <v>44126.0</v>
      </c>
      <c r="C210" s="16" t="str">
        <f t="shared" si="1"/>
        <v>2020</v>
      </c>
      <c r="D210" s="14" t="s">
        <v>44</v>
      </c>
      <c r="E210" s="14">
        <v>0.0</v>
      </c>
      <c r="F210" s="14">
        <v>1.0</v>
      </c>
      <c r="G210" s="14">
        <v>1.0</v>
      </c>
      <c r="H210" s="14">
        <v>1.0</v>
      </c>
      <c r="I210" s="14">
        <v>0.0</v>
      </c>
      <c r="J210" s="14">
        <v>0.0</v>
      </c>
      <c r="K210" s="14">
        <v>0.0</v>
      </c>
      <c r="L210" s="14">
        <v>0.0</v>
      </c>
      <c r="M210" s="14">
        <v>0.0</v>
      </c>
      <c r="N210" s="14">
        <v>0.0</v>
      </c>
      <c r="O210" s="14" t="s">
        <v>109</v>
      </c>
      <c r="P210" s="17" t="s">
        <v>583</v>
      </c>
      <c r="Q210" s="16"/>
      <c r="R210" s="16"/>
      <c r="S210" s="16"/>
      <c r="T210" s="17" t="s">
        <v>584</v>
      </c>
      <c r="U210" s="16"/>
      <c r="V210" s="16"/>
      <c r="W210" s="14" t="s">
        <v>478</v>
      </c>
      <c r="X210" s="14">
        <v>0.0</v>
      </c>
      <c r="Y210" s="14">
        <v>1936.0</v>
      </c>
      <c r="Z210" s="16"/>
      <c r="AA210" s="16"/>
      <c r="AB210" s="16"/>
      <c r="AC210" s="16"/>
      <c r="AD210" s="16"/>
      <c r="AE210" s="16"/>
      <c r="AF210" s="18"/>
      <c r="AG210" s="16"/>
      <c r="AH210" s="16"/>
      <c r="AI210" s="16"/>
      <c r="AJ210" s="18"/>
      <c r="AK210" s="16"/>
      <c r="AL210" s="16"/>
      <c r="AM210" s="16"/>
      <c r="AN210" s="16"/>
      <c r="AO210" s="23" t="s">
        <v>585</v>
      </c>
      <c r="AP210" s="16"/>
      <c r="AQ210" s="1">
        <v>1.0</v>
      </c>
    </row>
    <row r="211" hidden="1">
      <c r="A211" s="14" t="s">
        <v>461</v>
      </c>
      <c r="B211" s="15">
        <v>43601.0</v>
      </c>
      <c r="C211" s="16" t="str">
        <f t="shared" si="1"/>
        <v>2019</v>
      </c>
      <c r="D211" s="14" t="s">
        <v>44</v>
      </c>
      <c r="E211" s="14">
        <v>0.0</v>
      </c>
      <c r="F211" s="14">
        <v>1.0</v>
      </c>
      <c r="G211" s="14">
        <v>0.0</v>
      </c>
      <c r="H211" s="14">
        <v>1.0</v>
      </c>
      <c r="I211" s="14">
        <v>0.0</v>
      </c>
      <c r="J211" s="14">
        <v>0.0</v>
      </c>
      <c r="K211" s="14">
        <v>0.0</v>
      </c>
      <c r="L211" s="14">
        <v>0.0</v>
      </c>
      <c r="M211" s="14">
        <v>0.0</v>
      </c>
      <c r="N211" s="14">
        <v>0.0</v>
      </c>
      <c r="O211" s="14" t="s">
        <v>109</v>
      </c>
      <c r="P211" s="17" t="s">
        <v>586</v>
      </c>
      <c r="Q211" s="16"/>
      <c r="R211" s="16"/>
      <c r="S211" s="16"/>
      <c r="T211" s="17" t="s">
        <v>587</v>
      </c>
      <c r="U211" s="16"/>
      <c r="V211" s="16"/>
      <c r="W211" s="14" t="s">
        <v>540</v>
      </c>
      <c r="X211" s="14">
        <v>1.0</v>
      </c>
      <c r="Y211" s="14">
        <v>1929.0</v>
      </c>
      <c r="Z211" s="16"/>
      <c r="AA211" s="16"/>
      <c r="AB211" s="16"/>
      <c r="AC211" s="16"/>
      <c r="AD211" s="16"/>
      <c r="AE211" s="16"/>
      <c r="AF211" s="18"/>
      <c r="AG211" s="16"/>
      <c r="AH211" s="16"/>
      <c r="AI211" s="16"/>
      <c r="AJ211" s="18"/>
      <c r="AK211" s="16"/>
      <c r="AL211" s="16"/>
      <c r="AM211" s="16"/>
      <c r="AN211" s="16"/>
      <c r="AO211" s="23" t="s">
        <v>588</v>
      </c>
      <c r="AP211" s="16"/>
      <c r="AQ211" s="1">
        <v>1.0</v>
      </c>
    </row>
    <row r="212" hidden="1">
      <c r="A212" s="14" t="s">
        <v>461</v>
      </c>
      <c r="B212" s="15">
        <v>43601.0</v>
      </c>
      <c r="C212" s="16" t="str">
        <f t="shared" si="1"/>
        <v>2019</v>
      </c>
      <c r="D212" s="14" t="s">
        <v>44</v>
      </c>
      <c r="E212" s="14">
        <v>0.0</v>
      </c>
      <c r="F212" s="14">
        <v>1.0</v>
      </c>
      <c r="G212" s="14">
        <v>0.0</v>
      </c>
      <c r="H212" s="14">
        <v>1.0</v>
      </c>
      <c r="I212" s="14">
        <v>0.0</v>
      </c>
      <c r="J212" s="14">
        <v>0.0</v>
      </c>
      <c r="K212" s="14">
        <v>0.0</v>
      </c>
      <c r="L212" s="14">
        <v>0.0</v>
      </c>
      <c r="M212" s="14">
        <v>0.0</v>
      </c>
      <c r="N212" s="14">
        <v>0.0</v>
      </c>
      <c r="O212" s="14" t="s">
        <v>109</v>
      </c>
      <c r="P212" s="17" t="s">
        <v>586</v>
      </c>
      <c r="Q212" s="16"/>
      <c r="R212" s="16"/>
      <c r="S212" s="16"/>
      <c r="T212" s="17" t="s">
        <v>587</v>
      </c>
      <c r="U212" s="16"/>
      <c r="V212" s="16"/>
      <c r="W212" s="14" t="s">
        <v>480</v>
      </c>
      <c r="X212" s="14">
        <v>1.0</v>
      </c>
      <c r="Y212" s="14">
        <v>1957.0</v>
      </c>
      <c r="Z212" s="16"/>
      <c r="AA212" s="16"/>
      <c r="AB212" s="16"/>
      <c r="AC212" s="16"/>
      <c r="AD212" s="16"/>
      <c r="AE212" s="16"/>
      <c r="AF212" s="18"/>
      <c r="AG212" s="16"/>
      <c r="AH212" s="16"/>
      <c r="AI212" s="16"/>
      <c r="AJ212" s="18"/>
      <c r="AK212" s="16"/>
      <c r="AL212" s="16"/>
      <c r="AM212" s="16"/>
      <c r="AN212" s="16"/>
      <c r="AO212" s="23" t="s">
        <v>588</v>
      </c>
      <c r="AP212" s="16"/>
      <c r="AQ212" s="1">
        <v>1.0</v>
      </c>
    </row>
    <row r="213" hidden="1">
      <c r="A213" s="14" t="s">
        <v>461</v>
      </c>
      <c r="B213" s="15">
        <v>43969.0</v>
      </c>
      <c r="C213" s="16" t="str">
        <f t="shared" si="1"/>
        <v>2020</v>
      </c>
      <c r="D213" s="14" t="s">
        <v>44</v>
      </c>
      <c r="E213" s="14">
        <v>0.0</v>
      </c>
      <c r="F213" s="14">
        <v>1.0</v>
      </c>
      <c r="G213" s="14">
        <v>0.0</v>
      </c>
      <c r="H213" s="14">
        <v>1.0</v>
      </c>
      <c r="I213" s="14">
        <v>0.0</v>
      </c>
      <c r="J213" s="14">
        <v>0.0</v>
      </c>
      <c r="K213" s="14">
        <v>0.0</v>
      </c>
      <c r="L213" s="14">
        <v>0.0</v>
      </c>
      <c r="M213" s="14">
        <v>0.0</v>
      </c>
      <c r="N213" s="14">
        <v>0.0</v>
      </c>
      <c r="O213" s="14" t="s">
        <v>109</v>
      </c>
      <c r="P213" s="17" t="s">
        <v>589</v>
      </c>
      <c r="Q213" s="16"/>
      <c r="R213" s="16"/>
      <c r="S213" s="16"/>
      <c r="T213" s="17" t="s">
        <v>590</v>
      </c>
      <c r="U213" s="16"/>
      <c r="V213" s="16"/>
      <c r="W213" s="14" t="s">
        <v>478</v>
      </c>
      <c r="X213" s="14">
        <v>0.0</v>
      </c>
      <c r="Y213" s="14">
        <v>1936.0</v>
      </c>
      <c r="Z213" s="16"/>
      <c r="AA213" s="16"/>
      <c r="AB213" s="16"/>
      <c r="AC213" s="16"/>
      <c r="AD213" s="16"/>
      <c r="AE213" s="16"/>
      <c r="AF213" s="18"/>
      <c r="AG213" s="16"/>
      <c r="AH213" s="16"/>
      <c r="AI213" s="16"/>
      <c r="AJ213" s="18"/>
      <c r="AK213" s="16"/>
      <c r="AL213" s="16"/>
      <c r="AM213" s="16"/>
      <c r="AN213" s="16"/>
      <c r="AO213" s="19" t="s">
        <v>591</v>
      </c>
      <c r="AP213" s="16"/>
      <c r="AQ213" s="1">
        <v>1.0</v>
      </c>
    </row>
    <row r="214" hidden="1">
      <c r="A214" s="14" t="s">
        <v>461</v>
      </c>
      <c r="B214" s="15">
        <v>43969.0</v>
      </c>
      <c r="C214" s="16" t="str">
        <f t="shared" si="1"/>
        <v>2020</v>
      </c>
      <c r="D214" s="14" t="s">
        <v>44</v>
      </c>
      <c r="E214" s="14">
        <v>0.0</v>
      </c>
      <c r="F214" s="14">
        <v>1.0</v>
      </c>
      <c r="G214" s="14">
        <v>0.0</v>
      </c>
      <c r="H214" s="14">
        <v>1.0</v>
      </c>
      <c r="I214" s="14">
        <v>0.0</v>
      </c>
      <c r="J214" s="14">
        <v>0.0</v>
      </c>
      <c r="K214" s="14">
        <v>0.0</v>
      </c>
      <c r="L214" s="14">
        <v>0.0</v>
      </c>
      <c r="M214" s="14">
        <v>0.0</v>
      </c>
      <c r="N214" s="14">
        <v>0.0</v>
      </c>
      <c r="O214" s="14" t="s">
        <v>109</v>
      </c>
      <c r="P214" s="17" t="s">
        <v>589</v>
      </c>
      <c r="Q214" s="16"/>
      <c r="R214" s="16"/>
      <c r="S214" s="16"/>
      <c r="T214" s="17" t="s">
        <v>590</v>
      </c>
      <c r="U214" s="16"/>
      <c r="V214" s="16"/>
      <c r="W214" s="14" t="s">
        <v>487</v>
      </c>
      <c r="X214" s="14">
        <v>1.0</v>
      </c>
      <c r="Y214" s="16"/>
      <c r="Z214" s="16"/>
      <c r="AA214" s="16"/>
      <c r="AB214" s="16"/>
      <c r="AC214" s="16"/>
      <c r="AD214" s="16"/>
      <c r="AE214" s="16"/>
      <c r="AF214" s="18"/>
      <c r="AG214" s="16"/>
      <c r="AH214" s="16"/>
      <c r="AI214" s="16"/>
      <c r="AJ214" s="18"/>
      <c r="AK214" s="16"/>
      <c r="AL214" s="16"/>
      <c r="AM214" s="16"/>
      <c r="AN214" s="16"/>
      <c r="AO214" s="19" t="s">
        <v>591</v>
      </c>
      <c r="AP214" s="16"/>
      <c r="AQ214" s="1">
        <v>1.0</v>
      </c>
    </row>
    <row r="215" hidden="1">
      <c r="A215" s="14" t="s">
        <v>461</v>
      </c>
      <c r="B215" s="15">
        <v>43615.0</v>
      </c>
      <c r="C215" s="16" t="str">
        <f t="shared" si="1"/>
        <v>2019</v>
      </c>
      <c r="D215" s="14" t="s">
        <v>44</v>
      </c>
      <c r="E215" s="14">
        <v>0.0</v>
      </c>
      <c r="F215" s="14">
        <v>1.0</v>
      </c>
      <c r="G215" s="14">
        <v>0.0</v>
      </c>
      <c r="H215" s="14">
        <v>1.0</v>
      </c>
      <c r="I215" s="14">
        <v>0.0</v>
      </c>
      <c r="J215" s="14">
        <v>0.0</v>
      </c>
      <c r="K215" s="14">
        <v>0.0</v>
      </c>
      <c r="L215" s="14">
        <v>0.0</v>
      </c>
      <c r="M215" s="14">
        <v>0.0</v>
      </c>
      <c r="N215" s="14">
        <v>0.0</v>
      </c>
      <c r="O215" s="14" t="s">
        <v>109</v>
      </c>
      <c r="P215" s="17" t="s">
        <v>592</v>
      </c>
      <c r="Q215" s="16"/>
      <c r="R215" s="16"/>
      <c r="S215" s="16"/>
      <c r="T215" s="17" t="s">
        <v>593</v>
      </c>
      <c r="U215" s="16"/>
      <c r="V215" s="16"/>
      <c r="W215" s="14" t="s">
        <v>540</v>
      </c>
      <c r="X215" s="14">
        <v>1.0</v>
      </c>
      <c r="Y215" s="14">
        <v>1929.0</v>
      </c>
      <c r="Z215" s="16"/>
      <c r="AA215" s="16"/>
      <c r="AB215" s="16"/>
      <c r="AC215" s="16"/>
      <c r="AD215" s="16"/>
      <c r="AE215" s="16"/>
      <c r="AF215" s="18"/>
      <c r="AG215" s="16"/>
      <c r="AH215" s="16"/>
      <c r="AI215" s="16"/>
      <c r="AJ215" s="18"/>
      <c r="AK215" s="16"/>
      <c r="AL215" s="16"/>
      <c r="AM215" s="16"/>
      <c r="AN215" s="16"/>
      <c r="AO215" s="23" t="s">
        <v>594</v>
      </c>
      <c r="AP215" s="16"/>
      <c r="AQ215" s="1">
        <v>1.0</v>
      </c>
    </row>
    <row r="216" hidden="1">
      <c r="A216" s="14" t="s">
        <v>461</v>
      </c>
      <c r="B216" s="15">
        <v>43615.0</v>
      </c>
      <c r="C216" s="16" t="str">
        <f t="shared" si="1"/>
        <v>2019</v>
      </c>
      <c r="D216" s="14" t="s">
        <v>44</v>
      </c>
      <c r="E216" s="14">
        <v>0.0</v>
      </c>
      <c r="F216" s="14">
        <v>1.0</v>
      </c>
      <c r="G216" s="14">
        <v>0.0</v>
      </c>
      <c r="H216" s="14">
        <v>1.0</v>
      </c>
      <c r="I216" s="14">
        <v>0.0</v>
      </c>
      <c r="J216" s="14">
        <v>0.0</v>
      </c>
      <c r="K216" s="14">
        <v>0.0</v>
      </c>
      <c r="L216" s="14">
        <v>0.0</v>
      </c>
      <c r="M216" s="14">
        <v>0.0</v>
      </c>
      <c r="N216" s="14">
        <v>0.0</v>
      </c>
      <c r="O216" s="14" t="s">
        <v>109</v>
      </c>
      <c r="P216" s="17" t="s">
        <v>592</v>
      </c>
      <c r="Q216" s="16"/>
      <c r="R216" s="16"/>
      <c r="S216" s="16"/>
      <c r="T216" s="17" t="s">
        <v>593</v>
      </c>
      <c r="U216" s="16"/>
      <c r="V216" s="16"/>
      <c r="W216" s="14" t="s">
        <v>480</v>
      </c>
      <c r="X216" s="14">
        <v>1.0</v>
      </c>
      <c r="Y216" s="14">
        <v>1957.0</v>
      </c>
      <c r="Z216" s="16"/>
      <c r="AA216" s="16"/>
      <c r="AB216" s="16"/>
      <c r="AC216" s="16"/>
      <c r="AD216" s="16"/>
      <c r="AE216" s="16"/>
      <c r="AF216" s="18"/>
      <c r="AG216" s="16"/>
      <c r="AH216" s="16"/>
      <c r="AI216" s="16"/>
      <c r="AJ216" s="18"/>
      <c r="AK216" s="16"/>
      <c r="AL216" s="16"/>
      <c r="AM216" s="16"/>
      <c r="AN216" s="16"/>
      <c r="AO216" s="23" t="s">
        <v>594</v>
      </c>
      <c r="AP216" s="16"/>
      <c r="AQ216" s="1">
        <v>1.0</v>
      </c>
    </row>
    <row r="217" hidden="1">
      <c r="A217" s="14" t="s">
        <v>461</v>
      </c>
      <c r="B217" s="15">
        <v>43986.0</v>
      </c>
      <c r="C217" s="16" t="str">
        <f t="shared" si="1"/>
        <v>2020</v>
      </c>
      <c r="D217" s="14" t="s">
        <v>44</v>
      </c>
      <c r="E217" s="14">
        <v>0.0</v>
      </c>
      <c r="F217" s="14">
        <v>1.0</v>
      </c>
      <c r="G217" s="14">
        <v>0.0</v>
      </c>
      <c r="H217" s="14">
        <v>0.0</v>
      </c>
      <c r="I217" s="14">
        <v>0.0</v>
      </c>
      <c r="J217" s="14">
        <v>0.0</v>
      </c>
      <c r="K217" s="14">
        <v>0.0</v>
      </c>
      <c r="L217" s="14">
        <v>0.0</v>
      </c>
      <c r="M217" s="14">
        <v>0.0</v>
      </c>
      <c r="N217" s="14">
        <v>0.0</v>
      </c>
      <c r="O217" s="14" t="s">
        <v>109</v>
      </c>
      <c r="P217" s="17" t="s">
        <v>595</v>
      </c>
      <c r="Q217" s="16"/>
      <c r="R217" s="16"/>
      <c r="S217" s="16"/>
      <c r="T217" s="17" t="s">
        <v>596</v>
      </c>
      <c r="U217" s="16"/>
      <c r="V217" s="16"/>
      <c r="W217" s="14" t="s">
        <v>487</v>
      </c>
      <c r="X217" s="14">
        <v>1.0</v>
      </c>
      <c r="Y217" s="16"/>
      <c r="Z217" s="16"/>
      <c r="AA217" s="16"/>
      <c r="AB217" s="16"/>
      <c r="AC217" s="16"/>
      <c r="AD217" s="16"/>
      <c r="AE217" s="16"/>
      <c r="AF217" s="18"/>
      <c r="AG217" s="16"/>
      <c r="AH217" s="16"/>
      <c r="AI217" s="16"/>
      <c r="AJ217" s="18"/>
      <c r="AK217" s="16"/>
      <c r="AL217" s="16"/>
      <c r="AM217" s="16"/>
      <c r="AN217" s="16"/>
      <c r="AO217" s="23" t="s">
        <v>597</v>
      </c>
      <c r="AP217" s="16"/>
      <c r="AQ217" s="1">
        <v>1.0</v>
      </c>
    </row>
    <row r="218" hidden="1">
      <c r="A218" s="14" t="s">
        <v>461</v>
      </c>
      <c r="B218" s="15">
        <v>43986.0</v>
      </c>
      <c r="C218" s="16" t="str">
        <f t="shared" si="1"/>
        <v>2020</v>
      </c>
      <c r="D218" s="14" t="s">
        <v>44</v>
      </c>
      <c r="E218" s="14">
        <v>0.0</v>
      </c>
      <c r="F218" s="14">
        <v>1.0</v>
      </c>
      <c r="G218" s="14">
        <v>0.0</v>
      </c>
      <c r="H218" s="14">
        <v>0.0</v>
      </c>
      <c r="I218" s="14">
        <v>0.0</v>
      </c>
      <c r="J218" s="14">
        <v>0.0</v>
      </c>
      <c r="K218" s="14">
        <v>0.0</v>
      </c>
      <c r="L218" s="14">
        <v>0.0</v>
      </c>
      <c r="M218" s="14">
        <v>0.0</v>
      </c>
      <c r="N218" s="14">
        <v>0.0</v>
      </c>
      <c r="O218" s="14" t="s">
        <v>109</v>
      </c>
      <c r="P218" s="17" t="s">
        <v>595</v>
      </c>
      <c r="Q218" s="16"/>
      <c r="R218" s="16"/>
      <c r="S218" s="16"/>
      <c r="T218" s="17" t="s">
        <v>596</v>
      </c>
      <c r="U218" s="16"/>
      <c r="V218" s="16"/>
      <c r="W218" s="14" t="s">
        <v>478</v>
      </c>
      <c r="X218" s="14">
        <v>0.0</v>
      </c>
      <c r="Y218" s="14">
        <v>1936.0</v>
      </c>
      <c r="Z218" s="16"/>
      <c r="AA218" s="16"/>
      <c r="AB218" s="16"/>
      <c r="AC218" s="16"/>
      <c r="AD218" s="16"/>
      <c r="AE218" s="16"/>
      <c r="AF218" s="18"/>
      <c r="AG218" s="16"/>
      <c r="AH218" s="16"/>
      <c r="AI218" s="16"/>
      <c r="AJ218" s="18"/>
      <c r="AK218" s="16"/>
      <c r="AL218" s="16"/>
      <c r="AM218" s="16"/>
      <c r="AN218" s="16"/>
      <c r="AO218" s="23" t="s">
        <v>597</v>
      </c>
      <c r="AP218" s="23" t="s">
        <v>527</v>
      </c>
      <c r="AQ218" s="1">
        <v>1.0</v>
      </c>
    </row>
    <row r="219" hidden="1">
      <c r="A219" s="14" t="s">
        <v>461</v>
      </c>
      <c r="B219" s="15">
        <v>43367.0</v>
      </c>
      <c r="C219" s="16" t="str">
        <f t="shared" si="1"/>
        <v>2018</v>
      </c>
      <c r="D219" s="14" t="s">
        <v>44</v>
      </c>
      <c r="E219" s="14">
        <v>0.0</v>
      </c>
      <c r="F219" s="14">
        <v>1.0</v>
      </c>
      <c r="G219" s="14">
        <v>0.0</v>
      </c>
      <c r="H219" s="14">
        <v>0.0</v>
      </c>
      <c r="I219" s="14">
        <v>0.0</v>
      </c>
      <c r="J219" s="14">
        <v>0.0</v>
      </c>
      <c r="K219" s="14">
        <v>0.0</v>
      </c>
      <c r="L219" s="14">
        <v>0.0</v>
      </c>
      <c r="M219" s="14">
        <v>0.0</v>
      </c>
      <c r="N219" s="14">
        <v>0.0</v>
      </c>
      <c r="O219" s="16"/>
      <c r="P219" s="17" t="s">
        <v>598</v>
      </c>
      <c r="Q219" s="16"/>
      <c r="R219" s="16"/>
      <c r="S219" s="16"/>
      <c r="T219" s="17" t="s">
        <v>599</v>
      </c>
      <c r="U219" s="16"/>
      <c r="V219" s="16"/>
      <c r="W219" s="14" t="s">
        <v>487</v>
      </c>
      <c r="X219" s="14">
        <v>1.0</v>
      </c>
      <c r="Y219" s="16"/>
      <c r="Z219" s="16"/>
      <c r="AA219" s="16"/>
      <c r="AB219" s="16"/>
      <c r="AC219" s="16"/>
      <c r="AD219" s="16"/>
      <c r="AE219" s="16"/>
      <c r="AF219" s="18"/>
      <c r="AG219" s="16"/>
      <c r="AH219" s="16"/>
      <c r="AI219" s="16"/>
      <c r="AJ219" s="18"/>
      <c r="AK219" s="16"/>
      <c r="AL219" s="16"/>
      <c r="AM219" s="16"/>
      <c r="AN219" s="16"/>
      <c r="AO219" s="23" t="s">
        <v>600</v>
      </c>
      <c r="AP219" s="16"/>
      <c r="AQ219" s="1">
        <v>1.0</v>
      </c>
    </row>
    <row r="220" hidden="1">
      <c r="A220" s="14" t="s">
        <v>461</v>
      </c>
      <c r="B220" s="15">
        <v>43367.0</v>
      </c>
      <c r="C220" s="16" t="str">
        <f t="shared" si="1"/>
        <v>2018</v>
      </c>
      <c r="D220" s="14" t="s">
        <v>44</v>
      </c>
      <c r="E220" s="14">
        <v>0.0</v>
      </c>
      <c r="F220" s="14">
        <v>1.0</v>
      </c>
      <c r="G220" s="14">
        <v>0.0</v>
      </c>
      <c r="H220" s="14">
        <v>0.0</v>
      </c>
      <c r="I220" s="14">
        <v>0.0</v>
      </c>
      <c r="J220" s="14">
        <v>0.0</v>
      </c>
      <c r="K220" s="14">
        <v>0.0</v>
      </c>
      <c r="L220" s="14">
        <v>0.0</v>
      </c>
      <c r="M220" s="14">
        <v>0.0</v>
      </c>
      <c r="N220" s="14">
        <v>0.0</v>
      </c>
      <c r="O220" s="16"/>
      <c r="P220" s="17" t="s">
        <v>598</v>
      </c>
      <c r="Q220" s="16"/>
      <c r="R220" s="16"/>
      <c r="S220" s="16"/>
      <c r="T220" s="17" t="s">
        <v>599</v>
      </c>
      <c r="U220" s="16"/>
      <c r="V220" s="16"/>
      <c r="W220" s="14" t="s">
        <v>540</v>
      </c>
      <c r="X220" s="14">
        <v>1.0</v>
      </c>
      <c r="Y220" s="14">
        <v>1929.0</v>
      </c>
      <c r="Z220" s="16"/>
      <c r="AA220" s="16"/>
      <c r="AB220" s="16"/>
      <c r="AC220" s="16"/>
      <c r="AD220" s="16"/>
      <c r="AE220" s="16"/>
      <c r="AF220" s="18"/>
      <c r="AG220" s="16"/>
      <c r="AH220" s="16"/>
      <c r="AI220" s="16"/>
      <c r="AJ220" s="18"/>
      <c r="AK220" s="16"/>
      <c r="AL220" s="16"/>
      <c r="AM220" s="16"/>
      <c r="AN220" s="16"/>
      <c r="AO220" s="23" t="s">
        <v>600</v>
      </c>
      <c r="AP220" s="16"/>
      <c r="AQ220" s="1">
        <v>1.0</v>
      </c>
    </row>
    <row r="221">
      <c r="A221" s="1" t="s">
        <v>461</v>
      </c>
      <c r="B221" s="3">
        <v>43986.0</v>
      </c>
      <c r="C221" s="4" t="str">
        <f t="shared" si="1"/>
        <v>2020</v>
      </c>
      <c r="D221" s="1" t="s">
        <v>44</v>
      </c>
      <c r="E221" s="1">
        <v>0.0</v>
      </c>
      <c r="F221" s="1">
        <v>1.0</v>
      </c>
      <c r="G221" s="1">
        <v>0.0</v>
      </c>
      <c r="H221" s="1">
        <v>1.0</v>
      </c>
      <c r="I221" s="1">
        <v>0.0</v>
      </c>
      <c r="J221" s="1">
        <v>0.0</v>
      </c>
      <c r="K221" s="1">
        <v>0.0</v>
      </c>
      <c r="L221" s="1">
        <v>0.0</v>
      </c>
      <c r="M221" s="1">
        <v>0.0</v>
      </c>
      <c r="N221" s="1">
        <v>0.0</v>
      </c>
      <c r="O221" s="1" t="s">
        <v>109</v>
      </c>
      <c r="P221" s="1" t="s">
        <v>601</v>
      </c>
      <c r="Q221" s="1" t="s">
        <v>306</v>
      </c>
      <c r="R221" s="1" t="s">
        <v>48</v>
      </c>
      <c r="S221" s="1" t="s">
        <v>48</v>
      </c>
      <c r="T221" s="2" t="s">
        <v>602</v>
      </c>
      <c r="U221" s="1">
        <v>1.0</v>
      </c>
      <c r="V221" s="1">
        <v>1.0</v>
      </c>
      <c r="W221" s="1" t="s">
        <v>487</v>
      </c>
      <c r="X221" s="1">
        <v>1.0</v>
      </c>
      <c r="Y221" s="4">
        <f>2023-64</f>
        <v>1959</v>
      </c>
      <c r="Z221" s="4">
        <f t="shared" ref="Z221:Z224" si="17">C221-Y221</f>
        <v>61</v>
      </c>
      <c r="AC221" s="1">
        <v>2015.0</v>
      </c>
      <c r="AD221" s="1">
        <f t="shared" ref="AD221:AD224" si="18">C221-AC221</f>
        <v>5</v>
      </c>
      <c r="AE221" s="2" t="s">
        <v>119</v>
      </c>
      <c r="AF221" s="6" t="s">
        <v>280</v>
      </c>
      <c r="AG221" s="1">
        <v>0.0</v>
      </c>
      <c r="AH221" s="1" t="s">
        <v>603</v>
      </c>
      <c r="AI221" s="1">
        <v>1.0</v>
      </c>
      <c r="AJ221" s="2" t="s">
        <v>604</v>
      </c>
      <c r="AK221" s="1">
        <v>1.0</v>
      </c>
      <c r="AL221" s="1" t="s">
        <v>605</v>
      </c>
      <c r="AM221" s="1">
        <v>1.0</v>
      </c>
      <c r="AN221" s="20" t="s">
        <v>606</v>
      </c>
      <c r="AO221" s="9" t="s">
        <v>607</v>
      </c>
      <c r="AQ221" s="1">
        <v>0.0</v>
      </c>
    </row>
    <row r="222">
      <c r="A222" s="1" t="s">
        <v>461</v>
      </c>
      <c r="B222" s="3">
        <v>43986.0</v>
      </c>
      <c r="C222" s="4" t="str">
        <f t="shared" si="1"/>
        <v>2020</v>
      </c>
      <c r="D222" s="1" t="s">
        <v>44</v>
      </c>
      <c r="E222" s="1">
        <v>0.0</v>
      </c>
      <c r="F222" s="1">
        <v>1.0</v>
      </c>
      <c r="G222" s="1">
        <v>0.0</v>
      </c>
      <c r="H222" s="1">
        <v>1.0</v>
      </c>
      <c r="I222" s="1">
        <v>0.0</v>
      </c>
      <c r="J222" s="1">
        <v>0.0</v>
      </c>
      <c r="K222" s="1">
        <v>0.0</v>
      </c>
      <c r="L222" s="1">
        <v>0.0</v>
      </c>
      <c r="M222" s="1">
        <v>0.0</v>
      </c>
      <c r="N222" s="1">
        <v>0.0</v>
      </c>
      <c r="O222" s="1" t="s">
        <v>109</v>
      </c>
      <c r="P222" s="1" t="s">
        <v>601</v>
      </c>
      <c r="Q222" s="1" t="s">
        <v>306</v>
      </c>
      <c r="R222" s="1" t="s">
        <v>48</v>
      </c>
      <c r="S222" s="1" t="s">
        <v>48</v>
      </c>
      <c r="T222" s="2" t="s">
        <v>602</v>
      </c>
      <c r="U222" s="1">
        <v>1.0</v>
      </c>
      <c r="V222" s="1">
        <v>1.0</v>
      </c>
      <c r="W222" s="1" t="s">
        <v>478</v>
      </c>
      <c r="X222" s="1">
        <v>0.0</v>
      </c>
      <c r="Y222" s="1">
        <v>1936.0</v>
      </c>
      <c r="Z222" s="4">
        <f t="shared" si="17"/>
        <v>84</v>
      </c>
      <c r="AC222" s="1">
        <v>1992.0</v>
      </c>
      <c r="AD222" s="1">
        <f t="shared" si="18"/>
        <v>28</v>
      </c>
      <c r="AE222" s="2" t="s">
        <v>119</v>
      </c>
      <c r="AF222" s="6" t="s">
        <v>280</v>
      </c>
      <c r="AG222" s="1">
        <v>0.0</v>
      </c>
      <c r="AH222" s="1" t="s">
        <v>608</v>
      </c>
      <c r="AI222" s="1">
        <v>1.0</v>
      </c>
      <c r="AJ222" s="2" t="s">
        <v>604</v>
      </c>
      <c r="AK222" s="1">
        <v>1.0</v>
      </c>
      <c r="AL222" s="1" t="s">
        <v>609</v>
      </c>
      <c r="AM222" s="1">
        <v>1.0</v>
      </c>
      <c r="AN222" s="20" t="s">
        <v>610</v>
      </c>
      <c r="AO222" s="9" t="s">
        <v>607</v>
      </c>
      <c r="AQ222" s="1">
        <v>0.0</v>
      </c>
    </row>
    <row r="223">
      <c r="A223" s="1" t="s">
        <v>461</v>
      </c>
      <c r="B223" s="3">
        <v>43738.0</v>
      </c>
      <c r="C223" s="4" t="str">
        <f t="shared" si="1"/>
        <v>2019</v>
      </c>
      <c r="D223" s="1" t="s">
        <v>44</v>
      </c>
      <c r="E223" s="1">
        <v>1.0</v>
      </c>
      <c r="F223" s="1">
        <v>1.0</v>
      </c>
      <c r="G223" s="1">
        <v>0.0</v>
      </c>
      <c r="H223" s="1">
        <v>0.0</v>
      </c>
      <c r="I223" s="1">
        <v>0.0</v>
      </c>
      <c r="J223" s="1">
        <v>0.0</v>
      </c>
      <c r="K223" s="1">
        <v>0.0</v>
      </c>
      <c r="L223" s="1">
        <v>0.0</v>
      </c>
      <c r="M223" s="1">
        <v>0.0</v>
      </c>
      <c r="N223" s="1">
        <v>0.0</v>
      </c>
      <c r="O223" s="1" t="s">
        <v>109</v>
      </c>
      <c r="P223" s="1" t="s">
        <v>611</v>
      </c>
      <c r="Q223" s="1" t="s">
        <v>306</v>
      </c>
      <c r="R223" s="1" t="s">
        <v>48</v>
      </c>
      <c r="S223" s="1" t="s">
        <v>48</v>
      </c>
      <c r="T223" s="2" t="s">
        <v>612</v>
      </c>
      <c r="U223" s="1">
        <v>1.0</v>
      </c>
      <c r="V223" s="1">
        <v>1.0</v>
      </c>
      <c r="W223" s="1" t="s">
        <v>480</v>
      </c>
      <c r="X223" s="1">
        <v>1.0</v>
      </c>
      <c r="Y223" s="1">
        <v>1957.0</v>
      </c>
      <c r="Z223" s="4">
        <f t="shared" si="17"/>
        <v>62</v>
      </c>
      <c r="AA223" s="1">
        <v>1993.0</v>
      </c>
      <c r="AB223" s="4">
        <f t="shared" ref="AB223:AB224" si="19">C223-AA223</f>
        <v>26</v>
      </c>
      <c r="AC223" s="1">
        <v>2014.0</v>
      </c>
      <c r="AD223" s="1">
        <f t="shared" si="18"/>
        <v>5</v>
      </c>
      <c r="AE223" s="2" t="s">
        <v>119</v>
      </c>
      <c r="AF223" s="6" t="s">
        <v>280</v>
      </c>
      <c r="AG223" s="1">
        <v>0.0</v>
      </c>
      <c r="AH223" s="1" t="s">
        <v>613</v>
      </c>
      <c r="AI223" s="1">
        <v>1.0</v>
      </c>
      <c r="AJ223" s="2" t="s">
        <v>614</v>
      </c>
      <c r="AK223" s="1">
        <v>1.0</v>
      </c>
      <c r="AL223" s="1" t="s">
        <v>615</v>
      </c>
      <c r="AM223" s="1">
        <v>1.0</v>
      </c>
      <c r="AN223" s="20" t="s">
        <v>616</v>
      </c>
      <c r="AO223" s="9" t="s">
        <v>617</v>
      </c>
      <c r="AQ223" s="1">
        <v>0.0</v>
      </c>
    </row>
    <row r="224">
      <c r="A224" s="1" t="s">
        <v>461</v>
      </c>
      <c r="B224" s="3">
        <v>43738.0</v>
      </c>
      <c r="C224" s="4" t="str">
        <f t="shared" si="1"/>
        <v>2019</v>
      </c>
      <c r="D224" s="1" t="s">
        <v>44</v>
      </c>
      <c r="E224" s="1">
        <v>1.0</v>
      </c>
      <c r="F224" s="1">
        <v>1.0</v>
      </c>
      <c r="G224" s="1">
        <v>0.0</v>
      </c>
      <c r="H224" s="1">
        <v>0.0</v>
      </c>
      <c r="I224" s="1">
        <v>0.0</v>
      </c>
      <c r="J224" s="1">
        <v>0.0</v>
      </c>
      <c r="K224" s="1">
        <v>0.0</v>
      </c>
      <c r="L224" s="1">
        <v>0.0</v>
      </c>
      <c r="M224" s="1">
        <v>0.0</v>
      </c>
      <c r="N224" s="1">
        <v>0.0</v>
      </c>
      <c r="O224" s="1" t="s">
        <v>109</v>
      </c>
      <c r="P224" s="1" t="s">
        <v>611</v>
      </c>
      <c r="Q224" s="1" t="s">
        <v>306</v>
      </c>
      <c r="R224" s="1" t="s">
        <v>48</v>
      </c>
      <c r="S224" s="1" t="s">
        <v>48</v>
      </c>
      <c r="T224" s="2" t="s">
        <v>612</v>
      </c>
      <c r="U224" s="1">
        <v>1.0</v>
      </c>
      <c r="V224" s="1">
        <v>1.0</v>
      </c>
      <c r="W224" s="1" t="s">
        <v>540</v>
      </c>
      <c r="X224" s="1">
        <v>1.0</v>
      </c>
      <c r="Y224" s="1">
        <v>1929.0</v>
      </c>
      <c r="Z224" s="4">
        <f t="shared" si="17"/>
        <v>90</v>
      </c>
      <c r="AA224" s="1">
        <v>1983.0</v>
      </c>
      <c r="AB224" s="4">
        <f t="shared" si="19"/>
        <v>36</v>
      </c>
      <c r="AC224" s="1">
        <v>1983.0</v>
      </c>
      <c r="AD224" s="1">
        <f t="shared" si="18"/>
        <v>36</v>
      </c>
      <c r="AE224" s="2" t="s">
        <v>119</v>
      </c>
      <c r="AF224" s="6" t="s">
        <v>280</v>
      </c>
      <c r="AG224" s="1">
        <v>0.0</v>
      </c>
      <c r="AH224" s="1" t="s">
        <v>613</v>
      </c>
      <c r="AI224" s="12">
        <v>1.0</v>
      </c>
      <c r="AJ224" s="41" t="s">
        <v>614</v>
      </c>
      <c r="AK224" s="1">
        <v>1.0</v>
      </c>
      <c r="AL224" s="1" t="s">
        <v>618</v>
      </c>
      <c r="AM224" s="1">
        <v>1.0</v>
      </c>
      <c r="AN224" s="20" t="s">
        <v>619</v>
      </c>
      <c r="AO224" s="9" t="s">
        <v>617</v>
      </c>
      <c r="AQ224" s="1">
        <v>0.0</v>
      </c>
    </row>
    <row r="225" hidden="1">
      <c r="A225" s="14" t="s">
        <v>461</v>
      </c>
      <c r="B225" s="15">
        <v>42534.0</v>
      </c>
      <c r="C225" s="16" t="str">
        <f t="shared" si="1"/>
        <v>2016</v>
      </c>
      <c r="D225" s="14" t="s">
        <v>44</v>
      </c>
      <c r="E225" s="14">
        <v>0.0</v>
      </c>
      <c r="F225" s="14">
        <v>1.0</v>
      </c>
      <c r="G225" s="14">
        <v>1.0</v>
      </c>
      <c r="H225" s="14">
        <v>1.0</v>
      </c>
      <c r="I225" s="14">
        <v>0.0</v>
      </c>
      <c r="J225" s="14">
        <v>0.0</v>
      </c>
      <c r="K225" s="14">
        <v>0.0</v>
      </c>
      <c r="L225" s="14">
        <v>0.0</v>
      </c>
      <c r="M225" s="14">
        <v>0.0</v>
      </c>
      <c r="N225" s="14">
        <v>0.0</v>
      </c>
      <c r="O225" s="14" t="s">
        <v>109</v>
      </c>
      <c r="P225" s="17" t="s">
        <v>620</v>
      </c>
      <c r="Q225" s="16"/>
      <c r="R225" s="16"/>
      <c r="S225" s="16"/>
      <c r="T225" s="17" t="s">
        <v>621</v>
      </c>
      <c r="U225" s="16"/>
      <c r="V225" s="16"/>
      <c r="W225" s="14" t="s">
        <v>471</v>
      </c>
      <c r="X225" s="14">
        <v>0.0</v>
      </c>
      <c r="Y225" s="39">
        <v>1953.0</v>
      </c>
      <c r="Z225" s="16"/>
      <c r="AA225" s="16"/>
      <c r="AB225" s="16"/>
      <c r="AC225" s="16"/>
      <c r="AD225" s="16"/>
      <c r="AE225" s="16"/>
      <c r="AF225" s="18"/>
      <c r="AG225" s="16"/>
      <c r="AH225" s="16"/>
      <c r="AI225" s="16"/>
      <c r="AJ225" s="18"/>
      <c r="AK225" s="16"/>
      <c r="AL225" s="16"/>
      <c r="AM225" s="16"/>
      <c r="AN225" s="16"/>
      <c r="AO225" s="23" t="s">
        <v>622</v>
      </c>
      <c r="AP225" s="16"/>
      <c r="AQ225" s="1">
        <v>1.0</v>
      </c>
    </row>
    <row r="226" hidden="1">
      <c r="A226" s="14" t="s">
        <v>461</v>
      </c>
      <c r="B226" s="15">
        <v>42534.0</v>
      </c>
      <c r="C226" s="16" t="str">
        <f t="shared" si="1"/>
        <v>2016</v>
      </c>
      <c r="D226" s="14" t="s">
        <v>44</v>
      </c>
      <c r="E226" s="14">
        <v>0.0</v>
      </c>
      <c r="F226" s="14">
        <v>1.0</v>
      </c>
      <c r="G226" s="14">
        <v>1.0</v>
      </c>
      <c r="H226" s="14">
        <v>1.0</v>
      </c>
      <c r="I226" s="14">
        <v>0.0</v>
      </c>
      <c r="J226" s="14">
        <v>0.0</v>
      </c>
      <c r="K226" s="14">
        <v>0.0</v>
      </c>
      <c r="L226" s="14">
        <v>0.0</v>
      </c>
      <c r="M226" s="14">
        <v>0.0</v>
      </c>
      <c r="N226" s="14">
        <v>0.0</v>
      </c>
      <c r="O226" s="14" t="s">
        <v>109</v>
      </c>
      <c r="P226" s="17" t="s">
        <v>620</v>
      </c>
      <c r="Q226" s="16"/>
      <c r="R226" s="16"/>
      <c r="S226" s="16"/>
      <c r="T226" s="17" t="s">
        <v>621</v>
      </c>
      <c r="U226" s="16"/>
      <c r="V226" s="16"/>
      <c r="W226" s="14" t="s">
        <v>487</v>
      </c>
      <c r="X226" s="14">
        <v>1.0</v>
      </c>
      <c r="Y226" s="16"/>
      <c r="Z226" s="16"/>
      <c r="AA226" s="16"/>
      <c r="AB226" s="16"/>
      <c r="AC226" s="16"/>
      <c r="AD226" s="16"/>
      <c r="AE226" s="16"/>
      <c r="AF226" s="18"/>
      <c r="AG226" s="16"/>
      <c r="AH226" s="16"/>
      <c r="AI226" s="16"/>
      <c r="AJ226" s="18"/>
      <c r="AK226" s="16"/>
      <c r="AL226" s="16"/>
      <c r="AM226" s="16"/>
      <c r="AN226" s="16"/>
      <c r="AO226" s="23" t="s">
        <v>622</v>
      </c>
      <c r="AP226" s="16"/>
      <c r="AQ226" s="1">
        <v>1.0</v>
      </c>
    </row>
    <row r="227" hidden="1">
      <c r="A227" s="14" t="s">
        <v>461</v>
      </c>
      <c r="B227" s="15">
        <v>43598.0</v>
      </c>
      <c r="C227" s="16" t="str">
        <f t="shared" si="1"/>
        <v>2019</v>
      </c>
      <c r="D227" s="14" t="s">
        <v>44</v>
      </c>
      <c r="E227" s="14">
        <v>0.0</v>
      </c>
      <c r="F227" s="14">
        <v>1.0</v>
      </c>
      <c r="G227" s="14">
        <v>1.0</v>
      </c>
      <c r="H227" s="14">
        <v>1.0</v>
      </c>
      <c r="I227" s="14">
        <v>0.0</v>
      </c>
      <c r="J227" s="14">
        <v>0.0</v>
      </c>
      <c r="K227" s="14">
        <v>0.0</v>
      </c>
      <c r="L227" s="14">
        <v>0.0</v>
      </c>
      <c r="M227" s="14">
        <v>0.0</v>
      </c>
      <c r="N227" s="14">
        <v>0.0</v>
      </c>
      <c r="O227" s="14" t="s">
        <v>109</v>
      </c>
      <c r="P227" s="17" t="s">
        <v>623</v>
      </c>
      <c r="Q227" s="16"/>
      <c r="R227" s="16"/>
      <c r="S227" s="16"/>
      <c r="T227" s="17" t="s">
        <v>624</v>
      </c>
      <c r="U227" s="16"/>
      <c r="V227" s="16"/>
      <c r="W227" s="14" t="s">
        <v>540</v>
      </c>
      <c r="X227" s="14">
        <v>1.0</v>
      </c>
      <c r="Y227" s="14">
        <v>1929.0</v>
      </c>
      <c r="Z227" s="16"/>
      <c r="AA227" s="16"/>
      <c r="AB227" s="16"/>
      <c r="AC227" s="16"/>
      <c r="AD227" s="16"/>
      <c r="AE227" s="16"/>
      <c r="AF227" s="18"/>
      <c r="AG227" s="16"/>
      <c r="AH227" s="16"/>
      <c r="AI227" s="16"/>
      <c r="AJ227" s="18"/>
      <c r="AK227" s="16"/>
      <c r="AL227" s="16"/>
      <c r="AM227" s="16"/>
      <c r="AN227" s="16"/>
      <c r="AO227" s="19" t="s">
        <v>625</v>
      </c>
      <c r="AP227" s="16"/>
      <c r="AQ227" s="1">
        <v>1.0</v>
      </c>
    </row>
    <row r="228" hidden="1">
      <c r="A228" s="14" t="s">
        <v>461</v>
      </c>
      <c r="B228" s="15">
        <v>43598.0</v>
      </c>
      <c r="C228" s="16" t="str">
        <f t="shared" si="1"/>
        <v>2019</v>
      </c>
      <c r="D228" s="14" t="s">
        <v>44</v>
      </c>
      <c r="E228" s="14">
        <v>0.0</v>
      </c>
      <c r="F228" s="14">
        <v>1.0</v>
      </c>
      <c r="G228" s="14">
        <v>1.0</v>
      </c>
      <c r="H228" s="14">
        <v>1.0</v>
      </c>
      <c r="I228" s="14">
        <v>0.0</v>
      </c>
      <c r="J228" s="14">
        <v>0.0</v>
      </c>
      <c r="K228" s="14">
        <v>0.0</v>
      </c>
      <c r="L228" s="14">
        <v>0.0</v>
      </c>
      <c r="M228" s="14">
        <v>0.0</v>
      </c>
      <c r="N228" s="14">
        <v>0.0</v>
      </c>
      <c r="O228" s="14" t="s">
        <v>109</v>
      </c>
      <c r="P228" s="17" t="s">
        <v>623</v>
      </c>
      <c r="Q228" s="16"/>
      <c r="R228" s="16"/>
      <c r="S228" s="16"/>
      <c r="T228" s="17" t="s">
        <v>624</v>
      </c>
      <c r="U228" s="16"/>
      <c r="V228" s="16"/>
      <c r="W228" s="14" t="s">
        <v>480</v>
      </c>
      <c r="X228" s="14">
        <v>1.0</v>
      </c>
      <c r="Y228" s="14">
        <v>1957.0</v>
      </c>
      <c r="Z228" s="16"/>
      <c r="AA228" s="16"/>
      <c r="AB228" s="16"/>
      <c r="AC228" s="16"/>
      <c r="AD228" s="16"/>
      <c r="AE228" s="16"/>
      <c r="AF228" s="18"/>
      <c r="AG228" s="16"/>
      <c r="AH228" s="16"/>
      <c r="AI228" s="16"/>
      <c r="AJ228" s="18"/>
      <c r="AK228" s="16"/>
      <c r="AL228" s="16"/>
      <c r="AM228" s="16"/>
      <c r="AN228" s="16"/>
      <c r="AO228" s="19" t="s">
        <v>625</v>
      </c>
      <c r="AP228" s="16"/>
      <c r="AQ228" s="1">
        <v>1.0</v>
      </c>
    </row>
    <row r="229" hidden="1">
      <c r="A229" s="14" t="s">
        <v>461</v>
      </c>
      <c r="B229" s="29">
        <v>41225.0</v>
      </c>
      <c r="C229" s="16" t="str">
        <f t="shared" si="1"/>
        <v>2012</v>
      </c>
      <c r="D229" s="14" t="s">
        <v>44</v>
      </c>
      <c r="E229" s="14">
        <v>0.0</v>
      </c>
      <c r="F229" s="14">
        <v>1.0</v>
      </c>
      <c r="G229" s="14">
        <v>0.0</v>
      </c>
      <c r="H229" s="14">
        <v>0.0</v>
      </c>
      <c r="I229" s="14">
        <v>0.0</v>
      </c>
      <c r="J229" s="14">
        <v>0.0</v>
      </c>
      <c r="K229" s="14">
        <v>0.0</v>
      </c>
      <c r="L229" s="14">
        <v>0.0</v>
      </c>
      <c r="M229" s="14">
        <v>0.0</v>
      </c>
      <c r="N229" s="14">
        <v>0.0</v>
      </c>
      <c r="O229" s="14" t="s">
        <v>45</v>
      </c>
      <c r="P229" s="17" t="s">
        <v>626</v>
      </c>
      <c r="Q229" s="16"/>
      <c r="R229" s="16"/>
      <c r="S229" s="16"/>
      <c r="T229" s="17" t="s">
        <v>627</v>
      </c>
      <c r="U229" s="16"/>
      <c r="V229" s="16"/>
      <c r="W229" s="14" t="s">
        <v>471</v>
      </c>
      <c r="X229" s="14">
        <v>0.0</v>
      </c>
      <c r="Y229" s="39">
        <v>1953.0</v>
      </c>
      <c r="Z229" s="16"/>
      <c r="AA229" s="16"/>
      <c r="AB229" s="16"/>
      <c r="AC229" s="16"/>
      <c r="AD229" s="16"/>
      <c r="AE229" s="16"/>
      <c r="AF229" s="18"/>
      <c r="AG229" s="16"/>
      <c r="AH229" s="16"/>
      <c r="AI229" s="16"/>
      <c r="AJ229" s="18"/>
      <c r="AK229" s="16"/>
      <c r="AL229" s="16"/>
      <c r="AM229" s="16"/>
      <c r="AN229" s="16"/>
      <c r="AO229" s="23" t="s">
        <v>628</v>
      </c>
      <c r="AP229" s="16"/>
      <c r="AQ229" s="1">
        <v>1.0</v>
      </c>
    </row>
    <row r="230" hidden="1">
      <c r="A230" s="14" t="s">
        <v>461</v>
      </c>
      <c r="B230" s="29">
        <v>41225.0</v>
      </c>
      <c r="C230" s="16" t="str">
        <f t="shared" si="1"/>
        <v>2012</v>
      </c>
      <c r="D230" s="14" t="s">
        <v>44</v>
      </c>
      <c r="E230" s="14">
        <v>0.0</v>
      </c>
      <c r="F230" s="14">
        <v>1.0</v>
      </c>
      <c r="G230" s="14">
        <v>0.0</v>
      </c>
      <c r="H230" s="14">
        <v>0.0</v>
      </c>
      <c r="I230" s="14">
        <v>0.0</v>
      </c>
      <c r="J230" s="14">
        <v>0.0</v>
      </c>
      <c r="K230" s="14">
        <v>0.0</v>
      </c>
      <c r="L230" s="14">
        <v>0.0</v>
      </c>
      <c r="M230" s="14">
        <v>0.0</v>
      </c>
      <c r="N230" s="14">
        <v>0.0</v>
      </c>
      <c r="O230" s="14" t="s">
        <v>45</v>
      </c>
      <c r="P230" s="17" t="s">
        <v>626</v>
      </c>
      <c r="Q230" s="16"/>
      <c r="R230" s="16"/>
      <c r="S230" s="16"/>
      <c r="T230" s="17" t="s">
        <v>627</v>
      </c>
      <c r="U230" s="16"/>
      <c r="V230" s="16"/>
      <c r="W230" s="14" t="s">
        <v>629</v>
      </c>
      <c r="X230" s="14">
        <v>0.0</v>
      </c>
      <c r="Y230" s="14">
        <v>1947.0</v>
      </c>
      <c r="Z230" s="16"/>
      <c r="AA230" s="16"/>
      <c r="AB230" s="16"/>
      <c r="AC230" s="16"/>
      <c r="AD230" s="16"/>
      <c r="AE230" s="16"/>
      <c r="AF230" s="18"/>
      <c r="AG230" s="16"/>
      <c r="AH230" s="16"/>
      <c r="AI230" s="16"/>
      <c r="AJ230" s="18"/>
      <c r="AK230" s="16"/>
      <c r="AL230" s="16"/>
      <c r="AM230" s="16"/>
      <c r="AN230" s="16"/>
      <c r="AO230" s="23" t="s">
        <v>628</v>
      </c>
      <c r="AP230" s="23" t="s">
        <v>630</v>
      </c>
      <c r="AQ230" s="1">
        <v>1.0</v>
      </c>
    </row>
    <row r="231" hidden="1">
      <c r="A231" s="14" t="s">
        <v>461</v>
      </c>
      <c r="B231" s="29">
        <v>43039.0</v>
      </c>
      <c r="C231" s="16" t="str">
        <f t="shared" si="1"/>
        <v>2017</v>
      </c>
      <c r="D231" s="14" t="s">
        <v>44</v>
      </c>
      <c r="E231" s="14">
        <v>1.0</v>
      </c>
      <c r="F231" s="14">
        <v>1.0</v>
      </c>
      <c r="G231" s="14">
        <v>0.0</v>
      </c>
      <c r="H231" s="14">
        <v>1.0</v>
      </c>
      <c r="I231" s="14">
        <v>0.0</v>
      </c>
      <c r="J231" s="14">
        <v>0.0</v>
      </c>
      <c r="K231" s="14">
        <v>0.0</v>
      </c>
      <c r="L231" s="14">
        <v>0.0</v>
      </c>
      <c r="M231" s="14">
        <v>0.0</v>
      </c>
      <c r="N231" s="14">
        <v>0.0</v>
      </c>
      <c r="O231" s="14" t="s">
        <v>109</v>
      </c>
      <c r="P231" s="17" t="s">
        <v>631</v>
      </c>
      <c r="Q231" s="16"/>
      <c r="R231" s="16"/>
      <c r="S231" s="16"/>
      <c r="T231" s="17" t="s">
        <v>632</v>
      </c>
      <c r="U231" s="16"/>
      <c r="V231" s="16"/>
      <c r="W231" s="14" t="s">
        <v>487</v>
      </c>
      <c r="X231" s="14">
        <v>1.0</v>
      </c>
      <c r="Y231" s="16"/>
      <c r="Z231" s="16"/>
      <c r="AA231" s="16"/>
      <c r="AB231" s="16"/>
      <c r="AC231" s="16"/>
      <c r="AD231" s="16"/>
      <c r="AE231" s="16"/>
      <c r="AF231" s="18"/>
      <c r="AG231" s="16"/>
      <c r="AH231" s="16"/>
      <c r="AI231" s="16"/>
      <c r="AJ231" s="18"/>
      <c r="AK231" s="16"/>
      <c r="AL231" s="16"/>
      <c r="AM231" s="16"/>
      <c r="AN231" s="16"/>
      <c r="AO231" s="19" t="s">
        <v>633</v>
      </c>
      <c r="AP231" s="16"/>
      <c r="AQ231" s="1">
        <v>1.0</v>
      </c>
    </row>
    <row r="232" hidden="1">
      <c r="A232" s="14" t="s">
        <v>461</v>
      </c>
      <c r="B232" s="29">
        <v>43039.0</v>
      </c>
      <c r="C232" s="16" t="str">
        <f t="shared" si="1"/>
        <v>2017</v>
      </c>
      <c r="D232" s="14" t="s">
        <v>44</v>
      </c>
      <c r="E232" s="14">
        <v>1.0</v>
      </c>
      <c r="F232" s="14">
        <v>1.0</v>
      </c>
      <c r="G232" s="14">
        <v>0.0</v>
      </c>
      <c r="H232" s="14">
        <v>1.0</v>
      </c>
      <c r="I232" s="14">
        <v>0.0</v>
      </c>
      <c r="J232" s="14">
        <v>0.0</v>
      </c>
      <c r="K232" s="14">
        <v>0.0</v>
      </c>
      <c r="L232" s="14">
        <v>0.0</v>
      </c>
      <c r="M232" s="14">
        <v>0.0</v>
      </c>
      <c r="N232" s="14">
        <v>0.0</v>
      </c>
      <c r="O232" s="14" t="s">
        <v>109</v>
      </c>
      <c r="P232" s="17" t="s">
        <v>631</v>
      </c>
      <c r="Q232" s="16"/>
      <c r="R232" s="16"/>
      <c r="S232" s="16"/>
      <c r="T232" s="17" t="s">
        <v>632</v>
      </c>
      <c r="U232" s="16"/>
      <c r="V232" s="16"/>
      <c r="W232" s="14" t="s">
        <v>471</v>
      </c>
      <c r="X232" s="14">
        <v>0.0</v>
      </c>
      <c r="Y232" s="39">
        <v>1953.0</v>
      </c>
      <c r="Z232" s="16"/>
      <c r="AA232" s="16"/>
      <c r="AB232" s="16"/>
      <c r="AC232" s="16"/>
      <c r="AD232" s="16"/>
      <c r="AE232" s="16"/>
      <c r="AF232" s="18"/>
      <c r="AG232" s="16"/>
      <c r="AH232" s="16"/>
      <c r="AI232" s="16"/>
      <c r="AJ232" s="18"/>
      <c r="AK232" s="16"/>
      <c r="AL232" s="16"/>
      <c r="AM232" s="16"/>
      <c r="AN232" s="16"/>
      <c r="AO232" s="23" t="s">
        <v>633</v>
      </c>
      <c r="AP232" s="16"/>
      <c r="AQ232" s="1">
        <v>1.0</v>
      </c>
    </row>
    <row r="233">
      <c r="A233" s="1" t="s">
        <v>461</v>
      </c>
      <c r="B233" s="3">
        <v>41402.0</v>
      </c>
      <c r="C233" s="4" t="str">
        <f t="shared" si="1"/>
        <v>2013</v>
      </c>
      <c r="D233" s="1" t="s">
        <v>44</v>
      </c>
      <c r="E233" s="1">
        <v>0.0</v>
      </c>
      <c r="F233" s="1">
        <v>1.0</v>
      </c>
      <c r="G233" s="1">
        <v>0.0</v>
      </c>
      <c r="H233" s="1">
        <v>1.0</v>
      </c>
      <c r="I233" s="1">
        <v>0.0</v>
      </c>
      <c r="J233" s="1">
        <v>0.0</v>
      </c>
      <c r="K233" s="1">
        <v>0.0</v>
      </c>
      <c r="L233" s="1">
        <v>0.0</v>
      </c>
      <c r="M233" s="1">
        <v>0.0</v>
      </c>
      <c r="N233" s="1">
        <v>0.0</v>
      </c>
      <c r="O233" s="1" t="s">
        <v>109</v>
      </c>
      <c r="P233" s="2" t="s">
        <v>634</v>
      </c>
      <c r="Q233" s="1" t="s">
        <v>306</v>
      </c>
      <c r="R233" s="1" t="s">
        <v>48</v>
      </c>
      <c r="S233" s="1" t="s">
        <v>48</v>
      </c>
      <c r="T233" s="2" t="s">
        <v>635</v>
      </c>
      <c r="U233" s="1">
        <v>1.0</v>
      </c>
      <c r="V233" s="1">
        <v>1.0</v>
      </c>
      <c r="W233" s="1" t="s">
        <v>540</v>
      </c>
      <c r="X233" s="1">
        <v>1.0</v>
      </c>
      <c r="Y233" s="1">
        <v>1929.0</v>
      </c>
      <c r="Z233" s="4">
        <f t="shared" ref="Z233:Z234" si="20">C233-Y233</f>
        <v>84</v>
      </c>
      <c r="AA233" s="1">
        <v>1983.0</v>
      </c>
      <c r="AB233" s="4">
        <f>C233-AA233</f>
        <v>30</v>
      </c>
      <c r="AC233" s="1">
        <v>1983.0</v>
      </c>
      <c r="AD233" s="1">
        <f t="shared" ref="AD233:AD234" si="21">C233-AC233</f>
        <v>30</v>
      </c>
      <c r="AE233" s="2" t="s">
        <v>119</v>
      </c>
      <c r="AF233" s="6" t="s">
        <v>280</v>
      </c>
      <c r="AG233" s="1">
        <v>0.0</v>
      </c>
      <c r="AH233" s="1" t="s">
        <v>636</v>
      </c>
      <c r="AI233" s="1">
        <v>1.0</v>
      </c>
      <c r="AJ233" s="2" t="s">
        <v>637</v>
      </c>
      <c r="AK233" s="1">
        <v>1.0</v>
      </c>
      <c r="AL233" s="1" t="s">
        <v>638</v>
      </c>
      <c r="AM233" s="1">
        <v>1.0</v>
      </c>
      <c r="AN233" s="20" t="s">
        <v>639</v>
      </c>
      <c r="AO233" s="9" t="s">
        <v>640</v>
      </c>
      <c r="AP233" s="8" t="s">
        <v>641</v>
      </c>
      <c r="AQ233" s="1">
        <v>0.0</v>
      </c>
    </row>
    <row r="234">
      <c r="A234" s="1" t="s">
        <v>461</v>
      </c>
      <c r="B234" s="3">
        <v>41402.0</v>
      </c>
      <c r="C234" s="4" t="str">
        <f t="shared" si="1"/>
        <v>2013</v>
      </c>
      <c r="D234" s="1" t="s">
        <v>44</v>
      </c>
      <c r="E234" s="1">
        <v>0.0</v>
      </c>
      <c r="F234" s="1">
        <v>1.0</v>
      </c>
      <c r="G234" s="1">
        <v>0.0</v>
      </c>
      <c r="H234" s="1">
        <v>1.0</v>
      </c>
      <c r="I234" s="1">
        <v>0.0</v>
      </c>
      <c r="J234" s="1">
        <v>0.0</v>
      </c>
      <c r="K234" s="1">
        <v>0.0</v>
      </c>
      <c r="L234" s="1">
        <v>0.0</v>
      </c>
      <c r="M234" s="1">
        <v>0.0</v>
      </c>
      <c r="N234" s="1">
        <v>0.0</v>
      </c>
      <c r="O234" s="1" t="s">
        <v>109</v>
      </c>
      <c r="P234" s="2" t="s">
        <v>634</v>
      </c>
      <c r="Q234" s="1" t="s">
        <v>306</v>
      </c>
      <c r="R234" s="1" t="s">
        <v>48</v>
      </c>
      <c r="S234" s="1" t="s">
        <v>48</v>
      </c>
      <c r="T234" s="2" t="s">
        <v>635</v>
      </c>
      <c r="U234" s="1">
        <v>1.0</v>
      </c>
      <c r="V234" s="1">
        <v>1.0</v>
      </c>
      <c r="W234" s="1" t="s">
        <v>629</v>
      </c>
      <c r="X234" s="1">
        <v>0.0</v>
      </c>
      <c r="Y234" s="1">
        <v>1947.0</v>
      </c>
      <c r="Z234" s="4">
        <f t="shared" si="20"/>
        <v>66</v>
      </c>
      <c r="AC234" s="1">
        <v>1997.0</v>
      </c>
      <c r="AD234" s="1">
        <f t="shared" si="21"/>
        <v>16</v>
      </c>
      <c r="AE234" s="2" t="s">
        <v>119</v>
      </c>
      <c r="AF234" s="6" t="s">
        <v>280</v>
      </c>
      <c r="AG234" s="1">
        <v>0.0</v>
      </c>
      <c r="AH234" s="1" t="s">
        <v>636</v>
      </c>
      <c r="AI234" s="1">
        <v>1.0</v>
      </c>
      <c r="AJ234" s="2" t="s">
        <v>642</v>
      </c>
      <c r="AK234" s="1">
        <v>1.0</v>
      </c>
      <c r="AL234" s="1" t="s">
        <v>643</v>
      </c>
      <c r="AM234" s="1">
        <v>1.0</v>
      </c>
      <c r="AN234" s="20" t="s">
        <v>644</v>
      </c>
      <c r="AO234" s="9" t="s">
        <v>640</v>
      </c>
      <c r="AP234" s="8" t="s">
        <v>645</v>
      </c>
      <c r="AQ234" s="1">
        <v>0.0</v>
      </c>
    </row>
    <row r="235" hidden="1">
      <c r="A235" s="14" t="s">
        <v>461</v>
      </c>
      <c r="B235" s="15">
        <v>42808.0</v>
      </c>
      <c r="C235" s="16" t="str">
        <f t="shared" si="1"/>
        <v>2017</v>
      </c>
      <c r="D235" s="14" t="s">
        <v>44</v>
      </c>
      <c r="E235" s="14">
        <v>0.0</v>
      </c>
      <c r="F235" s="14">
        <v>1.0</v>
      </c>
      <c r="G235" s="14">
        <v>0.0</v>
      </c>
      <c r="H235" s="14">
        <v>1.0</v>
      </c>
      <c r="I235" s="14">
        <v>0.0</v>
      </c>
      <c r="J235" s="14">
        <v>0.0</v>
      </c>
      <c r="K235" s="14">
        <v>0.0</v>
      </c>
      <c r="L235" s="14">
        <v>0.0</v>
      </c>
      <c r="M235" s="14">
        <v>0.0</v>
      </c>
      <c r="N235" s="14">
        <v>0.0</v>
      </c>
      <c r="O235" s="14" t="s">
        <v>109</v>
      </c>
      <c r="P235" s="17" t="s">
        <v>646</v>
      </c>
      <c r="Q235" s="16"/>
      <c r="R235" s="16"/>
      <c r="S235" s="16"/>
      <c r="T235" s="17" t="s">
        <v>647</v>
      </c>
      <c r="U235" s="16"/>
      <c r="V235" s="16"/>
      <c r="W235" s="14" t="s">
        <v>471</v>
      </c>
      <c r="X235" s="14">
        <v>0.0</v>
      </c>
      <c r="Y235" s="39">
        <v>1953.0</v>
      </c>
      <c r="Z235" s="16"/>
      <c r="AA235" s="16"/>
      <c r="AB235" s="16"/>
      <c r="AC235" s="16"/>
      <c r="AD235" s="16"/>
      <c r="AE235" s="16"/>
      <c r="AF235" s="18"/>
      <c r="AG235" s="16"/>
      <c r="AH235" s="16"/>
      <c r="AI235" s="16"/>
      <c r="AJ235" s="18"/>
      <c r="AK235" s="16"/>
      <c r="AL235" s="16"/>
      <c r="AM235" s="16"/>
      <c r="AN235" s="16"/>
      <c r="AO235" s="23" t="s">
        <v>648</v>
      </c>
      <c r="AP235" s="16"/>
      <c r="AQ235" s="1">
        <v>1.0</v>
      </c>
    </row>
    <row r="236" hidden="1">
      <c r="A236" s="14" t="s">
        <v>461</v>
      </c>
      <c r="B236" s="15">
        <v>42808.0</v>
      </c>
      <c r="C236" s="16" t="str">
        <f t="shared" si="1"/>
        <v>2017</v>
      </c>
      <c r="D236" s="14" t="s">
        <v>44</v>
      </c>
      <c r="E236" s="14">
        <v>0.0</v>
      </c>
      <c r="F236" s="14">
        <v>1.0</v>
      </c>
      <c r="G236" s="14">
        <v>0.0</v>
      </c>
      <c r="H236" s="14">
        <v>1.0</v>
      </c>
      <c r="I236" s="14">
        <v>0.0</v>
      </c>
      <c r="J236" s="14">
        <v>0.0</v>
      </c>
      <c r="K236" s="14">
        <v>0.0</v>
      </c>
      <c r="L236" s="14">
        <v>0.0</v>
      </c>
      <c r="M236" s="14">
        <v>0.0</v>
      </c>
      <c r="N236" s="14">
        <v>0.0</v>
      </c>
      <c r="O236" s="14" t="s">
        <v>109</v>
      </c>
      <c r="P236" s="17" t="s">
        <v>646</v>
      </c>
      <c r="Q236" s="16"/>
      <c r="R236" s="16"/>
      <c r="S236" s="16"/>
      <c r="T236" s="17" t="s">
        <v>647</v>
      </c>
      <c r="U236" s="16"/>
      <c r="V236" s="16"/>
      <c r="W236" s="14" t="s">
        <v>487</v>
      </c>
      <c r="X236" s="14">
        <v>1.0</v>
      </c>
      <c r="Y236" s="16"/>
      <c r="Z236" s="16"/>
      <c r="AA236" s="16"/>
      <c r="AB236" s="16"/>
      <c r="AC236" s="16"/>
      <c r="AD236" s="16"/>
      <c r="AE236" s="16"/>
      <c r="AF236" s="18"/>
      <c r="AG236" s="16"/>
      <c r="AH236" s="16"/>
      <c r="AI236" s="16"/>
      <c r="AJ236" s="18"/>
      <c r="AK236" s="16"/>
      <c r="AL236" s="16"/>
      <c r="AM236" s="16"/>
      <c r="AN236" s="16"/>
      <c r="AO236" s="23" t="s">
        <v>648</v>
      </c>
      <c r="AP236" s="16"/>
      <c r="AQ236" s="1">
        <v>1.0</v>
      </c>
    </row>
    <row r="237" hidden="1">
      <c r="A237" s="14" t="s">
        <v>461</v>
      </c>
      <c r="B237" s="15">
        <v>42506.0</v>
      </c>
      <c r="C237" s="16" t="str">
        <f t="shared" si="1"/>
        <v>2016</v>
      </c>
      <c r="D237" s="14" t="s">
        <v>44</v>
      </c>
      <c r="E237" s="14">
        <v>0.0</v>
      </c>
      <c r="F237" s="14">
        <v>1.0</v>
      </c>
      <c r="G237" s="14">
        <v>0.0</v>
      </c>
      <c r="H237" s="14">
        <v>1.0</v>
      </c>
      <c r="I237" s="14">
        <v>0.0</v>
      </c>
      <c r="J237" s="14">
        <v>0.0</v>
      </c>
      <c r="K237" s="14">
        <v>0.0</v>
      </c>
      <c r="L237" s="14">
        <v>0.0</v>
      </c>
      <c r="M237" s="14">
        <v>0.0</v>
      </c>
      <c r="N237" s="14">
        <v>0.0</v>
      </c>
      <c r="O237" s="14" t="s">
        <v>109</v>
      </c>
      <c r="P237" s="14" t="s">
        <v>649</v>
      </c>
      <c r="Q237" s="16"/>
      <c r="R237" s="16"/>
      <c r="S237" s="16"/>
      <c r="T237" s="17" t="s">
        <v>650</v>
      </c>
      <c r="U237" s="16"/>
      <c r="V237" s="16"/>
      <c r="W237" s="14" t="s">
        <v>487</v>
      </c>
      <c r="X237" s="14">
        <v>1.0</v>
      </c>
      <c r="Y237" s="16"/>
      <c r="Z237" s="16"/>
      <c r="AA237" s="16"/>
      <c r="AB237" s="16"/>
      <c r="AC237" s="16"/>
      <c r="AD237" s="16"/>
      <c r="AE237" s="16"/>
      <c r="AF237" s="18"/>
      <c r="AG237" s="16"/>
      <c r="AH237" s="16"/>
      <c r="AI237" s="16"/>
      <c r="AJ237" s="18"/>
      <c r="AK237" s="16"/>
      <c r="AL237" s="16"/>
      <c r="AM237" s="16"/>
      <c r="AN237" s="16"/>
      <c r="AO237" s="23" t="s">
        <v>651</v>
      </c>
      <c r="AP237" s="16"/>
      <c r="AQ237" s="1">
        <v>1.0</v>
      </c>
    </row>
    <row r="238" hidden="1">
      <c r="A238" s="14" t="s">
        <v>461</v>
      </c>
      <c r="B238" s="15">
        <v>42506.0</v>
      </c>
      <c r="C238" s="16" t="str">
        <f t="shared" si="1"/>
        <v>2016</v>
      </c>
      <c r="D238" s="14" t="s">
        <v>44</v>
      </c>
      <c r="E238" s="14">
        <v>0.0</v>
      </c>
      <c r="F238" s="14">
        <v>1.0</v>
      </c>
      <c r="G238" s="14">
        <v>0.0</v>
      </c>
      <c r="H238" s="14">
        <v>1.0</v>
      </c>
      <c r="I238" s="14">
        <v>0.0</v>
      </c>
      <c r="J238" s="14">
        <v>0.0</v>
      </c>
      <c r="K238" s="14">
        <v>0.0</v>
      </c>
      <c r="L238" s="14">
        <v>0.0</v>
      </c>
      <c r="M238" s="14">
        <v>0.0</v>
      </c>
      <c r="N238" s="14">
        <v>0.0</v>
      </c>
      <c r="O238" s="14" t="s">
        <v>109</v>
      </c>
      <c r="P238" s="14" t="s">
        <v>649</v>
      </c>
      <c r="Q238" s="16"/>
      <c r="R238" s="16"/>
      <c r="S238" s="16"/>
      <c r="T238" s="17" t="s">
        <v>650</v>
      </c>
      <c r="U238" s="16"/>
      <c r="V238" s="16"/>
      <c r="W238" s="14" t="s">
        <v>471</v>
      </c>
      <c r="X238" s="14">
        <v>0.0</v>
      </c>
      <c r="Y238" s="39">
        <v>1953.0</v>
      </c>
      <c r="Z238" s="16"/>
      <c r="AA238" s="16"/>
      <c r="AB238" s="16"/>
      <c r="AC238" s="16"/>
      <c r="AD238" s="16"/>
      <c r="AE238" s="16"/>
      <c r="AF238" s="18"/>
      <c r="AG238" s="16"/>
      <c r="AH238" s="16"/>
      <c r="AI238" s="16"/>
      <c r="AJ238" s="18"/>
      <c r="AK238" s="16"/>
      <c r="AL238" s="16"/>
      <c r="AM238" s="16"/>
      <c r="AN238" s="16"/>
      <c r="AO238" s="23" t="s">
        <v>651</v>
      </c>
      <c r="AP238" s="16"/>
      <c r="AQ238" s="1">
        <v>1.0</v>
      </c>
    </row>
    <row r="239">
      <c r="A239" s="1" t="s">
        <v>652</v>
      </c>
      <c r="B239" s="11">
        <v>43796.0</v>
      </c>
      <c r="C239" s="1" t="str">
        <f t="shared" si="1"/>
        <v>2019</v>
      </c>
      <c r="D239" s="1" t="s">
        <v>44</v>
      </c>
      <c r="E239" s="1">
        <v>0.0</v>
      </c>
      <c r="F239" s="1">
        <v>0.0</v>
      </c>
      <c r="G239" s="1">
        <v>1.0</v>
      </c>
      <c r="H239" s="1">
        <v>0.0</v>
      </c>
      <c r="I239" s="1">
        <v>0.0</v>
      </c>
      <c r="J239" s="1">
        <v>1.0</v>
      </c>
      <c r="K239" s="1">
        <v>1.0</v>
      </c>
      <c r="L239" s="1">
        <v>0.0</v>
      </c>
      <c r="M239" s="1">
        <v>1.0</v>
      </c>
      <c r="N239" s="1">
        <v>0.0</v>
      </c>
      <c r="O239" s="1" t="s">
        <v>45</v>
      </c>
      <c r="P239" s="1" t="s">
        <v>653</v>
      </c>
      <c r="Q239" s="1" t="s">
        <v>47</v>
      </c>
      <c r="R239" s="1" t="s">
        <v>48</v>
      </c>
      <c r="S239" s="1" t="s">
        <v>117</v>
      </c>
      <c r="T239" s="1" t="s">
        <v>654</v>
      </c>
      <c r="U239" s="1">
        <v>1.0</v>
      </c>
      <c r="V239" s="1">
        <v>1.0</v>
      </c>
      <c r="W239" s="1" t="s">
        <v>655</v>
      </c>
      <c r="X239" s="1">
        <v>0.0</v>
      </c>
      <c r="Y239" s="1">
        <v>1943.0</v>
      </c>
      <c r="Z239" s="1">
        <v>76.0</v>
      </c>
      <c r="AA239" s="1">
        <v>2010.0</v>
      </c>
      <c r="AB239" s="4">
        <f t="shared" ref="AB239:AB241" si="22">C239-AA239</f>
        <v>9</v>
      </c>
      <c r="AC239" s="1">
        <v>2016.0</v>
      </c>
      <c r="AD239" s="1">
        <f t="shared" ref="AD239:AD245" si="23">C239-AC239</f>
        <v>3</v>
      </c>
      <c r="AE239" s="10">
        <v>1.0</v>
      </c>
      <c r="AF239" s="5" t="s">
        <v>51</v>
      </c>
      <c r="AG239" s="1">
        <v>0.0</v>
      </c>
      <c r="AH239" s="10" t="s">
        <v>656</v>
      </c>
      <c r="AI239" s="10">
        <v>1.0</v>
      </c>
      <c r="AJ239" s="42" t="s">
        <v>657</v>
      </c>
      <c r="AK239" s="10">
        <v>1.0</v>
      </c>
      <c r="AL239" s="10" t="s">
        <v>658</v>
      </c>
      <c r="AM239" s="10">
        <v>1.0</v>
      </c>
      <c r="AN239" s="43" t="s">
        <v>659</v>
      </c>
      <c r="AO239" s="8" t="s">
        <v>660</v>
      </c>
      <c r="AP239" s="8" t="s">
        <v>661</v>
      </c>
      <c r="AQ239" s="1">
        <v>0.0</v>
      </c>
    </row>
    <row r="240">
      <c r="A240" s="1" t="s">
        <v>652</v>
      </c>
      <c r="B240" s="11">
        <v>43796.0</v>
      </c>
      <c r="C240" s="1" t="str">
        <f t="shared" si="1"/>
        <v>2019</v>
      </c>
      <c r="D240" s="1" t="s">
        <v>44</v>
      </c>
      <c r="E240" s="1">
        <v>0.0</v>
      </c>
      <c r="F240" s="1">
        <v>0.0</v>
      </c>
      <c r="G240" s="1">
        <v>1.0</v>
      </c>
      <c r="H240" s="1">
        <v>0.0</v>
      </c>
      <c r="I240" s="1">
        <v>0.0</v>
      </c>
      <c r="J240" s="1">
        <v>1.0</v>
      </c>
      <c r="K240" s="1">
        <v>1.0</v>
      </c>
      <c r="L240" s="1">
        <v>0.0</v>
      </c>
      <c r="M240" s="1">
        <v>1.0</v>
      </c>
      <c r="N240" s="1">
        <v>0.0</v>
      </c>
      <c r="O240" s="1" t="s">
        <v>45</v>
      </c>
      <c r="P240" s="1" t="s">
        <v>653</v>
      </c>
      <c r="Q240" s="1" t="s">
        <v>47</v>
      </c>
      <c r="R240" s="1" t="s">
        <v>48</v>
      </c>
      <c r="S240" s="1" t="s">
        <v>117</v>
      </c>
      <c r="T240" s="1" t="s">
        <v>654</v>
      </c>
      <c r="U240" s="1">
        <v>1.0</v>
      </c>
      <c r="V240" s="1">
        <v>1.0</v>
      </c>
      <c r="W240" s="1" t="s">
        <v>662</v>
      </c>
      <c r="X240" s="1">
        <v>0.0</v>
      </c>
      <c r="Y240" s="1">
        <v>1964.0</v>
      </c>
      <c r="Z240" s="1">
        <v>55.0</v>
      </c>
      <c r="AA240" s="1">
        <v>1996.0</v>
      </c>
      <c r="AB240" s="4">
        <f t="shared" si="22"/>
        <v>23</v>
      </c>
      <c r="AC240" s="1">
        <v>2006.0</v>
      </c>
      <c r="AD240" s="1">
        <f t="shared" si="23"/>
        <v>13</v>
      </c>
      <c r="AE240" s="10">
        <v>1.0</v>
      </c>
      <c r="AF240" s="5" t="s">
        <v>51</v>
      </c>
      <c r="AG240" s="1">
        <v>0.0</v>
      </c>
      <c r="AH240" s="10" t="s">
        <v>663</v>
      </c>
      <c r="AI240" s="10">
        <v>1.0</v>
      </c>
      <c r="AJ240" s="42" t="s">
        <v>664</v>
      </c>
      <c r="AK240" s="10">
        <v>1.0</v>
      </c>
      <c r="AL240" s="10" t="s">
        <v>665</v>
      </c>
      <c r="AM240" s="10">
        <v>1.0</v>
      </c>
      <c r="AN240" s="43" t="s">
        <v>659</v>
      </c>
      <c r="AO240" s="8" t="s">
        <v>666</v>
      </c>
      <c r="AP240" s="8" t="s">
        <v>667</v>
      </c>
      <c r="AQ240" s="1">
        <v>0.0</v>
      </c>
    </row>
    <row r="241" hidden="1">
      <c r="A241" s="1" t="s">
        <v>652</v>
      </c>
      <c r="B241" s="30">
        <v>44169.0</v>
      </c>
      <c r="C241" s="1" t="str">
        <f t="shared" si="1"/>
        <v>2020</v>
      </c>
      <c r="D241" s="1" t="s">
        <v>44</v>
      </c>
      <c r="E241" s="1">
        <v>0.0</v>
      </c>
      <c r="F241" s="1">
        <v>1.0</v>
      </c>
      <c r="G241" s="1">
        <v>0.0</v>
      </c>
      <c r="H241" s="1">
        <v>1.0</v>
      </c>
      <c r="I241" s="1">
        <v>0.0</v>
      </c>
      <c r="J241" s="1">
        <v>0.0</v>
      </c>
      <c r="K241" s="1">
        <v>0.0</v>
      </c>
      <c r="L241" s="1">
        <v>0.0</v>
      </c>
      <c r="M241" s="1">
        <v>0.0</v>
      </c>
      <c r="N241" s="1">
        <v>0.0</v>
      </c>
      <c r="O241" s="1" t="s">
        <v>109</v>
      </c>
      <c r="P241" s="2" t="s">
        <v>668</v>
      </c>
      <c r="Q241" s="1" t="s">
        <v>277</v>
      </c>
      <c r="R241" s="1" t="s">
        <v>48</v>
      </c>
      <c r="S241" s="1" t="s">
        <v>48</v>
      </c>
      <c r="T241" s="2" t="s">
        <v>669</v>
      </c>
      <c r="U241" s="1">
        <v>0.0</v>
      </c>
      <c r="V241" s="1">
        <v>0.0</v>
      </c>
      <c r="W241" s="1" t="s">
        <v>670</v>
      </c>
      <c r="X241" s="1">
        <v>0.0</v>
      </c>
      <c r="Y241" s="1">
        <v>1962.0</v>
      </c>
      <c r="Z241" s="1">
        <f t="shared" ref="Z241:Z243" si="24">2020-Y241</f>
        <v>58</v>
      </c>
      <c r="AA241" s="1">
        <v>1989.0</v>
      </c>
      <c r="AB241" s="4">
        <f t="shared" si="22"/>
        <v>31</v>
      </c>
      <c r="AC241" s="1">
        <v>2000.0</v>
      </c>
      <c r="AD241" s="1">
        <f t="shared" si="23"/>
        <v>20</v>
      </c>
      <c r="AE241" s="44">
        <v>0.0</v>
      </c>
      <c r="AF241" s="2" t="s">
        <v>671</v>
      </c>
      <c r="AG241" s="44">
        <v>1.0</v>
      </c>
      <c r="AH241" s="1" t="s">
        <v>672</v>
      </c>
      <c r="AI241" s="2">
        <v>0.0</v>
      </c>
      <c r="AJ241" s="6" t="s">
        <v>673</v>
      </c>
      <c r="AK241" s="2">
        <v>0.0</v>
      </c>
      <c r="AL241" s="1" t="s">
        <v>674</v>
      </c>
      <c r="AM241" s="44">
        <v>0.0</v>
      </c>
      <c r="AN241" s="1" t="s">
        <v>675</v>
      </c>
      <c r="AO241" s="9" t="s">
        <v>676</v>
      </c>
      <c r="AP241" s="1" t="s">
        <v>677</v>
      </c>
      <c r="AQ241" s="1">
        <v>1.0</v>
      </c>
    </row>
    <row r="242" hidden="1">
      <c r="A242" s="1" t="s">
        <v>652</v>
      </c>
      <c r="B242" s="30">
        <v>44169.0</v>
      </c>
      <c r="C242" s="1" t="str">
        <f t="shared" si="1"/>
        <v>2020</v>
      </c>
      <c r="D242" s="1" t="s">
        <v>44</v>
      </c>
      <c r="E242" s="1">
        <v>0.0</v>
      </c>
      <c r="F242" s="1">
        <v>1.0</v>
      </c>
      <c r="G242" s="1">
        <v>0.0</v>
      </c>
      <c r="H242" s="1">
        <v>1.0</v>
      </c>
      <c r="I242" s="1">
        <v>0.0</v>
      </c>
      <c r="J242" s="1">
        <v>0.0</v>
      </c>
      <c r="K242" s="1">
        <v>0.0</v>
      </c>
      <c r="L242" s="1">
        <v>0.0</v>
      </c>
      <c r="M242" s="1">
        <v>0.0</v>
      </c>
      <c r="N242" s="1">
        <v>0.0</v>
      </c>
      <c r="O242" s="1" t="s">
        <v>109</v>
      </c>
      <c r="P242" s="2" t="s">
        <v>668</v>
      </c>
      <c r="Q242" s="1" t="s">
        <v>277</v>
      </c>
      <c r="R242" s="1" t="s">
        <v>48</v>
      </c>
      <c r="S242" s="1" t="s">
        <v>48</v>
      </c>
      <c r="T242" s="2" t="s">
        <v>669</v>
      </c>
      <c r="U242" s="1">
        <v>0.0</v>
      </c>
      <c r="V242" s="1">
        <v>1.0</v>
      </c>
      <c r="W242" s="45" t="s">
        <v>678</v>
      </c>
      <c r="X242" s="1">
        <v>0.0</v>
      </c>
      <c r="Y242" s="1">
        <v>1963.0</v>
      </c>
      <c r="Z242" s="1">
        <f t="shared" si="24"/>
        <v>57</v>
      </c>
      <c r="AC242" s="1">
        <v>1994.0</v>
      </c>
      <c r="AD242" s="1">
        <f t="shared" si="23"/>
        <v>26</v>
      </c>
      <c r="AE242" s="44">
        <v>1.0</v>
      </c>
      <c r="AF242" s="2" t="s">
        <v>671</v>
      </c>
      <c r="AG242" s="44">
        <v>0.0</v>
      </c>
      <c r="AH242" s="1" t="s">
        <v>679</v>
      </c>
      <c r="AI242" s="2">
        <v>1.0</v>
      </c>
      <c r="AJ242" s="2" t="s">
        <v>680</v>
      </c>
      <c r="AK242" s="2">
        <v>1.0</v>
      </c>
      <c r="AL242" s="1" t="s">
        <v>681</v>
      </c>
      <c r="AM242" s="44">
        <v>1.0</v>
      </c>
      <c r="AN242" s="1" t="s">
        <v>682</v>
      </c>
      <c r="AO242" s="1" t="s">
        <v>683</v>
      </c>
      <c r="AP242" s="9" t="s">
        <v>684</v>
      </c>
      <c r="AQ242" s="1">
        <v>1.0</v>
      </c>
    </row>
    <row r="243" hidden="1">
      <c r="A243" s="1" t="s">
        <v>652</v>
      </c>
      <c r="B243" s="30">
        <v>44169.0</v>
      </c>
      <c r="C243" s="1" t="str">
        <f t="shared" si="1"/>
        <v>2020</v>
      </c>
      <c r="D243" s="1" t="s">
        <v>44</v>
      </c>
      <c r="E243" s="1">
        <v>0.0</v>
      </c>
      <c r="F243" s="1">
        <v>1.0</v>
      </c>
      <c r="G243" s="1">
        <v>0.0</v>
      </c>
      <c r="H243" s="1">
        <v>1.0</v>
      </c>
      <c r="I243" s="1">
        <v>0.0</v>
      </c>
      <c r="J243" s="1">
        <v>0.0</v>
      </c>
      <c r="K243" s="1">
        <v>0.0</v>
      </c>
      <c r="L243" s="1">
        <v>0.0</v>
      </c>
      <c r="M243" s="1">
        <v>0.0</v>
      </c>
      <c r="N243" s="1">
        <v>0.0</v>
      </c>
      <c r="O243" s="2" t="s">
        <v>109</v>
      </c>
      <c r="P243" s="2" t="s">
        <v>668</v>
      </c>
      <c r="Q243" s="1" t="s">
        <v>277</v>
      </c>
      <c r="R243" s="1" t="s">
        <v>48</v>
      </c>
      <c r="S243" s="1" t="s">
        <v>48</v>
      </c>
      <c r="T243" s="2" t="s">
        <v>669</v>
      </c>
      <c r="U243" s="1">
        <v>0.0</v>
      </c>
      <c r="V243" s="1">
        <v>1.0</v>
      </c>
      <c r="W243" s="45" t="s">
        <v>685</v>
      </c>
      <c r="X243" s="1">
        <v>1.0</v>
      </c>
      <c r="Y243" s="1">
        <v>1972.0</v>
      </c>
      <c r="Z243" s="1">
        <f t="shared" si="24"/>
        <v>48</v>
      </c>
      <c r="AA243" s="1"/>
      <c r="AC243" s="1">
        <v>2014.0</v>
      </c>
      <c r="AD243" s="1">
        <f t="shared" si="23"/>
        <v>6</v>
      </c>
      <c r="AE243" s="44">
        <v>1.0</v>
      </c>
      <c r="AF243" s="2" t="s">
        <v>671</v>
      </c>
      <c r="AG243" s="44">
        <v>0.0</v>
      </c>
      <c r="AH243" s="1" t="s">
        <v>686</v>
      </c>
      <c r="AI243" s="2">
        <v>1.0</v>
      </c>
      <c r="AJ243" s="2" t="s">
        <v>687</v>
      </c>
      <c r="AK243" s="2">
        <v>1.0</v>
      </c>
      <c r="AL243" s="1" t="s">
        <v>688</v>
      </c>
      <c r="AM243" s="44">
        <v>1.0</v>
      </c>
      <c r="AN243" s="1" t="s">
        <v>689</v>
      </c>
      <c r="AO243" s="1" t="s">
        <v>690</v>
      </c>
      <c r="AQ243" s="1">
        <v>1.0</v>
      </c>
    </row>
    <row r="244" hidden="1">
      <c r="A244" s="1" t="s">
        <v>652</v>
      </c>
      <c r="B244" s="30">
        <v>44169.0</v>
      </c>
      <c r="C244" s="1" t="str">
        <f t="shared" si="1"/>
        <v>2020</v>
      </c>
      <c r="D244" s="1" t="s">
        <v>44</v>
      </c>
      <c r="E244" s="1">
        <v>0.0</v>
      </c>
      <c r="F244" s="1">
        <v>1.0</v>
      </c>
      <c r="G244" s="1">
        <v>0.0</v>
      </c>
      <c r="H244" s="1">
        <v>1.0</v>
      </c>
      <c r="I244" s="1">
        <v>0.0</v>
      </c>
      <c r="J244" s="1">
        <v>0.0</v>
      </c>
      <c r="K244" s="1">
        <v>0.0</v>
      </c>
      <c r="L244" s="1">
        <v>0.0</v>
      </c>
      <c r="M244" s="1">
        <v>0.0</v>
      </c>
      <c r="N244" s="1">
        <v>0.0</v>
      </c>
      <c r="O244" s="2" t="s">
        <v>109</v>
      </c>
      <c r="P244" s="2" t="s">
        <v>668</v>
      </c>
      <c r="Q244" s="1" t="s">
        <v>277</v>
      </c>
      <c r="R244" s="1" t="s">
        <v>48</v>
      </c>
      <c r="S244" s="1" t="s">
        <v>48</v>
      </c>
      <c r="T244" s="2" t="s">
        <v>669</v>
      </c>
      <c r="U244" s="1">
        <v>0.0</v>
      </c>
      <c r="V244" s="1">
        <v>1.0</v>
      </c>
      <c r="W244" s="1" t="s">
        <v>691</v>
      </c>
      <c r="X244" s="1">
        <v>1.0</v>
      </c>
      <c r="Y244" s="1"/>
      <c r="AA244" s="1"/>
      <c r="AC244" s="1">
        <v>2018.0</v>
      </c>
      <c r="AD244" s="1">
        <f t="shared" si="23"/>
        <v>2</v>
      </c>
      <c r="AE244" s="44">
        <v>1.0</v>
      </c>
      <c r="AF244" s="2" t="s">
        <v>671</v>
      </c>
      <c r="AG244" s="44">
        <v>0.0</v>
      </c>
      <c r="AH244" s="1" t="s">
        <v>692</v>
      </c>
      <c r="AI244" s="2">
        <v>1.0</v>
      </c>
      <c r="AJ244" s="2" t="s">
        <v>693</v>
      </c>
      <c r="AK244" s="2">
        <v>1.0</v>
      </c>
      <c r="AL244" s="1" t="s">
        <v>694</v>
      </c>
      <c r="AM244" s="44">
        <v>1.0</v>
      </c>
      <c r="AN244" s="1" t="s">
        <v>695</v>
      </c>
      <c r="AO244" s="1" t="s">
        <v>696</v>
      </c>
      <c r="AQ244" s="1">
        <v>1.0</v>
      </c>
    </row>
    <row r="245" hidden="1">
      <c r="A245" s="1" t="s">
        <v>652</v>
      </c>
      <c r="B245" s="30">
        <v>44169.0</v>
      </c>
      <c r="C245" s="1" t="str">
        <f t="shared" si="1"/>
        <v>2020</v>
      </c>
      <c r="D245" s="1" t="s">
        <v>44</v>
      </c>
      <c r="E245" s="1">
        <v>0.0</v>
      </c>
      <c r="F245" s="1">
        <v>1.0</v>
      </c>
      <c r="G245" s="1">
        <v>0.0</v>
      </c>
      <c r="H245" s="1">
        <v>1.0</v>
      </c>
      <c r="I245" s="1">
        <v>0.0</v>
      </c>
      <c r="J245" s="1">
        <v>0.0</v>
      </c>
      <c r="K245" s="1">
        <v>0.0</v>
      </c>
      <c r="L245" s="1">
        <v>0.0</v>
      </c>
      <c r="M245" s="1">
        <v>0.0</v>
      </c>
      <c r="N245" s="1">
        <v>0.0</v>
      </c>
      <c r="O245" s="2" t="s">
        <v>109</v>
      </c>
      <c r="P245" s="2" t="s">
        <v>668</v>
      </c>
      <c r="Q245" s="1" t="s">
        <v>277</v>
      </c>
      <c r="R245" s="1" t="s">
        <v>48</v>
      </c>
      <c r="S245" s="1" t="s">
        <v>48</v>
      </c>
      <c r="T245" s="2" t="s">
        <v>669</v>
      </c>
      <c r="U245" s="1">
        <v>0.0</v>
      </c>
      <c r="V245" s="1">
        <v>1.0</v>
      </c>
      <c r="W245" s="1" t="s">
        <v>697</v>
      </c>
      <c r="X245" s="1">
        <v>0.0</v>
      </c>
      <c r="Y245" s="1">
        <v>1962.0</v>
      </c>
      <c r="Z245" s="1">
        <f t="shared" ref="Z245:Z248" si="25">2020-Y245</f>
        <v>58</v>
      </c>
      <c r="AA245" s="1">
        <v>2010.0</v>
      </c>
      <c r="AB245" s="4">
        <f>C245-AA245</f>
        <v>10</v>
      </c>
      <c r="AC245" s="1">
        <v>2018.0</v>
      </c>
      <c r="AD245" s="1">
        <f t="shared" si="23"/>
        <v>2</v>
      </c>
      <c r="AE245" s="44">
        <v>1.0</v>
      </c>
      <c r="AF245" s="2" t="s">
        <v>671</v>
      </c>
      <c r="AG245" s="44">
        <v>0.0</v>
      </c>
      <c r="AH245" s="1" t="s">
        <v>698</v>
      </c>
      <c r="AI245" s="2">
        <v>1.0</v>
      </c>
      <c r="AJ245" s="2" t="s">
        <v>699</v>
      </c>
      <c r="AK245" s="2">
        <v>1.0</v>
      </c>
      <c r="AL245" s="1" t="s">
        <v>700</v>
      </c>
      <c r="AM245" s="44">
        <v>1.0</v>
      </c>
      <c r="AN245" s="1" t="s">
        <v>701</v>
      </c>
      <c r="AO245" s="1" t="s">
        <v>702</v>
      </c>
      <c r="AP245" s="1" t="s">
        <v>703</v>
      </c>
      <c r="AQ245" s="1">
        <v>1.0</v>
      </c>
    </row>
    <row r="246" hidden="1">
      <c r="A246" s="1" t="s">
        <v>652</v>
      </c>
      <c r="B246" s="30">
        <v>44169.0</v>
      </c>
      <c r="C246" s="1" t="str">
        <f t="shared" si="1"/>
        <v>2020</v>
      </c>
      <c r="D246" s="1" t="s">
        <v>44</v>
      </c>
      <c r="E246" s="1">
        <v>0.0</v>
      </c>
      <c r="F246" s="1">
        <v>1.0</v>
      </c>
      <c r="G246" s="1">
        <v>0.0</v>
      </c>
      <c r="H246" s="1">
        <v>1.0</v>
      </c>
      <c r="I246" s="1">
        <v>0.0</v>
      </c>
      <c r="J246" s="1">
        <v>0.0</v>
      </c>
      <c r="K246" s="1">
        <v>0.0</v>
      </c>
      <c r="L246" s="1">
        <v>0.0</v>
      </c>
      <c r="M246" s="1">
        <v>0.0</v>
      </c>
      <c r="N246" s="1">
        <v>0.0</v>
      </c>
      <c r="O246" s="2" t="s">
        <v>109</v>
      </c>
      <c r="P246" s="2" t="s">
        <v>668</v>
      </c>
      <c r="Q246" s="1" t="s">
        <v>277</v>
      </c>
      <c r="R246" s="1" t="s">
        <v>48</v>
      </c>
      <c r="S246" s="1" t="s">
        <v>48</v>
      </c>
      <c r="T246" s="2" t="s">
        <v>669</v>
      </c>
      <c r="U246" s="1">
        <v>0.0</v>
      </c>
      <c r="V246" s="1">
        <v>1.0</v>
      </c>
      <c r="W246" s="45" t="s">
        <v>704</v>
      </c>
      <c r="X246" s="1">
        <v>0.0</v>
      </c>
      <c r="Y246" s="1">
        <v>1960.0</v>
      </c>
      <c r="Z246" s="1">
        <f t="shared" si="25"/>
        <v>60</v>
      </c>
      <c r="AA246" s="1"/>
      <c r="AC246" s="1"/>
      <c r="AE246" s="44">
        <v>1.0</v>
      </c>
      <c r="AF246" s="2" t="s">
        <v>671</v>
      </c>
      <c r="AG246" s="1">
        <v>0.0</v>
      </c>
      <c r="AH246" s="1" t="s">
        <v>705</v>
      </c>
      <c r="AI246" s="1">
        <v>1.0</v>
      </c>
      <c r="AJ246" s="2" t="s">
        <v>706</v>
      </c>
      <c r="AK246" s="2">
        <v>1.0</v>
      </c>
      <c r="AL246" s="1" t="s">
        <v>707</v>
      </c>
      <c r="AM246" s="44">
        <v>1.0</v>
      </c>
      <c r="AN246" s="1" t="s">
        <v>708</v>
      </c>
      <c r="AO246" s="1" t="s">
        <v>709</v>
      </c>
      <c r="AP246" s="9" t="s">
        <v>710</v>
      </c>
      <c r="AQ246" s="1">
        <v>1.0</v>
      </c>
    </row>
    <row r="247">
      <c r="A247" s="1" t="s">
        <v>652</v>
      </c>
      <c r="B247" s="3">
        <v>44719.0</v>
      </c>
      <c r="C247" s="4" t="str">
        <f t="shared" si="1"/>
        <v>2022</v>
      </c>
      <c r="D247" s="1" t="s">
        <v>44</v>
      </c>
      <c r="E247" s="1">
        <v>0.0</v>
      </c>
      <c r="F247" s="1">
        <v>1.0</v>
      </c>
      <c r="G247" s="1">
        <v>1.0</v>
      </c>
      <c r="H247" s="1">
        <v>0.0</v>
      </c>
      <c r="I247" s="1">
        <v>0.0</v>
      </c>
      <c r="J247" s="1">
        <v>0.0</v>
      </c>
      <c r="K247" s="1">
        <v>0.0</v>
      </c>
      <c r="L247" s="1">
        <v>0.0</v>
      </c>
      <c r="M247" s="1">
        <v>0.0</v>
      </c>
      <c r="N247" s="1">
        <v>0.0</v>
      </c>
      <c r="O247" s="1" t="s">
        <v>109</v>
      </c>
      <c r="P247" s="1" t="s">
        <v>711</v>
      </c>
      <c r="Q247" s="1" t="s">
        <v>712</v>
      </c>
      <c r="R247" s="1" t="s">
        <v>48</v>
      </c>
      <c r="S247" s="1" t="s">
        <v>48</v>
      </c>
      <c r="T247" s="2" t="s">
        <v>713</v>
      </c>
      <c r="U247" s="1">
        <v>1.0</v>
      </c>
      <c r="V247" s="1">
        <v>1.0</v>
      </c>
      <c r="W247" s="1" t="s">
        <v>714</v>
      </c>
      <c r="X247" s="1">
        <v>1.0</v>
      </c>
      <c r="Y247" s="1">
        <v>1974.0</v>
      </c>
      <c r="Z247" s="1">
        <f t="shared" si="25"/>
        <v>46</v>
      </c>
      <c r="AA247" s="1">
        <v>2006.0</v>
      </c>
      <c r="AB247" s="4">
        <f t="shared" ref="AB247:AB251" si="26">C247-AA247</f>
        <v>16</v>
      </c>
      <c r="AC247" s="1">
        <v>2021.0</v>
      </c>
      <c r="AD247" s="1">
        <f t="shared" ref="AD247:AD251" si="27">C247-AC247</f>
        <v>1</v>
      </c>
      <c r="AE247" s="1">
        <v>1.0</v>
      </c>
      <c r="AF247" s="2" t="s">
        <v>715</v>
      </c>
      <c r="AG247" s="1">
        <v>0.0</v>
      </c>
      <c r="AH247" s="1" t="s">
        <v>716</v>
      </c>
      <c r="AI247" s="1">
        <v>1.0</v>
      </c>
      <c r="AJ247" s="2" t="s">
        <v>717</v>
      </c>
      <c r="AK247" s="1">
        <v>1.0</v>
      </c>
      <c r="AL247" s="1" t="s">
        <v>718</v>
      </c>
      <c r="AM247" s="1">
        <v>1.0</v>
      </c>
      <c r="AN247" s="20" t="s">
        <v>719</v>
      </c>
      <c r="AO247" s="9" t="s">
        <v>720</v>
      </c>
      <c r="AP247" s="9" t="s">
        <v>721</v>
      </c>
      <c r="AQ247" s="1">
        <v>0.0</v>
      </c>
    </row>
    <row r="248">
      <c r="A248" s="1" t="s">
        <v>652</v>
      </c>
      <c r="B248" s="3">
        <v>44719.0</v>
      </c>
      <c r="C248" s="4" t="str">
        <f t="shared" si="1"/>
        <v>2022</v>
      </c>
      <c r="D248" s="1" t="s">
        <v>44</v>
      </c>
      <c r="E248" s="1">
        <v>0.0</v>
      </c>
      <c r="F248" s="1">
        <v>1.0</v>
      </c>
      <c r="G248" s="1">
        <v>1.0</v>
      </c>
      <c r="H248" s="1">
        <v>0.0</v>
      </c>
      <c r="I248" s="1">
        <v>0.0</v>
      </c>
      <c r="J248" s="1">
        <v>0.0</v>
      </c>
      <c r="K248" s="1">
        <v>0.0</v>
      </c>
      <c r="L248" s="1">
        <v>0.0</v>
      </c>
      <c r="M248" s="1">
        <v>0.0</v>
      </c>
      <c r="N248" s="1">
        <v>0.0</v>
      </c>
      <c r="O248" s="1" t="s">
        <v>109</v>
      </c>
      <c r="P248" s="1" t="s">
        <v>711</v>
      </c>
      <c r="Q248" s="1" t="s">
        <v>712</v>
      </c>
      <c r="R248" s="1" t="s">
        <v>48</v>
      </c>
      <c r="S248" s="1" t="s">
        <v>48</v>
      </c>
      <c r="T248" s="2" t="s">
        <v>713</v>
      </c>
      <c r="U248" s="1">
        <v>1.0</v>
      </c>
      <c r="V248" s="1">
        <v>1.0</v>
      </c>
      <c r="W248" s="1" t="s">
        <v>722</v>
      </c>
      <c r="X248" s="1">
        <v>0.0</v>
      </c>
      <c r="Y248" s="1">
        <v>1960.0</v>
      </c>
      <c r="Z248" s="1">
        <f t="shared" si="25"/>
        <v>60</v>
      </c>
      <c r="AA248" s="1">
        <v>2004.0</v>
      </c>
      <c r="AB248" s="4">
        <f t="shared" si="26"/>
        <v>18</v>
      </c>
      <c r="AC248" s="1">
        <v>2021.0</v>
      </c>
      <c r="AD248" s="1">
        <f t="shared" si="27"/>
        <v>1</v>
      </c>
      <c r="AE248" s="1">
        <v>1.0</v>
      </c>
      <c r="AF248" s="2" t="s">
        <v>723</v>
      </c>
      <c r="AG248" s="1">
        <v>0.0</v>
      </c>
      <c r="AH248" s="1" t="s">
        <v>724</v>
      </c>
      <c r="AI248" s="1">
        <v>0.0</v>
      </c>
      <c r="AJ248" s="6" t="s">
        <v>673</v>
      </c>
      <c r="AK248" s="1">
        <v>0.5</v>
      </c>
      <c r="AL248" s="1" t="s">
        <v>725</v>
      </c>
      <c r="AM248" s="1">
        <v>1.0</v>
      </c>
      <c r="AN248" s="20" t="s">
        <v>719</v>
      </c>
      <c r="AO248" s="9" t="s">
        <v>720</v>
      </c>
      <c r="AP248" s="9" t="s">
        <v>726</v>
      </c>
      <c r="AQ248" s="1">
        <v>0.0</v>
      </c>
    </row>
    <row r="249">
      <c r="A249" s="1" t="s">
        <v>652</v>
      </c>
      <c r="B249" s="3">
        <v>44719.0</v>
      </c>
      <c r="C249" s="4" t="str">
        <f t="shared" si="1"/>
        <v>2022</v>
      </c>
      <c r="D249" s="1" t="s">
        <v>44</v>
      </c>
      <c r="E249" s="1">
        <v>0.0</v>
      </c>
      <c r="F249" s="1">
        <v>1.0</v>
      </c>
      <c r="G249" s="1">
        <v>1.0</v>
      </c>
      <c r="H249" s="1">
        <v>0.0</v>
      </c>
      <c r="I249" s="1">
        <v>0.0</v>
      </c>
      <c r="J249" s="1">
        <v>0.0</v>
      </c>
      <c r="K249" s="1">
        <v>0.0</v>
      </c>
      <c r="L249" s="1">
        <v>0.0</v>
      </c>
      <c r="M249" s="1">
        <v>0.0</v>
      </c>
      <c r="N249" s="1">
        <v>0.0</v>
      </c>
      <c r="O249" s="1" t="s">
        <v>109</v>
      </c>
      <c r="P249" s="1" t="s">
        <v>711</v>
      </c>
      <c r="Q249" s="1" t="s">
        <v>712</v>
      </c>
      <c r="R249" s="1" t="s">
        <v>48</v>
      </c>
      <c r="S249" s="1" t="s">
        <v>48</v>
      </c>
      <c r="T249" s="2" t="s">
        <v>713</v>
      </c>
      <c r="U249" s="1">
        <v>1.0</v>
      </c>
      <c r="V249" s="1">
        <v>1.0</v>
      </c>
      <c r="W249" s="1" t="s">
        <v>727</v>
      </c>
      <c r="X249" s="1">
        <v>0.0</v>
      </c>
      <c r="Y249" s="1">
        <v>1964.0</v>
      </c>
      <c r="Z249" s="1">
        <f t="shared" ref="Z249:Z255" si="28">2022-Y249</f>
        <v>58</v>
      </c>
      <c r="AA249" s="1">
        <v>1996.0</v>
      </c>
      <c r="AB249" s="4">
        <f t="shared" si="26"/>
        <v>26</v>
      </c>
      <c r="AC249" s="1">
        <v>2006.0</v>
      </c>
      <c r="AD249" s="1">
        <f t="shared" si="27"/>
        <v>16</v>
      </c>
      <c r="AE249" s="1">
        <v>1.0</v>
      </c>
      <c r="AF249" s="2" t="s">
        <v>728</v>
      </c>
      <c r="AG249" s="1">
        <v>0.0</v>
      </c>
      <c r="AH249" s="1" t="s">
        <v>729</v>
      </c>
      <c r="AI249" s="1">
        <v>1.0</v>
      </c>
      <c r="AJ249" s="6" t="s">
        <v>673</v>
      </c>
      <c r="AK249" s="1">
        <v>0.5</v>
      </c>
      <c r="AL249" s="1" t="s">
        <v>730</v>
      </c>
      <c r="AM249" s="1">
        <v>1.0</v>
      </c>
      <c r="AN249" s="20" t="s">
        <v>719</v>
      </c>
      <c r="AO249" s="9" t="s">
        <v>720</v>
      </c>
      <c r="AQ249" s="1">
        <v>0.0</v>
      </c>
    </row>
    <row r="250">
      <c r="A250" s="1" t="s">
        <v>652</v>
      </c>
      <c r="B250" s="3">
        <v>44621.0</v>
      </c>
      <c r="C250" s="4" t="str">
        <f t="shared" si="1"/>
        <v>2022</v>
      </c>
      <c r="D250" s="1" t="s">
        <v>44</v>
      </c>
      <c r="E250" s="1">
        <v>0.0</v>
      </c>
      <c r="F250" s="1">
        <v>1.0</v>
      </c>
      <c r="G250" s="1">
        <v>0.0</v>
      </c>
      <c r="H250" s="1">
        <v>0.0</v>
      </c>
      <c r="I250" s="1">
        <v>0.0</v>
      </c>
      <c r="J250" s="1">
        <v>0.0</v>
      </c>
      <c r="K250" s="1">
        <v>0.0</v>
      </c>
      <c r="L250" s="1">
        <v>0.0</v>
      </c>
      <c r="M250" s="1">
        <v>0.0</v>
      </c>
      <c r="N250" s="1">
        <v>0.0</v>
      </c>
      <c r="O250" s="1" t="s">
        <v>109</v>
      </c>
      <c r="P250" s="1" t="s">
        <v>731</v>
      </c>
      <c r="Q250" s="1" t="s">
        <v>732</v>
      </c>
      <c r="R250" s="1" t="s">
        <v>48</v>
      </c>
      <c r="S250" s="1" t="s">
        <v>48</v>
      </c>
      <c r="T250" s="2" t="s">
        <v>733</v>
      </c>
      <c r="U250" s="1">
        <v>1.0</v>
      </c>
      <c r="V250" s="1">
        <v>1.0</v>
      </c>
      <c r="W250" s="1" t="s">
        <v>662</v>
      </c>
      <c r="X250" s="1">
        <v>0.0</v>
      </c>
      <c r="Y250" s="1">
        <v>1964.0</v>
      </c>
      <c r="Z250" s="1">
        <f t="shared" si="28"/>
        <v>58</v>
      </c>
      <c r="AA250" s="1">
        <v>1996.0</v>
      </c>
      <c r="AB250" s="4">
        <f t="shared" si="26"/>
        <v>26</v>
      </c>
      <c r="AC250" s="1">
        <v>2006.0</v>
      </c>
      <c r="AD250" s="1">
        <f t="shared" si="27"/>
        <v>16</v>
      </c>
      <c r="AE250" s="1">
        <v>1.0</v>
      </c>
      <c r="AF250" s="2" t="s">
        <v>734</v>
      </c>
      <c r="AG250" s="1">
        <v>0.0</v>
      </c>
      <c r="AH250" s="1" t="s">
        <v>735</v>
      </c>
      <c r="AI250" s="1">
        <v>0.0</v>
      </c>
      <c r="AJ250" s="6" t="s">
        <v>673</v>
      </c>
      <c r="AK250" s="1">
        <v>0.5</v>
      </c>
      <c r="AL250" s="1" t="s">
        <v>736</v>
      </c>
      <c r="AM250" s="1">
        <v>1.0</v>
      </c>
      <c r="AN250" s="20" t="s">
        <v>719</v>
      </c>
      <c r="AO250" s="9" t="s">
        <v>737</v>
      </c>
      <c r="AQ250" s="1">
        <v>0.0</v>
      </c>
    </row>
    <row r="251">
      <c r="A251" s="1" t="s">
        <v>652</v>
      </c>
      <c r="B251" s="3">
        <v>44621.0</v>
      </c>
      <c r="C251" s="4" t="str">
        <f t="shared" si="1"/>
        <v>2022</v>
      </c>
      <c r="D251" s="1" t="s">
        <v>44</v>
      </c>
      <c r="E251" s="1">
        <v>0.0</v>
      </c>
      <c r="F251" s="1">
        <v>1.0</v>
      </c>
      <c r="G251" s="1">
        <v>0.0</v>
      </c>
      <c r="H251" s="1">
        <v>0.0</v>
      </c>
      <c r="I251" s="1">
        <v>0.0</v>
      </c>
      <c r="J251" s="1">
        <v>0.0</v>
      </c>
      <c r="K251" s="1">
        <v>0.0</v>
      </c>
      <c r="L251" s="1">
        <v>0.0</v>
      </c>
      <c r="M251" s="1">
        <v>0.0</v>
      </c>
      <c r="N251" s="1">
        <v>0.0</v>
      </c>
      <c r="O251" s="1" t="s">
        <v>109</v>
      </c>
      <c r="P251" s="1" t="s">
        <v>731</v>
      </c>
      <c r="Q251" s="1" t="s">
        <v>732</v>
      </c>
      <c r="R251" s="1" t="s">
        <v>48</v>
      </c>
      <c r="S251" s="1" t="s">
        <v>48</v>
      </c>
      <c r="T251" s="2" t="s">
        <v>733</v>
      </c>
      <c r="U251" s="1">
        <v>1.0</v>
      </c>
      <c r="V251" s="1">
        <v>1.0</v>
      </c>
      <c r="W251" s="1" t="s">
        <v>655</v>
      </c>
      <c r="X251" s="1">
        <v>0.0</v>
      </c>
      <c r="Y251" s="1">
        <v>1943.0</v>
      </c>
      <c r="Z251" s="1">
        <f t="shared" si="28"/>
        <v>79</v>
      </c>
      <c r="AA251" s="1">
        <v>2010.0</v>
      </c>
      <c r="AB251" s="4">
        <f t="shared" si="26"/>
        <v>12</v>
      </c>
      <c r="AC251" s="1">
        <v>2016.0</v>
      </c>
      <c r="AD251" s="1">
        <f t="shared" si="27"/>
        <v>6</v>
      </c>
      <c r="AE251" s="1">
        <v>1.0</v>
      </c>
      <c r="AF251" s="2" t="s">
        <v>738</v>
      </c>
      <c r="AG251" s="1">
        <v>0.0</v>
      </c>
      <c r="AH251" s="1" t="s">
        <v>739</v>
      </c>
      <c r="AI251" s="1">
        <v>0.0</v>
      </c>
      <c r="AJ251" s="6" t="s">
        <v>673</v>
      </c>
      <c r="AK251" s="1">
        <v>0.5</v>
      </c>
      <c r="AL251" s="1" t="s">
        <v>740</v>
      </c>
      <c r="AM251" s="1">
        <v>1.0</v>
      </c>
      <c r="AN251" s="20" t="s">
        <v>719</v>
      </c>
      <c r="AO251" s="9" t="s">
        <v>737</v>
      </c>
      <c r="AQ251" s="1">
        <v>0.0</v>
      </c>
    </row>
    <row r="252">
      <c r="A252" s="1" t="s">
        <v>652</v>
      </c>
      <c r="B252" s="3">
        <v>44621.0</v>
      </c>
      <c r="C252" s="4" t="str">
        <f t="shared" si="1"/>
        <v>2022</v>
      </c>
      <c r="D252" s="1" t="s">
        <v>44</v>
      </c>
      <c r="E252" s="1">
        <v>0.0</v>
      </c>
      <c r="F252" s="1">
        <v>1.0</v>
      </c>
      <c r="G252" s="1">
        <v>0.0</v>
      </c>
      <c r="H252" s="1">
        <v>0.0</v>
      </c>
      <c r="I252" s="1">
        <v>0.0</v>
      </c>
      <c r="J252" s="1">
        <v>0.0</v>
      </c>
      <c r="K252" s="1">
        <v>0.0</v>
      </c>
      <c r="L252" s="1">
        <v>0.0</v>
      </c>
      <c r="M252" s="1">
        <v>0.0</v>
      </c>
      <c r="N252" s="1">
        <v>0.0</v>
      </c>
      <c r="O252" s="1" t="s">
        <v>109</v>
      </c>
      <c r="P252" s="1" t="s">
        <v>731</v>
      </c>
      <c r="Q252" s="1" t="s">
        <v>732</v>
      </c>
      <c r="R252" s="1" t="s">
        <v>48</v>
      </c>
      <c r="S252" s="1" t="s">
        <v>48</v>
      </c>
      <c r="T252" s="2" t="s">
        <v>733</v>
      </c>
      <c r="U252" s="1">
        <v>1.0</v>
      </c>
      <c r="V252" s="1">
        <v>1.0</v>
      </c>
      <c r="W252" s="1" t="s">
        <v>741</v>
      </c>
      <c r="X252" s="1">
        <v>0.0</v>
      </c>
      <c r="Y252" s="1">
        <v>1963.0</v>
      </c>
      <c r="Z252" s="1">
        <f t="shared" si="28"/>
        <v>59</v>
      </c>
      <c r="AE252" s="1">
        <v>1.0</v>
      </c>
      <c r="AF252" s="2" t="s">
        <v>742</v>
      </c>
      <c r="AG252" s="1">
        <v>0.0</v>
      </c>
      <c r="AH252" s="1" t="s">
        <v>743</v>
      </c>
      <c r="AI252" s="1">
        <v>0.0</v>
      </c>
      <c r="AJ252" s="6" t="s">
        <v>673</v>
      </c>
      <c r="AK252" s="1">
        <v>0.5</v>
      </c>
      <c r="AL252" s="1" t="s">
        <v>744</v>
      </c>
      <c r="AM252" s="1">
        <v>1.0</v>
      </c>
      <c r="AN252" s="20" t="s">
        <v>719</v>
      </c>
      <c r="AO252" s="9" t="s">
        <v>737</v>
      </c>
      <c r="AP252" s="9" t="s">
        <v>745</v>
      </c>
      <c r="AQ252" s="1">
        <v>0.0</v>
      </c>
    </row>
    <row r="253">
      <c r="A253" s="1" t="s">
        <v>652</v>
      </c>
      <c r="B253" s="3">
        <v>44652.0</v>
      </c>
      <c r="C253" s="4" t="str">
        <f t="shared" si="1"/>
        <v>2022</v>
      </c>
      <c r="D253" s="1" t="s">
        <v>44</v>
      </c>
      <c r="E253" s="1">
        <v>0.0</v>
      </c>
      <c r="F253" s="1">
        <v>1.0</v>
      </c>
      <c r="G253" s="1">
        <v>0.0</v>
      </c>
      <c r="H253" s="1">
        <v>0.0</v>
      </c>
      <c r="I253" s="1">
        <v>0.0</v>
      </c>
      <c r="J253" s="1">
        <v>0.0</v>
      </c>
      <c r="K253" s="1">
        <v>0.0</v>
      </c>
      <c r="L253" s="1">
        <v>0.0</v>
      </c>
      <c r="M253" s="1">
        <v>0.0</v>
      </c>
      <c r="N253" s="1">
        <v>0.0</v>
      </c>
      <c r="O253" s="1" t="s">
        <v>109</v>
      </c>
      <c r="P253" s="2" t="s">
        <v>746</v>
      </c>
      <c r="Q253" s="1" t="s">
        <v>732</v>
      </c>
      <c r="R253" s="1" t="s">
        <v>48</v>
      </c>
      <c r="S253" s="1" t="s">
        <v>48</v>
      </c>
      <c r="T253" s="2" t="s">
        <v>747</v>
      </c>
      <c r="U253" s="1">
        <v>1.0</v>
      </c>
      <c r="V253" s="1">
        <v>1.0</v>
      </c>
      <c r="W253" s="1" t="s">
        <v>655</v>
      </c>
      <c r="X253" s="1">
        <v>0.0</v>
      </c>
      <c r="Y253" s="1">
        <v>1943.0</v>
      </c>
      <c r="Z253" s="1">
        <f t="shared" si="28"/>
        <v>79</v>
      </c>
      <c r="AA253" s="1">
        <v>2010.0</v>
      </c>
      <c r="AB253" s="4">
        <f t="shared" ref="AB253:AB254" si="29">C253-AA253</f>
        <v>12</v>
      </c>
      <c r="AC253" s="1">
        <v>2016.0</v>
      </c>
      <c r="AD253" s="1">
        <f t="shared" ref="AD253:AD254" si="30">C253-AC253</f>
        <v>6</v>
      </c>
      <c r="AE253" s="1" t="s">
        <v>119</v>
      </c>
      <c r="AF253" s="6" t="s">
        <v>748</v>
      </c>
      <c r="AG253" s="2">
        <v>0.0</v>
      </c>
      <c r="AH253" s="2" t="s">
        <v>749</v>
      </c>
      <c r="AI253" s="2">
        <v>0.0</v>
      </c>
      <c r="AJ253" s="6" t="s">
        <v>123</v>
      </c>
      <c r="AK253" s="2">
        <v>0.5</v>
      </c>
      <c r="AL253" s="2" t="s">
        <v>750</v>
      </c>
      <c r="AM253" s="1">
        <v>1.0</v>
      </c>
      <c r="AN253" s="20" t="s">
        <v>719</v>
      </c>
      <c r="AO253" s="9" t="s">
        <v>751</v>
      </c>
      <c r="AQ253" s="1">
        <v>0.0</v>
      </c>
    </row>
    <row r="254">
      <c r="A254" s="1" t="s">
        <v>652</v>
      </c>
      <c r="B254" s="3">
        <v>44652.0</v>
      </c>
      <c r="C254" s="4" t="str">
        <f t="shared" si="1"/>
        <v>2022</v>
      </c>
      <c r="D254" s="1" t="s">
        <v>44</v>
      </c>
      <c r="E254" s="1">
        <v>0.0</v>
      </c>
      <c r="F254" s="1">
        <v>1.0</v>
      </c>
      <c r="G254" s="1">
        <v>0.0</v>
      </c>
      <c r="H254" s="1">
        <v>0.0</v>
      </c>
      <c r="I254" s="1">
        <v>0.0</v>
      </c>
      <c r="J254" s="1">
        <v>0.0</v>
      </c>
      <c r="K254" s="1">
        <v>0.0</v>
      </c>
      <c r="L254" s="1">
        <v>0.0</v>
      </c>
      <c r="M254" s="1">
        <v>0.0</v>
      </c>
      <c r="N254" s="1">
        <v>0.0</v>
      </c>
      <c r="O254" s="1" t="s">
        <v>109</v>
      </c>
      <c r="P254" s="2" t="s">
        <v>746</v>
      </c>
      <c r="Q254" s="1" t="s">
        <v>732</v>
      </c>
      <c r="R254" s="1" t="s">
        <v>48</v>
      </c>
      <c r="S254" s="1" t="s">
        <v>48</v>
      </c>
      <c r="T254" s="2" t="s">
        <v>747</v>
      </c>
      <c r="U254" s="1">
        <v>1.0</v>
      </c>
      <c r="V254" s="1">
        <v>1.0</v>
      </c>
      <c r="W254" s="1" t="s">
        <v>662</v>
      </c>
      <c r="X254" s="1">
        <v>0.0</v>
      </c>
      <c r="Y254" s="1">
        <v>1964.0</v>
      </c>
      <c r="Z254" s="1">
        <f t="shared" si="28"/>
        <v>58</v>
      </c>
      <c r="AA254" s="1">
        <v>1996.0</v>
      </c>
      <c r="AB254" s="4">
        <f t="shared" si="29"/>
        <v>26</v>
      </c>
      <c r="AC254" s="1">
        <v>2006.0</v>
      </c>
      <c r="AD254" s="1">
        <f t="shared" si="30"/>
        <v>16</v>
      </c>
      <c r="AE254" s="1" t="s">
        <v>119</v>
      </c>
      <c r="AF254" s="6" t="s">
        <v>748</v>
      </c>
      <c r="AG254" s="2">
        <v>0.0</v>
      </c>
      <c r="AH254" s="2" t="s">
        <v>752</v>
      </c>
      <c r="AI254" s="2">
        <v>0.0</v>
      </c>
      <c r="AJ254" s="6" t="s">
        <v>123</v>
      </c>
      <c r="AK254" s="2">
        <v>0.5</v>
      </c>
      <c r="AL254" s="2" t="s">
        <v>753</v>
      </c>
      <c r="AM254" s="1">
        <v>1.0</v>
      </c>
      <c r="AN254" s="20" t="s">
        <v>719</v>
      </c>
      <c r="AO254" s="9" t="s">
        <v>751</v>
      </c>
      <c r="AQ254" s="1">
        <v>0.0</v>
      </c>
    </row>
    <row r="255">
      <c r="A255" s="1" t="s">
        <v>652</v>
      </c>
      <c r="B255" s="3">
        <v>44652.0</v>
      </c>
      <c r="C255" s="4" t="str">
        <f t="shared" si="1"/>
        <v>2022</v>
      </c>
      <c r="D255" s="1" t="s">
        <v>44</v>
      </c>
      <c r="E255" s="1">
        <v>0.0</v>
      </c>
      <c r="F255" s="1">
        <v>1.0</v>
      </c>
      <c r="G255" s="1">
        <v>0.0</v>
      </c>
      <c r="H255" s="1">
        <v>0.0</v>
      </c>
      <c r="I255" s="1">
        <v>0.0</v>
      </c>
      <c r="J255" s="1">
        <v>0.0</v>
      </c>
      <c r="K255" s="1">
        <v>0.0</v>
      </c>
      <c r="L255" s="1">
        <v>0.0</v>
      </c>
      <c r="M255" s="1">
        <v>0.0</v>
      </c>
      <c r="N255" s="1">
        <v>0.0</v>
      </c>
      <c r="O255" s="1" t="s">
        <v>109</v>
      </c>
      <c r="P255" s="2" t="s">
        <v>746</v>
      </c>
      <c r="Q255" s="1" t="s">
        <v>732</v>
      </c>
      <c r="R255" s="1" t="s">
        <v>48</v>
      </c>
      <c r="S255" s="1" t="s">
        <v>48</v>
      </c>
      <c r="T255" s="2" t="s">
        <v>747</v>
      </c>
      <c r="U255" s="1">
        <v>1.0</v>
      </c>
      <c r="V255" s="1">
        <v>1.0</v>
      </c>
      <c r="W255" s="1" t="s">
        <v>741</v>
      </c>
      <c r="X255" s="1">
        <v>0.0</v>
      </c>
      <c r="Y255" s="1">
        <v>1963.0</v>
      </c>
      <c r="Z255" s="1">
        <f t="shared" si="28"/>
        <v>59</v>
      </c>
      <c r="AE255" s="1" t="s">
        <v>119</v>
      </c>
      <c r="AF255" s="6" t="s">
        <v>748</v>
      </c>
      <c r="AG255" s="2">
        <v>0.0</v>
      </c>
      <c r="AH255" s="2" t="s">
        <v>754</v>
      </c>
      <c r="AI255" s="2">
        <v>1.0</v>
      </c>
      <c r="AJ255" s="2" t="s">
        <v>755</v>
      </c>
      <c r="AK255" s="2">
        <v>1.0</v>
      </c>
      <c r="AL255" s="2" t="s">
        <v>756</v>
      </c>
      <c r="AM255" s="1">
        <v>1.0</v>
      </c>
      <c r="AN255" s="20" t="s">
        <v>719</v>
      </c>
      <c r="AO255" s="9" t="s">
        <v>751</v>
      </c>
      <c r="AP255" s="9" t="s">
        <v>745</v>
      </c>
      <c r="AQ255" s="1">
        <v>0.0</v>
      </c>
    </row>
    <row r="256">
      <c r="A256" s="1" t="s">
        <v>652</v>
      </c>
      <c r="B256" s="3">
        <v>43925.0</v>
      </c>
      <c r="C256" s="4" t="str">
        <f t="shared" si="1"/>
        <v>2020</v>
      </c>
      <c r="D256" s="1" t="s">
        <v>44</v>
      </c>
      <c r="E256" s="1">
        <v>0.0</v>
      </c>
      <c r="F256" s="1">
        <v>1.0</v>
      </c>
      <c r="G256" s="1">
        <v>0.0</v>
      </c>
      <c r="H256" s="1">
        <v>0.0</v>
      </c>
      <c r="I256" s="1">
        <v>0.0</v>
      </c>
      <c r="J256" s="1">
        <v>0.0</v>
      </c>
      <c r="K256" s="1">
        <v>0.0</v>
      </c>
      <c r="L256" s="1">
        <v>0.0</v>
      </c>
      <c r="M256" s="1">
        <v>0.0</v>
      </c>
      <c r="N256" s="1">
        <v>0.0</v>
      </c>
      <c r="O256" s="1" t="s">
        <v>109</v>
      </c>
      <c r="P256" s="1" t="s">
        <v>757</v>
      </c>
      <c r="Q256" s="1" t="s">
        <v>732</v>
      </c>
      <c r="R256" s="1" t="s">
        <v>48</v>
      </c>
      <c r="S256" s="1" t="s">
        <v>48</v>
      </c>
      <c r="T256" s="46" t="s">
        <v>758</v>
      </c>
      <c r="U256" s="1">
        <v>1.0</v>
      </c>
      <c r="V256" s="1">
        <v>1.0</v>
      </c>
      <c r="W256" s="1" t="s">
        <v>655</v>
      </c>
      <c r="X256" s="1">
        <v>0.0</v>
      </c>
      <c r="Y256" s="1">
        <v>1943.0</v>
      </c>
      <c r="Z256" s="1">
        <f t="shared" ref="Z256:Z264" si="31">2020-Y256</f>
        <v>77</v>
      </c>
      <c r="AA256" s="1">
        <v>2010.0</v>
      </c>
      <c r="AB256" s="4">
        <f t="shared" ref="AB256:AB257" si="32">C256-AA256</f>
        <v>10</v>
      </c>
      <c r="AC256" s="1">
        <v>2016.0</v>
      </c>
      <c r="AD256" s="1">
        <f t="shared" ref="AD256:AD257" si="33">C256-AC256</f>
        <v>4</v>
      </c>
      <c r="AE256" s="1">
        <v>1.0</v>
      </c>
      <c r="AF256" s="2" t="s">
        <v>759</v>
      </c>
      <c r="AG256" s="1">
        <v>0.0</v>
      </c>
      <c r="AH256" s="1" t="s">
        <v>760</v>
      </c>
      <c r="AI256" s="1">
        <v>0.0</v>
      </c>
      <c r="AJ256" s="6" t="s">
        <v>673</v>
      </c>
      <c r="AK256" s="1">
        <v>0.5</v>
      </c>
      <c r="AL256" s="1" t="s">
        <v>761</v>
      </c>
      <c r="AM256" s="1">
        <v>1.0</v>
      </c>
      <c r="AN256" s="20" t="s">
        <v>719</v>
      </c>
      <c r="AO256" s="8" t="s">
        <v>762</v>
      </c>
      <c r="AQ256" s="1">
        <v>0.0</v>
      </c>
    </row>
    <row r="257">
      <c r="A257" s="1" t="s">
        <v>652</v>
      </c>
      <c r="B257" s="3">
        <v>43925.0</v>
      </c>
      <c r="C257" s="4" t="str">
        <f t="shared" si="1"/>
        <v>2020</v>
      </c>
      <c r="D257" s="1" t="s">
        <v>44</v>
      </c>
      <c r="E257" s="1">
        <v>0.0</v>
      </c>
      <c r="F257" s="1">
        <v>1.0</v>
      </c>
      <c r="G257" s="1">
        <v>0.0</v>
      </c>
      <c r="H257" s="1">
        <v>0.0</v>
      </c>
      <c r="I257" s="1">
        <v>0.0</v>
      </c>
      <c r="J257" s="1">
        <v>0.0</v>
      </c>
      <c r="K257" s="1">
        <v>0.0</v>
      </c>
      <c r="L257" s="1">
        <v>0.0</v>
      </c>
      <c r="M257" s="1">
        <v>0.0</v>
      </c>
      <c r="N257" s="1">
        <v>0.0</v>
      </c>
      <c r="O257" s="1" t="s">
        <v>109</v>
      </c>
      <c r="P257" s="1" t="s">
        <v>757</v>
      </c>
      <c r="Q257" s="1" t="s">
        <v>732</v>
      </c>
      <c r="R257" s="1" t="s">
        <v>48</v>
      </c>
      <c r="S257" s="1" t="s">
        <v>48</v>
      </c>
      <c r="T257" s="46" t="s">
        <v>758</v>
      </c>
      <c r="U257" s="1">
        <v>1.0</v>
      </c>
      <c r="V257" s="1">
        <v>1.0</v>
      </c>
      <c r="W257" s="1" t="s">
        <v>662</v>
      </c>
      <c r="X257" s="1">
        <v>0.0</v>
      </c>
      <c r="Y257" s="1">
        <v>1964.0</v>
      </c>
      <c r="Z257" s="1">
        <f t="shared" si="31"/>
        <v>56</v>
      </c>
      <c r="AA257" s="1">
        <v>1996.0</v>
      </c>
      <c r="AB257" s="4">
        <f t="shared" si="32"/>
        <v>24</v>
      </c>
      <c r="AC257" s="1">
        <v>2006.0</v>
      </c>
      <c r="AD257" s="1">
        <f t="shared" si="33"/>
        <v>14</v>
      </c>
      <c r="AE257" s="1">
        <v>1.0</v>
      </c>
      <c r="AF257" s="2" t="s">
        <v>763</v>
      </c>
      <c r="AG257" s="1">
        <v>0.0</v>
      </c>
      <c r="AH257" s="1" t="s">
        <v>764</v>
      </c>
      <c r="AI257" s="1">
        <v>0.0</v>
      </c>
      <c r="AJ257" s="6" t="s">
        <v>673</v>
      </c>
      <c r="AK257" s="1">
        <v>0.5</v>
      </c>
      <c r="AL257" s="1" t="s">
        <v>765</v>
      </c>
      <c r="AM257" s="1">
        <v>1.0</v>
      </c>
      <c r="AN257" s="20" t="s">
        <v>719</v>
      </c>
      <c r="AO257" s="8" t="s">
        <v>762</v>
      </c>
      <c r="AQ257" s="1">
        <v>0.0</v>
      </c>
    </row>
    <row r="258">
      <c r="A258" s="1" t="s">
        <v>652</v>
      </c>
      <c r="B258" s="3">
        <v>43925.0</v>
      </c>
      <c r="C258" s="4" t="str">
        <f t="shared" si="1"/>
        <v>2020</v>
      </c>
      <c r="D258" s="1" t="s">
        <v>44</v>
      </c>
      <c r="E258" s="1">
        <v>0.0</v>
      </c>
      <c r="F258" s="1">
        <v>1.0</v>
      </c>
      <c r="G258" s="1">
        <v>0.0</v>
      </c>
      <c r="H258" s="1">
        <v>0.0</v>
      </c>
      <c r="I258" s="1">
        <v>0.0</v>
      </c>
      <c r="J258" s="1">
        <v>0.0</v>
      </c>
      <c r="K258" s="1">
        <v>0.0</v>
      </c>
      <c r="L258" s="1">
        <v>0.0</v>
      </c>
      <c r="M258" s="1">
        <v>0.0</v>
      </c>
      <c r="N258" s="1">
        <v>0.0</v>
      </c>
      <c r="O258" s="1" t="s">
        <v>109</v>
      </c>
      <c r="P258" s="1" t="s">
        <v>757</v>
      </c>
      <c r="Q258" s="1" t="s">
        <v>732</v>
      </c>
      <c r="R258" s="1" t="s">
        <v>48</v>
      </c>
      <c r="S258" s="1" t="s">
        <v>48</v>
      </c>
      <c r="T258" s="46" t="s">
        <v>758</v>
      </c>
      <c r="U258" s="1">
        <v>1.0</v>
      </c>
      <c r="V258" s="1">
        <v>1.0</v>
      </c>
      <c r="W258" s="1" t="s">
        <v>766</v>
      </c>
      <c r="X258" s="1">
        <v>0.0</v>
      </c>
      <c r="Y258" s="1">
        <v>1959.0</v>
      </c>
      <c r="Z258" s="4">
        <f t="shared" si="31"/>
        <v>61</v>
      </c>
      <c r="AE258" s="1">
        <v>1.0</v>
      </c>
      <c r="AF258" s="2" t="s">
        <v>767</v>
      </c>
      <c r="AG258" s="1">
        <v>0.0</v>
      </c>
      <c r="AH258" s="1" t="s">
        <v>768</v>
      </c>
      <c r="AI258" s="1">
        <v>1.0</v>
      </c>
      <c r="AJ258" s="6" t="s">
        <v>769</v>
      </c>
      <c r="AK258" s="1">
        <v>1.0</v>
      </c>
      <c r="AL258" s="1" t="s">
        <v>770</v>
      </c>
      <c r="AM258" s="1">
        <v>1.0</v>
      </c>
      <c r="AN258" s="20" t="s">
        <v>719</v>
      </c>
      <c r="AO258" s="8" t="s">
        <v>762</v>
      </c>
      <c r="AP258" s="8" t="s">
        <v>771</v>
      </c>
      <c r="AQ258" s="1">
        <v>0.0</v>
      </c>
    </row>
    <row r="259">
      <c r="A259" s="1" t="s">
        <v>652</v>
      </c>
      <c r="B259" s="11">
        <v>44175.0</v>
      </c>
      <c r="C259" s="4" t="str">
        <f t="shared" si="1"/>
        <v>2020</v>
      </c>
      <c r="D259" s="1" t="s">
        <v>44</v>
      </c>
      <c r="E259" s="1">
        <v>0.0</v>
      </c>
      <c r="F259" s="1">
        <v>1.0</v>
      </c>
      <c r="G259" s="1">
        <v>0.0</v>
      </c>
      <c r="H259" s="1">
        <v>0.0</v>
      </c>
      <c r="I259" s="1">
        <v>0.0</v>
      </c>
      <c r="J259" s="1">
        <v>0.0</v>
      </c>
      <c r="K259" s="1">
        <v>0.0</v>
      </c>
      <c r="L259" s="1">
        <v>0.0</v>
      </c>
      <c r="M259" s="1">
        <v>0.0</v>
      </c>
      <c r="N259" s="1">
        <v>0.0</v>
      </c>
      <c r="O259" s="1" t="s">
        <v>109</v>
      </c>
      <c r="P259" s="1" t="s">
        <v>772</v>
      </c>
      <c r="Q259" s="1" t="s">
        <v>732</v>
      </c>
      <c r="R259" s="1" t="s">
        <v>48</v>
      </c>
      <c r="S259" s="1" t="s">
        <v>48</v>
      </c>
      <c r="T259" s="2" t="s">
        <v>773</v>
      </c>
      <c r="U259" s="1">
        <v>1.0</v>
      </c>
      <c r="V259" s="1">
        <v>1.0</v>
      </c>
      <c r="W259" s="1" t="s">
        <v>655</v>
      </c>
      <c r="X259" s="1">
        <v>0.0</v>
      </c>
      <c r="Y259" s="1">
        <v>1943.0</v>
      </c>
      <c r="Z259" s="1">
        <f t="shared" si="31"/>
        <v>77</v>
      </c>
      <c r="AA259" s="1">
        <v>2010.0</v>
      </c>
      <c r="AB259" s="4">
        <f t="shared" ref="AB259:AB260" si="34">C259-AA259</f>
        <v>10</v>
      </c>
      <c r="AC259" s="1">
        <v>2016.0</v>
      </c>
      <c r="AD259" s="1">
        <f t="shared" ref="AD259:AD260" si="35">C259-AC259</f>
        <v>4</v>
      </c>
      <c r="AE259" s="1">
        <v>1.0</v>
      </c>
      <c r="AF259" s="2" t="s">
        <v>774</v>
      </c>
      <c r="AG259" s="1">
        <v>0.0</v>
      </c>
      <c r="AH259" s="1" t="s">
        <v>775</v>
      </c>
      <c r="AI259" s="1">
        <v>0.0</v>
      </c>
      <c r="AJ259" s="2" t="s">
        <v>673</v>
      </c>
      <c r="AK259" s="1">
        <v>0.5</v>
      </c>
      <c r="AL259" s="1" t="s">
        <v>776</v>
      </c>
      <c r="AM259" s="1">
        <v>1.0</v>
      </c>
      <c r="AN259" s="20" t="s">
        <v>719</v>
      </c>
      <c r="AO259" s="9" t="s">
        <v>777</v>
      </c>
      <c r="AQ259" s="1">
        <v>0.0</v>
      </c>
    </row>
    <row r="260">
      <c r="A260" s="1" t="s">
        <v>652</v>
      </c>
      <c r="B260" s="11">
        <v>44175.0</v>
      </c>
      <c r="C260" s="4" t="str">
        <f t="shared" si="1"/>
        <v>2020</v>
      </c>
      <c r="D260" s="1" t="s">
        <v>44</v>
      </c>
      <c r="E260" s="1">
        <v>0.0</v>
      </c>
      <c r="F260" s="1">
        <v>1.0</v>
      </c>
      <c r="G260" s="1">
        <v>0.0</v>
      </c>
      <c r="H260" s="1">
        <v>0.0</v>
      </c>
      <c r="I260" s="1">
        <v>0.0</v>
      </c>
      <c r="J260" s="1">
        <v>0.0</v>
      </c>
      <c r="K260" s="1">
        <v>0.0</v>
      </c>
      <c r="L260" s="1">
        <v>0.0</v>
      </c>
      <c r="M260" s="1">
        <v>0.0</v>
      </c>
      <c r="N260" s="1">
        <v>0.0</v>
      </c>
      <c r="O260" s="1" t="s">
        <v>109</v>
      </c>
      <c r="P260" s="1" t="s">
        <v>772</v>
      </c>
      <c r="Q260" s="1" t="s">
        <v>732</v>
      </c>
      <c r="R260" s="1" t="s">
        <v>48</v>
      </c>
      <c r="S260" s="1" t="s">
        <v>48</v>
      </c>
      <c r="T260" s="2" t="s">
        <v>773</v>
      </c>
      <c r="U260" s="1">
        <v>1.0</v>
      </c>
      <c r="V260" s="1">
        <v>1.0</v>
      </c>
      <c r="W260" s="1" t="s">
        <v>662</v>
      </c>
      <c r="X260" s="1">
        <v>0.0</v>
      </c>
      <c r="Y260" s="1">
        <v>1964.0</v>
      </c>
      <c r="Z260" s="1">
        <f t="shared" si="31"/>
        <v>56</v>
      </c>
      <c r="AA260" s="1">
        <v>1996.0</v>
      </c>
      <c r="AB260" s="4">
        <f t="shared" si="34"/>
        <v>24</v>
      </c>
      <c r="AC260" s="1">
        <v>2006.0</v>
      </c>
      <c r="AD260" s="1">
        <f t="shared" si="35"/>
        <v>14</v>
      </c>
      <c r="AE260" s="1">
        <v>1.0</v>
      </c>
      <c r="AF260" s="2" t="s">
        <v>778</v>
      </c>
      <c r="AG260" s="1">
        <v>0.0</v>
      </c>
      <c r="AH260" s="1" t="s">
        <v>779</v>
      </c>
      <c r="AI260" s="1">
        <v>0.0</v>
      </c>
      <c r="AJ260" s="6" t="s">
        <v>673</v>
      </c>
      <c r="AK260" s="1">
        <v>0.5</v>
      </c>
      <c r="AL260" s="1" t="s">
        <v>780</v>
      </c>
      <c r="AM260" s="1">
        <v>1.0</v>
      </c>
      <c r="AN260" s="20" t="s">
        <v>719</v>
      </c>
      <c r="AO260" s="8" t="s">
        <v>777</v>
      </c>
      <c r="AQ260" s="1">
        <v>0.0</v>
      </c>
    </row>
    <row r="261">
      <c r="A261" s="1" t="s">
        <v>652</v>
      </c>
      <c r="B261" s="11">
        <v>44175.0</v>
      </c>
      <c r="C261" s="4" t="str">
        <f t="shared" si="1"/>
        <v>2020</v>
      </c>
      <c r="D261" s="1" t="s">
        <v>44</v>
      </c>
      <c r="E261" s="1">
        <v>0.0</v>
      </c>
      <c r="F261" s="1">
        <v>1.0</v>
      </c>
      <c r="G261" s="1">
        <v>0.0</v>
      </c>
      <c r="H261" s="1">
        <v>0.0</v>
      </c>
      <c r="I261" s="1">
        <v>0.0</v>
      </c>
      <c r="J261" s="1">
        <v>0.0</v>
      </c>
      <c r="K261" s="1">
        <v>0.0</v>
      </c>
      <c r="L261" s="1">
        <v>0.0</v>
      </c>
      <c r="M261" s="1">
        <v>0.0</v>
      </c>
      <c r="N261" s="1">
        <v>0.0</v>
      </c>
      <c r="O261" s="1" t="s">
        <v>109</v>
      </c>
      <c r="P261" s="1" t="s">
        <v>772</v>
      </c>
      <c r="Q261" s="1" t="s">
        <v>732</v>
      </c>
      <c r="R261" s="1" t="s">
        <v>48</v>
      </c>
      <c r="S261" s="1" t="s">
        <v>48</v>
      </c>
      <c r="T261" s="2" t="s">
        <v>773</v>
      </c>
      <c r="U261" s="1">
        <v>1.0</v>
      </c>
      <c r="V261" s="1">
        <v>1.0</v>
      </c>
      <c r="W261" s="1" t="s">
        <v>781</v>
      </c>
      <c r="X261" s="1">
        <v>0.0</v>
      </c>
      <c r="Y261" s="1">
        <v>1966.0</v>
      </c>
      <c r="Z261" s="4">
        <f t="shared" si="31"/>
        <v>54</v>
      </c>
      <c r="AE261" s="1">
        <v>1.0</v>
      </c>
      <c r="AF261" s="2" t="s">
        <v>782</v>
      </c>
      <c r="AG261" s="1">
        <v>0.0</v>
      </c>
      <c r="AH261" s="1" t="s">
        <v>783</v>
      </c>
      <c r="AI261" s="1">
        <v>0.0</v>
      </c>
      <c r="AJ261" s="6" t="s">
        <v>673</v>
      </c>
      <c r="AK261" s="1">
        <v>0.5</v>
      </c>
      <c r="AL261" s="1" t="s">
        <v>784</v>
      </c>
      <c r="AM261" s="1">
        <v>1.0</v>
      </c>
      <c r="AN261" s="20" t="s">
        <v>719</v>
      </c>
      <c r="AO261" s="9" t="s">
        <v>777</v>
      </c>
      <c r="AP261" s="9" t="s">
        <v>785</v>
      </c>
      <c r="AQ261" s="1">
        <v>0.0</v>
      </c>
    </row>
    <row r="262">
      <c r="A262" s="1" t="s">
        <v>652</v>
      </c>
      <c r="B262" s="3">
        <v>44136.0</v>
      </c>
      <c r="C262" s="4" t="str">
        <f t="shared" si="1"/>
        <v>2020</v>
      </c>
      <c r="D262" s="1" t="s">
        <v>44</v>
      </c>
      <c r="E262" s="1">
        <v>0.0</v>
      </c>
      <c r="F262" s="1">
        <v>1.0</v>
      </c>
      <c r="G262" s="1">
        <v>0.0</v>
      </c>
      <c r="H262" s="1">
        <v>0.0</v>
      </c>
      <c r="I262" s="1">
        <v>0.0</v>
      </c>
      <c r="J262" s="1">
        <v>0.0</v>
      </c>
      <c r="K262" s="1">
        <v>0.0</v>
      </c>
      <c r="L262" s="1">
        <v>0.0</v>
      </c>
      <c r="M262" s="1">
        <v>0.0</v>
      </c>
      <c r="N262" s="1">
        <v>0.0</v>
      </c>
      <c r="O262" s="1" t="s">
        <v>109</v>
      </c>
      <c r="P262" s="1" t="s">
        <v>786</v>
      </c>
      <c r="Q262" s="1" t="s">
        <v>306</v>
      </c>
      <c r="R262" s="1" t="s">
        <v>48</v>
      </c>
      <c r="S262" s="1" t="s">
        <v>48</v>
      </c>
      <c r="T262" s="2" t="s">
        <v>787</v>
      </c>
      <c r="U262" s="1">
        <v>1.0</v>
      </c>
      <c r="V262" s="1">
        <v>1.0</v>
      </c>
      <c r="W262" s="1" t="s">
        <v>662</v>
      </c>
      <c r="X262" s="1">
        <v>0.0</v>
      </c>
      <c r="Y262" s="1">
        <v>1964.0</v>
      </c>
      <c r="Z262" s="1">
        <f t="shared" si="31"/>
        <v>56</v>
      </c>
      <c r="AA262" s="1">
        <v>1996.0</v>
      </c>
      <c r="AB262" s="4">
        <f t="shared" ref="AB262:AB263" si="36">C262-AA262</f>
        <v>24</v>
      </c>
      <c r="AC262" s="1">
        <v>2006.0</v>
      </c>
      <c r="AD262" s="1">
        <f t="shared" ref="AD262:AD263" si="37">C262-AC262</f>
        <v>14</v>
      </c>
      <c r="AE262" s="1">
        <v>1.0</v>
      </c>
      <c r="AF262" s="2" t="s">
        <v>788</v>
      </c>
      <c r="AG262" s="1">
        <v>0.0</v>
      </c>
      <c r="AH262" s="1" t="s">
        <v>789</v>
      </c>
      <c r="AI262" s="1">
        <v>0.0</v>
      </c>
      <c r="AJ262" s="6" t="s">
        <v>790</v>
      </c>
      <c r="AK262" s="1">
        <v>0.5</v>
      </c>
      <c r="AL262" s="1" t="s">
        <v>791</v>
      </c>
      <c r="AM262" s="1">
        <v>1.0</v>
      </c>
      <c r="AN262" s="20" t="s">
        <v>719</v>
      </c>
      <c r="AO262" s="8" t="s">
        <v>792</v>
      </c>
      <c r="AQ262" s="1">
        <v>0.0</v>
      </c>
    </row>
    <row r="263">
      <c r="A263" s="1" t="s">
        <v>652</v>
      </c>
      <c r="B263" s="3">
        <v>44136.0</v>
      </c>
      <c r="C263" s="4" t="str">
        <f t="shared" si="1"/>
        <v>2020</v>
      </c>
      <c r="D263" s="1" t="s">
        <v>44</v>
      </c>
      <c r="E263" s="1">
        <v>0.0</v>
      </c>
      <c r="F263" s="1">
        <v>1.0</v>
      </c>
      <c r="G263" s="1">
        <v>0.0</v>
      </c>
      <c r="H263" s="1">
        <v>0.0</v>
      </c>
      <c r="I263" s="1">
        <v>0.0</v>
      </c>
      <c r="J263" s="1">
        <v>0.0</v>
      </c>
      <c r="K263" s="1">
        <v>0.0</v>
      </c>
      <c r="L263" s="1">
        <v>0.0</v>
      </c>
      <c r="M263" s="1">
        <v>0.0</v>
      </c>
      <c r="N263" s="1">
        <v>0.0</v>
      </c>
      <c r="O263" s="1" t="s">
        <v>109</v>
      </c>
      <c r="P263" s="1" t="s">
        <v>786</v>
      </c>
      <c r="Q263" s="1" t="s">
        <v>306</v>
      </c>
      <c r="R263" s="1" t="s">
        <v>48</v>
      </c>
      <c r="S263" s="1" t="s">
        <v>48</v>
      </c>
      <c r="T263" s="2" t="s">
        <v>787</v>
      </c>
      <c r="U263" s="1">
        <v>1.0</v>
      </c>
      <c r="V263" s="1">
        <v>1.0</v>
      </c>
      <c r="W263" s="1" t="s">
        <v>655</v>
      </c>
      <c r="X263" s="1">
        <v>0.0</v>
      </c>
      <c r="Y263" s="1">
        <v>1943.0</v>
      </c>
      <c r="Z263" s="1">
        <f t="shared" si="31"/>
        <v>77</v>
      </c>
      <c r="AA263" s="1">
        <v>2010.0</v>
      </c>
      <c r="AB263" s="4">
        <f t="shared" si="36"/>
        <v>10</v>
      </c>
      <c r="AC263" s="1">
        <v>2016.0</v>
      </c>
      <c r="AD263" s="1">
        <f t="shared" si="37"/>
        <v>4</v>
      </c>
      <c r="AE263" s="1">
        <v>1.0</v>
      </c>
      <c r="AF263" s="2" t="s">
        <v>793</v>
      </c>
      <c r="AG263" s="1">
        <v>0.0</v>
      </c>
      <c r="AH263" s="1" t="s">
        <v>794</v>
      </c>
      <c r="AI263" s="1">
        <v>0.0</v>
      </c>
      <c r="AJ263" s="6" t="s">
        <v>673</v>
      </c>
      <c r="AK263" s="1">
        <v>0.5</v>
      </c>
      <c r="AL263" s="1" t="s">
        <v>795</v>
      </c>
      <c r="AM263" s="1">
        <v>1.0</v>
      </c>
      <c r="AN263" s="20" t="s">
        <v>719</v>
      </c>
      <c r="AO263" s="8" t="s">
        <v>792</v>
      </c>
      <c r="AQ263" s="1">
        <v>0.0</v>
      </c>
    </row>
    <row r="264">
      <c r="A264" s="1" t="s">
        <v>652</v>
      </c>
      <c r="B264" s="3">
        <v>44136.0</v>
      </c>
      <c r="C264" s="4" t="str">
        <f t="shared" si="1"/>
        <v>2020</v>
      </c>
      <c r="D264" s="1" t="s">
        <v>44</v>
      </c>
      <c r="E264" s="1">
        <v>0.0</v>
      </c>
      <c r="F264" s="1">
        <v>1.0</v>
      </c>
      <c r="G264" s="1">
        <v>0.0</v>
      </c>
      <c r="H264" s="1">
        <v>0.0</v>
      </c>
      <c r="I264" s="1">
        <v>0.0</v>
      </c>
      <c r="J264" s="1">
        <v>0.0</v>
      </c>
      <c r="K264" s="1">
        <v>0.0</v>
      </c>
      <c r="L264" s="1">
        <v>0.0</v>
      </c>
      <c r="M264" s="1">
        <v>0.0</v>
      </c>
      <c r="N264" s="1">
        <v>0.0</v>
      </c>
      <c r="O264" s="1" t="s">
        <v>109</v>
      </c>
      <c r="P264" s="1" t="s">
        <v>786</v>
      </c>
      <c r="Q264" s="1" t="s">
        <v>306</v>
      </c>
      <c r="R264" s="1" t="s">
        <v>48</v>
      </c>
      <c r="S264" s="1" t="s">
        <v>48</v>
      </c>
      <c r="T264" s="2" t="s">
        <v>787</v>
      </c>
      <c r="U264" s="1">
        <v>1.0</v>
      </c>
      <c r="V264" s="1">
        <v>1.0</v>
      </c>
      <c r="W264" s="1" t="s">
        <v>781</v>
      </c>
      <c r="X264" s="1">
        <v>0.0</v>
      </c>
      <c r="Y264" s="1">
        <v>1966.0</v>
      </c>
      <c r="Z264" s="4">
        <f t="shared" si="31"/>
        <v>54</v>
      </c>
      <c r="AE264" s="1">
        <v>1.0</v>
      </c>
      <c r="AF264" s="2" t="s">
        <v>796</v>
      </c>
      <c r="AG264" s="1">
        <v>0.0</v>
      </c>
      <c r="AH264" s="1" t="s">
        <v>797</v>
      </c>
      <c r="AI264" s="1">
        <v>0.0</v>
      </c>
      <c r="AJ264" s="6" t="s">
        <v>673</v>
      </c>
      <c r="AK264" s="1">
        <v>0.5</v>
      </c>
      <c r="AL264" s="1" t="s">
        <v>798</v>
      </c>
      <c r="AM264" s="1">
        <v>1.0</v>
      </c>
      <c r="AN264" s="20" t="s">
        <v>719</v>
      </c>
      <c r="AO264" s="8" t="s">
        <v>792</v>
      </c>
      <c r="AQ264" s="1">
        <v>0.0</v>
      </c>
    </row>
    <row r="265">
      <c r="A265" s="1" t="s">
        <v>652</v>
      </c>
      <c r="B265" s="3">
        <v>43556.0</v>
      </c>
      <c r="C265" s="4" t="str">
        <f t="shared" si="1"/>
        <v>2019</v>
      </c>
      <c r="D265" s="1" t="s">
        <v>44</v>
      </c>
      <c r="E265" s="1">
        <v>0.0</v>
      </c>
      <c r="F265" s="1">
        <v>1.0</v>
      </c>
      <c r="G265" s="1">
        <v>0.0</v>
      </c>
      <c r="H265" s="1">
        <v>0.0</v>
      </c>
      <c r="I265" s="1">
        <v>0.0</v>
      </c>
      <c r="J265" s="1">
        <v>0.0</v>
      </c>
      <c r="K265" s="1">
        <v>0.0</v>
      </c>
      <c r="L265" s="1">
        <v>0.0</v>
      </c>
      <c r="M265" s="1">
        <v>0.0</v>
      </c>
      <c r="N265" s="1">
        <v>0.0</v>
      </c>
      <c r="O265" s="1" t="s">
        <v>109</v>
      </c>
      <c r="P265" s="1" t="s">
        <v>799</v>
      </c>
      <c r="Q265" s="1" t="s">
        <v>306</v>
      </c>
      <c r="R265" s="1" t="s">
        <v>48</v>
      </c>
      <c r="S265" s="1" t="s">
        <v>48</v>
      </c>
      <c r="T265" s="46" t="s">
        <v>800</v>
      </c>
      <c r="U265" s="1">
        <v>1.0</v>
      </c>
      <c r="V265" s="1">
        <v>1.0</v>
      </c>
      <c r="W265" s="1" t="s">
        <v>662</v>
      </c>
      <c r="X265" s="1">
        <v>0.0</v>
      </c>
      <c r="Y265" s="1">
        <v>1964.0</v>
      </c>
      <c r="Z265" s="1">
        <f t="shared" ref="Z265:Z267" si="38">2019-Y265</f>
        <v>55</v>
      </c>
      <c r="AA265" s="1">
        <v>1996.0</v>
      </c>
      <c r="AB265" s="4">
        <f t="shared" ref="AB265:AB267" si="39">C265-AA265</f>
        <v>23</v>
      </c>
      <c r="AC265" s="1">
        <v>2006.0</v>
      </c>
      <c r="AD265" s="1">
        <f t="shared" ref="AD265:AD267" si="40">C265-AC265</f>
        <v>13</v>
      </c>
      <c r="AE265" s="1">
        <v>1.0</v>
      </c>
      <c r="AF265" s="2" t="s">
        <v>801</v>
      </c>
      <c r="AG265" s="1">
        <v>0.0</v>
      </c>
      <c r="AH265" s="1" t="s">
        <v>789</v>
      </c>
      <c r="AI265" s="1">
        <v>0.0</v>
      </c>
      <c r="AJ265" s="6" t="s">
        <v>673</v>
      </c>
      <c r="AK265" s="1">
        <v>0.5</v>
      </c>
      <c r="AL265" s="1" t="s">
        <v>802</v>
      </c>
      <c r="AM265" s="1">
        <v>1.0</v>
      </c>
      <c r="AN265" s="20" t="s">
        <v>719</v>
      </c>
      <c r="AO265" s="9" t="s">
        <v>803</v>
      </c>
      <c r="AQ265" s="1">
        <v>0.0</v>
      </c>
    </row>
    <row r="266">
      <c r="A266" s="1" t="s">
        <v>652</v>
      </c>
      <c r="B266" s="3">
        <v>43556.0</v>
      </c>
      <c r="C266" s="4" t="str">
        <f t="shared" si="1"/>
        <v>2019</v>
      </c>
      <c r="D266" s="1" t="s">
        <v>44</v>
      </c>
      <c r="E266" s="1">
        <v>0.0</v>
      </c>
      <c r="F266" s="1">
        <v>1.0</v>
      </c>
      <c r="G266" s="1">
        <v>0.0</v>
      </c>
      <c r="H266" s="1">
        <v>0.0</v>
      </c>
      <c r="I266" s="1">
        <v>0.0</v>
      </c>
      <c r="J266" s="1">
        <v>0.0</v>
      </c>
      <c r="K266" s="1">
        <v>0.0</v>
      </c>
      <c r="L266" s="1">
        <v>0.0</v>
      </c>
      <c r="M266" s="1">
        <v>0.0</v>
      </c>
      <c r="N266" s="1">
        <v>0.0</v>
      </c>
      <c r="O266" s="1" t="s">
        <v>109</v>
      </c>
      <c r="P266" s="1" t="s">
        <v>799</v>
      </c>
      <c r="Q266" s="1" t="s">
        <v>306</v>
      </c>
      <c r="R266" s="1" t="s">
        <v>48</v>
      </c>
      <c r="S266" s="1" t="s">
        <v>48</v>
      </c>
      <c r="T266" s="46" t="s">
        <v>800</v>
      </c>
      <c r="U266" s="1">
        <v>1.0</v>
      </c>
      <c r="V266" s="1">
        <v>1.0</v>
      </c>
      <c r="W266" s="1" t="s">
        <v>804</v>
      </c>
      <c r="X266" s="1">
        <v>0.0</v>
      </c>
      <c r="Y266" s="1">
        <v>1946.0</v>
      </c>
      <c r="Z266" s="4">
        <f t="shared" si="38"/>
        <v>73</v>
      </c>
      <c r="AA266" s="1">
        <v>2016.0</v>
      </c>
      <c r="AB266" s="4">
        <f t="shared" si="39"/>
        <v>3</v>
      </c>
      <c r="AC266" s="1">
        <v>2016.0</v>
      </c>
      <c r="AD266" s="1">
        <f t="shared" si="40"/>
        <v>3</v>
      </c>
      <c r="AE266" s="1">
        <v>1.0</v>
      </c>
      <c r="AF266" s="2" t="s">
        <v>805</v>
      </c>
      <c r="AG266" s="1">
        <v>0.0</v>
      </c>
      <c r="AH266" s="1" t="s">
        <v>806</v>
      </c>
      <c r="AI266" s="1">
        <v>1.0</v>
      </c>
      <c r="AJ266" s="2" t="s">
        <v>807</v>
      </c>
      <c r="AK266" s="47">
        <v>0.5</v>
      </c>
      <c r="AL266" s="1" t="s">
        <v>808</v>
      </c>
      <c r="AM266" s="1">
        <v>1.0</v>
      </c>
      <c r="AN266" s="20" t="s">
        <v>719</v>
      </c>
      <c r="AO266" s="9" t="s">
        <v>803</v>
      </c>
      <c r="AP266" s="8" t="s">
        <v>809</v>
      </c>
      <c r="AQ266" s="1">
        <v>0.0</v>
      </c>
    </row>
    <row r="267">
      <c r="A267" s="1" t="s">
        <v>652</v>
      </c>
      <c r="B267" s="3">
        <v>43556.0</v>
      </c>
      <c r="C267" s="4" t="str">
        <f t="shared" si="1"/>
        <v>2019</v>
      </c>
      <c r="D267" s="1" t="s">
        <v>44</v>
      </c>
      <c r="E267" s="1">
        <v>0.0</v>
      </c>
      <c r="F267" s="1">
        <v>1.0</v>
      </c>
      <c r="G267" s="1">
        <v>0.0</v>
      </c>
      <c r="H267" s="1">
        <v>0.0</v>
      </c>
      <c r="I267" s="1">
        <v>0.0</v>
      </c>
      <c r="J267" s="1">
        <v>0.0</v>
      </c>
      <c r="K267" s="1">
        <v>0.0</v>
      </c>
      <c r="L267" s="1">
        <v>0.0</v>
      </c>
      <c r="M267" s="1">
        <v>0.0</v>
      </c>
      <c r="N267" s="1">
        <v>0.0</v>
      </c>
      <c r="O267" s="1" t="s">
        <v>109</v>
      </c>
      <c r="P267" s="1" t="s">
        <v>799</v>
      </c>
      <c r="Q267" s="1" t="s">
        <v>306</v>
      </c>
      <c r="R267" s="1" t="s">
        <v>48</v>
      </c>
      <c r="S267" s="1" t="s">
        <v>48</v>
      </c>
      <c r="T267" s="46" t="s">
        <v>800</v>
      </c>
      <c r="U267" s="1">
        <v>1.0</v>
      </c>
      <c r="V267" s="1">
        <v>1.0</v>
      </c>
      <c r="W267" s="1" t="s">
        <v>655</v>
      </c>
      <c r="X267" s="1">
        <v>0.0</v>
      </c>
      <c r="Y267" s="1">
        <v>1943.0</v>
      </c>
      <c r="Z267" s="1">
        <f t="shared" si="38"/>
        <v>76</v>
      </c>
      <c r="AA267" s="1">
        <v>2010.0</v>
      </c>
      <c r="AB267" s="4">
        <f t="shared" si="39"/>
        <v>9</v>
      </c>
      <c r="AC267" s="1">
        <v>2016.0</v>
      </c>
      <c r="AD267" s="1">
        <f t="shared" si="40"/>
        <v>3</v>
      </c>
      <c r="AE267" s="1">
        <v>1.0</v>
      </c>
      <c r="AF267" s="2" t="s">
        <v>810</v>
      </c>
      <c r="AG267" s="1">
        <v>0.0</v>
      </c>
      <c r="AH267" s="1" t="s">
        <v>811</v>
      </c>
      <c r="AI267" s="1">
        <v>0.0</v>
      </c>
      <c r="AJ267" s="6" t="s">
        <v>673</v>
      </c>
      <c r="AK267" s="1">
        <v>0.5</v>
      </c>
      <c r="AL267" s="1" t="s">
        <v>812</v>
      </c>
      <c r="AM267" s="1">
        <v>1.0</v>
      </c>
      <c r="AN267" s="20" t="s">
        <v>719</v>
      </c>
      <c r="AO267" s="9" t="s">
        <v>803</v>
      </c>
      <c r="AQ267" s="1">
        <v>0.0</v>
      </c>
    </row>
    <row r="268" hidden="1">
      <c r="A268" s="14" t="s">
        <v>813</v>
      </c>
      <c r="B268" s="15">
        <v>44809.0</v>
      </c>
      <c r="C268" s="16" t="str">
        <f t="shared" si="1"/>
        <v>2022</v>
      </c>
      <c r="D268" s="14" t="s">
        <v>44</v>
      </c>
      <c r="E268" s="14">
        <v>0.0</v>
      </c>
      <c r="F268" s="14">
        <v>1.0</v>
      </c>
      <c r="G268" s="14">
        <v>1.0</v>
      </c>
      <c r="H268" s="14">
        <v>1.0</v>
      </c>
      <c r="I268" s="14">
        <v>0.0</v>
      </c>
      <c r="J268" s="14">
        <v>0.0</v>
      </c>
      <c r="K268" s="14">
        <v>0.0</v>
      </c>
      <c r="L268" s="14">
        <v>1.0</v>
      </c>
      <c r="M268" s="14">
        <v>0.0</v>
      </c>
      <c r="N268" s="14">
        <v>0.0</v>
      </c>
      <c r="O268" s="14" t="s">
        <v>109</v>
      </c>
      <c r="P268" s="17" t="s">
        <v>814</v>
      </c>
      <c r="Q268" s="16"/>
      <c r="R268" s="16"/>
      <c r="S268" s="16"/>
      <c r="T268" s="17" t="s">
        <v>815</v>
      </c>
      <c r="U268" s="16"/>
      <c r="V268" s="16"/>
      <c r="W268" s="14" t="s">
        <v>816</v>
      </c>
      <c r="X268" s="14">
        <v>0.0</v>
      </c>
      <c r="Y268" s="14">
        <v>1974.0</v>
      </c>
      <c r="Z268" s="16"/>
      <c r="AA268" s="16"/>
      <c r="AB268" s="16"/>
      <c r="AC268" s="16"/>
      <c r="AD268" s="16"/>
      <c r="AE268" s="16"/>
      <c r="AF268" s="18"/>
      <c r="AG268" s="16"/>
      <c r="AH268" s="16"/>
      <c r="AI268" s="16"/>
      <c r="AJ268" s="18"/>
      <c r="AK268" s="16"/>
      <c r="AL268" s="16"/>
      <c r="AM268" s="16"/>
      <c r="AN268" s="16"/>
      <c r="AO268" s="23" t="s">
        <v>817</v>
      </c>
      <c r="AP268" s="23" t="s">
        <v>818</v>
      </c>
      <c r="AQ268" s="1">
        <v>1.0</v>
      </c>
    </row>
    <row r="269" hidden="1">
      <c r="A269" s="14" t="s">
        <v>813</v>
      </c>
      <c r="B269" s="15">
        <v>44809.0</v>
      </c>
      <c r="C269" s="16" t="str">
        <f t="shared" si="1"/>
        <v>2022</v>
      </c>
      <c r="D269" s="14" t="s">
        <v>44</v>
      </c>
      <c r="E269" s="14">
        <v>0.0</v>
      </c>
      <c r="F269" s="14">
        <v>1.0</v>
      </c>
      <c r="G269" s="14">
        <v>1.0</v>
      </c>
      <c r="H269" s="14">
        <v>1.0</v>
      </c>
      <c r="I269" s="14">
        <v>0.0</v>
      </c>
      <c r="J269" s="14">
        <v>0.0</v>
      </c>
      <c r="K269" s="14">
        <v>0.0</v>
      </c>
      <c r="L269" s="14">
        <v>1.0</v>
      </c>
      <c r="M269" s="14">
        <v>0.0</v>
      </c>
      <c r="N269" s="14">
        <v>0.0</v>
      </c>
      <c r="O269" s="14" t="s">
        <v>109</v>
      </c>
      <c r="P269" s="17" t="s">
        <v>814</v>
      </c>
      <c r="Q269" s="16"/>
      <c r="R269" s="16"/>
      <c r="S269" s="16"/>
      <c r="T269" s="17" t="s">
        <v>815</v>
      </c>
      <c r="U269" s="16"/>
      <c r="V269" s="16"/>
      <c r="W269" s="14" t="s">
        <v>819</v>
      </c>
      <c r="X269" s="14">
        <v>1.0</v>
      </c>
      <c r="Y269" s="14">
        <v>1954.0</v>
      </c>
      <c r="Z269" s="16"/>
      <c r="AA269" s="14">
        <v>1995.0</v>
      </c>
      <c r="AB269" s="16"/>
      <c r="AC269" s="16"/>
      <c r="AD269" s="16"/>
      <c r="AE269" s="16"/>
      <c r="AF269" s="18"/>
      <c r="AG269" s="16"/>
      <c r="AH269" s="16"/>
      <c r="AI269" s="16"/>
      <c r="AJ269" s="18"/>
      <c r="AK269" s="16"/>
      <c r="AL269" s="16"/>
      <c r="AM269" s="16"/>
      <c r="AN269" s="16"/>
      <c r="AO269" s="23" t="s">
        <v>817</v>
      </c>
      <c r="AP269" s="19" t="s">
        <v>820</v>
      </c>
      <c r="AQ269" s="1">
        <v>1.0</v>
      </c>
    </row>
    <row r="270" hidden="1">
      <c r="A270" s="14" t="s">
        <v>813</v>
      </c>
      <c r="B270" s="15">
        <v>44809.0</v>
      </c>
      <c r="C270" s="16" t="str">
        <f t="shared" si="1"/>
        <v>2022</v>
      </c>
      <c r="D270" s="14" t="s">
        <v>44</v>
      </c>
      <c r="E270" s="14">
        <v>0.0</v>
      </c>
      <c r="F270" s="14">
        <v>1.0</v>
      </c>
      <c r="G270" s="14">
        <v>1.0</v>
      </c>
      <c r="H270" s="14">
        <v>1.0</v>
      </c>
      <c r="I270" s="14">
        <v>0.0</v>
      </c>
      <c r="J270" s="14">
        <v>0.0</v>
      </c>
      <c r="K270" s="14">
        <v>0.0</v>
      </c>
      <c r="L270" s="14">
        <v>1.0</v>
      </c>
      <c r="M270" s="14">
        <v>0.0</v>
      </c>
      <c r="N270" s="14">
        <v>0.0</v>
      </c>
      <c r="O270" s="14" t="s">
        <v>109</v>
      </c>
      <c r="P270" s="17" t="s">
        <v>814</v>
      </c>
      <c r="Q270" s="16"/>
      <c r="R270" s="16"/>
      <c r="S270" s="16"/>
      <c r="T270" s="17" t="s">
        <v>815</v>
      </c>
      <c r="U270" s="16"/>
      <c r="V270" s="16"/>
      <c r="W270" s="14" t="s">
        <v>821</v>
      </c>
      <c r="X270" s="14">
        <v>1.0</v>
      </c>
      <c r="Y270" s="16"/>
      <c r="Z270" s="16"/>
      <c r="AA270" s="14">
        <v>2014.0</v>
      </c>
      <c r="AB270" s="16"/>
      <c r="AC270" s="14">
        <v>2014.0</v>
      </c>
      <c r="AD270" s="16"/>
      <c r="AE270" s="16"/>
      <c r="AF270" s="18"/>
      <c r="AG270" s="16"/>
      <c r="AH270" s="16"/>
      <c r="AI270" s="16"/>
      <c r="AJ270" s="18"/>
      <c r="AK270" s="16"/>
      <c r="AL270" s="16"/>
      <c r="AM270" s="16"/>
      <c r="AN270" s="16"/>
      <c r="AO270" s="23" t="s">
        <v>817</v>
      </c>
      <c r="AP270" s="23" t="s">
        <v>822</v>
      </c>
      <c r="AQ270" s="1">
        <v>1.0</v>
      </c>
    </row>
    <row r="271">
      <c r="A271" s="1" t="s">
        <v>813</v>
      </c>
      <c r="B271" s="3">
        <v>44659.0</v>
      </c>
      <c r="C271" s="4" t="str">
        <f t="shared" si="1"/>
        <v>2022</v>
      </c>
      <c r="D271" s="1" t="s">
        <v>44</v>
      </c>
      <c r="E271" s="1">
        <v>1.0</v>
      </c>
      <c r="F271" s="1">
        <v>1.0</v>
      </c>
      <c r="G271" s="1">
        <v>1.0</v>
      </c>
      <c r="H271" s="1">
        <v>1.0</v>
      </c>
      <c r="I271" s="1">
        <v>0.0</v>
      </c>
      <c r="J271" s="1">
        <v>0.0</v>
      </c>
      <c r="K271" s="1">
        <v>0.0</v>
      </c>
      <c r="L271" s="1">
        <v>0.0</v>
      </c>
      <c r="M271" s="1">
        <v>0.0</v>
      </c>
      <c r="N271" s="1">
        <v>0.0</v>
      </c>
      <c r="O271" s="1" t="s">
        <v>115</v>
      </c>
      <c r="P271" s="2" t="s">
        <v>823</v>
      </c>
      <c r="Q271" s="1" t="s">
        <v>47</v>
      </c>
      <c r="R271" s="1" t="s">
        <v>48</v>
      </c>
      <c r="S271" s="1" t="s">
        <v>117</v>
      </c>
      <c r="T271" s="2" t="s">
        <v>824</v>
      </c>
      <c r="U271" s="1">
        <v>1.0</v>
      </c>
      <c r="V271" s="1">
        <v>1.0</v>
      </c>
      <c r="W271" s="1" t="s">
        <v>825</v>
      </c>
      <c r="X271" s="1">
        <v>0.0</v>
      </c>
      <c r="Y271" s="1">
        <v>1954.0</v>
      </c>
      <c r="Z271" s="4">
        <f t="shared" ref="Z271:Z276" si="41">C271-Y271</f>
        <v>68</v>
      </c>
      <c r="AA271" s="1">
        <v>1987.0</v>
      </c>
      <c r="AB271" s="4">
        <f t="shared" ref="AB271:AB276" si="42">C271-AA271</f>
        <v>35</v>
      </c>
      <c r="AC271" s="1">
        <v>1995.0</v>
      </c>
      <c r="AD271" s="1">
        <f t="shared" ref="AD271:AD276" si="43">C271-AC271</f>
        <v>27</v>
      </c>
      <c r="AE271" s="1" t="s">
        <v>119</v>
      </c>
      <c r="AF271" s="6" t="s">
        <v>280</v>
      </c>
      <c r="AG271" s="1">
        <v>0.0</v>
      </c>
      <c r="AH271" s="1" t="s">
        <v>826</v>
      </c>
      <c r="AI271" s="1">
        <v>1.0</v>
      </c>
      <c r="AJ271" s="2" t="s">
        <v>827</v>
      </c>
      <c r="AK271" s="1">
        <v>1.0</v>
      </c>
      <c r="AL271" s="1" t="s">
        <v>828</v>
      </c>
      <c r="AM271" s="1">
        <v>1.0</v>
      </c>
      <c r="AN271" s="1" t="s">
        <v>829</v>
      </c>
      <c r="AO271" s="8" t="s">
        <v>830</v>
      </c>
      <c r="AP271" s="8" t="s">
        <v>831</v>
      </c>
      <c r="AQ271" s="1">
        <v>0.0</v>
      </c>
    </row>
    <row r="272">
      <c r="A272" s="1" t="s">
        <v>813</v>
      </c>
      <c r="B272" s="3">
        <v>44659.0</v>
      </c>
      <c r="C272" s="4" t="str">
        <f t="shared" si="1"/>
        <v>2022</v>
      </c>
      <c r="D272" s="1" t="s">
        <v>44</v>
      </c>
      <c r="E272" s="1">
        <v>1.0</v>
      </c>
      <c r="F272" s="1">
        <v>1.0</v>
      </c>
      <c r="G272" s="1">
        <v>1.0</v>
      </c>
      <c r="H272" s="1">
        <v>1.0</v>
      </c>
      <c r="I272" s="1">
        <v>0.0</v>
      </c>
      <c r="J272" s="1">
        <v>0.0</v>
      </c>
      <c r="K272" s="1">
        <v>0.0</v>
      </c>
      <c r="L272" s="1">
        <v>0.0</v>
      </c>
      <c r="M272" s="1">
        <v>0.0</v>
      </c>
      <c r="N272" s="1">
        <v>0.0</v>
      </c>
      <c r="O272" s="1" t="s">
        <v>115</v>
      </c>
      <c r="P272" s="2" t="s">
        <v>823</v>
      </c>
      <c r="Q272" s="1" t="s">
        <v>47</v>
      </c>
      <c r="R272" s="1" t="s">
        <v>48</v>
      </c>
      <c r="S272" s="1" t="s">
        <v>117</v>
      </c>
      <c r="T272" s="2" t="s">
        <v>824</v>
      </c>
      <c r="U272" s="1">
        <v>1.0</v>
      </c>
      <c r="V272" s="1">
        <v>1.0</v>
      </c>
      <c r="W272" s="1" t="s">
        <v>819</v>
      </c>
      <c r="X272" s="1">
        <v>1.0</v>
      </c>
      <c r="Y272" s="1">
        <v>1954.0</v>
      </c>
      <c r="Z272" s="4">
        <f t="shared" si="41"/>
        <v>68</v>
      </c>
      <c r="AA272" s="1">
        <v>1975.0</v>
      </c>
      <c r="AB272" s="4">
        <f t="shared" si="42"/>
        <v>47</v>
      </c>
      <c r="AC272" s="1">
        <v>1995.0</v>
      </c>
      <c r="AD272" s="1">
        <f t="shared" si="43"/>
        <v>27</v>
      </c>
      <c r="AE272" s="1" t="s">
        <v>119</v>
      </c>
      <c r="AF272" s="6" t="s">
        <v>280</v>
      </c>
      <c r="AG272" s="1">
        <v>0.0</v>
      </c>
      <c r="AH272" s="1" t="s">
        <v>832</v>
      </c>
      <c r="AI272" s="1">
        <v>1.0</v>
      </c>
      <c r="AJ272" s="2" t="s">
        <v>827</v>
      </c>
      <c r="AK272" s="1">
        <v>1.0</v>
      </c>
      <c r="AL272" s="1" t="s">
        <v>833</v>
      </c>
      <c r="AM272" s="1">
        <v>1.0</v>
      </c>
      <c r="AN272" s="1" t="s">
        <v>834</v>
      </c>
      <c r="AO272" s="8" t="s">
        <v>830</v>
      </c>
      <c r="AP272" s="8" t="s">
        <v>835</v>
      </c>
      <c r="AQ272" s="1">
        <v>0.0</v>
      </c>
    </row>
    <row r="273">
      <c r="A273" s="1" t="s">
        <v>813</v>
      </c>
      <c r="B273" s="3">
        <v>44659.0</v>
      </c>
      <c r="C273" s="4" t="str">
        <f t="shared" si="1"/>
        <v>2022</v>
      </c>
      <c r="D273" s="1" t="s">
        <v>44</v>
      </c>
      <c r="E273" s="1">
        <v>1.0</v>
      </c>
      <c r="F273" s="1">
        <v>1.0</v>
      </c>
      <c r="G273" s="1">
        <v>1.0</v>
      </c>
      <c r="H273" s="1">
        <v>1.0</v>
      </c>
      <c r="I273" s="1">
        <v>0.0</v>
      </c>
      <c r="J273" s="1">
        <v>0.0</v>
      </c>
      <c r="K273" s="1">
        <v>0.0</v>
      </c>
      <c r="L273" s="1">
        <v>0.0</v>
      </c>
      <c r="M273" s="1">
        <v>0.0</v>
      </c>
      <c r="N273" s="1">
        <v>0.0</v>
      </c>
      <c r="O273" s="1" t="s">
        <v>115</v>
      </c>
      <c r="P273" s="2" t="s">
        <v>823</v>
      </c>
      <c r="Q273" s="1" t="s">
        <v>47</v>
      </c>
      <c r="R273" s="1" t="s">
        <v>48</v>
      </c>
      <c r="S273" s="1" t="s">
        <v>117</v>
      </c>
      <c r="T273" s="2" t="s">
        <v>824</v>
      </c>
      <c r="U273" s="1">
        <v>1.0</v>
      </c>
      <c r="V273" s="1">
        <v>1.0</v>
      </c>
      <c r="W273" s="1" t="s">
        <v>836</v>
      </c>
      <c r="X273" s="1">
        <v>0.0</v>
      </c>
      <c r="Y273" s="1">
        <v>1942.0</v>
      </c>
      <c r="Z273" s="4">
        <f t="shared" si="41"/>
        <v>80</v>
      </c>
      <c r="AA273" s="1">
        <v>1998.0</v>
      </c>
      <c r="AB273" s="4">
        <f t="shared" si="42"/>
        <v>24</v>
      </c>
      <c r="AC273" s="1">
        <v>1998.0</v>
      </c>
      <c r="AD273" s="1">
        <f t="shared" si="43"/>
        <v>24</v>
      </c>
      <c r="AE273" s="1" t="s">
        <v>119</v>
      </c>
      <c r="AF273" s="6" t="s">
        <v>280</v>
      </c>
      <c r="AG273" s="1">
        <v>0.0</v>
      </c>
      <c r="AH273" s="1" t="s">
        <v>837</v>
      </c>
      <c r="AI273" s="1">
        <v>1.0</v>
      </c>
      <c r="AJ273" s="2" t="s">
        <v>827</v>
      </c>
      <c r="AK273" s="1">
        <v>1.0</v>
      </c>
      <c r="AL273" s="1" t="s">
        <v>838</v>
      </c>
      <c r="AM273" s="1">
        <v>1.0</v>
      </c>
      <c r="AN273" s="1" t="s">
        <v>839</v>
      </c>
      <c r="AO273" s="8" t="s">
        <v>830</v>
      </c>
      <c r="AP273" s="8" t="s">
        <v>840</v>
      </c>
      <c r="AQ273" s="1">
        <v>0.0</v>
      </c>
    </row>
    <row r="274">
      <c r="A274" s="1" t="s">
        <v>813</v>
      </c>
      <c r="B274" s="11">
        <v>44519.0</v>
      </c>
      <c r="C274" s="4" t="str">
        <f t="shared" si="1"/>
        <v>2021</v>
      </c>
      <c r="D274" s="1" t="s">
        <v>44</v>
      </c>
      <c r="E274" s="1">
        <v>1.0</v>
      </c>
      <c r="F274" s="1">
        <v>1.0</v>
      </c>
      <c r="G274" s="1">
        <v>0.0</v>
      </c>
      <c r="H274" s="1">
        <v>1.0</v>
      </c>
      <c r="I274" s="1">
        <v>0.0</v>
      </c>
      <c r="J274" s="1">
        <v>0.0</v>
      </c>
      <c r="K274" s="1">
        <v>0.0</v>
      </c>
      <c r="L274" s="1">
        <v>0.0</v>
      </c>
      <c r="M274" s="1">
        <v>0.0</v>
      </c>
      <c r="N274" s="1">
        <v>1.0</v>
      </c>
      <c r="O274" s="1" t="s">
        <v>45</v>
      </c>
      <c r="P274" s="1" t="s">
        <v>841</v>
      </c>
      <c r="Q274" s="1" t="s">
        <v>306</v>
      </c>
      <c r="R274" s="1" t="s">
        <v>48</v>
      </c>
      <c r="S274" s="1" t="s">
        <v>48</v>
      </c>
      <c r="T274" s="2" t="s">
        <v>842</v>
      </c>
      <c r="U274" s="1">
        <v>1.0</v>
      </c>
      <c r="V274" s="1">
        <v>1.0</v>
      </c>
      <c r="W274" s="1" t="s">
        <v>821</v>
      </c>
      <c r="X274" s="1">
        <v>1.0</v>
      </c>
      <c r="Y274" s="1">
        <v>1954.0</v>
      </c>
      <c r="Z274" s="4">
        <f t="shared" si="41"/>
        <v>67</v>
      </c>
      <c r="AA274" s="1">
        <v>2007.0</v>
      </c>
      <c r="AB274" s="4">
        <f t="shared" si="42"/>
        <v>14</v>
      </c>
      <c r="AC274" s="1">
        <v>2014.0</v>
      </c>
      <c r="AD274" s="1">
        <f t="shared" si="43"/>
        <v>7</v>
      </c>
      <c r="AE274" s="1" t="s">
        <v>119</v>
      </c>
      <c r="AF274" s="6" t="s">
        <v>280</v>
      </c>
      <c r="AG274" s="1">
        <v>0.0</v>
      </c>
      <c r="AH274" s="1" t="s">
        <v>843</v>
      </c>
      <c r="AI274" s="1">
        <v>1.0</v>
      </c>
      <c r="AJ274" s="2" t="s">
        <v>844</v>
      </c>
      <c r="AK274" s="1">
        <v>1.0</v>
      </c>
      <c r="AL274" s="1" t="s">
        <v>845</v>
      </c>
      <c r="AM274" s="1">
        <v>1.0</v>
      </c>
      <c r="AN274" s="20" t="s">
        <v>846</v>
      </c>
      <c r="AO274" s="9" t="s">
        <v>847</v>
      </c>
      <c r="AP274" s="8" t="s">
        <v>848</v>
      </c>
      <c r="AQ274" s="1">
        <v>0.0</v>
      </c>
    </row>
    <row r="275">
      <c r="A275" s="1" t="s">
        <v>813</v>
      </c>
      <c r="B275" s="11">
        <v>44519.0</v>
      </c>
      <c r="C275" s="4" t="str">
        <f t="shared" si="1"/>
        <v>2021</v>
      </c>
      <c r="D275" s="1" t="s">
        <v>44</v>
      </c>
      <c r="E275" s="1">
        <v>1.0</v>
      </c>
      <c r="F275" s="1">
        <v>1.0</v>
      </c>
      <c r="G275" s="1">
        <v>0.0</v>
      </c>
      <c r="H275" s="1">
        <v>1.0</v>
      </c>
      <c r="I275" s="1">
        <v>0.0</v>
      </c>
      <c r="J275" s="1">
        <v>0.0</v>
      </c>
      <c r="K275" s="1">
        <v>0.0</v>
      </c>
      <c r="L275" s="1">
        <v>0.0</v>
      </c>
      <c r="M275" s="1">
        <v>0.0</v>
      </c>
      <c r="N275" s="1">
        <v>1.0</v>
      </c>
      <c r="O275" s="1" t="s">
        <v>45</v>
      </c>
      <c r="P275" s="1" t="s">
        <v>841</v>
      </c>
      <c r="Q275" s="1" t="s">
        <v>306</v>
      </c>
      <c r="R275" s="1" t="s">
        <v>48</v>
      </c>
      <c r="S275" s="1" t="s">
        <v>48</v>
      </c>
      <c r="T275" s="2" t="s">
        <v>842</v>
      </c>
      <c r="U275" s="1">
        <v>1.0</v>
      </c>
      <c r="V275" s="1">
        <v>1.0</v>
      </c>
      <c r="W275" s="1" t="s">
        <v>825</v>
      </c>
      <c r="X275" s="1">
        <v>0.0</v>
      </c>
      <c r="Y275" s="1">
        <v>1954.0</v>
      </c>
      <c r="Z275" s="4">
        <f t="shared" si="41"/>
        <v>67</v>
      </c>
      <c r="AA275" s="1">
        <v>1987.0</v>
      </c>
      <c r="AB275" s="4">
        <f t="shared" si="42"/>
        <v>34</v>
      </c>
      <c r="AC275" s="1">
        <v>1995.0</v>
      </c>
      <c r="AD275" s="1">
        <f t="shared" si="43"/>
        <v>26</v>
      </c>
      <c r="AE275" s="1" t="s">
        <v>119</v>
      </c>
      <c r="AF275" s="6" t="s">
        <v>280</v>
      </c>
      <c r="AG275" s="1">
        <v>0.0</v>
      </c>
      <c r="AH275" s="6" t="s">
        <v>384</v>
      </c>
      <c r="AI275" s="2">
        <v>1.0</v>
      </c>
      <c r="AJ275" s="6" t="s">
        <v>384</v>
      </c>
      <c r="AK275" s="2">
        <v>1.0</v>
      </c>
      <c r="AL275" s="6" t="s">
        <v>384</v>
      </c>
      <c r="AM275" s="1">
        <v>1.0</v>
      </c>
      <c r="AN275" s="20" t="s">
        <v>849</v>
      </c>
      <c r="AO275" s="9" t="s">
        <v>847</v>
      </c>
      <c r="AQ275" s="1">
        <v>0.0</v>
      </c>
    </row>
    <row r="276">
      <c r="A276" s="1" t="s">
        <v>813</v>
      </c>
      <c r="B276" s="11">
        <v>44519.0</v>
      </c>
      <c r="C276" s="4" t="str">
        <f t="shared" si="1"/>
        <v>2021</v>
      </c>
      <c r="D276" s="1" t="s">
        <v>44</v>
      </c>
      <c r="E276" s="1">
        <v>1.0</v>
      </c>
      <c r="F276" s="1">
        <v>1.0</v>
      </c>
      <c r="G276" s="1">
        <v>0.0</v>
      </c>
      <c r="H276" s="1">
        <v>1.0</v>
      </c>
      <c r="I276" s="1">
        <v>0.0</v>
      </c>
      <c r="J276" s="1">
        <v>0.0</v>
      </c>
      <c r="K276" s="1">
        <v>0.0</v>
      </c>
      <c r="L276" s="1">
        <v>0.0</v>
      </c>
      <c r="M276" s="1">
        <v>0.0</v>
      </c>
      <c r="N276" s="1">
        <v>1.0</v>
      </c>
      <c r="O276" s="1" t="s">
        <v>45</v>
      </c>
      <c r="P276" s="1" t="s">
        <v>841</v>
      </c>
      <c r="Q276" s="1" t="s">
        <v>306</v>
      </c>
      <c r="R276" s="1" t="s">
        <v>48</v>
      </c>
      <c r="S276" s="1" t="s">
        <v>48</v>
      </c>
      <c r="T276" s="2" t="s">
        <v>842</v>
      </c>
      <c r="U276" s="1">
        <v>1.0</v>
      </c>
      <c r="V276" s="1">
        <v>1.0</v>
      </c>
      <c r="W276" s="1" t="s">
        <v>850</v>
      </c>
      <c r="X276" s="1">
        <v>0.0</v>
      </c>
      <c r="Y276" s="1">
        <v>1950.0</v>
      </c>
      <c r="Z276" s="4">
        <f t="shared" si="41"/>
        <v>71</v>
      </c>
      <c r="AA276" s="1">
        <v>2019.0</v>
      </c>
      <c r="AB276" s="4">
        <f t="shared" si="42"/>
        <v>2</v>
      </c>
      <c r="AC276" s="1">
        <v>2019.0</v>
      </c>
      <c r="AD276" s="1">
        <f t="shared" si="43"/>
        <v>2</v>
      </c>
      <c r="AE276" s="1" t="s">
        <v>119</v>
      </c>
      <c r="AF276" s="6" t="s">
        <v>280</v>
      </c>
      <c r="AG276" s="1">
        <v>0.0</v>
      </c>
      <c r="AH276" s="6" t="s">
        <v>384</v>
      </c>
      <c r="AI276" s="2">
        <v>1.0</v>
      </c>
      <c r="AJ276" s="6" t="s">
        <v>384</v>
      </c>
      <c r="AK276" s="2">
        <v>1.0</v>
      </c>
      <c r="AL276" s="6" t="s">
        <v>384</v>
      </c>
      <c r="AM276" s="1">
        <v>1.0</v>
      </c>
      <c r="AN276" s="20" t="s">
        <v>851</v>
      </c>
      <c r="AO276" s="9" t="s">
        <v>847</v>
      </c>
      <c r="AP276" s="8" t="s">
        <v>852</v>
      </c>
      <c r="AQ276" s="1">
        <v>0.0</v>
      </c>
    </row>
    <row r="277" hidden="1">
      <c r="A277" s="14" t="s">
        <v>813</v>
      </c>
      <c r="B277" s="15">
        <v>44090.0</v>
      </c>
      <c r="C277" s="16" t="str">
        <f t="shared" si="1"/>
        <v>2020</v>
      </c>
      <c r="D277" s="14" t="s">
        <v>44</v>
      </c>
      <c r="E277" s="14">
        <v>1.0</v>
      </c>
      <c r="F277" s="14">
        <v>1.0</v>
      </c>
      <c r="G277" s="14">
        <v>0.0</v>
      </c>
      <c r="H277" s="14">
        <v>0.0</v>
      </c>
      <c r="I277" s="14">
        <v>0.0</v>
      </c>
      <c r="J277" s="14">
        <v>0.0</v>
      </c>
      <c r="K277" s="14">
        <v>0.0</v>
      </c>
      <c r="L277" s="14">
        <v>0.0</v>
      </c>
      <c r="M277" s="14">
        <v>0.0</v>
      </c>
      <c r="N277" s="14">
        <v>0.0</v>
      </c>
      <c r="O277" s="14" t="s">
        <v>109</v>
      </c>
      <c r="P277" s="17" t="s">
        <v>853</v>
      </c>
      <c r="Q277" s="16"/>
      <c r="R277" s="16"/>
      <c r="S277" s="16"/>
      <c r="T277" s="17" t="s">
        <v>854</v>
      </c>
      <c r="U277" s="16"/>
      <c r="V277" s="16"/>
      <c r="W277" s="14" t="s">
        <v>816</v>
      </c>
      <c r="X277" s="14">
        <v>0.0</v>
      </c>
      <c r="Y277" s="14">
        <v>1974.0</v>
      </c>
      <c r="Z277" s="16"/>
      <c r="AA277" s="16"/>
      <c r="AB277" s="16"/>
      <c r="AC277" s="16"/>
      <c r="AD277" s="16"/>
      <c r="AE277" s="14" t="s">
        <v>119</v>
      </c>
      <c r="AF277" s="48" t="s">
        <v>280</v>
      </c>
      <c r="AG277" s="16"/>
      <c r="AH277" s="16"/>
      <c r="AI277" s="16"/>
      <c r="AJ277" s="18"/>
      <c r="AK277" s="16"/>
      <c r="AL277" s="16"/>
      <c r="AM277" s="16"/>
      <c r="AN277" s="16"/>
      <c r="AO277" s="19" t="s">
        <v>855</v>
      </c>
      <c r="AP277" s="16"/>
      <c r="AQ277" s="1">
        <v>1.0</v>
      </c>
    </row>
    <row r="278" hidden="1">
      <c r="A278" s="14" t="s">
        <v>813</v>
      </c>
      <c r="B278" s="15">
        <v>44090.0</v>
      </c>
      <c r="C278" s="16" t="str">
        <f t="shared" si="1"/>
        <v>2020</v>
      </c>
      <c r="D278" s="14" t="s">
        <v>44</v>
      </c>
      <c r="E278" s="14">
        <v>1.0</v>
      </c>
      <c r="F278" s="14">
        <v>1.0</v>
      </c>
      <c r="G278" s="14">
        <v>0.0</v>
      </c>
      <c r="H278" s="14">
        <v>0.0</v>
      </c>
      <c r="I278" s="14">
        <v>0.0</v>
      </c>
      <c r="J278" s="14">
        <v>0.0</v>
      </c>
      <c r="K278" s="14">
        <v>0.0</v>
      </c>
      <c r="L278" s="14">
        <v>0.0</v>
      </c>
      <c r="M278" s="14">
        <v>0.0</v>
      </c>
      <c r="N278" s="14">
        <v>0.0</v>
      </c>
      <c r="O278" s="14" t="s">
        <v>109</v>
      </c>
      <c r="P278" s="17" t="s">
        <v>853</v>
      </c>
      <c r="Q278" s="16"/>
      <c r="R278" s="16"/>
      <c r="S278" s="16"/>
      <c r="T278" s="17" t="s">
        <v>854</v>
      </c>
      <c r="U278" s="16"/>
      <c r="V278" s="16"/>
      <c r="W278" s="14" t="s">
        <v>819</v>
      </c>
      <c r="X278" s="14">
        <v>1.0</v>
      </c>
      <c r="Y278" s="14">
        <v>1954.0</v>
      </c>
      <c r="Z278" s="16"/>
      <c r="AA278" s="14">
        <v>1995.0</v>
      </c>
      <c r="AB278" s="16"/>
      <c r="AC278" s="16"/>
      <c r="AD278" s="16"/>
      <c r="AE278" s="14" t="s">
        <v>119</v>
      </c>
      <c r="AF278" s="48" t="s">
        <v>280</v>
      </c>
      <c r="AG278" s="16"/>
      <c r="AH278" s="16"/>
      <c r="AI278" s="16"/>
      <c r="AJ278" s="18"/>
      <c r="AK278" s="16"/>
      <c r="AL278" s="16"/>
      <c r="AM278" s="16"/>
      <c r="AN278" s="16"/>
      <c r="AO278" s="19" t="s">
        <v>855</v>
      </c>
      <c r="AP278" s="16"/>
      <c r="AQ278" s="1">
        <v>1.0</v>
      </c>
    </row>
    <row r="279" hidden="1">
      <c r="A279" s="14" t="s">
        <v>813</v>
      </c>
      <c r="B279" s="15">
        <v>44090.0</v>
      </c>
      <c r="C279" s="16" t="str">
        <f t="shared" si="1"/>
        <v>2020</v>
      </c>
      <c r="D279" s="14" t="s">
        <v>44</v>
      </c>
      <c r="E279" s="14">
        <v>1.0</v>
      </c>
      <c r="F279" s="14">
        <v>1.0</v>
      </c>
      <c r="G279" s="14">
        <v>0.0</v>
      </c>
      <c r="H279" s="14">
        <v>0.0</v>
      </c>
      <c r="I279" s="14">
        <v>0.0</v>
      </c>
      <c r="J279" s="14">
        <v>0.0</v>
      </c>
      <c r="K279" s="14">
        <v>0.0</v>
      </c>
      <c r="L279" s="14">
        <v>0.0</v>
      </c>
      <c r="M279" s="14">
        <v>0.0</v>
      </c>
      <c r="N279" s="14">
        <v>0.0</v>
      </c>
      <c r="O279" s="14" t="s">
        <v>109</v>
      </c>
      <c r="P279" s="17" t="s">
        <v>853</v>
      </c>
      <c r="Q279" s="16"/>
      <c r="R279" s="16"/>
      <c r="S279" s="16"/>
      <c r="T279" s="17" t="s">
        <v>854</v>
      </c>
      <c r="U279" s="16"/>
      <c r="V279" s="16"/>
      <c r="W279" s="14" t="s">
        <v>821</v>
      </c>
      <c r="X279" s="14">
        <v>1.0</v>
      </c>
      <c r="Y279" s="16"/>
      <c r="Z279" s="16"/>
      <c r="AA279" s="14">
        <v>2014.0</v>
      </c>
      <c r="AB279" s="16"/>
      <c r="AC279" s="14">
        <v>2014.0</v>
      </c>
      <c r="AD279" s="16"/>
      <c r="AE279" s="14" t="s">
        <v>119</v>
      </c>
      <c r="AF279" s="48" t="s">
        <v>280</v>
      </c>
      <c r="AG279" s="16"/>
      <c r="AH279" s="16"/>
      <c r="AI279" s="16"/>
      <c r="AJ279" s="18"/>
      <c r="AK279" s="16"/>
      <c r="AL279" s="16"/>
      <c r="AM279" s="16"/>
      <c r="AN279" s="16"/>
      <c r="AO279" s="19" t="s">
        <v>855</v>
      </c>
      <c r="AP279" s="16"/>
      <c r="AQ279" s="1">
        <v>1.0</v>
      </c>
    </row>
    <row r="280" hidden="1">
      <c r="A280" s="14" t="s">
        <v>813</v>
      </c>
      <c r="B280" s="29">
        <v>44154.0</v>
      </c>
      <c r="C280" s="16" t="str">
        <f t="shared" si="1"/>
        <v>2020</v>
      </c>
      <c r="D280" s="14" t="s">
        <v>44</v>
      </c>
      <c r="E280" s="14">
        <v>0.0</v>
      </c>
      <c r="F280" s="14">
        <v>0.0</v>
      </c>
      <c r="G280" s="14">
        <v>0.0</v>
      </c>
      <c r="H280" s="14">
        <v>1.0</v>
      </c>
      <c r="I280" s="14">
        <v>0.0</v>
      </c>
      <c r="J280" s="14">
        <v>0.0</v>
      </c>
      <c r="K280" s="14">
        <v>0.0</v>
      </c>
      <c r="L280" s="14">
        <v>0.0</v>
      </c>
      <c r="M280" s="14">
        <v>0.0</v>
      </c>
      <c r="N280" s="14">
        <v>0.0</v>
      </c>
      <c r="O280" s="14" t="s">
        <v>109</v>
      </c>
      <c r="P280" s="17" t="s">
        <v>856</v>
      </c>
      <c r="Q280" s="16"/>
      <c r="R280" s="16"/>
      <c r="S280" s="16"/>
      <c r="T280" s="17" t="s">
        <v>857</v>
      </c>
      <c r="U280" s="16"/>
      <c r="V280" s="16"/>
      <c r="W280" s="14" t="s">
        <v>816</v>
      </c>
      <c r="X280" s="14">
        <v>0.0</v>
      </c>
      <c r="Y280" s="14">
        <v>1974.0</v>
      </c>
      <c r="Z280" s="16"/>
      <c r="AA280" s="16"/>
      <c r="AB280" s="16"/>
      <c r="AC280" s="16"/>
      <c r="AD280" s="16"/>
      <c r="AE280" s="14" t="s">
        <v>119</v>
      </c>
      <c r="AF280" s="48" t="s">
        <v>280</v>
      </c>
      <c r="AG280" s="16"/>
      <c r="AH280" s="16"/>
      <c r="AI280" s="16"/>
      <c r="AJ280" s="18"/>
      <c r="AK280" s="16"/>
      <c r="AL280" s="16"/>
      <c r="AM280" s="16"/>
      <c r="AN280" s="16"/>
      <c r="AO280" s="19" t="s">
        <v>858</v>
      </c>
      <c r="AP280" s="16"/>
      <c r="AQ280" s="1">
        <v>1.0</v>
      </c>
    </row>
    <row r="281" hidden="1">
      <c r="A281" s="14" t="s">
        <v>813</v>
      </c>
      <c r="B281" s="29">
        <v>44154.0</v>
      </c>
      <c r="C281" s="16" t="str">
        <f t="shared" si="1"/>
        <v>2020</v>
      </c>
      <c r="D281" s="14" t="s">
        <v>44</v>
      </c>
      <c r="E281" s="14">
        <v>0.0</v>
      </c>
      <c r="F281" s="14">
        <v>0.0</v>
      </c>
      <c r="G281" s="14">
        <v>0.0</v>
      </c>
      <c r="H281" s="14">
        <v>1.0</v>
      </c>
      <c r="I281" s="14">
        <v>0.0</v>
      </c>
      <c r="J281" s="14">
        <v>0.0</v>
      </c>
      <c r="K281" s="14">
        <v>0.0</v>
      </c>
      <c r="L281" s="14">
        <v>0.0</v>
      </c>
      <c r="M281" s="14">
        <v>0.0</v>
      </c>
      <c r="N281" s="14">
        <v>0.0</v>
      </c>
      <c r="O281" s="14" t="s">
        <v>109</v>
      </c>
      <c r="P281" s="17" t="s">
        <v>856</v>
      </c>
      <c r="Q281" s="16"/>
      <c r="R281" s="16"/>
      <c r="S281" s="16"/>
      <c r="T281" s="17" t="s">
        <v>857</v>
      </c>
      <c r="U281" s="16"/>
      <c r="V281" s="16"/>
      <c r="W281" s="14" t="s">
        <v>819</v>
      </c>
      <c r="X281" s="14">
        <v>1.0</v>
      </c>
      <c r="Y281" s="14">
        <v>1954.0</v>
      </c>
      <c r="Z281" s="16"/>
      <c r="AA281" s="14">
        <v>1995.0</v>
      </c>
      <c r="AB281" s="16"/>
      <c r="AC281" s="16"/>
      <c r="AD281" s="16"/>
      <c r="AE281" s="14" t="s">
        <v>119</v>
      </c>
      <c r="AF281" s="48" t="s">
        <v>280</v>
      </c>
      <c r="AG281" s="16"/>
      <c r="AH281" s="16"/>
      <c r="AI281" s="16"/>
      <c r="AJ281" s="18"/>
      <c r="AK281" s="16"/>
      <c r="AL281" s="16"/>
      <c r="AM281" s="16"/>
      <c r="AN281" s="16"/>
      <c r="AO281" s="19" t="s">
        <v>859</v>
      </c>
      <c r="AP281" s="16"/>
      <c r="AQ281" s="1">
        <v>1.0</v>
      </c>
    </row>
    <row r="282" hidden="1">
      <c r="A282" s="14" t="s">
        <v>813</v>
      </c>
      <c r="B282" s="29">
        <v>44154.0</v>
      </c>
      <c r="C282" s="16" t="str">
        <f t="shared" si="1"/>
        <v>2020</v>
      </c>
      <c r="D282" s="14" t="s">
        <v>44</v>
      </c>
      <c r="E282" s="14">
        <v>0.0</v>
      </c>
      <c r="F282" s="14">
        <v>0.0</v>
      </c>
      <c r="G282" s="14">
        <v>0.0</v>
      </c>
      <c r="H282" s="14">
        <v>1.0</v>
      </c>
      <c r="I282" s="14">
        <v>0.0</v>
      </c>
      <c r="J282" s="14">
        <v>0.0</v>
      </c>
      <c r="K282" s="14">
        <v>0.0</v>
      </c>
      <c r="L282" s="14">
        <v>0.0</v>
      </c>
      <c r="M282" s="14">
        <v>0.0</v>
      </c>
      <c r="N282" s="14">
        <v>0.0</v>
      </c>
      <c r="O282" s="14" t="s">
        <v>109</v>
      </c>
      <c r="P282" s="17" t="s">
        <v>856</v>
      </c>
      <c r="Q282" s="16"/>
      <c r="R282" s="16"/>
      <c r="S282" s="16"/>
      <c r="T282" s="17" t="s">
        <v>857</v>
      </c>
      <c r="U282" s="16"/>
      <c r="V282" s="16"/>
      <c r="W282" s="14" t="s">
        <v>821</v>
      </c>
      <c r="X282" s="14">
        <v>1.0</v>
      </c>
      <c r="Y282" s="16"/>
      <c r="Z282" s="16"/>
      <c r="AA282" s="14">
        <v>2014.0</v>
      </c>
      <c r="AB282" s="16"/>
      <c r="AC282" s="14">
        <v>2014.0</v>
      </c>
      <c r="AD282" s="16"/>
      <c r="AE282" s="14" t="s">
        <v>119</v>
      </c>
      <c r="AF282" s="48" t="s">
        <v>280</v>
      </c>
      <c r="AG282" s="16"/>
      <c r="AH282" s="16"/>
      <c r="AI282" s="16"/>
      <c r="AJ282" s="18"/>
      <c r="AK282" s="16"/>
      <c r="AL282" s="16"/>
      <c r="AM282" s="16"/>
      <c r="AN282" s="16"/>
      <c r="AO282" s="19" t="s">
        <v>860</v>
      </c>
      <c r="AP282" s="16"/>
      <c r="AQ282" s="1">
        <v>1.0</v>
      </c>
    </row>
    <row r="283" hidden="1">
      <c r="A283" s="14" t="s">
        <v>813</v>
      </c>
      <c r="B283" s="15">
        <v>44140.0</v>
      </c>
      <c r="C283" s="16" t="str">
        <f t="shared" si="1"/>
        <v>2020</v>
      </c>
      <c r="D283" s="14" t="s">
        <v>44</v>
      </c>
      <c r="E283" s="14">
        <v>1.0</v>
      </c>
      <c r="F283" s="14">
        <v>1.0</v>
      </c>
      <c r="G283" s="14">
        <v>0.0</v>
      </c>
      <c r="H283" s="14">
        <v>0.0</v>
      </c>
      <c r="I283" s="14">
        <v>0.0</v>
      </c>
      <c r="J283" s="14">
        <v>0.0</v>
      </c>
      <c r="K283" s="14">
        <v>0.0</v>
      </c>
      <c r="L283" s="14">
        <v>0.0</v>
      </c>
      <c r="M283" s="14">
        <v>0.0</v>
      </c>
      <c r="N283" s="14">
        <v>0.0</v>
      </c>
      <c r="O283" s="14" t="s">
        <v>109</v>
      </c>
      <c r="P283" s="17" t="s">
        <v>861</v>
      </c>
      <c r="Q283" s="16"/>
      <c r="R283" s="16"/>
      <c r="S283" s="16"/>
      <c r="T283" s="17" t="s">
        <v>862</v>
      </c>
      <c r="U283" s="16"/>
      <c r="V283" s="16"/>
      <c r="W283" s="14" t="s">
        <v>816</v>
      </c>
      <c r="X283" s="14">
        <v>0.0</v>
      </c>
      <c r="Y283" s="14">
        <v>1974.0</v>
      </c>
      <c r="Z283" s="16"/>
      <c r="AA283" s="16"/>
      <c r="AB283" s="16"/>
      <c r="AC283" s="16"/>
      <c r="AD283" s="16"/>
      <c r="AE283" s="14" t="s">
        <v>119</v>
      </c>
      <c r="AF283" s="48" t="s">
        <v>280</v>
      </c>
      <c r="AG283" s="16"/>
      <c r="AH283" s="16"/>
      <c r="AI283" s="16"/>
      <c r="AJ283" s="18"/>
      <c r="AK283" s="16"/>
      <c r="AL283" s="16"/>
      <c r="AM283" s="16"/>
      <c r="AN283" s="16"/>
      <c r="AO283" s="23" t="s">
        <v>863</v>
      </c>
      <c r="AP283" s="16"/>
      <c r="AQ283" s="1">
        <v>1.0</v>
      </c>
    </row>
    <row r="284" hidden="1">
      <c r="A284" s="14" t="s">
        <v>813</v>
      </c>
      <c r="B284" s="15">
        <v>44140.0</v>
      </c>
      <c r="C284" s="16" t="str">
        <f t="shared" si="1"/>
        <v>2020</v>
      </c>
      <c r="D284" s="14" t="s">
        <v>44</v>
      </c>
      <c r="E284" s="14">
        <v>1.0</v>
      </c>
      <c r="F284" s="14">
        <v>1.0</v>
      </c>
      <c r="G284" s="14">
        <v>0.0</v>
      </c>
      <c r="H284" s="14">
        <v>0.0</v>
      </c>
      <c r="I284" s="14">
        <v>0.0</v>
      </c>
      <c r="J284" s="14">
        <v>0.0</v>
      </c>
      <c r="K284" s="14">
        <v>0.0</v>
      </c>
      <c r="L284" s="14">
        <v>0.0</v>
      </c>
      <c r="M284" s="14">
        <v>0.0</v>
      </c>
      <c r="N284" s="14">
        <v>0.0</v>
      </c>
      <c r="O284" s="14" t="s">
        <v>109</v>
      </c>
      <c r="P284" s="17" t="s">
        <v>861</v>
      </c>
      <c r="Q284" s="16"/>
      <c r="R284" s="16"/>
      <c r="S284" s="16"/>
      <c r="T284" s="17" t="s">
        <v>862</v>
      </c>
      <c r="U284" s="16"/>
      <c r="V284" s="16"/>
      <c r="W284" s="14" t="s">
        <v>819</v>
      </c>
      <c r="X284" s="14">
        <v>1.0</v>
      </c>
      <c r="Y284" s="14">
        <v>1954.0</v>
      </c>
      <c r="Z284" s="16"/>
      <c r="AA284" s="14">
        <v>1995.0</v>
      </c>
      <c r="AB284" s="16"/>
      <c r="AC284" s="16"/>
      <c r="AD284" s="16"/>
      <c r="AE284" s="14" t="s">
        <v>119</v>
      </c>
      <c r="AF284" s="48" t="s">
        <v>280</v>
      </c>
      <c r="AG284" s="16"/>
      <c r="AH284" s="16"/>
      <c r="AI284" s="16"/>
      <c r="AJ284" s="18"/>
      <c r="AK284" s="16"/>
      <c r="AL284" s="16"/>
      <c r="AM284" s="16"/>
      <c r="AN284" s="16"/>
      <c r="AO284" s="23" t="s">
        <v>863</v>
      </c>
      <c r="AP284" s="16"/>
      <c r="AQ284" s="1">
        <v>1.0</v>
      </c>
    </row>
    <row r="285" hidden="1">
      <c r="A285" s="14" t="s">
        <v>813</v>
      </c>
      <c r="B285" s="15">
        <v>44140.0</v>
      </c>
      <c r="C285" s="16" t="str">
        <f t="shared" si="1"/>
        <v>2020</v>
      </c>
      <c r="D285" s="14" t="s">
        <v>44</v>
      </c>
      <c r="E285" s="14">
        <v>1.0</v>
      </c>
      <c r="F285" s="14">
        <v>1.0</v>
      </c>
      <c r="G285" s="14">
        <v>0.0</v>
      </c>
      <c r="H285" s="14">
        <v>0.0</v>
      </c>
      <c r="I285" s="14">
        <v>0.0</v>
      </c>
      <c r="J285" s="14">
        <v>0.0</v>
      </c>
      <c r="K285" s="14">
        <v>0.0</v>
      </c>
      <c r="L285" s="14">
        <v>0.0</v>
      </c>
      <c r="M285" s="14">
        <v>0.0</v>
      </c>
      <c r="N285" s="14">
        <v>0.0</v>
      </c>
      <c r="O285" s="14" t="s">
        <v>109</v>
      </c>
      <c r="P285" s="17" t="s">
        <v>861</v>
      </c>
      <c r="Q285" s="16"/>
      <c r="R285" s="16"/>
      <c r="S285" s="16"/>
      <c r="T285" s="17" t="s">
        <v>862</v>
      </c>
      <c r="U285" s="16"/>
      <c r="V285" s="16"/>
      <c r="W285" s="14" t="s">
        <v>821</v>
      </c>
      <c r="X285" s="14">
        <v>1.0</v>
      </c>
      <c r="Y285" s="16"/>
      <c r="Z285" s="16"/>
      <c r="AA285" s="14">
        <v>2014.0</v>
      </c>
      <c r="AB285" s="16"/>
      <c r="AC285" s="14">
        <v>2014.0</v>
      </c>
      <c r="AD285" s="16"/>
      <c r="AE285" s="14" t="s">
        <v>119</v>
      </c>
      <c r="AF285" s="48" t="s">
        <v>280</v>
      </c>
      <c r="AG285" s="16"/>
      <c r="AH285" s="16"/>
      <c r="AI285" s="16"/>
      <c r="AJ285" s="18"/>
      <c r="AK285" s="16"/>
      <c r="AL285" s="16"/>
      <c r="AM285" s="16"/>
      <c r="AN285" s="16"/>
      <c r="AO285" s="23" t="s">
        <v>863</v>
      </c>
      <c r="AP285" s="16"/>
      <c r="AQ285" s="1">
        <v>1.0</v>
      </c>
    </row>
    <row r="286">
      <c r="A286" s="1" t="s">
        <v>813</v>
      </c>
      <c r="B286" s="3">
        <v>44096.0</v>
      </c>
      <c r="C286" s="4" t="str">
        <f t="shared" si="1"/>
        <v>2020</v>
      </c>
      <c r="D286" s="1" t="s">
        <v>44</v>
      </c>
      <c r="E286" s="1">
        <v>1.0</v>
      </c>
      <c r="F286" s="1">
        <v>1.0</v>
      </c>
      <c r="G286" s="1">
        <v>0.0</v>
      </c>
      <c r="H286" s="1">
        <v>0.0</v>
      </c>
      <c r="I286" s="1">
        <v>0.0</v>
      </c>
      <c r="J286" s="1">
        <v>0.0</v>
      </c>
      <c r="K286" s="1">
        <v>0.0</v>
      </c>
      <c r="L286" s="1">
        <v>0.0</v>
      </c>
      <c r="M286" s="1">
        <v>0.0</v>
      </c>
      <c r="N286" s="1">
        <v>1.0</v>
      </c>
      <c r="O286" s="1" t="s">
        <v>45</v>
      </c>
      <c r="P286" s="2" t="s">
        <v>864</v>
      </c>
      <c r="Q286" s="1" t="s">
        <v>306</v>
      </c>
      <c r="R286" s="1" t="s">
        <v>48</v>
      </c>
      <c r="S286" s="1" t="s">
        <v>48</v>
      </c>
      <c r="T286" s="2" t="s">
        <v>865</v>
      </c>
      <c r="U286" s="1">
        <v>1.0</v>
      </c>
      <c r="V286" s="1">
        <v>1.0</v>
      </c>
      <c r="W286" s="1" t="s">
        <v>821</v>
      </c>
      <c r="X286" s="1">
        <v>1.0</v>
      </c>
      <c r="Y286" s="1">
        <v>1954.0</v>
      </c>
      <c r="Z286" s="4">
        <f t="shared" ref="Z286:Z288" si="44">C286-Y286</f>
        <v>66</v>
      </c>
      <c r="AA286" s="1">
        <v>2007.0</v>
      </c>
      <c r="AB286" s="4">
        <f t="shared" ref="AB286:AB288" si="45">C286-AA286</f>
        <v>13</v>
      </c>
      <c r="AC286" s="1">
        <v>2014.0</v>
      </c>
      <c r="AD286" s="1">
        <f t="shared" ref="AD286:AD288" si="46">C286-AC286</f>
        <v>6</v>
      </c>
      <c r="AE286" s="1" t="s">
        <v>119</v>
      </c>
      <c r="AF286" s="6" t="s">
        <v>280</v>
      </c>
      <c r="AG286" s="1">
        <v>0.0</v>
      </c>
      <c r="AH286" s="2" t="s">
        <v>866</v>
      </c>
      <c r="AI286" s="2">
        <v>1.0</v>
      </c>
      <c r="AJ286" s="2" t="s">
        <v>867</v>
      </c>
      <c r="AK286" s="2">
        <v>0.0</v>
      </c>
      <c r="AL286" s="2" t="s">
        <v>868</v>
      </c>
      <c r="AM286" s="1">
        <v>1.0</v>
      </c>
      <c r="AN286" s="20" t="s">
        <v>869</v>
      </c>
      <c r="AO286" s="8" t="s">
        <v>870</v>
      </c>
      <c r="AQ286" s="1">
        <v>0.0</v>
      </c>
    </row>
    <row r="287">
      <c r="A287" s="1" t="s">
        <v>813</v>
      </c>
      <c r="B287" s="3">
        <v>44096.0</v>
      </c>
      <c r="C287" s="4" t="str">
        <f t="shared" si="1"/>
        <v>2020</v>
      </c>
      <c r="D287" s="1" t="s">
        <v>44</v>
      </c>
      <c r="E287" s="1">
        <v>1.0</v>
      </c>
      <c r="F287" s="1">
        <v>1.0</v>
      </c>
      <c r="G287" s="1">
        <v>0.0</v>
      </c>
      <c r="H287" s="1">
        <v>0.0</v>
      </c>
      <c r="I287" s="1">
        <v>0.0</v>
      </c>
      <c r="J287" s="1">
        <v>0.0</v>
      </c>
      <c r="K287" s="1">
        <v>0.0</v>
      </c>
      <c r="L287" s="1">
        <v>0.0</v>
      </c>
      <c r="M287" s="1">
        <v>0.0</v>
      </c>
      <c r="N287" s="1">
        <v>1.0</v>
      </c>
      <c r="O287" s="1" t="s">
        <v>45</v>
      </c>
      <c r="P287" s="2" t="s">
        <v>864</v>
      </c>
      <c r="Q287" s="1" t="s">
        <v>306</v>
      </c>
      <c r="R287" s="1" t="s">
        <v>48</v>
      </c>
      <c r="S287" s="1" t="s">
        <v>48</v>
      </c>
      <c r="T287" s="2" t="s">
        <v>865</v>
      </c>
      <c r="U287" s="1">
        <v>1.0</v>
      </c>
      <c r="V287" s="1">
        <v>1.0</v>
      </c>
      <c r="W287" s="1" t="s">
        <v>825</v>
      </c>
      <c r="X287" s="1">
        <v>0.0</v>
      </c>
      <c r="Y287" s="1">
        <v>1954.0</v>
      </c>
      <c r="Z287" s="4">
        <f t="shared" si="44"/>
        <v>66</v>
      </c>
      <c r="AA287" s="1">
        <v>1987.0</v>
      </c>
      <c r="AB287" s="4">
        <f t="shared" si="45"/>
        <v>33</v>
      </c>
      <c r="AC287" s="1">
        <v>1995.0</v>
      </c>
      <c r="AD287" s="1">
        <f t="shared" si="46"/>
        <v>25</v>
      </c>
      <c r="AE287" s="1" t="s">
        <v>119</v>
      </c>
      <c r="AF287" s="6" t="s">
        <v>280</v>
      </c>
      <c r="AG287" s="1">
        <v>0.0</v>
      </c>
      <c r="AH287" s="2" t="s">
        <v>871</v>
      </c>
      <c r="AI287" s="2">
        <v>1.0</v>
      </c>
      <c r="AJ287" s="2" t="s">
        <v>872</v>
      </c>
      <c r="AK287" s="2">
        <v>0.0</v>
      </c>
      <c r="AL287" s="2" t="s">
        <v>868</v>
      </c>
      <c r="AM287" s="1">
        <v>1.0</v>
      </c>
      <c r="AN287" s="20" t="s">
        <v>873</v>
      </c>
      <c r="AO287" s="8" t="s">
        <v>870</v>
      </c>
      <c r="AQ287" s="1">
        <v>0.0</v>
      </c>
    </row>
    <row r="288">
      <c r="A288" s="1" t="s">
        <v>813</v>
      </c>
      <c r="B288" s="3">
        <v>44096.0</v>
      </c>
      <c r="C288" s="4" t="str">
        <f t="shared" si="1"/>
        <v>2020</v>
      </c>
      <c r="D288" s="1" t="s">
        <v>44</v>
      </c>
      <c r="E288" s="1">
        <v>1.0</v>
      </c>
      <c r="F288" s="1">
        <v>1.0</v>
      </c>
      <c r="G288" s="1">
        <v>0.0</v>
      </c>
      <c r="H288" s="1">
        <v>0.0</v>
      </c>
      <c r="I288" s="1">
        <v>0.0</v>
      </c>
      <c r="J288" s="1">
        <v>0.0</v>
      </c>
      <c r="K288" s="1">
        <v>0.0</v>
      </c>
      <c r="L288" s="1">
        <v>0.0</v>
      </c>
      <c r="M288" s="1">
        <v>0.0</v>
      </c>
      <c r="N288" s="1">
        <v>1.0</v>
      </c>
      <c r="O288" s="1" t="s">
        <v>45</v>
      </c>
      <c r="P288" s="2" t="s">
        <v>864</v>
      </c>
      <c r="Q288" s="1" t="s">
        <v>306</v>
      </c>
      <c r="R288" s="1" t="s">
        <v>48</v>
      </c>
      <c r="S288" s="1" t="s">
        <v>48</v>
      </c>
      <c r="T288" s="2" t="s">
        <v>865</v>
      </c>
      <c r="U288" s="1">
        <v>1.0</v>
      </c>
      <c r="V288" s="1">
        <v>1.0</v>
      </c>
      <c r="W288" s="1" t="s">
        <v>850</v>
      </c>
      <c r="X288" s="1">
        <v>0.0</v>
      </c>
      <c r="Y288" s="1">
        <v>1950.0</v>
      </c>
      <c r="Z288" s="4">
        <f t="shared" si="44"/>
        <v>70</v>
      </c>
      <c r="AA288" s="1">
        <v>2019.0</v>
      </c>
      <c r="AB288" s="4">
        <f t="shared" si="45"/>
        <v>1</v>
      </c>
      <c r="AC288" s="1">
        <v>2019.0</v>
      </c>
      <c r="AD288" s="1">
        <f t="shared" si="46"/>
        <v>1</v>
      </c>
      <c r="AE288" s="1" t="s">
        <v>119</v>
      </c>
      <c r="AF288" s="6" t="s">
        <v>280</v>
      </c>
      <c r="AG288" s="1">
        <v>0.0</v>
      </c>
      <c r="AH288" s="2" t="s">
        <v>874</v>
      </c>
      <c r="AI288" s="2">
        <v>1.0</v>
      </c>
      <c r="AJ288" s="2" t="s">
        <v>875</v>
      </c>
      <c r="AK288" s="2">
        <v>0.0</v>
      </c>
      <c r="AL288" s="2" t="s">
        <v>868</v>
      </c>
      <c r="AM288" s="1">
        <v>1.0</v>
      </c>
      <c r="AN288" s="20" t="s">
        <v>876</v>
      </c>
      <c r="AO288" s="8" t="s">
        <v>870</v>
      </c>
      <c r="AQ288" s="1">
        <v>0.0</v>
      </c>
    </row>
    <row r="289" hidden="1">
      <c r="A289" s="14" t="s">
        <v>813</v>
      </c>
      <c r="B289" s="15">
        <v>44265.0</v>
      </c>
      <c r="C289" s="16" t="str">
        <f t="shared" si="1"/>
        <v>2021</v>
      </c>
      <c r="D289" s="14" t="s">
        <v>44</v>
      </c>
      <c r="E289" s="14">
        <v>1.0</v>
      </c>
      <c r="F289" s="14">
        <v>1.0</v>
      </c>
      <c r="G289" s="14">
        <v>1.0</v>
      </c>
      <c r="H289" s="14">
        <v>1.0</v>
      </c>
      <c r="I289" s="14">
        <v>0.0</v>
      </c>
      <c r="J289" s="14">
        <v>0.0</v>
      </c>
      <c r="K289" s="14">
        <v>0.0</v>
      </c>
      <c r="L289" s="14">
        <v>0.0</v>
      </c>
      <c r="M289" s="14">
        <v>0.0</v>
      </c>
      <c r="N289" s="14">
        <v>0.0</v>
      </c>
      <c r="O289" s="14" t="s">
        <v>109</v>
      </c>
      <c r="P289" s="17" t="s">
        <v>877</v>
      </c>
      <c r="Q289" s="16"/>
      <c r="R289" s="16"/>
      <c r="S289" s="16"/>
      <c r="T289" s="17" t="s">
        <v>878</v>
      </c>
      <c r="U289" s="16"/>
      <c r="V289" s="16"/>
      <c r="W289" s="14" t="s">
        <v>819</v>
      </c>
      <c r="X289" s="14">
        <v>1.0</v>
      </c>
      <c r="Y289" s="14">
        <v>1954.0</v>
      </c>
      <c r="Z289" s="16"/>
      <c r="AA289" s="14">
        <v>1995.0</v>
      </c>
      <c r="AB289" s="16"/>
      <c r="AC289" s="16"/>
      <c r="AD289" s="16"/>
      <c r="AE289" s="14" t="s">
        <v>119</v>
      </c>
      <c r="AF289" s="48" t="s">
        <v>280</v>
      </c>
      <c r="AG289" s="16"/>
      <c r="AH289" s="16"/>
      <c r="AI289" s="16"/>
      <c r="AJ289" s="18"/>
      <c r="AK289" s="16"/>
      <c r="AL289" s="16"/>
      <c r="AM289" s="16"/>
      <c r="AN289" s="16"/>
      <c r="AO289" s="19" t="s">
        <v>879</v>
      </c>
      <c r="AP289" s="16"/>
      <c r="AQ289" s="1">
        <v>1.0</v>
      </c>
    </row>
    <row r="290" hidden="1">
      <c r="A290" s="14" t="s">
        <v>813</v>
      </c>
      <c r="B290" s="15">
        <v>44265.0</v>
      </c>
      <c r="C290" s="16" t="str">
        <f t="shared" si="1"/>
        <v>2021</v>
      </c>
      <c r="D290" s="14" t="s">
        <v>44</v>
      </c>
      <c r="E290" s="14">
        <v>1.0</v>
      </c>
      <c r="F290" s="14">
        <v>1.0</v>
      </c>
      <c r="G290" s="14">
        <v>1.0</v>
      </c>
      <c r="H290" s="14">
        <v>1.0</v>
      </c>
      <c r="I290" s="14">
        <v>0.0</v>
      </c>
      <c r="J290" s="14">
        <v>0.0</v>
      </c>
      <c r="K290" s="14">
        <v>0.0</v>
      </c>
      <c r="L290" s="14">
        <v>0.0</v>
      </c>
      <c r="M290" s="14">
        <v>0.0</v>
      </c>
      <c r="N290" s="14">
        <v>0.0</v>
      </c>
      <c r="O290" s="14" t="s">
        <v>109</v>
      </c>
      <c r="P290" s="17" t="s">
        <v>877</v>
      </c>
      <c r="Q290" s="16"/>
      <c r="R290" s="16"/>
      <c r="S290" s="16"/>
      <c r="T290" s="17" t="s">
        <v>878</v>
      </c>
      <c r="U290" s="16"/>
      <c r="V290" s="16"/>
      <c r="W290" s="14" t="s">
        <v>816</v>
      </c>
      <c r="X290" s="14">
        <v>0.0</v>
      </c>
      <c r="Y290" s="14">
        <v>1974.0</v>
      </c>
      <c r="Z290" s="16"/>
      <c r="AA290" s="16"/>
      <c r="AB290" s="16"/>
      <c r="AC290" s="16"/>
      <c r="AD290" s="16"/>
      <c r="AE290" s="14" t="s">
        <v>119</v>
      </c>
      <c r="AF290" s="48" t="s">
        <v>280</v>
      </c>
      <c r="AG290" s="16"/>
      <c r="AH290" s="16"/>
      <c r="AI290" s="16"/>
      <c r="AJ290" s="18"/>
      <c r="AK290" s="16"/>
      <c r="AL290" s="16"/>
      <c r="AM290" s="16"/>
      <c r="AN290" s="16"/>
      <c r="AO290" s="19" t="s">
        <v>879</v>
      </c>
      <c r="AP290" s="16"/>
      <c r="AQ290" s="1">
        <v>1.0</v>
      </c>
    </row>
    <row r="291" hidden="1">
      <c r="A291" s="14" t="s">
        <v>813</v>
      </c>
      <c r="B291" s="15">
        <v>44265.0</v>
      </c>
      <c r="C291" s="16" t="str">
        <f t="shared" si="1"/>
        <v>2021</v>
      </c>
      <c r="D291" s="14" t="s">
        <v>44</v>
      </c>
      <c r="E291" s="14">
        <v>1.0</v>
      </c>
      <c r="F291" s="14">
        <v>1.0</v>
      </c>
      <c r="G291" s="14">
        <v>1.0</v>
      </c>
      <c r="H291" s="14">
        <v>1.0</v>
      </c>
      <c r="I291" s="14">
        <v>0.0</v>
      </c>
      <c r="J291" s="14">
        <v>0.0</v>
      </c>
      <c r="K291" s="14">
        <v>0.0</v>
      </c>
      <c r="L291" s="14">
        <v>0.0</v>
      </c>
      <c r="M291" s="14">
        <v>0.0</v>
      </c>
      <c r="N291" s="14">
        <v>0.0</v>
      </c>
      <c r="O291" s="14" t="s">
        <v>109</v>
      </c>
      <c r="P291" s="17" t="s">
        <v>877</v>
      </c>
      <c r="Q291" s="16"/>
      <c r="R291" s="16"/>
      <c r="S291" s="16"/>
      <c r="T291" s="17" t="s">
        <v>878</v>
      </c>
      <c r="U291" s="16"/>
      <c r="V291" s="16"/>
      <c r="W291" s="14" t="s">
        <v>821</v>
      </c>
      <c r="X291" s="14">
        <v>1.0</v>
      </c>
      <c r="Y291" s="16"/>
      <c r="Z291" s="16"/>
      <c r="AA291" s="14">
        <v>2014.0</v>
      </c>
      <c r="AB291" s="16"/>
      <c r="AC291" s="14">
        <v>2014.0</v>
      </c>
      <c r="AD291" s="16"/>
      <c r="AE291" s="14" t="s">
        <v>119</v>
      </c>
      <c r="AF291" s="48" t="s">
        <v>280</v>
      </c>
      <c r="AG291" s="16"/>
      <c r="AH291" s="16"/>
      <c r="AI291" s="16"/>
      <c r="AJ291" s="18"/>
      <c r="AK291" s="16"/>
      <c r="AL291" s="16"/>
      <c r="AM291" s="16"/>
      <c r="AN291" s="16"/>
      <c r="AO291" s="19" t="s">
        <v>879</v>
      </c>
      <c r="AP291" s="16"/>
      <c r="AQ291" s="1">
        <v>1.0</v>
      </c>
    </row>
    <row r="292" hidden="1">
      <c r="A292" s="14" t="s">
        <v>813</v>
      </c>
      <c r="B292" s="15">
        <v>43991.0</v>
      </c>
      <c r="C292" s="16" t="str">
        <f t="shared" si="1"/>
        <v>2020</v>
      </c>
      <c r="D292" s="14" t="s">
        <v>44</v>
      </c>
      <c r="E292" s="14">
        <v>1.0</v>
      </c>
      <c r="F292" s="14">
        <v>1.0</v>
      </c>
      <c r="G292" s="14">
        <v>0.0</v>
      </c>
      <c r="H292" s="14">
        <v>1.0</v>
      </c>
      <c r="I292" s="14">
        <v>0.0</v>
      </c>
      <c r="J292" s="14">
        <v>0.0</v>
      </c>
      <c r="K292" s="14">
        <v>0.0</v>
      </c>
      <c r="L292" s="14">
        <v>0.0</v>
      </c>
      <c r="M292" s="14">
        <v>0.0</v>
      </c>
      <c r="N292" s="14">
        <v>0.0</v>
      </c>
      <c r="O292" s="14" t="s">
        <v>109</v>
      </c>
      <c r="P292" s="17" t="s">
        <v>880</v>
      </c>
      <c r="Q292" s="16"/>
      <c r="R292" s="16"/>
      <c r="S292" s="16"/>
      <c r="T292" s="17" t="s">
        <v>881</v>
      </c>
      <c r="U292" s="16"/>
      <c r="V292" s="16"/>
      <c r="W292" s="14" t="s">
        <v>821</v>
      </c>
      <c r="X292" s="14">
        <v>1.0</v>
      </c>
      <c r="Y292" s="16"/>
      <c r="Z292" s="16"/>
      <c r="AA292" s="14">
        <v>2014.0</v>
      </c>
      <c r="AB292" s="16"/>
      <c r="AC292" s="14">
        <v>2014.0</v>
      </c>
      <c r="AD292" s="16"/>
      <c r="AE292" s="16"/>
      <c r="AF292" s="18"/>
      <c r="AG292" s="16"/>
      <c r="AH292" s="16"/>
      <c r="AI292" s="16"/>
      <c r="AJ292" s="18"/>
      <c r="AK292" s="16"/>
      <c r="AL292" s="16"/>
      <c r="AM292" s="16"/>
      <c r="AN292" s="16"/>
      <c r="AO292" s="23" t="s">
        <v>882</v>
      </c>
      <c r="AP292" s="16"/>
      <c r="AQ292" s="1">
        <v>1.0</v>
      </c>
    </row>
    <row r="293" hidden="1">
      <c r="A293" s="14" t="s">
        <v>813</v>
      </c>
      <c r="B293" s="15">
        <v>43991.0</v>
      </c>
      <c r="C293" s="16" t="str">
        <f t="shared" si="1"/>
        <v>2020</v>
      </c>
      <c r="D293" s="14" t="s">
        <v>44</v>
      </c>
      <c r="E293" s="14">
        <v>1.0</v>
      </c>
      <c r="F293" s="14">
        <v>1.0</v>
      </c>
      <c r="G293" s="14">
        <v>0.0</v>
      </c>
      <c r="H293" s="14">
        <v>1.0</v>
      </c>
      <c r="I293" s="14">
        <v>0.0</v>
      </c>
      <c r="J293" s="14">
        <v>0.0</v>
      </c>
      <c r="K293" s="14">
        <v>0.0</v>
      </c>
      <c r="L293" s="14">
        <v>0.0</v>
      </c>
      <c r="M293" s="14">
        <v>0.0</v>
      </c>
      <c r="N293" s="14">
        <v>0.0</v>
      </c>
      <c r="O293" s="14" t="s">
        <v>109</v>
      </c>
      <c r="P293" s="17" t="s">
        <v>880</v>
      </c>
      <c r="Q293" s="16"/>
      <c r="R293" s="16"/>
      <c r="S293" s="16"/>
      <c r="T293" s="17" t="s">
        <v>881</v>
      </c>
      <c r="U293" s="16"/>
      <c r="V293" s="16"/>
      <c r="W293" s="14" t="s">
        <v>825</v>
      </c>
      <c r="X293" s="14">
        <v>0.0</v>
      </c>
      <c r="Y293" s="14">
        <v>1954.0</v>
      </c>
      <c r="Z293" s="16"/>
      <c r="AA293" s="16"/>
      <c r="AB293" s="16"/>
      <c r="AC293" s="16"/>
      <c r="AD293" s="16"/>
      <c r="AE293" s="16"/>
      <c r="AF293" s="18"/>
      <c r="AG293" s="16"/>
      <c r="AH293" s="16"/>
      <c r="AI293" s="16"/>
      <c r="AJ293" s="18"/>
      <c r="AK293" s="16"/>
      <c r="AL293" s="16"/>
      <c r="AM293" s="16"/>
      <c r="AN293" s="16"/>
      <c r="AO293" s="23" t="s">
        <v>882</v>
      </c>
      <c r="AP293" s="16"/>
      <c r="AQ293" s="1">
        <v>1.0</v>
      </c>
    </row>
    <row r="294" hidden="1">
      <c r="A294" s="14" t="s">
        <v>813</v>
      </c>
      <c r="B294" s="15">
        <v>43991.0</v>
      </c>
      <c r="C294" s="16" t="str">
        <f t="shared" si="1"/>
        <v>2020</v>
      </c>
      <c r="D294" s="14" t="s">
        <v>44</v>
      </c>
      <c r="E294" s="14">
        <v>1.0</v>
      </c>
      <c r="F294" s="14">
        <v>1.0</v>
      </c>
      <c r="G294" s="14">
        <v>0.0</v>
      </c>
      <c r="H294" s="14">
        <v>1.0</v>
      </c>
      <c r="I294" s="14">
        <v>0.0</v>
      </c>
      <c r="J294" s="14">
        <v>0.0</v>
      </c>
      <c r="K294" s="14">
        <v>0.0</v>
      </c>
      <c r="L294" s="14">
        <v>0.0</v>
      </c>
      <c r="M294" s="14">
        <v>0.0</v>
      </c>
      <c r="N294" s="14">
        <v>0.0</v>
      </c>
      <c r="O294" s="14" t="s">
        <v>109</v>
      </c>
      <c r="P294" s="17" t="s">
        <v>880</v>
      </c>
      <c r="Q294" s="16"/>
      <c r="R294" s="16"/>
      <c r="S294" s="16"/>
      <c r="T294" s="17" t="s">
        <v>881</v>
      </c>
      <c r="U294" s="16"/>
      <c r="V294" s="16"/>
      <c r="W294" s="14" t="s">
        <v>883</v>
      </c>
      <c r="X294" s="14">
        <v>1.0</v>
      </c>
      <c r="Y294" s="16"/>
      <c r="Z294" s="16"/>
      <c r="AA294" s="16"/>
      <c r="AB294" s="16"/>
      <c r="AC294" s="16"/>
      <c r="AD294" s="16"/>
      <c r="AE294" s="16"/>
      <c r="AF294" s="18"/>
      <c r="AG294" s="16"/>
      <c r="AH294" s="16"/>
      <c r="AI294" s="16"/>
      <c r="AJ294" s="18"/>
      <c r="AK294" s="16"/>
      <c r="AL294" s="16"/>
      <c r="AM294" s="16"/>
      <c r="AN294" s="16"/>
      <c r="AO294" s="23" t="s">
        <v>882</v>
      </c>
      <c r="AP294" s="16"/>
      <c r="AQ294" s="1">
        <v>1.0</v>
      </c>
    </row>
    <row r="295" hidden="1">
      <c r="A295" s="14" t="s">
        <v>813</v>
      </c>
      <c r="B295" s="15">
        <v>43998.0</v>
      </c>
      <c r="C295" s="16" t="str">
        <f t="shared" si="1"/>
        <v>2020</v>
      </c>
      <c r="D295" s="14" t="s">
        <v>44</v>
      </c>
      <c r="E295" s="14">
        <v>0.0</v>
      </c>
      <c r="F295" s="14">
        <v>1.0</v>
      </c>
      <c r="G295" s="14">
        <v>0.0</v>
      </c>
      <c r="H295" s="14">
        <v>1.0</v>
      </c>
      <c r="I295" s="14">
        <v>0.0</v>
      </c>
      <c r="J295" s="14">
        <v>0.0</v>
      </c>
      <c r="K295" s="14">
        <v>0.0</v>
      </c>
      <c r="L295" s="14">
        <v>0.0</v>
      </c>
      <c r="M295" s="14">
        <v>0.0</v>
      </c>
      <c r="N295" s="14">
        <v>0.0</v>
      </c>
      <c r="O295" s="14" t="s">
        <v>109</v>
      </c>
      <c r="P295" s="17" t="s">
        <v>884</v>
      </c>
      <c r="Q295" s="16"/>
      <c r="R295" s="16"/>
      <c r="S295" s="16"/>
      <c r="T295" s="17" t="s">
        <v>885</v>
      </c>
      <c r="U295" s="16"/>
      <c r="V295" s="16"/>
      <c r="W295" s="14" t="s">
        <v>816</v>
      </c>
      <c r="X295" s="14">
        <v>0.0</v>
      </c>
      <c r="Y295" s="14">
        <v>1974.0</v>
      </c>
      <c r="Z295" s="16"/>
      <c r="AA295" s="16"/>
      <c r="AB295" s="16"/>
      <c r="AC295" s="16"/>
      <c r="AD295" s="16"/>
      <c r="AE295" s="14" t="s">
        <v>119</v>
      </c>
      <c r="AF295" s="48" t="s">
        <v>280</v>
      </c>
      <c r="AG295" s="16"/>
      <c r="AH295" s="16"/>
      <c r="AI295" s="16"/>
      <c r="AJ295" s="18"/>
      <c r="AK295" s="16"/>
      <c r="AL295" s="16"/>
      <c r="AM295" s="16"/>
      <c r="AN295" s="16"/>
      <c r="AO295" s="19" t="s">
        <v>886</v>
      </c>
      <c r="AP295" s="16"/>
      <c r="AQ295" s="1">
        <v>1.0</v>
      </c>
    </row>
    <row r="296" hidden="1">
      <c r="A296" s="14" t="s">
        <v>813</v>
      </c>
      <c r="B296" s="15">
        <v>43998.0</v>
      </c>
      <c r="C296" s="16" t="str">
        <f t="shared" si="1"/>
        <v>2020</v>
      </c>
      <c r="D296" s="14" t="s">
        <v>44</v>
      </c>
      <c r="E296" s="14">
        <v>0.0</v>
      </c>
      <c r="F296" s="14">
        <v>1.0</v>
      </c>
      <c r="G296" s="14">
        <v>0.0</v>
      </c>
      <c r="H296" s="14">
        <v>1.0</v>
      </c>
      <c r="I296" s="14">
        <v>0.0</v>
      </c>
      <c r="J296" s="14">
        <v>0.0</v>
      </c>
      <c r="K296" s="14">
        <v>0.0</v>
      </c>
      <c r="L296" s="14">
        <v>0.0</v>
      </c>
      <c r="M296" s="14">
        <v>0.0</v>
      </c>
      <c r="N296" s="14">
        <v>0.0</v>
      </c>
      <c r="O296" s="14" t="s">
        <v>109</v>
      </c>
      <c r="P296" s="17" t="s">
        <v>884</v>
      </c>
      <c r="Q296" s="16"/>
      <c r="R296" s="16"/>
      <c r="S296" s="16"/>
      <c r="T296" s="17" t="s">
        <v>885</v>
      </c>
      <c r="U296" s="16"/>
      <c r="V296" s="16"/>
      <c r="W296" s="14" t="s">
        <v>819</v>
      </c>
      <c r="X296" s="14">
        <v>1.0</v>
      </c>
      <c r="Y296" s="14">
        <v>1954.0</v>
      </c>
      <c r="Z296" s="16"/>
      <c r="AA296" s="14">
        <v>1995.0</v>
      </c>
      <c r="AB296" s="16"/>
      <c r="AC296" s="16"/>
      <c r="AD296" s="16"/>
      <c r="AE296" s="14" t="s">
        <v>119</v>
      </c>
      <c r="AF296" s="48" t="s">
        <v>280</v>
      </c>
      <c r="AG296" s="16"/>
      <c r="AH296" s="16"/>
      <c r="AI296" s="16"/>
      <c r="AJ296" s="18"/>
      <c r="AK296" s="16"/>
      <c r="AL296" s="16"/>
      <c r="AM296" s="16"/>
      <c r="AN296" s="16"/>
      <c r="AO296" s="19" t="s">
        <v>886</v>
      </c>
      <c r="AP296" s="16"/>
      <c r="AQ296" s="1">
        <v>1.0</v>
      </c>
    </row>
    <row r="297" hidden="1">
      <c r="A297" s="14" t="s">
        <v>813</v>
      </c>
      <c r="B297" s="15">
        <v>43998.0</v>
      </c>
      <c r="C297" s="16" t="str">
        <f t="shared" si="1"/>
        <v>2020</v>
      </c>
      <c r="D297" s="14" t="s">
        <v>44</v>
      </c>
      <c r="E297" s="14">
        <v>0.0</v>
      </c>
      <c r="F297" s="14">
        <v>1.0</v>
      </c>
      <c r="G297" s="14">
        <v>0.0</v>
      </c>
      <c r="H297" s="14">
        <v>1.0</v>
      </c>
      <c r="I297" s="14">
        <v>0.0</v>
      </c>
      <c r="J297" s="14">
        <v>0.0</v>
      </c>
      <c r="K297" s="14">
        <v>0.0</v>
      </c>
      <c r="L297" s="14">
        <v>0.0</v>
      </c>
      <c r="M297" s="14">
        <v>0.0</v>
      </c>
      <c r="N297" s="14">
        <v>0.0</v>
      </c>
      <c r="O297" s="14" t="s">
        <v>109</v>
      </c>
      <c r="P297" s="17" t="s">
        <v>884</v>
      </c>
      <c r="Q297" s="16"/>
      <c r="R297" s="16"/>
      <c r="S297" s="16"/>
      <c r="T297" s="17" t="s">
        <v>885</v>
      </c>
      <c r="U297" s="16"/>
      <c r="V297" s="16"/>
      <c r="W297" s="14" t="s">
        <v>821</v>
      </c>
      <c r="X297" s="14">
        <v>1.0</v>
      </c>
      <c r="Y297" s="16"/>
      <c r="Z297" s="16"/>
      <c r="AA297" s="14">
        <v>2014.0</v>
      </c>
      <c r="AB297" s="16"/>
      <c r="AC297" s="14">
        <v>2014.0</v>
      </c>
      <c r="AD297" s="16"/>
      <c r="AE297" s="14" t="s">
        <v>119</v>
      </c>
      <c r="AF297" s="48" t="s">
        <v>280</v>
      </c>
      <c r="AG297" s="16"/>
      <c r="AH297" s="16"/>
      <c r="AI297" s="16"/>
      <c r="AJ297" s="18"/>
      <c r="AK297" s="16"/>
      <c r="AL297" s="16"/>
      <c r="AM297" s="16"/>
      <c r="AN297" s="16"/>
      <c r="AO297" s="19" t="s">
        <v>886</v>
      </c>
      <c r="AP297" s="16"/>
      <c r="AQ297" s="1">
        <v>1.0</v>
      </c>
    </row>
    <row r="298" hidden="1">
      <c r="A298" s="14" t="s">
        <v>813</v>
      </c>
      <c r="B298" s="29">
        <v>43419.0</v>
      </c>
      <c r="C298" s="16" t="str">
        <f t="shared" si="1"/>
        <v>2018</v>
      </c>
      <c r="D298" s="14" t="s">
        <v>44</v>
      </c>
      <c r="E298" s="14">
        <v>1.0</v>
      </c>
      <c r="F298" s="14">
        <v>1.0</v>
      </c>
      <c r="G298" s="14">
        <v>1.0</v>
      </c>
      <c r="H298" s="14">
        <v>1.0</v>
      </c>
      <c r="I298" s="14">
        <v>0.0</v>
      </c>
      <c r="J298" s="14">
        <v>0.0</v>
      </c>
      <c r="K298" s="14">
        <v>0.0</v>
      </c>
      <c r="L298" s="14">
        <v>0.0</v>
      </c>
      <c r="M298" s="14">
        <v>0.0</v>
      </c>
      <c r="N298" s="14">
        <v>0.0</v>
      </c>
      <c r="O298" s="14" t="s">
        <v>109</v>
      </c>
      <c r="P298" s="14" t="s">
        <v>887</v>
      </c>
      <c r="Q298" s="16"/>
      <c r="R298" s="16"/>
      <c r="S298" s="16"/>
      <c r="T298" s="17" t="s">
        <v>888</v>
      </c>
      <c r="U298" s="16"/>
      <c r="V298" s="16"/>
      <c r="W298" s="14" t="s">
        <v>816</v>
      </c>
      <c r="X298" s="14">
        <v>0.0</v>
      </c>
      <c r="Y298" s="14">
        <v>1974.0</v>
      </c>
      <c r="Z298" s="16"/>
      <c r="AA298" s="16"/>
      <c r="AB298" s="16"/>
      <c r="AC298" s="16"/>
      <c r="AD298" s="16"/>
      <c r="AE298" s="14" t="s">
        <v>119</v>
      </c>
      <c r="AF298" s="48" t="s">
        <v>280</v>
      </c>
      <c r="AG298" s="16"/>
      <c r="AH298" s="16"/>
      <c r="AI298" s="16"/>
      <c r="AJ298" s="18"/>
      <c r="AK298" s="16"/>
      <c r="AL298" s="16"/>
      <c r="AM298" s="16"/>
      <c r="AN298" s="16"/>
      <c r="AO298" s="19" t="s">
        <v>889</v>
      </c>
      <c r="AP298" s="16"/>
      <c r="AQ298" s="1">
        <v>1.0</v>
      </c>
    </row>
    <row r="299" hidden="1">
      <c r="A299" s="14" t="s">
        <v>813</v>
      </c>
      <c r="B299" s="29">
        <v>43419.0</v>
      </c>
      <c r="C299" s="16" t="str">
        <f t="shared" si="1"/>
        <v>2018</v>
      </c>
      <c r="D299" s="14" t="s">
        <v>44</v>
      </c>
      <c r="E299" s="14">
        <v>1.0</v>
      </c>
      <c r="F299" s="14">
        <v>1.0</v>
      </c>
      <c r="G299" s="14">
        <v>1.0</v>
      </c>
      <c r="H299" s="14">
        <v>1.0</v>
      </c>
      <c r="I299" s="14">
        <v>0.0</v>
      </c>
      <c r="J299" s="14">
        <v>0.0</v>
      </c>
      <c r="K299" s="14">
        <v>0.0</v>
      </c>
      <c r="L299" s="14">
        <v>0.0</v>
      </c>
      <c r="M299" s="14">
        <v>0.0</v>
      </c>
      <c r="N299" s="14">
        <v>0.0</v>
      </c>
      <c r="O299" s="14" t="s">
        <v>109</v>
      </c>
      <c r="P299" s="14" t="s">
        <v>887</v>
      </c>
      <c r="Q299" s="16"/>
      <c r="R299" s="16"/>
      <c r="S299" s="16"/>
      <c r="T299" s="17" t="s">
        <v>888</v>
      </c>
      <c r="U299" s="16"/>
      <c r="V299" s="16"/>
      <c r="W299" s="14" t="s">
        <v>819</v>
      </c>
      <c r="X299" s="14">
        <v>1.0</v>
      </c>
      <c r="Y299" s="14">
        <v>1954.0</v>
      </c>
      <c r="Z299" s="16"/>
      <c r="AA299" s="14">
        <v>1995.0</v>
      </c>
      <c r="AB299" s="16"/>
      <c r="AC299" s="16"/>
      <c r="AD299" s="16"/>
      <c r="AE299" s="14" t="s">
        <v>119</v>
      </c>
      <c r="AF299" s="48" t="s">
        <v>280</v>
      </c>
      <c r="AG299" s="16"/>
      <c r="AH299" s="16"/>
      <c r="AI299" s="16"/>
      <c r="AJ299" s="18"/>
      <c r="AK299" s="16"/>
      <c r="AL299" s="16"/>
      <c r="AM299" s="16"/>
      <c r="AN299" s="16"/>
      <c r="AO299" s="19" t="s">
        <v>889</v>
      </c>
      <c r="AP299" s="16"/>
      <c r="AQ299" s="1">
        <v>1.0</v>
      </c>
    </row>
    <row r="300" hidden="1">
      <c r="A300" s="14" t="s">
        <v>813</v>
      </c>
      <c r="B300" s="29">
        <v>43419.0</v>
      </c>
      <c r="C300" s="16" t="str">
        <f t="shared" si="1"/>
        <v>2018</v>
      </c>
      <c r="D300" s="14" t="s">
        <v>44</v>
      </c>
      <c r="E300" s="14">
        <v>1.0</v>
      </c>
      <c r="F300" s="14">
        <v>1.0</v>
      </c>
      <c r="G300" s="14">
        <v>1.0</v>
      </c>
      <c r="H300" s="14">
        <v>1.0</v>
      </c>
      <c r="I300" s="14">
        <v>0.0</v>
      </c>
      <c r="J300" s="14">
        <v>0.0</v>
      </c>
      <c r="K300" s="14">
        <v>0.0</v>
      </c>
      <c r="L300" s="14">
        <v>0.0</v>
      </c>
      <c r="M300" s="14">
        <v>0.0</v>
      </c>
      <c r="N300" s="14">
        <v>0.0</v>
      </c>
      <c r="O300" s="14" t="s">
        <v>109</v>
      </c>
      <c r="P300" s="14" t="s">
        <v>887</v>
      </c>
      <c r="Q300" s="16"/>
      <c r="R300" s="16"/>
      <c r="S300" s="16"/>
      <c r="T300" s="17" t="s">
        <v>888</v>
      </c>
      <c r="U300" s="16"/>
      <c r="V300" s="16"/>
      <c r="W300" s="14" t="s">
        <v>821</v>
      </c>
      <c r="X300" s="14">
        <v>1.0</v>
      </c>
      <c r="Y300" s="16"/>
      <c r="Z300" s="16"/>
      <c r="AA300" s="14">
        <v>2014.0</v>
      </c>
      <c r="AB300" s="16"/>
      <c r="AC300" s="14">
        <v>2014.0</v>
      </c>
      <c r="AD300" s="16"/>
      <c r="AE300" s="14" t="s">
        <v>119</v>
      </c>
      <c r="AF300" s="48" t="s">
        <v>280</v>
      </c>
      <c r="AG300" s="16"/>
      <c r="AH300" s="16"/>
      <c r="AI300" s="16"/>
      <c r="AJ300" s="18"/>
      <c r="AK300" s="16"/>
      <c r="AL300" s="16"/>
      <c r="AM300" s="16"/>
      <c r="AN300" s="16"/>
      <c r="AO300" s="19" t="s">
        <v>889</v>
      </c>
      <c r="AP300" s="16"/>
      <c r="AQ300" s="1">
        <v>1.0</v>
      </c>
    </row>
    <row r="301" hidden="1">
      <c r="A301" s="14" t="s">
        <v>813</v>
      </c>
      <c r="B301" s="29">
        <v>43453.0</v>
      </c>
      <c r="C301" s="16" t="str">
        <f t="shared" si="1"/>
        <v>2018</v>
      </c>
      <c r="D301" s="14" t="s">
        <v>44</v>
      </c>
      <c r="E301" s="14">
        <v>1.0</v>
      </c>
      <c r="F301" s="14">
        <v>1.0</v>
      </c>
      <c r="G301" s="14">
        <v>1.0</v>
      </c>
      <c r="H301" s="14">
        <v>1.0</v>
      </c>
      <c r="I301" s="14">
        <v>0.0</v>
      </c>
      <c r="J301" s="14">
        <v>0.0</v>
      </c>
      <c r="K301" s="14">
        <v>0.0</v>
      </c>
      <c r="L301" s="14">
        <v>0.0</v>
      </c>
      <c r="M301" s="14">
        <v>0.0</v>
      </c>
      <c r="N301" s="14">
        <v>0.0</v>
      </c>
      <c r="O301" s="14" t="s">
        <v>109</v>
      </c>
      <c r="P301" s="17" t="s">
        <v>890</v>
      </c>
      <c r="Q301" s="16"/>
      <c r="R301" s="16"/>
      <c r="S301" s="16"/>
      <c r="T301" s="17" t="s">
        <v>891</v>
      </c>
      <c r="U301" s="16"/>
      <c r="V301" s="16"/>
      <c r="W301" s="14" t="s">
        <v>816</v>
      </c>
      <c r="X301" s="14">
        <v>0.0</v>
      </c>
      <c r="Y301" s="14">
        <v>1974.0</v>
      </c>
      <c r="Z301" s="16"/>
      <c r="AA301" s="16"/>
      <c r="AB301" s="16"/>
      <c r="AC301" s="16"/>
      <c r="AD301" s="16"/>
      <c r="AE301" s="14" t="s">
        <v>119</v>
      </c>
      <c r="AF301" s="48" t="s">
        <v>280</v>
      </c>
      <c r="AG301" s="16"/>
      <c r="AH301" s="16"/>
      <c r="AI301" s="16"/>
      <c r="AJ301" s="18"/>
      <c r="AK301" s="16"/>
      <c r="AL301" s="16"/>
      <c r="AM301" s="16"/>
      <c r="AN301" s="16"/>
      <c r="AO301" s="23" t="s">
        <v>892</v>
      </c>
      <c r="AP301" s="16"/>
      <c r="AQ301" s="1">
        <v>1.0</v>
      </c>
    </row>
    <row r="302" hidden="1">
      <c r="A302" s="14" t="s">
        <v>813</v>
      </c>
      <c r="B302" s="29">
        <v>43453.0</v>
      </c>
      <c r="C302" s="16" t="str">
        <f t="shared" si="1"/>
        <v>2018</v>
      </c>
      <c r="D302" s="14" t="s">
        <v>44</v>
      </c>
      <c r="E302" s="14">
        <v>1.0</v>
      </c>
      <c r="F302" s="14">
        <v>1.0</v>
      </c>
      <c r="G302" s="14">
        <v>1.0</v>
      </c>
      <c r="H302" s="14">
        <v>1.0</v>
      </c>
      <c r="I302" s="14">
        <v>0.0</v>
      </c>
      <c r="J302" s="14">
        <v>0.0</v>
      </c>
      <c r="K302" s="14">
        <v>0.0</v>
      </c>
      <c r="L302" s="14">
        <v>0.0</v>
      </c>
      <c r="M302" s="14">
        <v>0.0</v>
      </c>
      <c r="N302" s="14">
        <v>0.0</v>
      </c>
      <c r="O302" s="14" t="s">
        <v>109</v>
      </c>
      <c r="P302" s="17" t="s">
        <v>890</v>
      </c>
      <c r="Q302" s="16"/>
      <c r="R302" s="16"/>
      <c r="S302" s="16"/>
      <c r="T302" s="17" t="s">
        <v>891</v>
      </c>
      <c r="U302" s="16"/>
      <c r="V302" s="16"/>
      <c r="W302" s="14" t="s">
        <v>819</v>
      </c>
      <c r="X302" s="14">
        <v>1.0</v>
      </c>
      <c r="Y302" s="14">
        <v>1954.0</v>
      </c>
      <c r="Z302" s="16"/>
      <c r="AA302" s="16"/>
      <c r="AB302" s="16"/>
      <c r="AC302" s="16"/>
      <c r="AD302" s="16"/>
      <c r="AE302" s="14" t="s">
        <v>119</v>
      </c>
      <c r="AF302" s="48" t="s">
        <v>280</v>
      </c>
      <c r="AG302" s="16"/>
      <c r="AH302" s="16"/>
      <c r="AI302" s="16"/>
      <c r="AJ302" s="18"/>
      <c r="AK302" s="16"/>
      <c r="AL302" s="16"/>
      <c r="AM302" s="16"/>
      <c r="AN302" s="16"/>
      <c r="AO302" s="23" t="s">
        <v>892</v>
      </c>
      <c r="AP302" s="16"/>
      <c r="AQ302" s="1">
        <v>1.0</v>
      </c>
    </row>
    <row r="303" hidden="1">
      <c r="A303" s="14" t="s">
        <v>813</v>
      </c>
      <c r="B303" s="29">
        <v>43453.0</v>
      </c>
      <c r="C303" s="16" t="str">
        <f t="shared" si="1"/>
        <v>2018</v>
      </c>
      <c r="D303" s="14" t="s">
        <v>44</v>
      </c>
      <c r="E303" s="14">
        <v>1.0</v>
      </c>
      <c r="F303" s="14">
        <v>1.0</v>
      </c>
      <c r="G303" s="14">
        <v>1.0</v>
      </c>
      <c r="H303" s="14">
        <v>1.0</v>
      </c>
      <c r="I303" s="14">
        <v>0.0</v>
      </c>
      <c r="J303" s="14">
        <v>0.0</v>
      </c>
      <c r="K303" s="14">
        <v>0.0</v>
      </c>
      <c r="L303" s="14">
        <v>0.0</v>
      </c>
      <c r="M303" s="14">
        <v>0.0</v>
      </c>
      <c r="N303" s="14">
        <v>0.0</v>
      </c>
      <c r="O303" s="14" t="s">
        <v>109</v>
      </c>
      <c r="P303" s="17" t="s">
        <v>890</v>
      </c>
      <c r="Q303" s="16"/>
      <c r="R303" s="16"/>
      <c r="S303" s="16"/>
      <c r="T303" s="17" t="s">
        <v>891</v>
      </c>
      <c r="U303" s="16"/>
      <c r="V303" s="16"/>
      <c r="W303" s="14" t="s">
        <v>821</v>
      </c>
      <c r="X303" s="14">
        <v>1.0</v>
      </c>
      <c r="Y303" s="16"/>
      <c r="Z303" s="16"/>
      <c r="AA303" s="14">
        <v>2014.0</v>
      </c>
      <c r="AB303" s="16"/>
      <c r="AC303" s="14">
        <v>2014.0</v>
      </c>
      <c r="AD303" s="16"/>
      <c r="AE303" s="14" t="s">
        <v>119</v>
      </c>
      <c r="AF303" s="48" t="s">
        <v>280</v>
      </c>
      <c r="AG303" s="16"/>
      <c r="AH303" s="16"/>
      <c r="AI303" s="16"/>
      <c r="AJ303" s="18"/>
      <c r="AK303" s="16"/>
      <c r="AL303" s="16"/>
      <c r="AM303" s="16"/>
      <c r="AN303" s="16"/>
      <c r="AO303" s="23" t="s">
        <v>892</v>
      </c>
      <c r="AP303" s="16"/>
      <c r="AQ303" s="1">
        <v>1.0</v>
      </c>
    </row>
    <row r="304">
      <c r="A304" s="1" t="s">
        <v>813</v>
      </c>
      <c r="B304" s="3">
        <v>43900.0</v>
      </c>
      <c r="C304" s="4" t="str">
        <f t="shared" si="1"/>
        <v>2020</v>
      </c>
      <c r="D304" s="1" t="s">
        <v>44</v>
      </c>
      <c r="E304" s="1">
        <v>1.0</v>
      </c>
      <c r="F304" s="1">
        <v>1.0</v>
      </c>
      <c r="G304" s="1">
        <v>0.0</v>
      </c>
      <c r="H304" s="1">
        <v>0.0</v>
      </c>
      <c r="I304" s="1">
        <v>0.0</v>
      </c>
      <c r="J304" s="1">
        <v>0.0</v>
      </c>
      <c r="K304" s="1">
        <v>1.0</v>
      </c>
      <c r="L304" s="1">
        <v>0.0</v>
      </c>
      <c r="M304" s="1">
        <v>0.0</v>
      </c>
      <c r="N304" s="1">
        <v>0.0</v>
      </c>
      <c r="O304" s="1" t="s">
        <v>68</v>
      </c>
      <c r="P304" s="2" t="s">
        <v>893</v>
      </c>
      <c r="Q304" s="1" t="s">
        <v>306</v>
      </c>
      <c r="R304" s="1" t="s">
        <v>48</v>
      </c>
      <c r="S304" s="1" t="s">
        <v>48</v>
      </c>
      <c r="T304" s="2" t="s">
        <v>894</v>
      </c>
      <c r="U304" s="1">
        <v>1.0</v>
      </c>
      <c r="V304" s="1">
        <v>1.0</v>
      </c>
      <c r="W304" s="1" t="s">
        <v>836</v>
      </c>
      <c r="X304" s="1">
        <v>0.0</v>
      </c>
      <c r="Y304" s="1">
        <v>1942.0</v>
      </c>
      <c r="Z304" s="4">
        <f t="shared" ref="Z304:Z306" si="47">C304-Y304</f>
        <v>78</v>
      </c>
      <c r="AA304" s="1">
        <v>1998.0</v>
      </c>
      <c r="AB304" s="4">
        <f t="shared" ref="AB304:AB306" si="48">C304-AA304</f>
        <v>22</v>
      </c>
      <c r="AC304" s="1">
        <v>1998.0</v>
      </c>
      <c r="AD304" s="1">
        <f t="shared" ref="AD304:AD306" si="49">C304-AC304</f>
        <v>22</v>
      </c>
      <c r="AE304" s="1" t="s">
        <v>119</v>
      </c>
      <c r="AF304" s="6" t="s">
        <v>280</v>
      </c>
      <c r="AG304" s="1">
        <v>0.0</v>
      </c>
      <c r="AH304" s="2" t="s">
        <v>895</v>
      </c>
      <c r="AI304" s="2">
        <v>1.0</v>
      </c>
      <c r="AJ304" s="2" t="s">
        <v>896</v>
      </c>
      <c r="AK304" s="2">
        <v>1.0</v>
      </c>
      <c r="AL304" s="2" t="s">
        <v>897</v>
      </c>
      <c r="AM304" s="1">
        <v>1.0</v>
      </c>
      <c r="AN304" s="1" t="s">
        <v>898</v>
      </c>
      <c r="AO304" s="9" t="s">
        <v>899</v>
      </c>
      <c r="AQ304" s="1">
        <v>0.0</v>
      </c>
    </row>
    <row r="305">
      <c r="A305" s="1" t="s">
        <v>813</v>
      </c>
      <c r="B305" s="3">
        <v>43900.0</v>
      </c>
      <c r="C305" s="4" t="str">
        <f t="shared" si="1"/>
        <v>2020</v>
      </c>
      <c r="D305" s="1" t="s">
        <v>44</v>
      </c>
      <c r="E305" s="1">
        <v>1.0</v>
      </c>
      <c r="F305" s="1">
        <v>1.0</v>
      </c>
      <c r="G305" s="1">
        <v>0.0</v>
      </c>
      <c r="H305" s="1">
        <v>0.0</v>
      </c>
      <c r="I305" s="1">
        <v>0.0</v>
      </c>
      <c r="J305" s="1">
        <v>0.0</v>
      </c>
      <c r="K305" s="1">
        <v>1.0</v>
      </c>
      <c r="L305" s="1">
        <v>0.0</v>
      </c>
      <c r="M305" s="1">
        <v>0.0</v>
      </c>
      <c r="N305" s="1">
        <v>0.0</v>
      </c>
      <c r="O305" s="1" t="s">
        <v>68</v>
      </c>
      <c r="P305" s="2" t="s">
        <v>893</v>
      </c>
      <c r="Q305" s="1" t="s">
        <v>306</v>
      </c>
      <c r="R305" s="1" t="s">
        <v>48</v>
      </c>
      <c r="S305" s="1" t="s">
        <v>48</v>
      </c>
      <c r="T305" s="2" t="s">
        <v>894</v>
      </c>
      <c r="U305" s="1">
        <v>1.0</v>
      </c>
      <c r="V305" s="1">
        <v>1.0</v>
      </c>
      <c r="W305" s="1" t="s">
        <v>883</v>
      </c>
      <c r="X305" s="1">
        <v>1.0</v>
      </c>
      <c r="Y305" s="1">
        <v>1949.0</v>
      </c>
      <c r="Z305" s="4">
        <f t="shared" si="47"/>
        <v>71</v>
      </c>
      <c r="AA305" s="1">
        <v>1969.0</v>
      </c>
      <c r="AB305" s="4">
        <f t="shared" si="48"/>
        <v>51</v>
      </c>
      <c r="AC305" s="1">
        <v>2004.0</v>
      </c>
      <c r="AD305" s="1">
        <f t="shared" si="49"/>
        <v>16</v>
      </c>
      <c r="AE305" s="1" t="s">
        <v>119</v>
      </c>
      <c r="AF305" s="6" t="s">
        <v>280</v>
      </c>
      <c r="AG305" s="1">
        <v>0.0</v>
      </c>
      <c r="AH305" s="2" t="s">
        <v>900</v>
      </c>
      <c r="AI305" s="2">
        <v>1.0</v>
      </c>
      <c r="AJ305" s="2" t="s">
        <v>901</v>
      </c>
      <c r="AK305" s="2">
        <v>1.0</v>
      </c>
      <c r="AL305" s="2" t="s">
        <v>902</v>
      </c>
      <c r="AM305" s="1">
        <v>1.0</v>
      </c>
      <c r="AN305" s="1" t="s">
        <v>898</v>
      </c>
      <c r="AO305" s="9" t="s">
        <v>899</v>
      </c>
      <c r="AP305" s="8" t="s">
        <v>903</v>
      </c>
      <c r="AQ305" s="1">
        <v>0.0</v>
      </c>
    </row>
    <row r="306">
      <c r="A306" s="1" t="s">
        <v>813</v>
      </c>
      <c r="B306" s="3">
        <v>43900.0</v>
      </c>
      <c r="C306" s="4" t="str">
        <f t="shared" si="1"/>
        <v>2020</v>
      </c>
      <c r="D306" s="1" t="s">
        <v>44</v>
      </c>
      <c r="E306" s="1">
        <v>1.0</v>
      </c>
      <c r="F306" s="1">
        <v>1.0</v>
      </c>
      <c r="G306" s="1">
        <v>0.0</v>
      </c>
      <c r="H306" s="1">
        <v>0.0</v>
      </c>
      <c r="I306" s="1">
        <v>0.0</v>
      </c>
      <c r="J306" s="1">
        <v>0.0</v>
      </c>
      <c r="K306" s="1">
        <v>1.0</v>
      </c>
      <c r="L306" s="1">
        <v>0.0</v>
      </c>
      <c r="M306" s="1">
        <v>0.0</v>
      </c>
      <c r="N306" s="1">
        <v>0.0</v>
      </c>
      <c r="O306" s="1" t="s">
        <v>68</v>
      </c>
      <c r="P306" s="2" t="s">
        <v>893</v>
      </c>
      <c r="Q306" s="1" t="s">
        <v>306</v>
      </c>
      <c r="R306" s="1" t="s">
        <v>48</v>
      </c>
      <c r="S306" s="1" t="s">
        <v>48</v>
      </c>
      <c r="T306" s="2" t="s">
        <v>894</v>
      </c>
      <c r="U306" s="1">
        <v>1.0</v>
      </c>
      <c r="V306" s="1">
        <v>1.0</v>
      </c>
      <c r="W306" s="1" t="s">
        <v>850</v>
      </c>
      <c r="X306" s="1">
        <v>0.0</v>
      </c>
      <c r="Y306" s="1">
        <v>1950.0</v>
      </c>
      <c r="Z306" s="4">
        <f t="shared" si="47"/>
        <v>70</v>
      </c>
      <c r="AA306" s="1">
        <v>2019.0</v>
      </c>
      <c r="AB306" s="4">
        <f t="shared" si="48"/>
        <v>1</v>
      </c>
      <c r="AC306" s="1">
        <v>2019.0</v>
      </c>
      <c r="AD306" s="1">
        <f t="shared" si="49"/>
        <v>1</v>
      </c>
      <c r="AE306" s="1" t="s">
        <v>119</v>
      </c>
      <c r="AF306" s="6" t="s">
        <v>280</v>
      </c>
      <c r="AG306" s="1">
        <v>0.0</v>
      </c>
      <c r="AH306" s="2" t="s">
        <v>904</v>
      </c>
      <c r="AI306" s="2">
        <v>1.0</v>
      </c>
      <c r="AJ306" s="2" t="s">
        <v>905</v>
      </c>
      <c r="AK306" s="2">
        <v>1.0</v>
      </c>
      <c r="AL306" s="2" t="s">
        <v>906</v>
      </c>
      <c r="AM306" s="1">
        <v>1.0</v>
      </c>
      <c r="AN306" s="1" t="s">
        <v>898</v>
      </c>
      <c r="AO306" s="9" t="s">
        <v>899</v>
      </c>
      <c r="AQ306" s="1">
        <v>0.0</v>
      </c>
    </row>
    <row r="307" hidden="1">
      <c r="A307" s="14" t="s">
        <v>813</v>
      </c>
      <c r="B307" s="15">
        <v>42548.0</v>
      </c>
      <c r="C307" s="16" t="str">
        <f t="shared" si="1"/>
        <v>2016</v>
      </c>
      <c r="D307" s="14" t="s">
        <v>148</v>
      </c>
      <c r="E307" s="14">
        <v>1.0</v>
      </c>
      <c r="F307" s="14">
        <v>1.0</v>
      </c>
      <c r="G307" s="14">
        <v>1.0</v>
      </c>
      <c r="H307" s="14">
        <v>1.0</v>
      </c>
      <c r="I307" s="14">
        <v>0.0</v>
      </c>
      <c r="J307" s="14">
        <v>0.0</v>
      </c>
      <c r="K307" s="14">
        <v>0.0</v>
      </c>
      <c r="L307" s="14">
        <v>0.0</v>
      </c>
      <c r="M307" s="14">
        <v>0.0</v>
      </c>
      <c r="N307" s="14">
        <v>0.0</v>
      </c>
      <c r="O307" s="14" t="s">
        <v>109</v>
      </c>
      <c r="P307" s="17" t="s">
        <v>907</v>
      </c>
      <c r="Q307" s="16"/>
      <c r="R307" s="16"/>
      <c r="S307" s="16"/>
      <c r="T307" s="17" t="s">
        <v>908</v>
      </c>
      <c r="U307" s="16"/>
      <c r="V307" s="16"/>
      <c r="W307" s="14" t="s">
        <v>816</v>
      </c>
      <c r="X307" s="14">
        <v>0.0</v>
      </c>
      <c r="Y307" s="14">
        <v>1974.0</v>
      </c>
      <c r="Z307" s="16"/>
      <c r="AA307" s="16"/>
      <c r="AB307" s="16"/>
      <c r="AC307" s="16"/>
      <c r="AD307" s="16"/>
      <c r="AE307" s="14" t="s">
        <v>119</v>
      </c>
      <c r="AF307" s="48" t="s">
        <v>280</v>
      </c>
      <c r="AG307" s="16"/>
      <c r="AH307" s="16"/>
      <c r="AI307" s="16"/>
      <c r="AJ307" s="18"/>
      <c r="AK307" s="16"/>
      <c r="AL307" s="16"/>
      <c r="AM307" s="16"/>
      <c r="AN307" s="16"/>
      <c r="AO307" s="23" t="s">
        <v>909</v>
      </c>
      <c r="AP307" s="16"/>
      <c r="AQ307" s="1">
        <v>1.0</v>
      </c>
    </row>
    <row r="308" hidden="1">
      <c r="A308" s="14" t="s">
        <v>813</v>
      </c>
      <c r="B308" s="15">
        <v>42548.0</v>
      </c>
      <c r="C308" s="16" t="str">
        <f t="shared" si="1"/>
        <v>2016</v>
      </c>
      <c r="D308" s="14" t="s">
        <v>148</v>
      </c>
      <c r="E308" s="14">
        <v>1.0</v>
      </c>
      <c r="F308" s="14">
        <v>1.0</v>
      </c>
      <c r="G308" s="14">
        <v>1.0</v>
      </c>
      <c r="H308" s="14">
        <v>1.0</v>
      </c>
      <c r="I308" s="14">
        <v>0.0</v>
      </c>
      <c r="J308" s="14">
        <v>0.0</v>
      </c>
      <c r="K308" s="14">
        <v>0.0</v>
      </c>
      <c r="L308" s="14">
        <v>0.0</v>
      </c>
      <c r="M308" s="14">
        <v>0.0</v>
      </c>
      <c r="N308" s="14">
        <v>0.0</v>
      </c>
      <c r="O308" s="14" t="s">
        <v>109</v>
      </c>
      <c r="P308" s="17" t="s">
        <v>907</v>
      </c>
      <c r="Q308" s="16"/>
      <c r="R308" s="16"/>
      <c r="S308" s="16"/>
      <c r="T308" s="17" t="s">
        <v>908</v>
      </c>
      <c r="U308" s="16"/>
      <c r="V308" s="16"/>
      <c r="W308" s="14" t="s">
        <v>819</v>
      </c>
      <c r="X308" s="14">
        <v>1.0</v>
      </c>
      <c r="Y308" s="14">
        <v>1954.0</v>
      </c>
      <c r="Z308" s="16"/>
      <c r="AA308" s="14">
        <v>1995.0</v>
      </c>
      <c r="AB308" s="16"/>
      <c r="AC308" s="16"/>
      <c r="AD308" s="16"/>
      <c r="AE308" s="14" t="s">
        <v>119</v>
      </c>
      <c r="AF308" s="48" t="s">
        <v>280</v>
      </c>
      <c r="AG308" s="16"/>
      <c r="AH308" s="16"/>
      <c r="AI308" s="16"/>
      <c r="AJ308" s="18"/>
      <c r="AK308" s="16"/>
      <c r="AL308" s="16"/>
      <c r="AM308" s="16"/>
      <c r="AN308" s="16"/>
      <c r="AO308" s="23" t="s">
        <v>909</v>
      </c>
      <c r="AP308" s="16"/>
      <c r="AQ308" s="1">
        <v>1.0</v>
      </c>
    </row>
    <row r="309" hidden="1">
      <c r="A309" s="14" t="s">
        <v>813</v>
      </c>
      <c r="B309" s="15">
        <v>42548.0</v>
      </c>
      <c r="C309" s="16" t="str">
        <f t="shared" si="1"/>
        <v>2016</v>
      </c>
      <c r="D309" s="14" t="s">
        <v>148</v>
      </c>
      <c r="E309" s="14">
        <v>1.0</v>
      </c>
      <c r="F309" s="14">
        <v>1.0</v>
      </c>
      <c r="G309" s="14">
        <v>1.0</v>
      </c>
      <c r="H309" s="14">
        <v>1.0</v>
      </c>
      <c r="I309" s="14">
        <v>0.0</v>
      </c>
      <c r="J309" s="14">
        <v>0.0</v>
      </c>
      <c r="K309" s="14">
        <v>0.0</v>
      </c>
      <c r="L309" s="14">
        <v>0.0</v>
      </c>
      <c r="M309" s="14">
        <v>0.0</v>
      </c>
      <c r="N309" s="14">
        <v>0.0</v>
      </c>
      <c r="O309" s="14" t="s">
        <v>109</v>
      </c>
      <c r="P309" s="17" t="s">
        <v>907</v>
      </c>
      <c r="Q309" s="16"/>
      <c r="R309" s="16"/>
      <c r="S309" s="16"/>
      <c r="T309" s="17" t="s">
        <v>908</v>
      </c>
      <c r="U309" s="16"/>
      <c r="V309" s="16"/>
      <c r="W309" s="14" t="s">
        <v>821</v>
      </c>
      <c r="X309" s="14">
        <v>1.0</v>
      </c>
      <c r="Y309" s="16"/>
      <c r="Z309" s="16"/>
      <c r="AA309" s="14">
        <v>2014.0</v>
      </c>
      <c r="AB309" s="16"/>
      <c r="AC309" s="14">
        <v>2014.0</v>
      </c>
      <c r="AD309" s="16"/>
      <c r="AE309" s="14" t="s">
        <v>119</v>
      </c>
      <c r="AF309" s="48" t="s">
        <v>280</v>
      </c>
      <c r="AG309" s="16"/>
      <c r="AH309" s="16"/>
      <c r="AI309" s="16"/>
      <c r="AJ309" s="18"/>
      <c r="AK309" s="16"/>
      <c r="AL309" s="16"/>
      <c r="AM309" s="16"/>
      <c r="AN309" s="16"/>
      <c r="AO309" s="23" t="s">
        <v>909</v>
      </c>
      <c r="AP309" s="16"/>
      <c r="AQ309" s="1">
        <v>1.0</v>
      </c>
    </row>
    <row r="310" hidden="1">
      <c r="A310" s="14" t="s">
        <v>813</v>
      </c>
      <c r="B310" s="29">
        <v>44147.0</v>
      </c>
      <c r="C310" s="16" t="str">
        <f t="shared" si="1"/>
        <v>2020</v>
      </c>
      <c r="D310" s="14" t="s">
        <v>44</v>
      </c>
      <c r="E310" s="14">
        <v>1.0</v>
      </c>
      <c r="F310" s="14">
        <v>1.0</v>
      </c>
      <c r="G310" s="14">
        <v>1.0</v>
      </c>
      <c r="H310" s="14">
        <v>1.0</v>
      </c>
      <c r="I310" s="14">
        <v>0.0</v>
      </c>
      <c r="J310" s="14">
        <v>0.0</v>
      </c>
      <c r="K310" s="14">
        <v>0.0</v>
      </c>
      <c r="L310" s="14">
        <v>0.0</v>
      </c>
      <c r="M310" s="14">
        <v>0.0</v>
      </c>
      <c r="N310" s="14">
        <v>0.0</v>
      </c>
      <c r="O310" s="14" t="s">
        <v>109</v>
      </c>
      <c r="P310" s="17" t="s">
        <v>910</v>
      </c>
      <c r="Q310" s="16"/>
      <c r="R310" s="16"/>
      <c r="S310" s="16"/>
      <c r="T310" s="17" t="s">
        <v>911</v>
      </c>
      <c r="U310" s="16"/>
      <c r="V310" s="16"/>
      <c r="W310" s="14" t="s">
        <v>816</v>
      </c>
      <c r="X310" s="14">
        <v>0.0</v>
      </c>
      <c r="Y310" s="14">
        <v>1974.0</v>
      </c>
      <c r="Z310" s="16"/>
      <c r="AA310" s="16"/>
      <c r="AB310" s="16"/>
      <c r="AC310" s="16"/>
      <c r="AD310" s="16"/>
      <c r="AE310" s="14" t="s">
        <v>119</v>
      </c>
      <c r="AF310" s="48" t="s">
        <v>280</v>
      </c>
      <c r="AG310" s="16"/>
      <c r="AH310" s="16"/>
      <c r="AI310" s="16"/>
      <c r="AJ310" s="18"/>
      <c r="AK310" s="16"/>
      <c r="AL310" s="16"/>
      <c r="AM310" s="16"/>
      <c r="AN310" s="16"/>
      <c r="AO310" s="23" t="s">
        <v>912</v>
      </c>
      <c r="AP310" s="16"/>
      <c r="AQ310" s="1">
        <v>1.0</v>
      </c>
    </row>
    <row r="311" hidden="1">
      <c r="A311" s="14" t="s">
        <v>813</v>
      </c>
      <c r="B311" s="29">
        <v>44147.0</v>
      </c>
      <c r="C311" s="16" t="str">
        <f t="shared" si="1"/>
        <v>2020</v>
      </c>
      <c r="D311" s="14" t="s">
        <v>44</v>
      </c>
      <c r="E311" s="14">
        <v>1.0</v>
      </c>
      <c r="F311" s="14">
        <v>1.0</v>
      </c>
      <c r="G311" s="14">
        <v>1.0</v>
      </c>
      <c r="H311" s="14">
        <v>1.0</v>
      </c>
      <c r="I311" s="14">
        <v>0.0</v>
      </c>
      <c r="J311" s="14">
        <v>0.0</v>
      </c>
      <c r="K311" s="14">
        <v>0.0</v>
      </c>
      <c r="L311" s="14">
        <v>0.0</v>
      </c>
      <c r="M311" s="14">
        <v>0.0</v>
      </c>
      <c r="N311" s="14">
        <v>0.0</v>
      </c>
      <c r="O311" s="14" t="s">
        <v>109</v>
      </c>
      <c r="P311" s="17" t="s">
        <v>910</v>
      </c>
      <c r="Q311" s="16"/>
      <c r="R311" s="16"/>
      <c r="S311" s="16"/>
      <c r="T311" s="17" t="s">
        <v>911</v>
      </c>
      <c r="U311" s="16"/>
      <c r="V311" s="16"/>
      <c r="W311" s="14" t="s">
        <v>819</v>
      </c>
      <c r="X311" s="14">
        <v>1.0</v>
      </c>
      <c r="Y311" s="14">
        <v>1954.0</v>
      </c>
      <c r="Z311" s="16"/>
      <c r="AA311" s="14">
        <v>1995.0</v>
      </c>
      <c r="AB311" s="16"/>
      <c r="AC311" s="16"/>
      <c r="AD311" s="16"/>
      <c r="AE311" s="14" t="s">
        <v>119</v>
      </c>
      <c r="AF311" s="48" t="s">
        <v>280</v>
      </c>
      <c r="AG311" s="16"/>
      <c r="AH311" s="16"/>
      <c r="AI311" s="16"/>
      <c r="AJ311" s="18"/>
      <c r="AK311" s="16"/>
      <c r="AL311" s="16"/>
      <c r="AM311" s="16"/>
      <c r="AN311" s="16"/>
      <c r="AO311" s="23" t="s">
        <v>912</v>
      </c>
      <c r="AP311" s="16"/>
      <c r="AQ311" s="1">
        <v>1.0</v>
      </c>
    </row>
    <row r="312" hidden="1">
      <c r="A312" s="14" t="s">
        <v>813</v>
      </c>
      <c r="B312" s="29">
        <v>44147.0</v>
      </c>
      <c r="C312" s="16" t="str">
        <f t="shared" si="1"/>
        <v>2020</v>
      </c>
      <c r="D312" s="14" t="s">
        <v>44</v>
      </c>
      <c r="E312" s="14">
        <v>1.0</v>
      </c>
      <c r="F312" s="14">
        <v>1.0</v>
      </c>
      <c r="G312" s="14">
        <v>1.0</v>
      </c>
      <c r="H312" s="14">
        <v>1.0</v>
      </c>
      <c r="I312" s="14">
        <v>0.0</v>
      </c>
      <c r="J312" s="14">
        <v>0.0</v>
      </c>
      <c r="K312" s="14">
        <v>0.0</v>
      </c>
      <c r="L312" s="14">
        <v>0.0</v>
      </c>
      <c r="M312" s="14">
        <v>0.0</v>
      </c>
      <c r="N312" s="14">
        <v>0.0</v>
      </c>
      <c r="O312" s="14" t="s">
        <v>109</v>
      </c>
      <c r="P312" s="17" t="s">
        <v>910</v>
      </c>
      <c r="Q312" s="16"/>
      <c r="R312" s="16"/>
      <c r="S312" s="16"/>
      <c r="T312" s="17" t="s">
        <v>911</v>
      </c>
      <c r="U312" s="16"/>
      <c r="V312" s="16"/>
      <c r="W312" s="14" t="s">
        <v>821</v>
      </c>
      <c r="X312" s="14">
        <v>1.0</v>
      </c>
      <c r="Y312" s="16"/>
      <c r="Z312" s="16"/>
      <c r="AA312" s="14">
        <v>2014.0</v>
      </c>
      <c r="AB312" s="16"/>
      <c r="AC312" s="14">
        <v>2014.0</v>
      </c>
      <c r="AD312" s="16"/>
      <c r="AE312" s="14" t="s">
        <v>119</v>
      </c>
      <c r="AF312" s="48" t="s">
        <v>280</v>
      </c>
      <c r="AG312" s="16"/>
      <c r="AH312" s="16"/>
      <c r="AI312" s="16"/>
      <c r="AJ312" s="18"/>
      <c r="AK312" s="16"/>
      <c r="AL312" s="16"/>
      <c r="AM312" s="16"/>
      <c r="AN312" s="16"/>
      <c r="AO312" s="23" t="s">
        <v>912</v>
      </c>
      <c r="AP312" s="16"/>
      <c r="AQ312" s="1">
        <v>1.0</v>
      </c>
    </row>
    <row r="313" hidden="1">
      <c r="A313" s="14" t="s">
        <v>813</v>
      </c>
      <c r="B313" s="29">
        <v>42696.0</v>
      </c>
      <c r="C313" s="16" t="str">
        <f t="shared" si="1"/>
        <v>2016</v>
      </c>
      <c r="D313" s="14" t="s">
        <v>44</v>
      </c>
      <c r="E313" s="14">
        <v>0.0</v>
      </c>
      <c r="F313" s="14">
        <v>0.0</v>
      </c>
      <c r="G313" s="14">
        <v>1.0</v>
      </c>
      <c r="H313" s="14">
        <v>1.0</v>
      </c>
      <c r="I313" s="14">
        <v>0.0</v>
      </c>
      <c r="J313" s="14">
        <v>0.0</v>
      </c>
      <c r="K313" s="14">
        <v>0.0</v>
      </c>
      <c r="L313" s="14">
        <v>0.0</v>
      </c>
      <c r="M313" s="14">
        <v>0.0</v>
      </c>
      <c r="N313" s="14">
        <v>0.0</v>
      </c>
      <c r="O313" s="14" t="s">
        <v>109</v>
      </c>
      <c r="P313" s="17" t="s">
        <v>913</v>
      </c>
      <c r="Q313" s="16"/>
      <c r="R313" s="16"/>
      <c r="S313" s="16"/>
      <c r="T313" s="17" t="s">
        <v>914</v>
      </c>
      <c r="U313" s="16"/>
      <c r="V313" s="16"/>
      <c r="W313" s="14" t="s">
        <v>816</v>
      </c>
      <c r="X313" s="14">
        <v>0.0</v>
      </c>
      <c r="Y313" s="14">
        <v>1974.0</v>
      </c>
      <c r="Z313" s="16"/>
      <c r="AA313" s="16"/>
      <c r="AB313" s="16"/>
      <c r="AC313" s="16"/>
      <c r="AD313" s="16"/>
      <c r="AE313" s="14" t="s">
        <v>119</v>
      </c>
      <c r="AF313" s="48" t="s">
        <v>280</v>
      </c>
      <c r="AG313" s="16"/>
      <c r="AH313" s="16"/>
      <c r="AI313" s="16"/>
      <c r="AJ313" s="18"/>
      <c r="AK313" s="16"/>
      <c r="AL313" s="16"/>
      <c r="AM313" s="16"/>
      <c r="AN313" s="16"/>
      <c r="AO313" s="19" t="s">
        <v>915</v>
      </c>
      <c r="AP313" s="16"/>
      <c r="AQ313" s="1">
        <v>1.0</v>
      </c>
    </row>
    <row r="314" hidden="1">
      <c r="A314" s="14" t="s">
        <v>813</v>
      </c>
      <c r="B314" s="29">
        <v>42696.0</v>
      </c>
      <c r="C314" s="16" t="str">
        <f t="shared" si="1"/>
        <v>2016</v>
      </c>
      <c r="D314" s="14" t="s">
        <v>44</v>
      </c>
      <c r="E314" s="14">
        <v>0.0</v>
      </c>
      <c r="F314" s="14">
        <v>0.0</v>
      </c>
      <c r="G314" s="14">
        <v>1.0</v>
      </c>
      <c r="H314" s="14">
        <v>1.0</v>
      </c>
      <c r="I314" s="14">
        <v>0.0</v>
      </c>
      <c r="J314" s="14">
        <v>0.0</v>
      </c>
      <c r="K314" s="14">
        <v>0.0</v>
      </c>
      <c r="L314" s="14">
        <v>0.0</v>
      </c>
      <c r="M314" s="14">
        <v>0.0</v>
      </c>
      <c r="N314" s="14">
        <v>0.0</v>
      </c>
      <c r="O314" s="14" t="s">
        <v>109</v>
      </c>
      <c r="P314" s="17" t="s">
        <v>913</v>
      </c>
      <c r="Q314" s="16"/>
      <c r="R314" s="16"/>
      <c r="S314" s="16"/>
      <c r="T314" s="17" t="s">
        <v>914</v>
      </c>
      <c r="U314" s="16"/>
      <c r="V314" s="16"/>
      <c r="W314" s="14" t="s">
        <v>819</v>
      </c>
      <c r="X314" s="14">
        <v>1.0</v>
      </c>
      <c r="Y314" s="14">
        <v>1954.0</v>
      </c>
      <c r="Z314" s="16"/>
      <c r="AA314" s="14">
        <v>1995.0</v>
      </c>
      <c r="AB314" s="16"/>
      <c r="AC314" s="14"/>
      <c r="AD314" s="16"/>
      <c r="AE314" s="14" t="s">
        <v>119</v>
      </c>
      <c r="AF314" s="48" t="s">
        <v>280</v>
      </c>
      <c r="AG314" s="16"/>
      <c r="AH314" s="16"/>
      <c r="AI314" s="16"/>
      <c r="AJ314" s="18"/>
      <c r="AK314" s="16"/>
      <c r="AL314" s="16"/>
      <c r="AM314" s="16"/>
      <c r="AN314" s="16"/>
      <c r="AO314" s="23" t="s">
        <v>915</v>
      </c>
      <c r="AP314" s="16"/>
      <c r="AQ314" s="1">
        <v>1.0</v>
      </c>
    </row>
    <row r="315" hidden="1">
      <c r="A315" s="14" t="s">
        <v>813</v>
      </c>
      <c r="B315" s="29">
        <v>42696.0</v>
      </c>
      <c r="C315" s="16" t="str">
        <f t="shared" si="1"/>
        <v>2016</v>
      </c>
      <c r="D315" s="14" t="s">
        <v>44</v>
      </c>
      <c r="E315" s="14">
        <v>0.0</v>
      </c>
      <c r="F315" s="14">
        <v>0.0</v>
      </c>
      <c r="G315" s="14">
        <v>1.0</v>
      </c>
      <c r="H315" s="14">
        <v>1.0</v>
      </c>
      <c r="I315" s="14">
        <v>0.0</v>
      </c>
      <c r="J315" s="14">
        <v>0.0</v>
      </c>
      <c r="K315" s="14">
        <v>0.0</v>
      </c>
      <c r="L315" s="14">
        <v>0.0</v>
      </c>
      <c r="M315" s="14">
        <v>0.0</v>
      </c>
      <c r="N315" s="14">
        <v>0.0</v>
      </c>
      <c r="O315" s="14" t="s">
        <v>109</v>
      </c>
      <c r="P315" s="17" t="s">
        <v>913</v>
      </c>
      <c r="Q315" s="16"/>
      <c r="R315" s="16"/>
      <c r="S315" s="16"/>
      <c r="T315" s="17" t="s">
        <v>914</v>
      </c>
      <c r="U315" s="16"/>
      <c r="V315" s="16"/>
      <c r="W315" s="14" t="s">
        <v>821</v>
      </c>
      <c r="X315" s="14">
        <v>1.0</v>
      </c>
      <c r="Y315" s="16"/>
      <c r="Z315" s="16"/>
      <c r="AA315" s="14">
        <v>2014.0</v>
      </c>
      <c r="AB315" s="16"/>
      <c r="AC315" s="14">
        <v>2014.0</v>
      </c>
      <c r="AD315" s="16"/>
      <c r="AE315" s="14" t="s">
        <v>119</v>
      </c>
      <c r="AF315" s="48" t="s">
        <v>280</v>
      </c>
      <c r="AG315" s="16"/>
      <c r="AH315" s="16"/>
      <c r="AI315" s="16"/>
      <c r="AJ315" s="18"/>
      <c r="AK315" s="16"/>
      <c r="AL315" s="16"/>
      <c r="AM315" s="16"/>
      <c r="AN315" s="16"/>
      <c r="AO315" s="23" t="s">
        <v>915</v>
      </c>
      <c r="AP315" s="16"/>
      <c r="AQ315" s="1">
        <v>1.0</v>
      </c>
    </row>
    <row r="316" hidden="1">
      <c r="A316" s="14" t="s">
        <v>813</v>
      </c>
      <c r="B316" s="15">
        <v>44040.0</v>
      </c>
      <c r="C316" s="16" t="str">
        <f t="shared" si="1"/>
        <v>2020</v>
      </c>
      <c r="D316" s="14" t="s">
        <v>44</v>
      </c>
      <c r="E316" s="14">
        <v>0.0</v>
      </c>
      <c r="F316" s="14">
        <v>1.0</v>
      </c>
      <c r="G316" s="14">
        <v>1.0</v>
      </c>
      <c r="H316" s="14">
        <v>0.0</v>
      </c>
      <c r="I316" s="14">
        <v>0.0</v>
      </c>
      <c r="J316" s="14">
        <v>0.0</v>
      </c>
      <c r="K316" s="14">
        <v>0.0</v>
      </c>
      <c r="L316" s="14">
        <v>0.0</v>
      </c>
      <c r="M316" s="14">
        <v>0.0</v>
      </c>
      <c r="N316" s="14">
        <v>0.0</v>
      </c>
      <c r="O316" s="14" t="s">
        <v>109</v>
      </c>
      <c r="P316" s="14" t="s">
        <v>916</v>
      </c>
      <c r="Q316" s="16"/>
      <c r="R316" s="16"/>
      <c r="S316" s="16"/>
      <c r="T316" s="17" t="s">
        <v>917</v>
      </c>
      <c r="U316" s="16"/>
      <c r="V316" s="16"/>
      <c r="W316" s="14" t="s">
        <v>819</v>
      </c>
      <c r="X316" s="14">
        <v>1.0</v>
      </c>
      <c r="Y316" s="14">
        <v>1954.0</v>
      </c>
      <c r="Z316" s="16"/>
      <c r="AA316" s="14">
        <v>1995.0</v>
      </c>
      <c r="AB316" s="16"/>
      <c r="AC316" s="16"/>
      <c r="AD316" s="16"/>
      <c r="AE316" s="16"/>
      <c r="AF316" s="18"/>
      <c r="AG316" s="16"/>
      <c r="AH316" s="16"/>
      <c r="AI316" s="16"/>
      <c r="AJ316" s="18"/>
      <c r="AK316" s="16"/>
      <c r="AL316" s="16"/>
      <c r="AM316" s="16"/>
      <c r="AN316" s="16"/>
      <c r="AO316" s="23" t="s">
        <v>918</v>
      </c>
      <c r="AP316" s="16"/>
      <c r="AQ316" s="1">
        <v>1.0</v>
      </c>
    </row>
    <row r="317" hidden="1">
      <c r="A317" s="14" t="s">
        <v>813</v>
      </c>
      <c r="B317" s="15">
        <v>44040.0</v>
      </c>
      <c r="C317" s="16" t="str">
        <f t="shared" si="1"/>
        <v>2020</v>
      </c>
      <c r="D317" s="14" t="s">
        <v>44</v>
      </c>
      <c r="E317" s="14">
        <v>0.0</v>
      </c>
      <c r="F317" s="14">
        <v>1.0</v>
      </c>
      <c r="G317" s="14">
        <v>1.0</v>
      </c>
      <c r="H317" s="14">
        <v>0.0</v>
      </c>
      <c r="I317" s="14">
        <v>0.0</v>
      </c>
      <c r="J317" s="14">
        <v>0.0</v>
      </c>
      <c r="K317" s="14">
        <v>0.0</v>
      </c>
      <c r="L317" s="14">
        <v>0.0</v>
      </c>
      <c r="M317" s="14">
        <v>0.0</v>
      </c>
      <c r="N317" s="14">
        <v>0.0</v>
      </c>
      <c r="O317" s="14" t="s">
        <v>109</v>
      </c>
      <c r="P317" s="14" t="s">
        <v>916</v>
      </c>
      <c r="Q317" s="16"/>
      <c r="R317" s="16"/>
      <c r="S317" s="16"/>
      <c r="T317" s="17" t="s">
        <v>917</v>
      </c>
      <c r="U317" s="16"/>
      <c r="V317" s="16"/>
      <c r="W317" s="14" t="s">
        <v>821</v>
      </c>
      <c r="X317" s="14">
        <v>1.0</v>
      </c>
      <c r="Y317" s="16"/>
      <c r="Z317" s="16"/>
      <c r="AA317" s="14">
        <v>2014.0</v>
      </c>
      <c r="AB317" s="16"/>
      <c r="AC317" s="14">
        <v>2014.0</v>
      </c>
      <c r="AD317" s="16"/>
      <c r="AE317" s="16"/>
      <c r="AF317" s="18"/>
      <c r="AG317" s="16"/>
      <c r="AH317" s="16"/>
      <c r="AI317" s="16"/>
      <c r="AJ317" s="18"/>
      <c r="AK317" s="16"/>
      <c r="AL317" s="16"/>
      <c r="AM317" s="16"/>
      <c r="AN317" s="16"/>
      <c r="AO317" s="23" t="s">
        <v>918</v>
      </c>
      <c r="AP317" s="16"/>
      <c r="AQ317" s="1">
        <v>1.0</v>
      </c>
    </row>
    <row r="318" hidden="1">
      <c r="A318" s="14" t="s">
        <v>813</v>
      </c>
      <c r="B318" s="15">
        <v>44040.0</v>
      </c>
      <c r="C318" s="16" t="str">
        <f t="shared" si="1"/>
        <v>2020</v>
      </c>
      <c r="D318" s="14" t="s">
        <v>44</v>
      </c>
      <c r="E318" s="14">
        <v>0.0</v>
      </c>
      <c r="F318" s="14">
        <v>1.0</v>
      </c>
      <c r="G318" s="14">
        <v>1.0</v>
      </c>
      <c r="H318" s="14">
        <v>0.0</v>
      </c>
      <c r="I318" s="14">
        <v>0.0</v>
      </c>
      <c r="J318" s="14">
        <v>0.0</v>
      </c>
      <c r="K318" s="14">
        <v>0.0</v>
      </c>
      <c r="L318" s="14">
        <v>0.0</v>
      </c>
      <c r="M318" s="14">
        <v>0.0</v>
      </c>
      <c r="N318" s="14">
        <v>0.0</v>
      </c>
      <c r="O318" s="14" t="s">
        <v>109</v>
      </c>
      <c r="P318" s="14" t="s">
        <v>916</v>
      </c>
      <c r="Q318" s="16"/>
      <c r="R318" s="16"/>
      <c r="S318" s="16"/>
      <c r="T318" s="17" t="s">
        <v>917</v>
      </c>
      <c r="U318" s="16"/>
      <c r="V318" s="16"/>
      <c r="W318" s="14" t="s">
        <v>836</v>
      </c>
      <c r="X318" s="14">
        <v>0.0</v>
      </c>
      <c r="Y318" s="14">
        <v>1942.0</v>
      </c>
      <c r="Z318" s="16"/>
      <c r="AA318" s="16"/>
      <c r="AB318" s="16"/>
      <c r="AC318" s="16"/>
      <c r="AD318" s="16"/>
      <c r="AE318" s="16"/>
      <c r="AF318" s="18"/>
      <c r="AG318" s="16"/>
      <c r="AH318" s="16"/>
      <c r="AI318" s="16"/>
      <c r="AJ318" s="18"/>
      <c r="AK318" s="16"/>
      <c r="AL318" s="16"/>
      <c r="AM318" s="16"/>
      <c r="AN318" s="16"/>
      <c r="AO318" s="23" t="s">
        <v>918</v>
      </c>
      <c r="AP318" s="16"/>
      <c r="AQ318" s="1">
        <v>1.0</v>
      </c>
    </row>
    <row r="319" hidden="1">
      <c r="A319" s="14" t="s">
        <v>813</v>
      </c>
      <c r="B319" s="15">
        <v>44001.0</v>
      </c>
      <c r="C319" s="16" t="str">
        <f t="shared" si="1"/>
        <v>2020</v>
      </c>
      <c r="D319" s="14" t="s">
        <v>44</v>
      </c>
      <c r="E319" s="14">
        <v>1.0</v>
      </c>
      <c r="F319" s="14">
        <v>1.0</v>
      </c>
      <c r="G319" s="14">
        <v>0.0</v>
      </c>
      <c r="H319" s="14">
        <v>0.0</v>
      </c>
      <c r="I319" s="14">
        <v>0.0</v>
      </c>
      <c r="J319" s="14">
        <v>0.0</v>
      </c>
      <c r="K319" s="14">
        <v>1.0</v>
      </c>
      <c r="L319" s="14">
        <v>0.0</v>
      </c>
      <c r="M319" s="14">
        <v>0.0</v>
      </c>
      <c r="N319" s="14">
        <v>0.0</v>
      </c>
      <c r="O319" s="14" t="s">
        <v>109</v>
      </c>
      <c r="P319" s="17" t="s">
        <v>919</v>
      </c>
      <c r="Q319" s="16"/>
      <c r="R319" s="16"/>
      <c r="S319" s="16"/>
      <c r="T319" s="17" t="s">
        <v>920</v>
      </c>
      <c r="U319" s="16"/>
      <c r="V319" s="16"/>
      <c r="W319" s="14" t="s">
        <v>921</v>
      </c>
      <c r="X319" s="14">
        <v>0.0</v>
      </c>
      <c r="Y319" s="14">
        <v>1968.0</v>
      </c>
      <c r="Z319" s="16"/>
      <c r="AA319" s="16"/>
      <c r="AB319" s="16"/>
      <c r="AC319" s="16"/>
      <c r="AD319" s="16"/>
      <c r="AE319" s="14" t="s">
        <v>119</v>
      </c>
      <c r="AF319" s="48" t="s">
        <v>280</v>
      </c>
      <c r="AG319" s="16"/>
      <c r="AH319" s="16"/>
      <c r="AI319" s="16"/>
      <c r="AJ319" s="18"/>
      <c r="AK319" s="16"/>
      <c r="AL319" s="16"/>
      <c r="AM319" s="16"/>
      <c r="AN319" s="16"/>
      <c r="AO319" s="19" t="s">
        <v>922</v>
      </c>
      <c r="AP319" s="23" t="s">
        <v>923</v>
      </c>
      <c r="AQ319" s="1">
        <v>1.0</v>
      </c>
    </row>
    <row r="320" hidden="1">
      <c r="A320" s="14" t="s">
        <v>813</v>
      </c>
      <c r="B320" s="29">
        <v>43385.0</v>
      </c>
      <c r="C320" s="16" t="str">
        <f t="shared" si="1"/>
        <v>2018</v>
      </c>
      <c r="D320" s="14" t="s">
        <v>44</v>
      </c>
      <c r="E320" s="14">
        <v>0.0</v>
      </c>
      <c r="F320" s="14">
        <v>1.0</v>
      </c>
      <c r="G320" s="14">
        <v>0.0</v>
      </c>
      <c r="H320" s="14">
        <v>1.0</v>
      </c>
      <c r="I320" s="14">
        <v>0.0</v>
      </c>
      <c r="J320" s="14">
        <v>0.0</v>
      </c>
      <c r="K320" s="14">
        <v>0.0</v>
      </c>
      <c r="L320" s="14">
        <v>1.0</v>
      </c>
      <c r="M320" s="14">
        <v>0.0</v>
      </c>
      <c r="N320" s="14">
        <v>0.0</v>
      </c>
      <c r="O320" s="14" t="s">
        <v>109</v>
      </c>
      <c r="P320" s="17" t="s">
        <v>924</v>
      </c>
      <c r="Q320" s="16"/>
      <c r="R320" s="16"/>
      <c r="S320" s="16"/>
      <c r="T320" s="17" t="s">
        <v>925</v>
      </c>
      <c r="U320" s="16"/>
      <c r="V320" s="16"/>
      <c r="W320" s="14" t="s">
        <v>816</v>
      </c>
      <c r="X320" s="14">
        <v>0.0</v>
      </c>
      <c r="Y320" s="14">
        <v>1974.0</v>
      </c>
      <c r="Z320" s="16"/>
      <c r="AA320" s="16"/>
      <c r="AB320" s="16"/>
      <c r="AC320" s="16"/>
      <c r="AD320" s="16"/>
      <c r="AE320" s="14" t="s">
        <v>119</v>
      </c>
      <c r="AF320" s="48" t="s">
        <v>280</v>
      </c>
      <c r="AG320" s="16"/>
      <c r="AH320" s="16"/>
      <c r="AI320" s="16"/>
      <c r="AJ320" s="18"/>
      <c r="AK320" s="16"/>
      <c r="AL320" s="16"/>
      <c r="AM320" s="16"/>
      <c r="AN320" s="16"/>
      <c r="AO320" s="19" t="s">
        <v>926</v>
      </c>
      <c r="AP320" s="16"/>
      <c r="AQ320" s="1">
        <v>1.0</v>
      </c>
    </row>
    <row r="321" hidden="1">
      <c r="A321" s="14" t="s">
        <v>813</v>
      </c>
      <c r="B321" s="29">
        <v>43385.0</v>
      </c>
      <c r="C321" s="16" t="str">
        <f t="shared" si="1"/>
        <v>2018</v>
      </c>
      <c r="D321" s="14" t="s">
        <v>44</v>
      </c>
      <c r="E321" s="14">
        <v>0.0</v>
      </c>
      <c r="F321" s="14">
        <v>1.0</v>
      </c>
      <c r="G321" s="14">
        <v>0.0</v>
      </c>
      <c r="H321" s="14">
        <v>1.0</v>
      </c>
      <c r="I321" s="14">
        <v>0.0</v>
      </c>
      <c r="J321" s="14">
        <v>0.0</v>
      </c>
      <c r="K321" s="14">
        <v>0.0</v>
      </c>
      <c r="L321" s="14">
        <v>1.0</v>
      </c>
      <c r="M321" s="14">
        <v>0.0</v>
      </c>
      <c r="N321" s="14">
        <v>0.0</v>
      </c>
      <c r="O321" s="14" t="s">
        <v>109</v>
      </c>
      <c r="P321" s="17" t="s">
        <v>924</v>
      </c>
      <c r="Q321" s="16"/>
      <c r="R321" s="16"/>
      <c r="S321" s="16"/>
      <c r="T321" s="17" t="s">
        <v>925</v>
      </c>
      <c r="U321" s="16"/>
      <c r="V321" s="16"/>
      <c r="W321" s="14" t="s">
        <v>819</v>
      </c>
      <c r="X321" s="14">
        <v>1.0</v>
      </c>
      <c r="Y321" s="14">
        <v>1954.0</v>
      </c>
      <c r="Z321" s="16"/>
      <c r="AA321" s="14">
        <v>1995.0</v>
      </c>
      <c r="AB321" s="16"/>
      <c r="AC321" s="16"/>
      <c r="AD321" s="16"/>
      <c r="AE321" s="14" t="s">
        <v>119</v>
      </c>
      <c r="AF321" s="48" t="s">
        <v>280</v>
      </c>
      <c r="AG321" s="16"/>
      <c r="AH321" s="16"/>
      <c r="AI321" s="16"/>
      <c r="AJ321" s="18"/>
      <c r="AK321" s="16"/>
      <c r="AL321" s="16"/>
      <c r="AM321" s="16"/>
      <c r="AN321" s="16"/>
      <c r="AO321" s="19" t="s">
        <v>926</v>
      </c>
      <c r="AP321" s="16"/>
      <c r="AQ321" s="1">
        <v>1.0</v>
      </c>
    </row>
    <row r="322" hidden="1">
      <c r="A322" s="14" t="s">
        <v>813</v>
      </c>
      <c r="B322" s="29">
        <v>43385.0</v>
      </c>
      <c r="C322" s="16" t="str">
        <f t="shared" si="1"/>
        <v>2018</v>
      </c>
      <c r="D322" s="14" t="s">
        <v>44</v>
      </c>
      <c r="E322" s="14">
        <v>0.0</v>
      </c>
      <c r="F322" s="14">
        <v>1.0</v>
      </c>
      <c r="G322" s="14">
        <v>0.0</v>
      </c>
      <c r="H322" s="14">
        <v>1.0</v>
      </c>
      <c r="I322" s="14">
        <v>0.0</v>
      </c>
      <c r="J322" s="14">
        <v>0.0</v>
      </c>
      <c r="K322" s="14">
        <v>0.0</v>
      </c>
      <c r="L322" s="14">
        <v>1.0</v>
      </c>
      <c r="M322" s="14">
        <v>0.0</v>
      </c>
      <c r="N322" s="14">
        <v>0.0</v>
      </c>
      <c r="O322" s="14" t="s">
        <v>109</v>
      </c>
      <c r="P322" s="17" t="s">
        <v>924</v>
      </c>
      <c r="Q322" s="16"/>
      <c r="R322" s="16"/>
      <c r="S322" s="16"/>
      <c r="T322" s="17" t="s">
        <v>925</v>
      </c>
      <c r="U322" s="16"/>
      <c r="V322" s="16"/>
      <c r="W322" s="14" t="s">
        <v>821</v>
      </c>
      <c r="X322" s="14">
        <v>1.0</v>
      </c>
      <c r="Y322" s="16"/>
      <c r="Z322" s="16"/>
      <c r="AA322" s="14">
        <v>2014.0</v>
      </c>
      <c r="AB322" s="16"/>
      <c r="AC322" s="14">
        <v>2014.0</v>
      </c>
      <c r="AD322" s="16"/>
      <c r="AE322" s="14" t="s">
        <v>119</v>
      </c>
      <c r="AF322" s="48" t="s">
        <v>280</v>
      </c>
      <c r="AG322" s="16"/>
      <c r="AH322" s="16"/>
      <c r="AI322" s="16"/>
      <c r="AJ322" s="18"/>
      <c r="AK322" s="16"/>
      <c r="AL322" s="16"/>
      <c r="AM322" s="16"/>
      <c r="AN322" s="16"/>
      <c r="AO322" s="19" t="s">
        <v>926</v>
      </c>
      <c r="AP322" s="16"/>
      <c r="AQ322" s="1">
        <v>1.0</v>
      </c>
    </row>
    <row r="323">
      <c r="A323" s="1" t="s">
        <v>813</v>
      </c>
      <c r="B323" s="3">
        <v>41541.0</v>
      </c>
      <c r="C323" s="4" t="str">
        <f t="shared" si="1"/>
        <v>2013</v>
      </c>
      <c r="D323" s="1" t="s">
        <v>44</v>
      </c>
      <c r="E323" s="1">
        <v>0.0</v>
      </c>
      <c r="F323" s="1">
        <v>0.0</v>
      </c>
      <c r="G323" s="1">
        <v>1.0</v>
      </c>
      <c r="H323" s="1">
        <v>0.0</v>
      </c>
      <c r="I323" s="1">
        <v>0.0</v>
      </c>
      <c r="J323" s="1">
        <v>0.0</v>
      </c>
      <c r="K323" s="1">
        <v>0.0</v>
      </c>
      <c r="L323" s="1">
        <v>0.0</v>
      </c>
      <c r="M323" s="1">
        <v>0.0</v>
      </c>
      <c r="N323" s="1">
        <v>0.0</v>
      </c>
      <c r="O323" s="1" t="s">
        <v>183</v>
      </c>
      <c r="P323" s="2" t="s">
        <v>927</v>
      </c>
      <c r="Q323" s="1" t="s">
        <v>47</v>
      </c>
      <c r="R323" s="1" t="s">
        <v>48</v>
      </c>
      <c r="S323" s="1" t="s">
        <v>117</v>
      </c>
      <c r="T323" s="2" t="s">
        <v>928</v>
      </c>
      <c r="U323" s="1">
        <v>0.0</v>
      </c>
      <c r="V323" s="1">
        <v>0.0</v>
      </c>
      <c r="W323" s="1" t="s">
        <v>929</v>
      </c>
      <c r="X323" s="1">
        <v>0.0</v>
      </c>
      <c r="Y323" s="1">
        <v>1949.0</v>
      </c>
      <c r="Z323" s="4">
        <f t="shared" ref="Z323:Z329" si="50">C323-Y323</f>
        <v>64</v>
      </c>
      <c r="AA323" s="1">
        <v>1970.0</v>
      </c>
      <c r="AB323" s="4">
        <f t="shared" ref="AB323:AB329" si="51">C323-AA323</f>
        <v>43</v>
      </c>
      <c r="AC323" s="1">
        <v>2007.0</v>
      </c>
      <c r="AD323" s="1">
        <f t="shared" ref="AD323:AD329" si="52">C323-AC323</f>
        <v>6</v>
      </c>
      <c r="AE323" s="1" t="s">
        <v>119</v>
      </c>
      <c r="AF323" s="6" t="s">
        <v>280</v>
      </c>
      <c r="AG323" s="1">
        <v>0.0</v>
      </c>
      <c r="AH323" s="2" t="s">
        <v>930</v>
      </c>
      <c r="AI323" s="2">
        <v>0.0</v>
      </c>
      <c r="AJ323" s="6" t="s">
        <v>123</v>
      </c>
      <c r="AK323" s="2">
        <v>0.0</v>
      </c>
      <c r="AL323" s="2" t="s">
        <v>931</v>
      </c>
      <c r="AM323" s="1">
        <v>0.0</v>
      </c>
      <c r="AN323" s="20" t="s">
        <v>932</v>
      </c>
      <c r="AO323" s="8" t="s">
        <v>933</v>
      </c>
      <c r="AP323" s="8" t="s">
        <v>934</v>
      </c>
      <c r="AQ323" s="1">
        <v>0.0</v>
      </c>
    </row>
    <row r="324">
      <c r="A324" s="1" t="s">
        <v>813</v>
      </c>
      <c r="B324" s="3">
        <v>41541.0</v>
      </c>
      <c r="C324" s="4" t="str">
        <f t="shared" si="1"/>
        <v>2013</v>
      </c>
      <c r="D324" s="1" t="s">
        <v>44</v>
      </c>
      <c r="E324" s="1">
        <v>0.0</v>
      </c>
      <c r="F324" s="1">
        <v>0.0</v>
      </c>
      <c r="G324" s="1">
        <v>1.0</v>
      </c>
      <c r="H324" s="1">
        <v>0.0</v>
      </c>
      <c r="I324" s="1">
        <v>0.0</v>
      </c>
      <c r="J324" s="1">
        <v>0.0</v>
      </c>
      <c r="K324" s="1">
        <v>0.0</v>
      </c>
      <c r="L324" s="1">
        <v>0.0</v>
      </c>
      <c r="M324" s="1">
        <v>0.0</v>
      </c>
      <c r="N324" s="1">
        <v>0.0</v>
      </c>
      <c r="O324" s="1" t="s">
        <v>183</v>
      </c>
      <c r="P324" s="2" t="s">
        <v>927</v>
      </c>
      <c r="Q324" s="1" t="s">
        <v>47</v>
      </c>
      <c r="R324" s="1" t="s">
        <v>48</v>
      </c>
      <c r="S324" s="1" t="s">
        <v>117</v>
      </c>
      <c r="T324" s="2" t="s">
        <v>928</v>
      </c>
      <c r="U324" s="1">
        <v>0.0</v>
      </c>
      <c r="V324" s="1">
        <v>1.0</v>
      </c>
      <c r="W324" s="1" t="s">
        <v>935</v>
      </c>
      <c r="X324" s="1">
        <v>1.0</v>
      </c>
      <c r="Y324" s="1">
        <v>1940.0</v>
      </c>
      <c r="Z324" s="4">
        <f t="shared" si="50"/>
        <v>73</v>
      </c>
      <c r="AA324" s="1">
        <v>1961.0</v>
      </c>
      <c r="AB324" s="4">
        <f t="shared" si="51"/>
        <v>52</v>
      </c>
      <c r="AC324" s="1">
        <v>1995.0</v>
      </c>
      <c r="AD324" s="1">
        <f t="shared" si="52"/>
        <v>18</v>
      </c>
      <c r="AE324" s="1" t="s">
        <v>119</v>
      </c>
      <c r="AF324" s="6" t="s">
        <v>280</v>
      </c>
      <c r="AG324" s="1">
        <v>0.0</v>
      </c>
      <c r="AH324" s="1" t="s">
        <v>936</v>
      </c>
      <c r="AI324" s="2">
        <v>0.0</v>
      </c>
      <c r="AJ324" s="6" t="s">
        <v>937</v>
      </c>
      <c r="AK324" s="2">
        <v>0.0</v>
      </c>
      <c r="AL324" s="2" t="s">
        <v>938</v>
      </c>
      <c r="AM324" s="1">
        <v>1.0</v>
      </c>
      <c r="AN324" s="20" t="s">
        <v>939</v>
      </c>
      <c r="AO324" s="9" t="s">
        <v>933</v>
      </c>
      <c r="AQ324" s="1">
        <v>0.0</v>
      </c>
    </row>
    <row r="325">
      <c r="A325" s="1" t="s">
        <v>813</v>
      </c>
      <c r="B325" s="3">
        <v>41541.0</v>
      </c>
      <c r="C325" s="4" t="str">
        <f t="shared" si="1"/>
        <v>2013</v>
      </c>
      <c r="D325" s="1" t="s">
        <v>44</v>
      </c>
      <c r="E325" s="1">
        <v>0.0</v>
      </c>
      <c r="F325" s="1">
        <v>0.0</v>
      </c>
      <c r="G325" s="1">
        <v>1.0</v>
      </c>
      <c r="H325" s="1">
        <v>0.0</v>
      </c>
      <c r="I325" s="1">
        <v>0.0</v>
      </c>
      <c r="J325" s="1">
        <v>0.0</v>
      </c>
      <c r="K325" s="1">
        <v>0.0</v>
      </c>
      <c r="L325" s="1">
        <v>0.0</v>
      </c>
      <c r="M325" s="1">
        <v>0.0</v>
      </c>
      <c r="N325" s="1">
        <v>0.0</v>
      </c>
      <c r="O325" s="1" t="s">
        <v>183</v>
      </c>
      <c r="P325" s="2" t="s">
        <v>927</v>
      </c>
      <c r="Q325" s="1" t="s">
        <v>47</v>
      </c>
      <c r="R325" s="1" t="s">
        <v>48</v>
      </c>
      <c r="S325" s="1" t="s">
        <v>117</v>
      </c>
      <c r="T325" s="2" t="s">
        <v>928</v>
      </c>
      <c r="U325" s="1">
        <v>0.0</v>
      </c>
      <c r="V325" s="1">
        <v>0.0</v>
      </c>
      <c r="W325" s="1" t="s">
        <v>825</v>
      </c>
      <c r="X325" s="1">
        <v>0.0</v>
      </c>
      <c r="Y325" s="1">
        <v>1954.0</v>
      </c>
      <c r="Z325" s="4">
        <f t="shared" si="50"/>
        <v>59</v>
      </c>
      <c r="AA325" s="1">
        <v>1987.0</v>
      </c>
      <c r="AB325" s="4">
        <f t="shared" si="51"/>
        <v>26</v>
      </c>
      <c r="AC325" s="1">
        <v>1995.0</v>
      </c>
      <c r="AD325" s="1">
        <f t="shared" si="52"/>
        <v>18</v>
      </c>
      <c r="AE325" s="1" t="s">
        <v>119</v>
      </c>
      <c r="AF325" s="6" t="s">
        <v>280</v>
      </c>
      <c r="AG325" s="1">
        <v>0.0</v>
      </c>
      <c r="AH325" s="2" t="s">
        <v>940</v>
      </c>
      <c r="AI325" s="2">
        <v>0.0</v>
      </c>
      <c r="AJ325" s="6" t="s">
        <v>123</v>
      </c>
      <c r="AK325" s="1">
        <v>0.0</v>
      </c>
      <c r="AL325" s="2" t="s">
        <v>941</v>
      </c>
      <c r="AM325" s="1">
        <v>0.0</v>
      </c>
      <c r="AN325" s="20" t="s">
        <v>932</v>
      </c>
      <c r="AO325" s="9" t="s">
        <v>933</v>
      </c>
      <c r="AQ325" s="1">
        <v>0.0</v>
      </c>
    </row>
    <row r="326">
      <c r="A326" s="1" t="s">
        <v>813</v>
      </c>
      <c r="B326" s="3">
        <v>41541.0</v>
      </c>
      <c r="C326" s="4" t="str">
        <f t="shared" si="1"/>
        <v>2013</v>
      </c>
      <c r="D326" s="1" t="s">
        <v>44</v>
      </c>
      <c r="E326" s="1">
        <v>0.0</v>
      </c>
      <c r="F326" s="1">
        <v>0.0</v>
      </c>
      <c r="G326" s="1">
        <v>1.0</v>
      </c>
      <c r="H326" s="1">
        <v>0.0</v>
      </c>
      <c r="I326" s="1">
        <v>0.0</v>
      </c>
      <c r="J326" s="1">
        <v>0.0</v>
      </c>
      <c r="K326" s="1">
        <v>0.0</v>
      </c>
      <c r="L326" s="1">
        <v>0.0</v>
      </c>
      <c r="M326" s="1">
        <v>0.0</v>
      </c>
      <c r="N326" s="1">
        <v>0.0</v>
      </c>
      <c r="O326" s="1" t="s">
        <v>183</v>
      </c>
      <c r="P326" s="2" t="s">
        <v>927</v>
      </c>
      <c r="Q326" s="1" t="s">
        <v>47</v>
      </c>
      <c r="R326" s="1" t="s">
        <v>48</v>
      </c>
      <c r="S326" s="1" t="s">
        <v>117</v>
      </c>
      <c r="T326" s="2" t="s">
        <v>928</v>
      </c>
      <c r="U326" s="1">
        <v>0.0</v>
      </c>
      <c r="V326" s="1">
        <v>1.0</v>
      </c>
      <c r="W326" s="1" t="s">
        <v>819</v>
      </c>
      <c r="X326" s="1">
        <v>1.0</v>
      </c>
      <c r="Y326" s="1">
        <v>1954.0</v>
      </c>
      <c r="Z326" s="4">
        <f t="shared" si="50"/>
        <v>59</v>
      </c>
      <c r="AA326" s="1">
        <v>1975.0</v>
      </c>
      <c r="AB326" s="4">
        <f t="shared" si="51"/>
        <v>38</v>
      </c>
      <c r="AC326" s="1">
        <v>1995.0</v>
      </c>
      <c r="AD326" s="1">
        <f t="shared" si="52"/>
        <v>18</v>
      </c>
      <c r="AE326" s="1" t="s">
        <v>119</v>
      </c>
      <c r="AF326" s="6" t="s">
        <v>280</v>
      </c>
      <c r="AG326" s="1">
        <v>0.0</v>
      </c>
      <c r="AH326" s="2" t="s">
        <v>942</v>
      </c>
      <c r="AI326" s="2">
        <v>0.0</v>
      </c>
      <c r="AJ326" s="6" t="s">
        <v>937</v>
      </c>
      <c r="AK326" s="2">
        <v>0.5</v>
      </c>
      <c r="AL326" s="2" t="s">
        <v>943</v>
      </c>
      <c r="AM326" s="1">
        <v>1.0</v>
      </c>
      <c r="AN326" s="20" t="s">
        <v>944</v>
      </c>
      <c r="AO326" s="9" t="s">
        <v>933</v>
      </c>
      <c r="AQ326" s="1">
        <v>0.0</v>
      </c>
    </row>
    <row r="327">
      <c r="A327" s="1" t="s">
        <v>813</v>
      </c>
      <c r="B327" s="3">
        <v>41541.0</v>
      </c>
      <c r="C327" s="4" t="str">
        <f t="shared" si="1"/>
        <v>2013</v>
      </c>
      <c r="D327" s="1" t="s">
        <v>44</v>
      </c>
      <c r="E327" s="1">
        <v>0.0</v>
      </c>
      <c r="F327" s="1">
        <v>0.0</v>
      </c>
      <c r="G327" s="1">
        <v>1.0</v>
      </c>
      <c r="H327" s="1">
        <v>0.0</v>
      </c>
      <c r="I327" s="1">
        <v>0.0</v>
      </c>
      <c r="J327" s="1">
        <v>0.0</v>
      </c>
      <c r="K327" s="1">
        <v>0.0</v>
      </c>
      <c r="L327" s="1">
        <v>0.0</v>
      </c>
      <c r="M327" s="1">
        <v>0.0</v>
      </c>
      <c r="N327" s="1">
        <v>0.0</v>
      </c>
      <c r="O327" s="1" t="s">
        <v>183</v>
      </c>
      <c r="P327" s="2" t="s">
        <v>927</v>
      </c>
      <c r="Q327" s="1" t="s">
        <v>47</v>
      </c>
      <c r="R327" s="1" t="s">
        <v>48</v>
      </c>
      <c r="S327" s="1" t="s">
        <v>117</v>
      </c>
      <c r="T327" s="2" t="s">
        <v>928</v>
      </c>
      <c r="U327" s="1">
        <v>0.0</v>
      </c>
      <c r="V327" s="1">
        <v>0.0</v>
      </c>
      <c r="W327" s="1" t="s">
        <v>836</v>
      </c>
      <c r="X327" s="1">
        <v>0.0</v>
      </c>
      <c r="Y327" s="1">
        <v>1942.0</v>
      </c>
      <c r="Z327" s="4">
        <f t="shared" si="50"/>
        <v>71</v>
      </c>
      <c r="AA327" s="1">
        <v>1998.0</v>
      </c>
      <c r="AB327" s="4">
        <f t="shared" si="51"/>
        <v>15</v>
      </c>
      <c r="AC327" s="1">
        <v>1998.0</v>
      </c>
      <c r="AD327" s="1">
        <f t="shared" si="52"/>
        <v>15</v>
      </c>
      <c r="AE327" s="1" t="s">
        <v>119</v>
      </c>
      <c r="AF327" s="6" t="s">
        <v>280</v>
      </c>
      <c r="AG327" s="1">
        <v>0.0</v>
      </c>
      <c r="AH327" s="2" t="s">
        <v>940</v>
      </c>
      <c r="AI327" s="2">
        <v>0.0</v>
      </c>
      <c r="AJ327" s="6" t="s">
        <v>123</v>
      </c>
      <c r="AK327" s="2">
        <v>0.0</v>
      </c>
      <c r="AL327" s="2" t="s">
        <v>941</v>
      </c>
      <c r="AM327" s="1">
        <v>0.0</v>
      </c>
      <c r="AN327" s="20" t="s">
        <v>932</v>
      </c>
      <c r="AO327" s="9" t="s">
        <v>933</v>
      </c>
      <c r="AQ327" s="1">
        <v>0.0</v>
      </c>
    </row>
    <row r="328">
      <c r="A328" s="1" t="s">
        <v>813</v>
      </c>
      <c r="B328" s="3">
        <v>41541.0</v>
      </c>
      <c r="C328" s="4" t="str">
        <f t="shared" si="1"/>
        <v>2013</v>
      </c>
      <c r="D328" s="1" t="s">
        <v>44</v>
      </c>
      <c r="E328" s="1">
        <v>0.0</v>
      </c>
      <c r="F328" s="1">
        <v>0.0</v>
      </c>
      <c r="G328" s="1">
        <v>1.0</v>
      </c>
      <c r="H328" s="1">
        <v>0.0</v>
      </c>
      <c r="I328" s="1">
        <v>0.0</v>
      </c>
      <c r="J328" s="1">
        <v>0.0</v>
      </c>
      <c r="K328" s="1">
        <v>0.0</v>
      </c>
      <c r="L328" s="1">
        <v>0.0</v>
      </c>
      <c r="M328" s="1">
        <v>0.0</v>
      </c>
      <c r="N328" s="1">
        <v>0.0</v>
      </c>
      <c r="O328" s="1" t="s">
        <v>183</v>
      </c>
      <c r="P328" s="2" t="s">
        <v>927</v>
      </c>
      <c r="Q328" s="1" t="s">
        <v>47</v>
      </c>
      <c r="R328" s="1" t="s">
        <v>48</v>
      </c>
      <c r="S328" s="1" t="s">
        <v>117</v>
      </c>
      <c r="T328" s="2" t="s">
        <v>928</v>
      </c>
      <c r="U328" s="1">
        <v>0.0</v>
      </c>
      <c r="V328" s="1">
        <v>1.0</v>
      </c>
      <c r="W328" s="1" t="s">
        <v>945</v>
      </c>
      <c r="X328" s="1">
        <v>0.0</v>
      </c>
      <c r="Y328" s="1">
        <v>1958.0</v>
      </c>
      <c r="Z328" s="4">
        <f t="shared" si="50"/>
        <v>55</v>
      </c>
      <c r="AA328" s="1">
        <v>2004.0</v>
      </c>
      <c r="AB328" s="4">
        <f t="shared" si="51"/>
        <v>9</v>
      </c>
      <c r="AC328" s="1">
        <v>2004.0</v>
      </c>
      <c r="AD328" s="1">
        <f t="shared" si="52"/>
        <v>9</v>
      </c>
      <c r="AE328" s="1" t="s">
        <v>119</v>
      </c>
      <c r="AF328" s="6" t="s">
        <v>280</v>
      </c>
      <c r="AG328" s="1">
        <v>0.0</v>
      </c>
      <c r="AH328" s="2" t="s">
        <v>946</v>
      </c>
      <c r="AI328" s="2">
        <v>0.0</v>
      </c>
      <c r="AJ328" s="6" t="s">
        <v>937</v>
      </c>
      <c r="AK328" s="2">
        <v>0.5</v>
      </c>
      <c r="AL328" s="2" t="s">
        <v>947</v>
      </c>
      <c r="AM328" s="1">
        <v>1.0</v>
      </c>
      <c r="AN328" s="20" t="s">
        <v>948</v>
      </c>
      <c r="AO328" s="9" t="s">
        <v>933</v>
      </c>
      <c r="AP328" s="9" t="s">
        <v>949</v>
      </c>
      <c r="AQ328" s="1">
        <v>0.0</v>
      </c>
    </row>
    <row r="329">
      <c r="A329" s="1" t="s">
        <v>813</v>
      </c>
      <c r="B329" s="3">
        <v>41541.0</v>
      </c>
      <c r="C329" s="4" t="str">
        <f t="shared" si="1"/>
        <v>2013</v>
      </c>
      <c r="D329" s="1" t="s">
        <v>44</v>
      </c>
      <c r="E329" s="1">
        <v>0.0</v>
      </c>
      <c r="F329" s="1">
        <v>0.0</v>
      </c>
      <c r="G329" s="1">
        <v>1.0</v>
      </c>
      <c r="H329" s="1">
        <v>0.0</v>
      </c>
      <c r="I329" s="1">
        <v>0.0</v>
      </c>
      <c r="J329" s="1">
        <v>0.0</v>
      </c>
      <c r="K329" s="1">
        <v>0.0</v>
      </c>
      <c r="L329" s="1">
        <v>0.0</v>
      </c>
      <c r="M329" s="1">
        <v>0.0</v>
      </c>
      <c r="N329" s="1">
        <v>0.0</v>
      </c>
      <c r="O329" s="1" t="s">
        <v>183</v>
      </c>
      <c r="P329" s="2" t="s">
        <v>927</v>
      </c>
      <c r="Q329" s="1" t="s">
        <v>47</v>
      </c>
      <c r="R329" s="1" t="s">
        <v>48</v>
      </c>
      <c r="S329" s="1" t="s">
        <v>117</v>
      </c>
      <c r="T329" s="2" t="s">
        <v>928</v>
      </c>
      <c r="U329" s="1">
        <v>0.0</v>
      </c>
      <c r="V329" s="1">
        <v>1.0</v>
      </c>
      <c r="W329" s="1" t="s">
        <v>883</v>
      </c>
      <c r="X329" s="1">
        <v>1.0</v>
      </c>
      <c r="Y329" s="1">
        <v>1949.0</v>
      </c>
      <c r="Z329" s="4">
        <f t="shared" si="50"/>
        <v>64</v>
      </c>
      <c r="AA329" s="1">
        <v>1969.0</v>
      </c>
      <c r="AB329" s="4">
        <f t="shared" si="51"/>
        <v>44</v>
      </c>
      <c r="AC329" s="1">
        <v>2004.0</v>
      </c>
      <c r="AD329" s="1">
        <f t="shared" si="52"/>
        <v>9</v>
      </c>
      <c r="AE329" s="1" t="s">
        <v>119</v>
      </c>
      <c r="AF329" s="6" t="s">
        <v>280</v>
      </c>
      <c r="AG329" s="1">
        <v>0.0</v>
      </c>
      <c r="AH329" s="1" t="s">
        <v>936</v>
      </c>
      <c r="AI329" s="2">
        <v>0.0</v>
      </c>
      <c r="AJ329" s="6" t="s">
        <v>937</v>
      </c>
      <c r="AK329" s="2">
        <v>0.0</v>
      </c>
      <c r="AL329" s="2" t="s">
        <v>950</v>
      </c>
      <c r="AM329" s="1">
        <v>1.0</v>
      </c>
      <c r="AN329" s="20" t="s">
        <v>951</v>
      </c>
      <c r="AO329" s="9" t="s">
        <v>933</v>
      </c>
      <c r="AQ329" s="1">
        <v>0.0</v>
      </c>
    </row>
    <row r="330" hidden="1">
      <c r="A330" s="14" t="s">
        <v>813</v>
      </c>
      <c r="B330" s="15">
        <v>43355.0</v>
      </c>
      <c r="C330" s="16" t="str">
        <f t="shared" si="1"/>
        <v>2018</v>
      </c>
      <c r="D330" s="14" t="s">
        <v>148</v>
      </c>
      <c r="E330" s="14">
        <v>1.0</v>
      </c>
      <c r="F330" s="14">
        <v>1.0</v>
      </c>
      <c r="G330" s="14">
        <v>0.0</v>
      </c>
      <c r="H330" s="14">
        <v>1.0</v>
      </c>
      <c r="I330" s="14">
        <v>0.0</v>
      </c>
      <c r="J330" s="14">
        <v>0.0</v>
      </c>
      <c r="K330" s="14">
        <v>0.0</v>
      </c>
      <c r="L330" s="14">
        <v>0.0</v>
      </c>
      <c r="M330" s="14">
        <v>0.0</v>
      </c>
      <c r="N330" s="14">
        <v>0.0</v>
      </c>
      <c r="O330" s="14" t="s">
        <v>109</v>
      </c>
      <c r="P330" s="17" t="s">
        <v>952</v>
      </c>
      <c r="Q330" s="16"/>
      <c r="R330" s="16"/>
      <c r="S330" s="16"/>
      <c r="T330" s="17" t="s">
        <v>953</v>
      </c>
      <c r="U330" s="16"/>
      <c r="V330" s="16"/>
      <c r="W330" s="14" t="s">
        <v>816</v>
      </c>
      <c r="X330" s="14">
        <v>0.0</v>
      </c>
      <c r="Y330" s="14">
        <v>1974.0</v>
      </c>
      <c r="Z330" s="16"/>
      <c r="AA330" s="16"/>
      <c r="AB330" s="16"/>
      <c r="AC330" s="16"/>
      <c r="AD330" s="16"/>
      <c r="AE330" s="14" t="s">
        <v>119</v>
      </c>
      <c r="AF330" s="48" t="s">
        <v>280</v>
      </c>
      <c r="AG330" s="16"/>
      <c r="AH330" s="16"/>
      <c r="AI330" s="16"/>
      <c r="AJ330" s="18"/>
      <c r="AK330" s="16"/>
      <c r="AL330" s="16"/>
      <c r="AM330" s="16"/>
      <c r="AN330" s="16"/>
      <c r="AO330" s="23" t="s">
        <v>954</v>
      </c>
      <c r="AP330" s="16"/>
      <c r="AQ330" s="1">
        <v>1.0</v>
      </c>
    </row>
    <row r="331" hidden="1">
      <c r="A331" s="14" t="s">
        <v>813</v>
      </c>
      <c r="B331" s="15">
        <v>43355.0</v>
      </c>
      <c r="C331" s="16" t="str">
        <f t="shared" si="1"/>
        <v>2018</v>
      </c>
      <c r="D331" s="14" t="s">
        <v>148</v>
      </c>
      <c r="E331" s="14">
        <v>1.0</v>
      </c>
      <c r="F331" s="14">
        <v>1.0</v>
      </c>
      <c r="G331" s="14">
        <v>0.0</v>
      </c>
      <c r="H331" s="14">
        <v>1.0</v>
      </c>
      <c r="I331" s="14">
        <v>0.0</v>
      </c>
      <c r="J331" s="14">
        <v>0.0</v>
      </c>
      <c r="K331" s="14">
        <v>0.0</v>
      </c>
      <c r="L331" s="14">
        <v>0.0</v>
      </c>
      <c r="M331" s="14">
        <v>0.0</v>
      </c>
      <c r="N331" s="14">
        <v>0.0</v>
      </c>
      <c r="O331" s="14" t="s">
        <v>109</v>
      </c>
      <c r="P331" s="17" t="s">
        <v>952</v>
      </c>
      <c r="Q331" s="16"/>
      <c r="R331" s="16"/>
      <c r="S331" s="16"/>
      <c r="T331" s="17" t="s">
        <v>953</v>
      </c>
      <c r="U331" s="16"/>
      <c r="V331" s="16"/>
      <c r="W331" s="14" t="s">
        <v>819</v>
      </c>
      <c r="X331" s="14">
        <v>1.0</v>
      </c>
      <c r="Y331" s="14">
        <v>1954.0</v>
      </c>
      <c r="Z331" s="16"/>
      <c r="AA331" s="14">
        <v>1995.0</v>
      </c>
      <c r="AB331" s="16"/>
      <c r="AC331" s="16"/>
      <c r="AD331" s="16"/>
      <c r="AE331" s="14" t="s">
        <v>119</v>
      </c>
      <c r="AF331" s="48" t="s">
        <v>280</v>
      </c>
      <c r="AG331" s="16"/>
      <c r="AH331" s="16"/>
      <c r="AI331" s="16"/>
      <c r="AJ331" s="18"/>
      <c r="AK331" s="16"/>
      <c r="AL331" s="16"/>
      <c r="AM331" s="16"/>
      <c r="AN331" s="16"/>
      <c r="AO331" s="23" t="s">
        <v>954</v>
      </c>
      <c r="AP331" s="16"/>
      <c r="AQ331" s="1">
        <v>1.0</v>
      </c>
    </row>
    <row r="332" hidden="1">
      <c r="A332" s="14" t="s">
        <v>813</v>
      </c>
      <c r="B332" s="15">
        <v>43355.0</v>
      </c>
      <c r="C332" s="16" t="str">
        <f t="shared" si="1"/>
        <v>2018</v>
      </c>
      <c r="D332" s="14" t="s">
        <v>148</v>
      </c>
      <c r="E332" s="14">
        <v>1.0</v>
      </c>
      <c r="F332" s="14">
        <v>1.0</v>
      </c>
      <c r="G332" s="14">
        <v>0.0</v>
      </c>
      <c r="H332" s="14">
        <v>1.0</v>
      </c>
      <c r="I332" s="14">
        <v>0.0</v>
      </c>
      <c r="J332" s="14">
        <v>0.0</v>
      </c>
      <c r="K332" s="14">
        <v>0.0</v>
      </c>
      <c r="L332" s="14">
        <v>0.0</v>
      </c>
      <c r="M332" s="14">
        <v>0.0</v>
      </c>
      <c r="N332" s="14">
        <v>0.0</v>
      </c>
      <c r="O332" s="14" t="s">
        <v>109</v>
      </c>
      <c r="P332" s="17" t="s">
        <v>952</v>
      </c>
      <c r="Q332" s="16"/>
      <c r="R332" s="16"/>
      <c r="S332" s="16"/>
      <c r="T332" s="17" t="s">
        <v>953</v>
      </c>
      <c r="U332" s="16"/>
      <c r="V332" s="16"/>
      <c r="W332" s="14" t="s">
        <v>821</v>
      </c>
      <c r="X332" s="14">
        <v>1.0</v>
      </c>
      <c r="Y332" s="16"/>
      <c r="Z332" s="16"/>
      <c r="AA332" s="14">
        <v>2014.0</v>
      </c>
      <c r="AB332" s="16"/>
      <c r="AC332" s="14">
        <v>2014.0</v>
      </c>
      <c r="AD332" s="16"/>
      <c r="AE332" s="14" t="s">
        <v>119</v>
      </c>
      <c r="AF332" s="48" t="s">
        <v>280</v>
      </c>
      <c r="AG332" s="16"/>
      <c r="AH332" s="16"/>
      <c r="AI332" s="16"/>
      <c r="AJ332" s="18"/>
      <c r="AK332" s="16"/>
      <c r="AL332" s="16"/>
      <c r="AM332" s="16"/>
      <c r="AN332" s="16"/>
      <c r="AO332" s="23" t="s">
        <v>954</v>
      </c>
      <c r="AP332" s="16"/>
      <c r="AQ332" s="1">
        <v>1.0</v>
      </c>
    </row>
    <row r="333" hidden="1">
      <c r="A333" s="14" t="s">
        <v>813</v>
      </c>
      <c r="B333" s="29">
        <v>43755.0</v>
      </c>
      <c r="C333" s="16" t="str">
        <f t="shared" si="1"/>
        <v>2019</v>
      </c>
      <c r="D333" s="14" t="s">
        <v>44</v>
      </c>
      <c r="E333" s="14">
        <v>1.0</v>
      </c>
      <c r="F333" s="14">
        <v>1.0</v>
      </c>
      <c r="G333" s="14">
        <v>0.0</v>
      </c>
      <c r="H333" s="14">
        <v>0.0</v>
      </c>
      <c r="I333" s="14">
        <v>0.0</v>
      </c>
      <c r="J333" s="14">
        <v>0.0</v>
      </c>
      <c r="K333" s="14">
        <v>0.0</v>
      </c>
      <c r="L333" s="14">
        <v>1.0</v>
      </c>
      <c r="M333" s="14">
        <v>0.0</v>
      </c>
      <c r="N333" s="14">
        <v>0.0</v>
      </c>
      <c r="O333" s="14" t="s">
        <v>183</v>
      </c>
      <c r="P333" s="17" t="s">
        <v>955</v>
      </c>
      <c r="Q333" s="16"/>
      <c r="R333" s="16"/>
      <c r="S333" s="16"/>
      <c r="T333" s="17" t="s">
        <v>956</v>
      </c>
      <c r="U333" s="16"/>
      <c r="V333" s="16"/>
      <c r="W333" s="14" t="s">
        <v>821</v>
      </c>
      <c r="X333" s="14">
        <v>1.0</v>
      </c>
      <c r="Y333" s="16"/>
      <c r="Z333" s="16"/>
      <c r="AA333" s="14">
        <v>2014.0</v>
      </c>
      <c r="AB333" s="16"/>
      <c r="AC333" s="14">
        <v>2014.0</v>
      </c>
      <c r="AD333" s="16"/>
      <c r="AE333" s="16"/>
      <c r="AF333" s="18"/>
      <c r="AG333" s="16"/>
      <c r="AH333" s="16"/>
      <c r="AI333" s="16"/>
      <c r="AJ333" s="18"/>
      <c r="AK333" s="16"/>
      <c r="AL333" s="16"/>
      <c r="AM333" s="16"/>
      <c r="AN333" s="16"/>
      <c r="AO333" s="19" t="s">
        <v>957</v>
      </c>
      <c r="AP333" s="16"/>
      <c r="AQ333" s="1">
        <v>1.0</v>
      </c>
    </row>
    <row r="334" hidden="1">
      <c r="A334" s="14" t="s">
        <v>813</v>
      </c>
      <c r="B334" s="29">
        <v>43755.0</v>
      </c>
      <c r="C334" s="16" t="str">
        <f t="shared" si="1"/>
        <v>2019</v>
      </c>
      <c r="D334" s="14" t="s">
        <v>44</v>
      </c>
      <c r="E334" s="14">
        <v>1.0</v>
      </c>
      <c r="F334" s="14">
        <v>1.0</v>
      </c>
      <c r="G334" s="14">
        <v>0.0</v>
      </c>
      <c r="H334" s="14">
        <v>0.0</v>
      </c>
      <c r="I334" s="14">
        <v>0.0</v>
      </c>
      <c r="J334" s="14">
        <v>0.0</v>
      </c>
      <c r="K334" s="14">
        <v>0.0</v>
      </c>
      <c r="L334" s="14">
        <v>1.0</v>
      </c>
      <c r="M334" s="14">
        <v>0.0</v>
      </c>
      <c r="N334" s="14">
        <v>0.0</v>
      </c>
      <c r="O334" s="14" t="s">
        <v>183</v>
      </c>
      <c r="P334" s="17" t="s">
        <v>955</v>
      </c>
      <c r="Q334" s="16"/>
      <c r="R334" s="16"/>
      <c r="S334" s="16"/>
      <c r="T334" s="17" t="s">
        <v>956</v>
      </c>
      <c r="U334" s="16"/>
      <c r="V334" s="16"/>
      <c r="W334" s="14" t="s">
        <v>825</v>
      </c>
      <c r="X334" s="14">
        <v>0.0</v>
      </c>
      <c r="Y334" s="14">
        <v>1954.0</v>
      </c>
      <c r="Z334" s="16"/>
      <c r="AA334" s="16"/>
      <c r="AB334" s="16"/>
      <c r="AC334" s="16"/>
      <c r="AD334" s="16"/>
      <c r="AE334" s="16"/>
      <c r="AF334" s="18"/>
      <c r="AG334" s="16"/>
      <c r="AH334" s="16"/>
      <c r="AI334" s="16"/>
      <c r="AJ334" s="18"/>
      <c r="AK334" s="16"/>
      <c r="AL334" s="16"/>
      <c r="AM334" s="16"/>
      <c r="AN334" s="16"/>
      <c r="AO334" s="19" t="s">
        <v>957</v>
      </c>
      <c r="AP334" s="16"/>
      <c r="AQ334" s="1">
        <v>1.0</v>
      </c>
    </row>
    <row r="335" hidden="1">
      <c r="A335" s="14" t="s">
        <v>813</v>
      </c>
      <c r="B335" s="29">
        <v>43755.0</v>
      </c>
      <c r="C335" s="16" t="str">
        <f t="shared" si="1"/>
        <v>2019</v>
      </c>
      <c r="D335" s="14" t="s">
        <v>44</v>
      </c>
      <c r="E335" s="14">
        <v>1.0</v>
      </c>
      <c r="F335" s="14">
        <v>1.0</v>
      </c>
      <c r="G335" s="14">
        <v>0.0</v>
      </c>
      <c r="H335" s="14">
        <v>0.0</v>
      </c>
      <c r="I335" s="14">
        <v>0.0</v>
      </c>
      <c r="J335" s="14">
        <v>0.0</v>
      </c>
      <c r="K335" s="14">
        <v>0.0</v>
      </c>
      <c r="L335" s="14">
        <v>1.0</v>
      </c>
      <c r="M335" s="14">
        <v>0.0</v>
      </c>
      <c r="N335" s="14">
        <v>0.0</v>
      </c>
      <c r="O335" s="14" t="s">
        <v>183</v>
      </c>
      <c r="P335" s="17" t="s">
        <v>955</v>
      </c>
      <c r="Q335" s="16"/>
      <c r="R335" s="16"/>
      <c r="S335" s="16"/>
      <c r="T335" s="17" t="s">
        <v>956</v>
      </c>
      <c r="U335" s="16"/>
      <c r="V335" s="16"/>
      <c r="W335" s="14" t="s">
        <v>819</v>
      </c>
      <c r="X335" s="14">
        <v>1.0</v>
      </c>
      <c r="Y335" s="14">
        <v>1954.0</v>
      </c>
      <c r="Z335" s="16"/>
      <c r="AA335" s="14">
        <v>1995.0</v>
      </c>
      <c r="AB335" s="16"/>
      <c r="AC335" s="16"/>
      <c r="AD335" s="16"/>
      <c r="AE335" s="16"/>
      <c r="AF335" s="18"/>
      <c r="AG335" s="16"/>
      <c r="AH335" s="16"/>
      <c r="AI335" s="16"/>
      <c r="AJ335" s="18"/>
      <c r="AK335" s="16"/>
      <c r="AL335" s="16"/>
      <c r="AM335" s="16"/>
      <c r="AN335" s="16"/>
      <c r="AO335" s="19" t="s">
        <v>957</v>
      </c>
      <c r="AP335" s="16"/>
      <c r="AQ335" s="1">
        <v>1.0</v>
      </c>
    </row>
    <row r="336" hidden="1">
      <c r="A336" s="14" t="s">
        <v>813</v>
      </c>
      <c r="B336" s="29">
        <v>43755.0</v>
      </c>
      <c r="C336" s="16" t="str">
        <f t="shared" si="1"/>
        <v>2019</v>
      </c>
      <c r="D336" s="14" t="s">
        <v>44</v>
      </c>
      <c r="E336" s="14">
        <v>1.0</v>
      </c>
      <c r="F336" s="14">
        <v>1.0</v>
      </c>
      <c r="G336" s="14">
        <v>0.0</v>
      </c>
      <c r="H336" s="14">
        <v>0.0</v>
      </c>
      <c r="I336" s="14">
        <v>0.0</v>
      </c>
      <c r="J336" s="14">
        <v>0.0</v>
      </c>
      <c r="K336" s="14">
        <v>0.0</v>
      </c>
      <c r="L336" s="14">
        <v>1.0</v>
      </c>
      <c r="M336" s="14">
        <v>0.0</v>
      </c>
      <c r="N336" s="14">
        <v>0.0</v>
      </c>
      <c r="O336" s="14" t="s">
        <v>183</v>
      </c>
      <c r="P336" s="17" t="s">
        <v>955</v>
      </c>
      <c r="Q336" s="16"/>
      <c r="R336" s="16"/>
      <c r="S336" s="16"/>
      <c r="T336" s="17" t="s">
        <v>956</v>
      </c>
      <c r="U336" s="16"/>
      <c r="V336" s="16"/>
      <c r="W336" s="14" t="s">
        <v>883</v>
      </c>
      <c r="X336" s="14">
        <v>1.0</v>
      </c>
      <c r="Y336" s="16"/>
      <c r="Z336" s="16"/>
      <c r="AA336" s="16"/>
      <c r="AB336" s="16"/>
      <c r="AC336" s="16"/>
      <c r="AD336" s="16"/>
      <c r="AE336" s="16"/>
      <c r="AF336" s="18"/>
      <c r="AG336" s="16"/>
      <c r="AH336" s="16"/>
      <c r="AI336" s="16"/>
      <c r="AJ336" s="18"/>
      <c r="AK336" s="16"/>
      <c r="AL336" s="16"/>
      <c r="AM336" s="16"/>
      <c r="AN336" s="16"/>
      <c r="AO336" s="19" t="s">
        <v>957</v>
      </c>
      <c r="AP336" s="16"/>
      <c r="AQ336" s="1">
        <v>1.0</v>
      </c>
    </row>
    <row r="337" hidden="1">
      <c r="A337" s="14" t="s">
        <v>813</v>
      </c>
      <c r="B337" s="29">
        <v>43755.0</v>
      </c>
      <c r="C337" s="16" t="str">
        <f t="shared" si="1"/>
        <v>2019</v>
      </c>
      <c r="D337" s="14" t="s">
        <v>44</v>
      </c>
      <c r="E337" s="14">
        <v>1.0</v>
      </c>
      <c r="F337" s="14">
        <v>1.0</v>
      </c>
      <c r="G337" s="14">
        <v>0.0</v>
      </c>
      <c r="H337" s="14">
        <v>0.0</v>
      </c>
      <c r="I337" s="14">
        <v>0.0</v>
      </c>
      <c r="J337" s="14">
        <v>0.0</v>
      </c>
      <c r="K337" s="14">
        <v>0.0</v>
      </c>
      <c r="L337" s="14">
        <v>1.0</v>
      </c>
      <c r="M337" s="14">
        <v>0.0</v>
      </c>
      <c r="N337" s="14">
        <v>0.0</v>
      </c>
      <c r="O337" s="14" t="s">
        <v>183</v>
      </c>
      <c r="P337" s="17" t="s">
        <v>955</v>
      </c>
      <c r="Q337" s="16"/>
      <c r="R337" s="16"/>
      <c r="S337" s="16"/>
      <c r="T337" s="17" t="s">
        <v>956</v>
      </c>
      <c r="U337" s="16"/>
      <c r="V337" s="16"/>
      <c r="W337" s="14" t="s">
        <v>816</v>
      </c>
      <c r="X337" s="14">
        <v>0.0</v>
      </c>
      <c r="Y337" s="14">
        <v>1974.0</v>
      </c>
      <c r="Z337" s="16"/>
      <c r="AA337" s="16"/>
      <c r="AB337" s="16"/>
      <c r="AC337" s="16"/>
      <c r="AD337" s="16"/>
      <c r="AE337" s="16"/>
      <c r="AF337" s="18"/>
      <c r="AG337" s="16"/>
      <c r="AH337" s="16"/>
      <c r="AI337" s="16"/>
      <c r="AJ337" s="18"/>
      <c r="AK337" s="16"/>
      <c r="AL337" s="16"/>
      <c r="AM337" s="16"/>
      <c r="AN337" s="16"/>
      <c r="AO337" s="19" t="s">
        <v>957</v>
      </c>
      <c r="AP337" s="16"/>
      <c r="AQ337" s="1">
        <v>1.0</v>
      </c>
    </row>
    <row r="338" hidden="1">
      <c r="A338" s="14" t="s">
        <v>813</v>
      </c>
      <c r="B338" s="29">
        <v>43755.0</v>
      </c>
      <c r="C338" s="16" t="str">
        <f t="shared" si="1"/>
        <v>2019</v>
      </c>
      <c r="D338" s="14" t="s">
        <v>44</v>
      </c>
      <c r="E338" s="14">
        <v>1.0</v>
      </c>
      <c r="F338" s="14">
        <v>1.0</v>
      </c>
      <c r="G338" s="14">
        <v>0.0</v>
      </c>
      <c r="H338" s="14">
        <v>0.0</v>
      </c>
      <c r="I338" s="14">
        <v>0.0</v>
      </c>
      <c r="J338" s="14">
        <v>0.0</v>
      </c>
      <c r="K338" s="14">
        <v>0.0</v>
      </c>
      <c r="L338" s="14">
        <v>1.0</v>
      </c>
      <c r="M338" s="14">
        <v>0.0</v>
      </c>
      <c r="N338" s="14">
        <v>0.0</v>
      </c>
      <c r="O338" s="14" t="s">
        <v>183</v>
      </c>
      <c r="P338" s="17" t="s">
        <v>955</v>
      </c>
      <c r="Q338" s="16"/>
      <c r="R338" s="16"/>
      <c r="S338" s="16"/>
      <c r="T338" s="17" t="s">
        <v>956</v>
      </c>
      <c r="U338" s="16"/>
      <c r="V338" s="16"/>
      <c r="W338" s="14" t="s">
        <v>958</v>
      </c>
      <c r="X338" s="14">
        <v>1.0</v>
      </c>
      <c r="Y338" s="14">
        <v>1952.0</v>
      </c>
      <c r="Z338" s="16"/>
      <c r="AA338" s="16"/>
      <c r="AB338" s="16"/>
      <c r="AC338" s="16"/>
      <c r="AD338" s="16"/>
      <c r="AE338" s="16"/>
      <c r="AF338" s="18"/>
      <c r="AG338" s="16"/>
      <c r="AH338" s="16"/>
      <c r="AI338" s="16"/>
      <c r="AJ338" s="18"/>
      <c r="AK338" s="16"/>
      <c r="AL338" s="16"/>
      <c r="AM338" s="16"/>
      <c r="AN338" s="16"/>
      <c r="AO338" s="19" t="s">
        <v>957</v>
      </c>
      <c r="AP338" s="23" t="s">
        <v>959</v>
      </c>
      <c r="AQ338" s="1">
        <v>1.0</v>
      </c>
    </row>
    <row r="339" hidden="1">
      <c r="A339" s="14" t="s">
        <v>813</v>
      </c>
      <c r="B339" s="29">
        <v>43755.0</v>
      </c>
      <c r="C339" s="16" t="str">
        <f t="shared" si="1"/>
        <v>2019</v>
      </c>
      <c r="D339" s="14" t="s">
        <v>44</v>
      </c>
      <c r="E339" s="14">
        <v>1.0</v>
      </c>
      <c r="F339" s="14">
        <v>1.0</v>
      </c>
      <c r="G339" s="14">
        <v>0.0</v>
      </c>
      <c r="H339" s="14">
        <v>0.0</v>
      </c>
      <c r="I339" s="14">
        <v>0.0</v>
      </c>
      <c r="J339" s="14">
        <v>0.0</v>
      </c>
      <c r="K339" s="14">
        <v>0.0</v>
      </c>
      <c r="L339" s="14">
        <v>1.0</v>
      </c>
      <c r="M339" s="14">
        <v>0.0</v>
      </c>
      <c r="N339" s="14">
        <v>0.0</v>
      </c>
      <c r="O339" s="14" t="s">
        <v>183</v>
      </c>
      <c r="P339" s="17" t="s">
        <v>955</v>
      </c>
      <c r="Q339" s="16"/>
      <c r="R339" s="16"/>
      <c r="S339" s="16"/>
      <c r="T339" s="17" t="s">
        <v>956</v>
      </c>
      <c r="U339" s="16"/>
      <c r="V339" s="16"/>
      <c r="W339" s="14" t="s">
        <v>960</v>
      </c>
      <c r="X339" s="14">
        <v>0.0</v>
      </c>
      <c r="Y339" s="14">
        <v>1968.0</v>
      </c>
      <c r="Z339" s="16"/>
      <c r="AA339" s="16"/>
      <c r="AB339" s="16"/>
      <c r="AC339" s="16"/>
      <c r="AD339" s="16"/>
      <c r="AE339" s="16"/>
      <c r="AF339" s="18"/>
      <c r="AG339" s="16"/>
      <c r="AH339" s="16"/>
      <c r="AI339" s="16"/>
      <c r="AJ339" s="18"/>
      <c r="AK339" s="16"/>
      <c r="AL339" s="16"/>
      <c r="AM339" s="16"/>
      <c r="AN339" s="16"/>
      <c r="AO339" s="19" t="s">
        <v>957</v>
      </c>
      <c r="AP339" s="23" t="s">
        <v>961</v>
      </c>
      <c r="AQ339" s="1">
        <v>1.0</v>
      </c>
    </row>
    <row r="340">
      <c r="A340" s="1" t="s">
        <v>813</v>
      </c>
      <c r="B340" s="11">
        <v>43798.0</v>
      </c>
      <c r="C340" s="4" t="str">
        <f t="shared" si="1"/>
        <v>2019</v>
      </c>
      <c r="D340" s="1" t="s">
        <v>44</v>
      </c>
      <c r="E340" s="1">
        <v>1.0</v>
      </c>
      <c r="F340" s="1">
        <v>1.0</v>
      </c>
      <c r="G340" s="1">
        <v>1.0</v>
      </c>
      <c r="H340" s="1">
        <v>1.0</v>
      </c>
      <c r="I340" s="1">
        <v>0.0</v>
      </c>
      <c r="J340" s="1">
        <v>0.0</v>
      </c>
      <c r="K340" s="1">
        <v>0.0</v>
      </c>
      <c r="L340" s="1">
        <v>0.0</v>
      </c>
      <c r="M340" s="1">
        <v>0.0</v>
      </c>
      <c r="N340" s="1">
        <v>0.0</v>
      </c>
      <c r="O340" s="1" t="s">
        <v>109</v>
      </c>
      <c r="P340" s="2" t="s">
        <v>962</v>
      </c>
      <c r="Q340" s="1" t="s">
        <v>306</v>
      </c>
      <c r="R340" s="1" t="s">
        <v>48</v>
      </c>
      <c r="S340" s="1" t="s">
        <v>48</v>
      </c>
      <c r="T340" s="2" t="s">
        <v>963</v>
      </c>
      <c r="U340" s="1">
        <v>1.0</v>
      </c>
      <c r="V340" s="1">
        <v>1.0</v>
      </c>
      <c r="W340" s="1" t="s">
        <v>819</v>
      </c>
      <c r="X340" s="1">
        <v>1.0</v>
      </c>
      <c r="Y340" s="1">
        <v>1954.0</v>
      </c>
      <c r="Z340" s="4">
        <f t="shared" ref="Z340:Z345" si="53">C340-Y340</f>
        <v>65</v>
      </c>
      <c r="AA340" s="1">
        <v>1975.0</v>
      </c>
      <c r="AB340" s="4">
        <f t="shared" ref="AB340:AB345" si="54">C340-AA340</f>
        <v>44</v>
      </c>
      <c r="AC340" s="1">
        <v>1995.0</v>
      </c>
      <c r="AD340" s="1">
        <f t="shared" ref="AD340:AD345" si="55">C340-AC340</f>
        <v>24</v>
      </c>
      <c r="AE340" s="1" t="s">
        <v>119</v>
      </c>
      <c r="AF340" s="6" t="s">
        <v>280</v>
      </c>
      <c r="AG340" s="1">
        <v>0.0</v>
      </c>
      <c r="AH340" s="2" t="s">
        <v>964</v>
      </c>
      <c r="AI340" s="2">
        <v>1.0</v>
      </c>
      <c r="AJ340" s="2" t="s">
        <v>965</v>
      </c>
      <c r="AK340" s="2">
        <v>1.0</v>
      </c>
      <c r="AL340" s="2" t="s">
        <v>966</v>
      </c>
      <c r="AM340" s="1">
        <v>1.0</v>
      </c>
      <c r="AN340" s="1" t="s">
        <v>967</v>
      </c>
      <c r="AO340" s="9" t="s">
        <v>968</v>
      </c>
      <c r="AQ340" s="1">
        <v>0.0</v>
      </c>
    </row>
    <row r="341">
      <c r="A341" s="1" t="s">
        <v>813</v>
      </c>
      <c r="B341" s="11">
        <v>43798.0</v>
      </c>
      <c r="C341" s="4" t="str">
        <f t="shared" si="1"/>
        <v>2019</v>
      </c>
      <c r="D341" s="1" t="s">
        <v>44</v>
      </c>
      <c r="E341" s="1">
        <v>1.0</v>
      </c>
      <c r="F341" s="1">
        <v>1.0</v>
      </c>
      <c r="G341" s="1">
        <v>1.0</v>
      </c>
      <c r="H341" s="1">
        <v>1.0</v>
      </c>
      <c r="I341" s="1">
        <v>0.0</v>
      </c>
      <c r="J341" s="1">
        <v>0.0</v>
      </c>
      <c r="K341" s="1">
        <v>0.0</v>
      </c>
      <c r="L341" s="1">
        <v>0.0</v>
      </c>
      <c r="M341" s="1">
        <v>0.0</v>
      </c>
      <c r="N341" s="1">
        <v>0.0</v>
      </c>
      <c r="O341" s="1" t="s">
        <v>109</v>
      </c>
      <c r="P341" s="2" t="s">
        <v>962</v>
      </c>
      <c r="Q341" s="1" t="s">
        <v>306</v>
      </c>
      <c r="R341" s="1" t="s">
        <v>48</v>
      </c>
      <c r="S341" s="1" t="s">
        <v>48</v>
      </c>
      <c r="T341" s="2" t="s">
        <v>963</v>
      </c>
      <c r="U341" s="1">
        <v>1.0</v>
      </c>
      <c r="V341" s="1">
        <v>1.0</v>
      </c>
      <c r="W341" s="1" t="s">
        <v>816</v>
      </c>
      <c r="X341" s="1">
        <v>0.0</v>
      </c>
      <c r="Y341" s="1">
        <v>1974.0</v>
      </c>
      <c r="Z341" s="4">
        <f t="shared" si="53"/>
        <v>45</v>
      </c>
      <c r="AA341" s="1">
        <v>2015.0</v>
      </c>
      <c r="AB341" s="4">
        <f t="shared" si="54"/>
        <v>4</v>
      </c>
      <c r="AC341" s="1">
        <v>2015.0</v>
      </c>
      <c r="AD341" s="1">
        <f t="shared" si="55"/>
        <v>4</v>
      </c>
      <c r="AE341" s="1" t="s">
        <v>119</v>
      </c>
      <c r="AF341" s="6" t="s">
        <v>280</v>
      </c>
      <c r="AG341" s="1">
        <v>0.0</v>
      </c>
      <c r="AH341" s="6" t="s">
        <v>969</v>
      </c>
      <c r="AI341" s="2">
        <v>1.0</v>
      </c>
      <c r="AJ341" s="6" t="s">
        <v>969</v>
      </c>
      <c r="AK341" s="2">
        <v>1.0</v>
      </c>
      <c r="AL341" s="6" t="s">
        <v>969</v>
      </c>
      <c r="AM341" s="1">
        <v>1.0</v>
      </c>
      <c r="AN341" s="1" t="s">
        <v>967</v>
      </c>
      <c r="AO341" s="9" t="s">
        <v>968</v>
      </c>
      <c r="AP341" s="9" t="s">
        <v>970</v>
      </c>
      <c r="AQ341" s="1">
        <v>0.0</v>
      </c>
    </row>
    <row r="342">
      <c r="A342" s="1" t="s">
        <v>813</v>
      </c>
      <c r="B342" s="11">
        <v>43798.0</v>
      </c>
      <c r="C342" s="4" t="str">
        <f t="shared" si="1"/>
        <v>2019</v>
      </c>
      <c r="D342" s="1" t="s">
        <v>44</v>
      </c>
      <c r="E342" s="1">
        <v>1.0</v>
      </c>
      <c r="F342" s="1">
        <v>1.0</v>
      </c>
      <c r="G342" s="1">
        <v>1.0</v>
      </c>
      <c r="H342" s="1">
        <v>1.0</v>
      </c>
      <c r="I342" s="1">
        <v>0.0</v>
      </c>
      <c r="J342" s="1">
        <v>0.0</v>
      </c>
      <c r="K342" s="1">
        <v>0.0</v>
      </c>
      <c r="L342" s="1">
        <v>0.0</v>
      </c>
      <c r="M342" s="1">
        <v>0.0</v>
      </c>
      <c r="N342" s="1">
        <v>0.0</v>
      </c>
      <c r="O342" s="1" t="s">
        <v>109</v>
      </c>
      <c r="P342" s="2" t="s">
        <v>962</v>
      </c>
      <c r="Q342" s="1" t="s">
        <v>306</v>
      </c>
      <c r="R342" s="1" t="s">
        <v>48</v>
      </c>
      <c r="S342" s="1" t="s">
        <v>48</v>
      </c>
      <c r="T342" s="2" t="s">
        <v>963</v>
      </c>
      <c r="U342" s="1">
        <v>1.0</v>
      </c>
      <c r="V342" s="1">
        <v>1.0</v>
      </c>
      <c r="W342" s="1" t="s">
        <v>821</v>
      </c>
      <c r="X342" s="1">
        <v>1.0</v>
      </c>
      <c r="Y342" s="1">
        <v>1954.0</v>
      </c>
      <c r="Z342" s="4">
        <f t="shared" si="53"/>
        <v>65</v>
      </c>
      <c r="AA342" s="1">
        <v>2007.0</v>
      </c>
      <c r="AB342" s="4">
        <f t="shared" si="54"/>
        <v>12</v>
      </c>
      <c r="AC342" s="1">
        <v>2014.0</v>
      </c>
      <c r="AD342" s="1">
        <f t="shared" si="55"/>
        <v>5</v>
      </c>
      <c r="AE342" s="1" t="s">
        <v>119</v>
      </c>
      <c r="AF342" s="6" t="s">
        <v>280</v>
      </c>
      <c r="AG342" s="1">
        <v>0.0</v>
      </c>
      <c r="AH342" s="6" t="s">
        <v>969</v>
      </c>
      <c r="AI342" s="2">
        <v>1.0</v>
      </c>
      <c r="AJ342" s="6" t="s">
        <v>969</v>
      </c>
      <c r="AK342" s="2">
        <v>1.0</v>
      </c>
      <c r="AL342" s="6" t="s">
        <v>969</v>
      </c>
      <c r="AM342" s="1">
        <v>1.0</v>
      </c>
      <c r="AN342" s="1" t="s">
        <v>967</v>
      </c>
      <c r="AO342" s="9" t="s">
        <v>968</v>
      </c>
      <c r="AQ342" s="1">
        <v>0.0</v>
      </c>
    </row>
    <row r="343">
      <c r="A343" s="1" t="s">
        <v>813</v>
      </c>
      <c r="B343" s="3">
        <v>42895.0</v>
      </c>
      <c r="C343" s="4" t="str">
        <f t="shared" si="1"/>
        <v>2017</v>
      </c>
      <c r="D343" s="1" t="s">
        <v>44</v>
      </c>
      <c r="E343" s="1">
        <v>0.0</v>
      </c>
      <c r="F343" s="1">
        <v>1.0</v>
      </c>
      <c r="G343" s="1">
        <v>0.0</v>
      </c>
      <c r="H343" s="1">
        <v>0.0</v>
      </c>
      <c r="I343" s="1">
        <v>0.0</v>
      </c>
      <c r="J343" s="1">
        <v>0.0</v>
      </c>
      <c r="K343" s="1">
        <v>0.0</v>
      </c>
      <c r="L343" s="1">
        <v>0.0</v>
      </c>
      <c r="M343" s="1">
        <v>0.0</v>
      </c>
      <c r="N343" s="1">
        <v>0.0</v>
      </c>
      <c r="O343" s="1" t="s">
        <v>109</v>
      </c>
      <c r="P343" s="2" t="s">
        <v>971</v>
      </c>
      <c r="Q343" s="1" t="s">
        <v>306</v>
      </c>
      <c r="R343" s="1" t="s">
        <v>48</v>
      </c>
      <c r="S343" s="1" t="s">
        <v>48</v>
      </c>
      <c r="T343" s="2" t="s">
        <v>972</v>
      </c>
      <c r="U343" s="1">
        <v>1.0</v>
      </c>
      <c r="V343" s="1">
        <v>1.0</v>
      </c>
      <c r="W343" s="1" t="s">
        <v>819</v>
      </c>
      <c r="X343" s="1">
        <v>1.0</v>
      </c>
      <c r="Y343" s="1">
        <v>1954.0</v>
      </c>
      <c r="Z343" s="4">
        <f t="shared" si="53"/>
        <v>63</v>
      </c>
      <c r="AA343" s="1">
        <v>1975.0</v>
      </c>
      <c r="AB343" s="4">
        <f t="shared" si="54"/>
        <v>42</v>
      </c>
      <c r="AC343" s="1">
        <v>1995.0</v>
      </c>
      <c r="AD343" s="1">
        <f t="shared" si="55"/>
        <v>22</v>
      </c>
      <c r="AE343" s="1" t="s">
        <v>119</v>
      </c>
      <c r="AF343" s="6" t="s">
        <v>280</v>
      </c>
      <c r="AG343" s="1">
        <v>0.0</v>
      </c>
      <c r="AH343" s="6" t="s">
        <v>973</v>
      </c>
      <c r="AI343" s="2">
        <v>1.0</v>
      </c>
      <c r="AJ343" s="6" t="s">
        <v>973</v>
      </c>
      <c r="AK343" s="2">
        <v>1.0</v>
      </c>
      <c r="AL343" s="6" t="s">
        <v>973</v>
      </c>
      <c r="AM343" s="1">
        <v>1.0</v>
      </c>
      <c r="AN343" s="20" t="s">
        <v>974</v>
      </c>
      <c r="AO343" s="8" t="s">
        <v>975</v>
      </c>
      <c r="AQ343" s="1">
        <v>0.0</v>
      </c>
    </row>
    <row r="344">
      <c r="A344" s="1" t="s">
        <v>813</v>
      </c>
      <c r="B344" s="3">
        <v>42895.0</v>
      </c>
      <c r="C344" s="4" t="str">
        <f t="shared" si="1"/>
        <v>2017</v>
      </c>
      <c r="D344" s="1" t="s">
        <v>44</v>
      </c>
      <c r="E344" s="1">
        <v>0.0</v>
      </c>
      <c r="F344" s="1">
        <v>1.0</v>
      </c>
      <c r="G344" s="1">
        <v>0.0</v>
      </c>
      <c r="H344" s="1">
        <v>0.0</v>
      </c>
      <c r="I344" s="1">
        <v>0.0</v>
      </c>
      <c r="J344" s="1">
        <v>0.0</v>
      </c>
      <c r="K344" s="1">
        <v>0.0</v>
      </c>
      <c r="L344" s="1">
        <v>0.0</v>
      </c>
      <c r="M344" s="1">
        <v>0.0</v>
      </c>
      <c r="N344" s="1">
        <v>0.0</v>
      </c>
      <c r="O344" s="1" t="s">
        <v>109</v>
      </c>
      <c r="P344" s="2" t="s">
        <v>971</v>
      </c>
      <c r="Q344" s="1" t="s">
        <v>306</v>
      </c>
      <c r="R344" s="1" t="s">
        <v>48</v>
      </c>
      <c r="S344" s="1" t="s">
        <v>48</v>
      </c>
      <c r="T344" s="2" t="s">
        <v>972</v>
      </c>
      <c r="U344" s="1">
        <v>1.0</v>
      </c>
      <c r="V344" s="1">
        <v>1.0</v>
      </c>
      <c r="W344" s="1" t="s">
        <v>816</v>
      </c>
      <c r="X344" s="1">
        <v>0.0</v>
      </c>
      <c r="Y344" s="1">
        <v>1974.0</v>
      </c>
      <c r="Z344" s="4">
        <f t="shared" si="53"/>
        <v>43</v>
      </c>
      <c r="AA344" s="1">
        <v>2015.0</v>
      </c>
      <c r="AB344" s="4">
        <f t="shared" si="54"/>
        <v>2</v>
      </c>
      <c r="AC344" s="1">
        <v>2015.0</v>
      </c>
      <c r="AD344" s="1">
        <f t="shared" si="55"/>
        <v>2</v>
      </c>
      <c r="AE344" s="1" t="s">
        <v>119</v>
      </c>
      <c r="AF344" s="6" t="s">
        <v>280</v>
      </c>
      <c r="AG344" s="1">
        <v>0.0</v>
      </c>
      <c r="AH344" s="2" t="s">
        <v>976</v>
      </c>
      <c r="AI344" s="2">
        <v>1.0</v>
      </c>
      <c r="AJ344" s="2" t="s">
        <v>977</v>
      </c>
      <c r="AK344" s="2">
        <v>1.0</v>
      </c>
      <c r="AL344" s="2" t="s">
        <v>978</v>
      </c>
      <c r="AM344" s="1">
        <v>1.0</v>
      </c>
      <c r="AN344" s="20" t="s">
        <v>974</v>
      </c>
      <c r="AO344" s="8" t="s">
        <v>975</v>
      </c>
      <c r="AQ344" s="1">
        <v>0.0</v>
      </c>
    </row>
    <row r="345">
      <c r="A345" s="1" t="s">
        <v>813</v>
      </c>
      <c r="B345" s="3">
        <v>42895.0</v>
      </c>
      <c r="C345" s="4" t="str">
        <f t="shared" si="1"/>
        <v>2017</v>
      </c>
      <c r="D345" s="1" t="s">
        <v>44</v>
      </c>
      <c r="E345" s="1">
        <v>0.0</v>
      </c>
      <c r="F345" s="1">
        <v>1.0</v>
      </c>
      <c r="G345" s="1">
        <v>0.0</v>
      </c>
      <c r="H345" s="1">
        <v>0.0</v>
      </c>
      <c r="I345" s="1">
        <v>0.0</v>
      </c>
      <c r="J345" s="1">
        <v>0.0</v>
      </c>
      <c r="K345" s="1">
        <v>0.0</v>
      </c>
      <c r="L345" s="1">
        <v>0.0</v>
      </c>
      <c r="M345" s="1">
        <v>0.0</v>
      </c>
      <c r="N345" s="1">
        <v>0.0</v>
      </c>
      <c r="O345" s="1" t="s">
        <v>109</v>
      </c>
      <c r="P345" s="2" t="s">
        <v>971</v>
      </c>
      <c r="Q345" s="1" t="s">
        <v>306</v>
      </c>
      <c r="R345" s="1" t="s">
        <v>48</v>
      </c>
      <c r="S345" s="1" t="s">
        <v>48</v>
      </c>
      <c r="T345" s="2" t="s">
        <v>972</v>
      </c>
      <c r="U345" s="1">
        <v>1.0</v>
      </c>
      <c r="V345" s="1">
        <v>1.0</v>
      </c>
      <c r="W345" s="1" t="s">
        <v>821</v>
      </c>
      <c r="X345" s="1">
        <v>1.0</v>
      </c>
      <c r="Y345" s="1">
        <v>1954.0</v>
      </c>
      <c r="Z345" s="4">
        <f t="shared" si="53"/>
        <v>63</v>
      </c>
      <c r="AA345" s="1">
        <v>2007.0</v>
      </c>
      <c r="AB345" s="4">
        <f t="shared" si="54"/>
        <v>10</v>
      </c>
      <c r="AC345" s="1">
        <v>2014.0</v>
      </c>
      <c r="AD345" s="1">
        <f t="shared" si="55"/>
        <v>3</v>
      </c>
      <c r="AE345" s="1" t="s">
        <v>119</v>
      </c>
      <c r="AF345" s="6" t="s">
        <v>280</v>
      </c>
      <c r="AG345" s="1">
        <v>0.0</v>
      </c>
      <c r="AH345" s="6" t="s">
        <v>973</v>
      </c>
      <c r="AI345" s="2">
        <v>1.0</v>
      </c>
      <c r="AJ345" s="6" t="s">
        <v>973</v>
      </c>
      <c r="AK345" s="2">
        <v>1.0</v>
      </c>
      <c r="AL345" s="6" t="s">
        <v>973</v>
      </c>
      <c r="AM345" s="1">
        <v>1.0</v>
      </c>
      <c r="AN345" s="20" t="s">
        <v>974</v>
      </c>
      <c r="AO345" s="8" t="s">
        <v>975</v>
      </c>
      <c r="AQ345" s="1">
        <v>0.0</v>
      </c>
    </row>
    <row r="346" hidden="1">
      <c r="A346" s="14" t="s">
        <v>813</v>
      </c>
      <c r="B346" s="15">
        <v>43276.0</v>
      </c>
      <c r="C346" s="16" t="str">
        <f t="shared" si="1"/>
        <v>2018</v>
      </c>
      <c r="D346" s="14" t="s">
        <v>148</v>
      </c>
      <c r="E346" s="14">
        <v>0.0</v>
      </c>
      <c r="F346" s="14">
        <v>1.0</v>
      </c>
      <c r="G346" s="14">
        <v>0.0</v>
      </c>
      <c r="H346" s="14">
        <v>1.0</v>
      </c>
      <c r="I346" s="14">
        <v>0.0</v>
      </c>
      <c r="J346" s="14">
        <v>0.0</v>
      </c>
      <c r="K346" s="14">
        <v>0.0</v>
      </c>
      <c r="L346" s="14">
        <v>0.0</v>
      </c>
      <c r="M346" s="14">
        <v>0.0</v>
      </c>
      <c r="N346" s="14">
        <v>0.0</v>
      </c>
      <c r="O346" s="14" t="s">
        <v>109</v>
      </c>
      <c r="P346" s="17" t="s">
        <v>979</v>
      </c>
      <c r="Q346" s="16"/>
      <c r="R346" s="16"/>
      <c r="S346" s="16"/>
      <c r="T346" s="17" t="s">
        <v>980</v>
      </c>
      <c r="U346" s="16"/>
      <c r="V346" s="16"/>
      <c r="W346" s="14" t="s">
        <v>816</v>
      </c>
      <c r="X346" s="14">
        <v>0.0</v>
      </c>
      <c r="Y346" s="14">
        <v>1974.0</v>
      </c>
      <c r="Z346" s="16"/>
      <c r="AA346" s="16"/>
      <c r="AB346" s="16"/>
      <c r="AC346" s="16"/>
      <c r="AD346" s="16"/>
      <c r="AE346" s="14" t="s">
        <v>119</v>
      </c>
      <c r="AF346" s="48" t="s">
        <v>280</v>
      </c>
      <c r="AG346" s="16"/>
      <c r="AH346" s="16"/>
      <c r="AI346" s="16"/>
      <c r="AJ346" s="18"/>
      <c r="AK346" s="16"/>
      <c r="AL346" s="16"/>
      <c r="AM346" s="16"/>
      <c r="AN346" s="16"/>
      <c r="AO346" s="19" t="s">
        <v>981</v>
      </c>
      <c r="AP346" s="16"/>
      <c r="AQ346" s="1">
        <v>1.0</v>
      </c>
    </row>
    <row r="347" hidden="1">
      <c r="A347" s="14" t="s">
        <v>813</v>
      </c>
      <c r="B347" s="15">
        <v>43276.0</v>
      </c>
      <c r="C347" s="16" t="str">
        <f t="shared" si="1"/>
        <v>2018</v>
      </c>
      <c r="D347" s="14" t="s">
        <v>148</v>
      </c>
      <c r="E347" s="14">
        <v>0.0</v>
      </c>
      <c r="F347" s="14">
        <v>1.0</v>
      </c>
      <c r="G347" s="14">
        <v>0.0</v>
      </c>
      <c r="H347" s="14">
        <v>1.0</v>
      </c>
      <c r="I347" s="14">
        <v>0.0</v>
      </c>
      <c r="J347" s="14">
        <v>0.0</v>
      </c>
      <c r="K347" s="14">
        <v>0.0</v>
      </c>
      <c r="L347" s="14">
        <v>0.0</v>
      </c>
      <c r="M347" s="14">
        <v>0.0</v>
      </c>
      <c r="N347" s="14">
        <v>0.0</v>
      </c>
      <c r="O347" s="14" t="s">
        <v>109</v>
      </c>
      <c r="P347" s="17" t="s">
        <v>979</v>
      </c>
      <c r="Q347" s="16"/>
      <c r="R347" s="16"/>
      <c r="S347" s="16"/>
      <c r="T347" s="17" t="s">
        <v>980</v>
      </c>
      <c r="U347" s="16"/>
      <c r="V347" s="16"/>
      <c r="W347" s="14" t="s">
        <v>819</v>
      </c>
      <c r="X347" s="14">
        <v>1.0</v>
      </c>
      <c r="Y347" s="14">
        <v>1954.0</v>
      </c>
      <c r="Z347" s="16"/>
      <c r="AA347" s="14">
        <v>1995.0</v>
      </c>
      <c r="AB347" s="16"/>
      <c r="AC347" s="16"/>
      <c r="AD347" s="16"/>
      <c r="AE347" s="14" t="s">
        <v>119</v>
      </c>
      <c r="AF347" s="48" t="s">
        <v>280</v>
      </c>
      <c r="AG347" s="16"/>
      <c r="AH347" s="16"/>
      <c r="AI347" s="16"/>
      <c r="AJ347" s="18"/>
      <c r="AK347" s="16"/>
      <c r="AL347" s="16"/>
      <c r="AM347" s="16"/>
      <c r="AN347" s="16"/>
      <c r="AO347" s="19" t="s">
        <v>981</v>
      </c>
      <c r="AP347" s="16"/>
      <c r="AQ347" s="1">
        <v>1.0</v>
      </c>
    </row>
    <row r="348" hidden="1">
      <c r="A348" s="14" t="s">
        <v>813</v>
      </c>
      <c r="B348" s="15">
        <v>43276.0</v>
      </c>
      <c r="C348" s="16" t="str">
        <f t="shared" si="1"/>
        <v>2018</v>
      </c>
      <c r="D348" s="14" t="s">
        <v>148</v>
      </c>
      <c r="E348" s="14">
        <v>0.0</v>
      </c>
      <c r="F348" s="14">
        <v>1.0</v>
      </c>
      <c r="G348" s="14">
        <v>0.0</v>
      </c>
      <c r="H348" s="14">
        <v>1.0</v>
      </c>
      <c r="I348" s="14">
        <v>0.0</v>
      </c>
      <c r="J348" s="14">
        <v>0.0</v>
      </c>
      <c r="K348" s="14">
        <v>0.0</v>
      </c>
      <c r="L348" s="14">
        <v>0.0</v>
      </c>
      <c r="M348" s="14">
        <v>0.0</v>
      </c>
      <c r="N348" s="14">
        <v>0.0</v>
      </c>
      <c r="O348" s="14" t="s">
        <v>109</v>
      </c>
      <c r="P348" s="17" t="s">
        <v>979</v>
      </c>
      <c r="Q348" s="16"/>
      <c r="R348" s="16"/>
      <c r="S348" s="16"/>
      <c r="T348" s="17" t="s">
        <v>980</v>
      </c>
      <c r="U348" s="16"/>
      <c r="V348" s="16"/>
      <c r="W348" s="14" t="s">
        <v>821</v>
      </c>
      <c r="X348" s="14">
        <v>1.0</v>
      </c>
      <c r="Y348" s="16"/>
      <c r="Z348" s="16"/>
      <c r="AA348" s="14">
        <v>2014.0</v>
      </c>
      <c r="AB348" s="16"/>
      <c r="AC348" s="14">
        <v>2014.0</v>
      </c>
      <c r="AD348" s="16"/>
      <c r="AE348" s="14" t="s">
        <v>119</v>
      </c>
      <c r="AF348" s="48" t="s">
        <v>280</v>
      </c>
      <c r="AG348" s="16"/>
      <c r="AH348" s="16"/>
      <c r="AI348" s="16"/>
      <c r="AJ348" s="18"/>
      <c r="AK348" s="16"/>
      <c r="AL348" s="16"/>
      <c r="AM348" s="16"/>
      <c r="AN348" s="16"/>
      <c r="AO348" s="19" t="s">
        <v>981</v>
      </c>
      <c r="AP348" s="16"/>
      <c r="AQ348" s="1">
        <v>1.0</v>
      </c>
    </row>
    <row r="349" hidden="1">
      <c r="A349" s="14" t="s">
        <v>813</v>
      </c>
      <c r="B349" s="29">
        <v>43829.0</v>
      </c>
      <c r="C349" s="16" t="str">
        <f t="shared" si="1"/>
        <v>2019</v>
      </c>
      <c r="D349" s="14" t="s">
        <v>44</v>
      </c>
      <c r="E349" s="14">
        <v>0.0</v>
      </c>
      <c r="F349" s="14">
        <v>1.0</v>
      </c>
      <c r="G349" s="14">
        <v>0.0</v>
      </c>
      <c r="H349" s="14">
        <v>1.0</v>
      </c>
      <c r="I349" s="14">
        <v>0.0</v>
      </c>
      <c r="J349" s="14">
        <v>0.0</v>
      </c>
      <c r="K349" s="14">
        <v>0.0</v>
      </c>
      <c r="L349" s="14">
        <v>0.0</v>
      </c>
      <c r="M349" s="14">
        <v>0.0</v>
      </c>
      <c r="N349" s="14">
        <v>0.0</v>
      </c>
      <c r="O349" s="14" t="s">
        <v>109</v>
      </c>
      <c r="P349" s="17" t="s">
        <v>982</v>
      </c>
      <c r="Q349" s="16"/>
      <c r="R349" s="16"/>
      <c r="S349" s="16"/>
      <c r="T349" s="17" t="s">
        <v>983</v>
      </c>
      <c r="U349" s="16"/>
      <c r="V349" s="16"/>
      <c r="W349" s="14" t="s">
        <v>819</v>
      </c>
      <c r="X349" s="14">
        <v>1.0</v>
      </c>
      <c r="Y349" s="14">
        <v>1954.0</v>
      </c>
      <c r="Z349" s="16"/>
      <c r="AA349" s="14">
        <v>1995.0</v>
      </c>
      <c r="AB349" s="16"/>
      <c r="AC349" s="16"/>
      <c r="AD349" s="16"/>
      <c r="AE349" s="14" t="s">
        <v>119</v>
      </c>
      <c r="AF349" s="48" t="s">
        <v>280</v>
      </c>
      <c r="AG349" s="16"/>
      <c r="AH349" s="16"/>
      <c r="AI349" s="16"/>
      <c r="AJ349" s="18"/>
      <c r="AK349" s="16"/>
      <c r="AL349" s="16"/>
      <c r="AM349" s="16"/>
      <c r="AN349" s="16"/>
      <c r="AO349" s="19" t="s">
        <v>984</v>
      </c>
      <c r="AP349" s="16"/>
      <c r="AQ349" s="1">
        <v>1.0</v>
      </c>
    </row>
    <row r="350" hidden="1">
      <c r="A350" s="14" t="s">
        <v>813</v>
      </c>
      <c r="B350" s="29">
        <v>43829.0</v>
      </c>
      <c r="C350" s="16" t="str">
        <f t="shared" si="1"/>
        <v>2019</v>
      </c>
      <c r="D350" s="14" t="s">
        <v>44</v>
      </c>
      <c r="E350" s="14">
        <v>0.0</v>
      </c>
      <c r="F350" s="14">
        <v>1.0</v>
      </c>
      <c r="G350" s="14">
        <v>0.0</v>
      </c>
      <c r="H350" s="14">
        <v>1.0</v>
      </c>
      <c r="I350" s="14">
        <v>0.0</v>
      </c>
      <c r="J350" s="14">
        <v>0.0</v>
      </c>
      <c r="K350" s="14">
        <v>0.0</v>
      </c>
      <c r="L350" s="14">
        <v>0.0</v>
      </c>
      <c r="M350" s="14">
        <v>0.0</v>
      </c>
      <c r="N350" s="14">
        <v>0.0</v>
      </c>
      <c r="O350" s="14" t="s">
        <v>109</v>
      </c>
      <c r="P350" s="17" t="s">
        <v>982</v>
      </c>
      <c r="Q350" s="16"/>
      <c r="R350" s="16"/>
      <c r="S350" s="16"/>
      <c r="T350" s="17" t="s">
        <v>983</v>
      </c>
      <c r="U350" s="16"/>
      <c r="V350" s="16"/>
      <c r="W350" s="14" t="s">
        <v>816</v>
      </c>
      <c r="X350" s="14">
        <v>0.0</v>
      </c>
      <c r="Y350" s="14">
        <v>1974.0</v>
      </c>
      <c r="Z350" s="16"/>
      <c r="AA350" s="16"/>
      <c r="AB350" s="16"/>
      <c r="AC350" s="16"/>
      <c r="AD350" s="16"/>
      <c r="AE350" s="14" t="s">
        <v>119</v>
      </c>
      <c r="AF350" s="48" t="s">
        <v>280</v>
      </c>
      <c r="AG350" s="16"/>
      <c r="AH350" s="16"/>
      <c r="AI350" s="16"/>
      <c r="AJ350" s="18"/>
      <c r="AK350" s="16"/>
      <c r="AL350" s="16"/>
      <c r="AM350" s="16"/>
      <c r="AN350" s="16"/>
      <c r="AO350" s="19" t="s">
        <v>984</v>
      </c>
      <c r="AP350" s="16"/>
      <c r="AQ350" s="1">
        <v>1.0</v>
      </c>
    </row>
    <row r="351" hidden="1">
      <c r="A351" s="14" t="s">
        <v>813</v>
      </c>
      <c r="B351" s="29">
        <v>43829.0</v>
      </c>
      <c r="C351" s="16" t="str">
        <f t="shared" si="1"/>
        <v>2019</v>
      </c>
      <c r="D351" s="14" t="s">
        <v>44</v>
      </c>
      <c r="E351" s="14">
        <v>0.0</v>
      </c>
      <c r="F351" s="14">
        <v>1.0</v>
      </c>
      <c r="G351" s="14">
        <v>0.0</v>
      </c>
      <c r="H351" s="14">
        <v>1.0</v>
      </c>
      <c r="I351" s="14">
        <v>0.0</v>
      </c>
      <c r="J351" s="14">
        <v>0.0</v>
      </c>
      <c r="K351" s="14">
        <v>0.0</v>
      </c>
      <c r="L351" s="14">
        <v>0.0</v>
      </c>
      <c r="M351" s="14">
        <v>0.0</v>
      </c>
      <c r="N351" s="14">
        <v>0.0</v>
      </c>
      <c r="O351" s="14" t="s">
        <v>109</v>
      </c>
      <c r="P351" s="17" t="s">
        <v>982</v>
      </c>
      <c r="Q351" s="16"/>
      <c r="R351" s="16"/>
      <c r="S351" s="16"/>
      <c r="T351" s="17" t="s">
        <v>983</v>
      </c>
      <c r="U351" s="16"/>
      <c r="V351" s="16"/>
      <c r="W351" s="14" t="s">
        <v>821</v>
      </c>
      <c r="X351" s="14">
        <v>1.0</v>
      </c>
      <c r="Y351" s="16"/>
      <c r="Z351" s="16"/>
      <c r="AA351" s="14">
        <v>2014.0</v>
      </c>
      <c r="AB351" s="16"/>
      <c r="AC351" s="14">
        <v>2014.0</v>
      </c>
      <c r="AD351" s="16"/>
      <c r="AE351" s="14" t="s">
        <v>119</v>
      </c>
      <c r="AF351" s="48" t="s">
        <v>280</v>
      </c>
      <c r="AG351" s="16"/>
      <c r="AH351" s="16"/>
      <c r="AI351" s="16"/>
      <c r="AJ351" s="18"/>
      <c r="AK351" s="16"/>
      <c r="AL351" s="16"/>
      <c r="AM351" s="16"/>
      <c r="AN351" s="16"/>
      <c r="AO351" s="19" t="s">
        <v>984</v>
      </c>
      <c r="AP351" s="16"/>
      <c r="AQ351" s="1">
        <v>1.0</v>
      </c>
    </row>
    <row r="352">
      <c r="A352" s="1" t="s">
        <v>813</v>
      </c>
      <c r="B352" s="3">
        <v>43207.0</v>
      </c>
      <c r="C352" s="4" t="str">
        <f t="shared" si="1"/>
        <v>2018</v>
      </c>
      <c r="D352" s="1" t="s">
        <v>44</v>
      </c>
      <c r="E352" s="1">
        <v>0.0</v>
      </c>
      <c r="F352" s="1">
        <v>1.0</v>
      </c>
      <c r="G352" s="1">
        <v>0.0</v>
      </c>
      <c r="H352" s="1">
        <v>1.0</v>
      </c>
      <c r="I352" s="1">
        <v>0.0</v>
      </c>
      <c r="J352" s="1">
        <v>0.0</v>
      </c>
      <c r="K352" s="1">
        <v>0.0</v>
      </c>
      <c r="L352" s="1">
        <v>0.0</v>
      </c>
      <c r="M352" s="1">
        <v>0.0</v>
      </c>
      <c r="N352" s="1">
        <v>0.0</v>
      </c>
      <c r="O352" s="1" t="s">
        <v>109</v>
      </c>
      <c r="P352" s="2" t="s">
        <v>985</v>
      </c>
      <c r="Q352" s="1" t="s">
        <v>306</v>
      </c>
      <c r="R352" s="1" t="s">
        <v>48</v>
      </c>
      <c r="S352" s="1" t="s">
        <v>48</v>
      </c>
      <c r="T352" s="2" t="s">
        <v>986</v>
      </c>
      <c r="U352" s="1">
        <v>1.0</v>
      </c>
      <c r="V352" s="1">
        <v>1.0</v>
      </c>
      <c r="W352" s="1" t="s">
        <v>816</v>
      </c>
      <c r="X352" s="1">
        <v>0.0</v>
      </c>
      <c r="Y352" s="1">
        <v>1974.0</v>
      </c>
      <c r="Z352" s="4">
        <f t="shared" ref="Z352:Z354" si="56">C352-Y352</f>
        <v>44</v>
      </c>
      <c r="AA352" s="1">
        <v>2015.0</v>
      </c>
      <c r="AB352" s="4">
        <f t="shared" ref="AB352:AB354" si="57">C352-AA352</f>
        <v>3</v>
      </c>
      <c r="AC352" s="1">
        <v>2015.0</v>
      </c>
      <c r="AD352" s="1">
        <f t="shared" ref="AD352:AD354" si="58">C352-AC352</f>
        <v>3</v>
      </c>
      <c r="AE352" s="1" t="s">
        <v>119</v>
      </c>
      <c r="AF352" s="6" t="s">
        <v>280</v>
      </c>
      <c r="AG352" s="1">
        <v>0.0</v>
      </c>
      <c r="AH352" s="6" t="s">
        <v>969</v>
      </c>
      <c r="AI352" s="2">
        <v>0.0</v>
      </c>
      <c r="AJ352" s="6" t="s">
        <v>969</v>
      </c>
      <c r="AK352" s="2">
        <v>0.0</v>
      </c>
      <c r="AL352" s="6" t="s">
        <v>969</v>
      </c>
      <c r="AM352" s="1">
        <v>1.0</v>
      </c>
      <c r="AN352" s="1" t="s">
        <v>987</v>
      </c>
      <c r="AO352" s="9" t="s">
        <v>988</v>
      </c>
      <c r="AQ352" s="1">
        <v>0.0</v>
      </c>
    </row>
    <row r="353">
      <c r="A353" s="1" t="s">
        <v>813</v>
      </c>
      <c r="B353" s="3">
        <v>43207.0</v>
      </c>
      <c r="C353" s="4" t="str">
        <f t="shared" si="1"/>
        <v>2018</v>
      </c>
      <c r="D353" s="1" t="s">
        <v>44</v>
      </c>
      <c r="E353" s="1">
        <v>0.0</v>
      </c>
      <c r="F353" s="1">
        <v>1.0</v>
      </c>
      <c r="G353" s="1">
        <v>0.0</v>
      </c>
      <c r="H353" s="1">
        <v>1.0</v>
      </c>
      <c r="I353" s="1">
        <v>0.0</v>
      </c>
      <c r="J353" s="1">
        <v>0.0</v>
      </c>
      <c r="K353" s="1">
        <v>0.0</v>
      </c>
      <c r="L353" s="1">
        <v>0.0</v>
      </c>
      <c r="M353" s="1">
        <v>0.0</v>
      </c>
      <c r="N353" s="1">
        <v>0.0</v>
      </c>
      <c r="O353" s="1" t="s">
        <v>109</v>
      </c>
      <c r="P353" s="2" t="s">
        <v>985</v>
      </c>
      <c r="Q353" s="1" t="s">
        <v>306</v>
      </c>
      <c r="R353" s="1" t="s">
        <v>48</v>
      </c>
      <c r="S353" s="1" t="s">
        <v>48</v>
      </c>
      <c r="T353" s="2" t="s">
        <v>986</v>
      </c>
      <c r="U353" s="1">
        <v>1.0</v>
      </c>
      <c r="V353" s="1">
        <v>1.0</v>
      </c>
      <c r="W353" s="1" t="s">
        <v>819</v>
      </c>
      <c r="X353" s="1">
        <v>1.0</v>
      </c>
      <c r="Y353" s="1">
        <v>1954.0</v>
      </c>
      <c r="Z353" s="4">
        <f t="shared" si="56"/>
        <v>64</v>
      </c>
      <c r="AA353" s="1">
        <v>1975.0</v>
      </c>
      <c r="AB353" s="4">
        <f t="shared" si="57"/>
        <v>43</v>
      </c>
      <c r="AC353" s="1">
        <v>1995.0</v>
      </c>
      <c r="AD353" s="1">
        <f t="shared" si="58"/>
        <v>23</v>
      </c>
      <c r="AE353" s="1" t="s">
        <v>119</v>
      </c>
      <c r="AF353" s="6" t="s">
        <v>280</v>
      </c>
      <c r="AG353" s="1">
        <v>0.0</v>
      </c>
      <c r="AH353" s="6" t="s">
        <v>969</v>
      </c>
      <c r="AI353" s="2">
        <v>0.0</v>
      </c>
      <c r="AJ353" s="6" t="s">
        <v>969</v>
      </c>
      <c r="AK353" s="2">
        <v>0.0</v>
      </c>
      <c r="AL353" s="6" t="s">
        <v>969</v>
      </c>
      <c r="AM353" s="1">
        <v>1.0</v>
      </c>
      <c r="AN353" s="1" t="s">
        <v>989</v>
      </c>
      <c r="AO353" s="9" t="s">
        <v>988</v>
      </c>
      <c r="AQ353" s="1">
        <v>0.0</v>
      </c>
    </row>
    <row r="354">
      <c r="A354" s="1" t="s">
        <v>813</v>
      </c>
      <c r="B354" s="3">
        <v>43207.0</v>
      </c>
      <c r="C354" s="4" t="str">
        <f t="shared" si="1"/>
        <v>2018</v>
      </c>
      <c r="D354" s="1" t="s">
        <v>44</v>
      </c>
      <c r="E354" s="1">
        <v>0.0</v>
      </c>
      <c r="F354" s="1">
        <v>1.0</v>
      </c>
      <c r="G354" s="1">
        <v>0.0</v>
      </c>
      <c r="H354" s="1">
        <v>1.0</v>
      </c>
      <c r="I354" s="1">
        <v>0.0</v>
      </c>
      <c r="J354" s="1">
        <v>0.0</v>
      </c>
      <c r="K354" s="1">
        <v>0.0</v>
      </c>
      <c r="L354" s="1">
        <v>0.0</v>
      </c>
      <c r="M354" s="1">
        <v>0.0</v>
      </c>
      <c r="N354" s="1">
        <v>0.0</v>
      </c>
      <c r="O354" s="1" t="s">
        <v>109</v>
      </c>
      <c r="P354" s="2" t="s">
        <v>985</v>
      </c>
      <c r="Q354" s="1" t="s">
        <v>306</v>
      </c>
      <c r="R354" s="1" t="s">
        <v>48</v>
      </c>
      <c r="S354" s="1" t="s">
        <v>48</v>
      </c>
      <c r="T354" s="2" t="s">
        <v>986</v>
      </c>
      <c r="U354" s="1">
        <v>1.0</v>
      </c>
      <c r="V354" s="1">
        <v>1.0</v>
      </c>
      <c r="W354" s="1" t="s">
        <v>821</v>
      </c>
      <c r="X354" s="1">
        <v>1.0</v>
      </c>
      <c r="Y354" s="1">
        <v>1954.0</v>
      </c>
      <c r="Z354" s="4">
        <f t="shared" si="56"/>
        <v>64</v>
      </c>
      <c r="AA354" s="1">
        <v>2007.0</v>
      </c>
      <c r="AB354" s="4">
        <f t="shared" si="57"/>
        <v>11</v>
      </c>
      <c r="AC354" s="1">
        <v>2014.0</v>
      </c>
      <c r="AD354" s="1">
        <f t="shared" si="58"/>
        <v>4</v>
      </c>
      <c r="AE354" s="1" t="s">
        <v>119</v>
      </c>
      <c r="AF354" s="6" t="s">
        <v>280</v>
      </c>
      <c r="AG354" s="1">
        <v>0.0</v>
      </c>
      <c r="AH354" s="2" t="s">
        <v>990</v>
      </c>
      <c r="AI354" s="2">
        <v>0.0</v>
      </c>
      <c r="AJ354" s="6" t="s">
        <v>123</v>
      </c>
      <c r="AK354" s="2">
        <v>0.0</v>
      </c>
      <c r="AL354" s="2" t="s">
        <v>991</v>
      </c>
      <c r="AM354" s="1">
        <v>1.0</v>
      </c>
      <c r="AN354" s="1" t="s">
        <v>992</v>
      </c>
      <c r="AO354" s="9" t="s">
        <v>988</v>
      </c>
      <c r="AQ354" s="1">
        <v>0.0</v>
      </c>
    </row>
    <row r="355" hidden="1">
      <c r="A355" s="14" t="s">
        <v>813</v>
      </c>
      <c r="B355" s="15">
        <v>43157.0</v>
      </c>
      <c r="C355" s="16" t="str">
        <f t="shared" si="1"/>
        <v>2018</v>
      </c>
      <c r="D355" s="14" t="s">
        <v>148</v>
      </c>
      <c r="E355" s="14">
        <v>0.0</v>
      </c>
      <c r="F355" s="14">
        <v>0.0</v>
      </c>
      <c r="G355" s="14">
        <v>0.0</v>
      </c>
      <c r="H355" s="14">
        <v>1.0</v>
      </c>
      <c r="I355" s="14">
        <v>0.0</v>
      </c>
      <c r="J355" s="14">
        <v>0.0</v>
      </c>
      <c r="K355" s="14">
        <v>0.0</v>
      </c>
      <c r="L355" s="14">
        <v>0.0</v>
      </c>
      <c r="M355" s="14">
        <v>0.0</v>
      </c>
      <c r="N355" s="14">
        <v>0.0</v>
      </c>
      <c r="O355" s="14" t="s">
        <v>109</v>
      </c>
      <c r="P355" s="17" t="s">
        <v>993</v>
      </c>
      <c r="Q355" s="16"/>
      <c r="R355" s="16"/>
      <c r="S355" s="16"/>
      <c r="T355" s="17" t="s">
        <v>994</v>
      </c>
      <c r="U355" s="16"/>
      <c r="V355" s="16"/>
      <c r="W355" s="14" t="s">
        <v>816</v>
      </c>
      <c r="X355" s="14">
        <v>0.0</v>
      </c>
      <c r="Y355" s="14">
        <v>1974.0</v>
      </c>
      <c r="Z355" s="16"/>
      <c r="AA355" s="16"/>
      <c r="AB355" s="16"/>
      <c r="AC355" s="16"/>
      <c r="AD355" s="16"/>
      <c r="AE355" s="14" t="s">
        <v>119</v>
      </c>
      <c r="AF355" s="48" t="s">
        <v>280</v>
      </c>
      <c r="AG355" s="16"/>
      <c r="AH355" s="16"/>
      <c r="AI355" s="16"/>
      <c r="AJ355" s="18"/>
      <c r="AK355" s="16"/>
      <c r="AL355" s="16"/>
      <c r="AM355" s="16"/>
      <c r="AN355" s="16"/>
      <c r="AO355" s="19" t="s">
        <v>995</v>
      </c>
      <c r="AP355" s="16"/>
      <c r="AQ355" s="1">
        <v>1.0</v>
      </c>
    </row>
    <row r="356" hidden="1">
      <c r="A356" s="14" t="s">
        <v>813</v>
      </c>
      <c r="B356" s="15">
        <v>43157.0</v>
      </c>
      <c r="C356" s="16" t="str">
        <f t="shared" si="1"/>
        <v>2018</v>
      </c>
      <c r="D356" s="14" t="s">
        <v>148</v>
      </c>
      <c r="E356" s="14">
        <v>0.0</v>
      </c>
      <c r="F356" s="14">
        <v>0.0</v>
      </c>
      <c r="G356" s="14">
        <v>0.0</v>
      </c>
      <c r="H356" s="14">
        <v>1.0</v>
      </c>
      <c r="I356" s="14">
        <v>0.0</v>
      </c>
      <c r="J356" s="14">
        <v>0.0</v>
      </c>
      <c r="K356" s="14">
        <v>0.0</v>
      </c>
      <c r="L356" s="14">
        <v>0.0</v>
      </c>
      <c r="M356" s="14">
        <v>0.0</v>
      </c>
      <c r="N356" s="14">
        <v>0.0</v>
      </c>
      <c r="O356" s="14" t="s">
        <v>109</v>
      </c>
      <c r="P356" s="17" t="s">
        <v>993</v>
      </c>
      <c r="Q356" s="16"/>
      <c r="R356" s="16"/>
      <c r="S356" s="16"/>
      <c r="T356" s="17" t="s">
        <v>994</v>
      </c>
      <c r="U356" s="16"/>
      <c r="V356" s="16"/>
      <c r="W356" s="14" t="s">
        <v>819</v>
      </c>
      <c r="X356" s="14">
        <v>1.0</v>
      </c>
      <c r="Y356" s="14">
        <v>1954.0</v>
      </c>
      <c r="Z356" s="16"/>
      <c r="AA356" s="14">
        <v>1995.0</v>
      </c>
      <c r="AB356" s="16"/>
      <c r="AC356" s="16"/>
      <c r="AD356" s="16"/>
      <c r="AE356" s="14" t="s">
        <v>119</v>
      </c>
      <c r="AF356" s="48" t="s">
        <v>280</v>
      </c>
      <c r="AG356" s="16"/>
      <c r="AH356" s="16"/>
      <c r="AI356" s="16"/>
      <c r="AJ356" s="18"/>
      <c r="AK356" s="16"/>
      <c r="AL356" s="16"/>
      <c r="AM356" s="16"/>
      <c r="AN356" s="16"/>
      <c r="AO356" s="19" t="s">
        <v>995</v>
      </c>
      <c r="AP356" s="16"/>
      <c r="AQ356" s="1">
        <v>1.0</v>
      </c>
    </row>
    <row r="357" hidden="1">
      <c r="A357" s="14" t="s">
        <v>813</v>
      </c>
      <c r="B357" s="15">
        <v>43157.0</v>
      </c>
      <c r="C357" s="16" t="str">
        <f t="shared" si="1"/>
        <v>2018</v>
      </c>
      <c r="D357" s="14" t="s">
        <v>148</v>
      </c>
      <c r="E357" s="14">
        <v>0.0</v>
      </c>
      <c r="F357" s="14">
        <v>0.0</v>
      </c>
      <c r="G357" s="14">
        <v>0.0</v>
      </c>
      <c r="H357" s="14">
        <v>1.0</v>
      </c>
      <c r="I357" s="14">
        <v>0.0</v>
      </c>
      <c r="J357" s="14">
        <v>0.0</v>
      </c>
      <c r="K357" s="14">
        <v>0.0</v>
      </c>
      <c r="L357" s="14">
        <v>0.0</v>
      </c>
      <c r="M357" s="14">
        <v>0.0</v>
      </c>
      <c r="N357" s="14">
        <v>0.0</v>
      </c>
      <c r="O357" s="14" t="s">
        <v>109</v>
      </c>
      <c r="P357" s="17" t="s">
        <v>993</v>
      </c>
      <c r="Q357" s="16"/>
      <c r="R357" s="16"/>
      <c r="S357" s="16"/>
      <c r="T357" s="17" t="s">
        <v>994</v>
      </c>
      <c r="U357" s="16"/>
      <c r="V357" s="16"/>
      <c r="W357" s="14" t="s">
        <v>821</v>
      </c>
      <c r="X357" s="14">
        <v>1.0</v>
      </c>
      <c r="Y357" s="16"/>
      <c r="Z357" s="16"/>
      <c r="AA357" s="14">
        <v>2014.0</v>
      </c>
      <c r="AB357" s="16"/>
      <c r="AC357" s="14">
        <v>2014.0</v>
      </c>
      <c r="AD357" s="16"/>
      <c r="AE357" s="14" t="s">
        <v>119</v>
      </c>
      <c r="AF357" s="48" t="s">
        <v>280</v>
      </c>
      <c r="AG357" s="16"/>
      <c r="AH357" s="16"/>
      <c r="AI357" s="16"/>
      <c r="AJ357" s="18"/>
      <c r="AK357" s="16"/>
      <c r="AL357" s="16"/>
      <c r="AM357" s="16"/>
      <c r="AN357" s="16"/>
      <c r="AO357" s="19" t="s">
        <v>995</v>
      </c>
      <c r="AP357" s="16"/>
      <c r="AQ357" s="1">
        <v>1.0</v>
      </c>
    </row>
    <row r="358" hidden="1">
      <c r="A358" s="14" t="s">
        <v>813</v>
      </c>
      <c r="B358" s="15">
        <v>43203.0</v>
      </c>
      <c r="C358" s="16" t="str">
        <f t="shared" si="1"/>
        <v>2018</v>
      </c>
      <c r="D358" s="14" t="s">
        <v>148</v>
      </c>
      <c r="E358" s="14">
        <v>0.0</v>
      </c>
      <c r="F358" s="14">
        <v>1.0</v>
      </c>
      <c r="G358" s="14">
        <v>0.0</v>
      </c>
      <c r="H358" s="14">
        <v>1.0</v>
      </c>
      <c r="I358" s="14">
        <v>0.0</v>
      </c>
      <c r="J358" s="14">
        <v>0.0</v>
      </c>
      <c r="K358" s="14">
        <v>0.0</v>
      </c>
      <c r="L358" s="14">
        <v>0.0</v>
      </c>
      <c r="M358" s="14">
        <v>0.0</v>
      </c>
      <c r="N358" s="14">
        <v>0.0</v>
      </c>
      <c r="O358" s="14" t="s">
        <v>109</v>
      </c>
      <c r="P358" s="17" t="s">
        <v>996</v>
      </c>
      <c r="Q358" s="16"/>
      <c r="R358" s="16"/>
      <c r="S358" s="16"/>
      <c r="T358" s="17" t="s">
        <v>997</v>
      </c>
      <c r="U358" s="16"/>
      <c r="V358" s="16"/>
      <c r="W358" s="14" t="s">
        <v>816</v>
      </c>
      <c r="X358" s="14">
        <v>0.0</v>
      </c>
      <c r="Y358" s="14">
        <v>1974.0</v>
      </c>
      <c r="Z358" s="16"/>
      <c r="AA358" s="16"/>
      <c r="AB358" s="16"/>
      <c r="AC358" s="16"/>
      <c r="AD358" s="16"/>
      <c r="AE358" s="14" t="s">
        <v>119</v>
      </c>
      <c r="AF358" s="48" t="s">
        <v>280</v>
      </c>
      <c r="AG358" s="16"/>
      <c r="AH358" s="16"/>
      <c r="AI358" s="16"/>
      <c r="AJ358" s="18"/>
      <c r="AK358" s="16"/>
      <c r="AL358" s="16"/>
      <c r="AM358" s="16"/>
      <c r="AN358" s="16"/>
      <c r="AO358" s="19" t="s">
        <v>998</v>
      </c>
      <c r="AP358" s="16"/>
      <c r="AQ358" s="1">
        <v>1.0</v>
      </c>
    </row>
    <row r="359" hidden="1">
      <c r="A359" s="14" t="s">
        <v>813</v>
      </c>
      <c r="B359" s="15">
        <v>43203.0</v>
      </c>
      <c r="C359" s="16" t="str">
        <f t="shared" si="1"/>
        <v>2018</v>
      </c>
      <c r="D359" s="14" t="s">
        <v>148</v>
      </c>
      <c r="E359" s="14">
        <v>0.0</v>
      </c>
      <c r="F359" s="14">
        <v>1.0</v>
      </c>
      <c r="G359" s="14">
        <v>0.0</v>
      </c>
      <c r="H359" s="14">
        <v>1.0</v>
      </c>
      <c r="I359" s="14">
        <v>0.0</v>
      </c>
      <c r="J359" s="14">
        <v>0.0</v>
      </c>
      <c r="K359" s="14">
        <v>0.0</v>
      </c>
      <c r="L359" s="14">
        <v>0.0</v>
      </c>
      <c r="M359" s="14">
        <v>0.0</v>
      </c>
      <c r="N359" s="14">
        <v>0.0</v>
      </c>
      <c r="O359" s="14" t="s">
        <v>109</v>
      </c>
      <c r="P359" s="17" t="s">
        <v>996</v>
      </c>
      <c r="Q359" s="16"/>
      <c r="R359" s="16"/>
      <c r="S359" s="16"/>
      <c r="T359" s="17" t="s">
        <v>997</v>
      </c>
      <c r="U359" s="16"/>
      <c r="V359" s="16"/>
      <c r="W359" s="14" t="s">
        <v>819</v>
      </c>
      <c r="X359" s="14">
        <v>1.0</v>
      </c>
      <c r="Y359" s="14">
        <v>1954.0</v>
      </c>
      <c r="Z359" s="16"/>
      <c r="AA359" s="14">
        <v>1995.0</v>
      </c>
      <c r="AB359" s="16"/>
      <c r="AC359" s="16"/>
      <c r="AD359" s="16"/>
      <c r="AE359" s="14" t="s">
        <v>119</v>
      </c>
      <c r="AF359" s="48" t="s">
        <v>280</v>
      </c>
      <c r="AG359" s="16"/>
      <c r="AH359" s="16"/>
      <c r="AI359" s="16"/>
      <c r="AJ359" s="18"/>
      <c r="AK359" s="16"/>
      <c r="AL359" s="16"/>
      <c r="AM359" s="16"/>
      <c r="AN359" s="16"/>
      <c r="AO359" s="19" t="s">
        <v>998</v>
      </c>
      <c r="AP359" s="16"/>
      <c r="AQ359" s="1">
        <v>1.0</v>
      </c>
    </row>
    <row r="360" hidden="1">
      <c r="A360" s="14" t="s">
        <v>813</v>
      </c>
      <c r="B360" s="15">
        <v>43203.0</v>
      </c>
      <c r="C360" s="16" t="str">
        <f t="shared" si="1"/>
        <v>2018</v>
      </c>
      <c r="D360" s="14" t="s">
        <v>148</v>
      </c>
      <c r="E360" s="14">
        <v>0.0</v>
      </c>
      <c r="F360" s="14">
        <v>1.0</v>
      </c>
      <c r="G360" s="14">
        <v>0.0</v>
      </c>
      <c r="H360" s="14">
        <v>1.0</v>
      </c>
      <c r="I360" s="14">
        <v>0.0</v>
      </c>
      <c r="J360" s="14">
        <v>0.0</v>
      </c>
      <c r="K360" s="14">
        <v>0.0</v>
      </c>
      <c r="L360" s="14">
        <v>0.0</v>
      </c>
      <c r="M360" s="14">
        <v>0.0</v>
      </c>
      <c r="N360" s="14">
        <v>0.0</v>
      </c>
      <c r="O360" s="14" t="s">
        <v>109</v>
      </c>
      <c r="P360" s="17" t="s">
        <v>996</v>
      </c>
      <c r="Q360" s="16"/>
      <c r="R360" s="16"/>
      <c r="S360" s="16"/>
      <c r="T360" s="17" t="s">
        <v>997</v>
      </c>
      <c r="U360" s="16"/>
      <c r="V360" s="16"/>
      <c r="W360" s="14" t="s">
        <v>821</v>
      </c>
      <c r="X360" s="14">
        <v>1.0</v>
      </c>
      <c r="Y360" s="16"/>
      <c r="Z360" s="16"/>
      <c r="AA360" s="14">
        <v>2014.0</v>
      </c>
      <c r="AB360" s="16"/>
      <c r="AC360" s="14">
        <v>2014.0</v>
      </c>
      <c r="AD360" s="16"/>
      <c r="AE360" s="14" t="s">
        <v>119</v>
      </c>
      <c r="AF360" s="48" t="s">
        <v>280</v>
      </c>
      <c r="AG360" s="16"/>
      <c r="AH360" s="16"/>
      <c r="AI360" s="16"/>
      <c r="AJ360" s="18"/>
      <c r="AK360" s="16"/>
      <c r="AL360" s="16"/>
      <c r="AM360" s="16"/>
      <c r="AN360" s="16"/>
      <c r="AO360" s="19" t="s">
        <v>998</v>
      </c>
      <c r="AP360" s="16"/>
      <c r="AQ360" s="1">
        <v>1.0</v>
      </c>
    </row>
    <row r="361">
      <c r="A361" s="1" t="s">
        <v>813</v>
      </c>
      <c r="B361" s="3">
        <v>43158.0</v>
      </c>
      <c r="C361" s="4" t="str">
        <f t="shared" si="1"/>
        <v>2018</v>
      </c>
      <c r="D361" s="1" t="s">
        <v>44</v>
      </c>
      <c r="E361" s="1">
        <v>1.0</v>
      </c>
      <c r="F361" s="1">
        <v>0.0</v>
      </c>
      <c r="G361" s="1">
        <v>0.0</v>
      </c>
      <c r="H361" s="1">
        <v>0.0</v>
      </c>
      <c r="I361" s="1">
        <v>0.0</v>
      </c>
      <c r="J361" s="1">
        <v>0.0</v>
      </c>
      <c r="K361" s="1">
        <v>0.0</v>
      </c>
      <c r="L361" s="1">
        <v>1.0</v>
      </c>
      <c r="M361" s="1">
        <v>0.0</v>
      </c>
      <c r="N361" s="1">
        <v>0.0</v>
      </c>
      <c r="O361" s="1" t="s">
        <v>183</v>
      </c>
      <c r="P361" s="2" t="s">
        <v>999</v>
      </c>
      <c r="Q361" s="1" t="s">
        <v>47</v>
      </c>
      <c r="R361" s="1" t="s">
        <v>48</v>
      </c>
      <c r="S361" s="1" t="s">
        <v>117</v>
      </c>
      <c r="T361" s="2" t="s">
        <v>1000</v>
      </c>
      <c r="U361" s="1">
        <v>1.0</v>
      </c>
      <c r="V361" s="1">
        <v>1.0</v>
      </c>
      <c r="W361" s="1" t="s">
        <v>819</v>
      </c>
      <c r="X361" s="1">
        <v>1.0</v>
      </c>
      <c r="Y361" s="1">
        <v>1954.0</v>
      </c>
      <c r="Z361" s="4">
        <f t="shared" ref="Z361:Z367" si="59">C361-Y361</f>
        <v>64</v>
      </c>
      <c r="AA361" s="1">
        <v>1975.0</v>
      </c>
      <c r="AB361" s="4">
        <f t="shared" ref="AB361:AB367" si="60">C361-AA361</f>
        <v>43</v>
      </c>
      <c r="AC361" s="1">
        <v>1995.0</v>
      </c>
      <c r="AD361" s="1">
        <f t="shared" ref="AD361:AD367" si="61">C361-AC361</f>
        <v>23</v>
      </c>
      <c r="AE361" s="1">
        <v>1.0</v>
      </c>
      <c r="AF361" s="20" t="s">
        <v>51</v>
      </c>
      <c r="AG361" s="1">
        <v>0.0</v>
      </c>
      <c r="AH361" s="2" t="s">
        <v>1001</v>
      </c>
      <c r="AI361" s="2">
        <v>1.0</v>
      </c>
      <c r="AJ361" s="2" t="s">
        <v>1002</v>
      </c>
      <c r="AK361" s="2">
        <v>1.0</v>
      </c>
      <c r="AL361" s="2" t="s">
        <v>1003</v>
      </c>
      <c r="AM361" s="1">
        <v>1.0</v>
      </c>
      <c r="AN361" s="1" t="s">
        <v>1004</v>
      </c>
      <c r="AO361" s="8" t="s">
        <v>1005</v>
      </c>
      <c r="AQ361" s="1">
        <v>0.0</v>
      </c>
    </row>
    <row r="362">
      <c r="A362" s="1" t="s">
        <v>813</v>
      </c>
      <c r="B362" s="3">
        <v>43158.0</v>
      </c>
      <c r="C362" s="4" t="str">
        <f t="shared" si="1"/>
        <v>2018</v>
      </c>
      <c r="D362" s="1" t="s">
        <v>44</v>
      </c>
      <c r="E362" s="1">
        <v>1.0</v>
      </c>
      <c r="F362" s="1">
        <v>0.0</v>
      </c>
      <c r="G362" s="1">
        <v>0.0</v>
      </c>
      <c r="H362" s="1">
        <v>0.0</v>
      </c>
      <c r="I362" s="1">
        <v>0.0</v>
      </c>
      <c r="J362" s="1">
        <v>0.0</v>
      </c>
      <c r="K362" s="1">
        <v>0.0</v>
      </c>
      <c r="L362" s="1">
        <v>1.0</v>
      </c>
      <c r="M362" s="1">
        <v>0.0</v>
      </c>
      <c r="N362" s="1">
        <v>0.0</v>
      </c>
      <c r="O362" s="1" t="s">
        <v>183</v>
      </c>
      <c r="P362" s="2" t="s">
        <v>999</v>
      </c>
      <c r="Q362" s="1" t="s">
        <v>47</v>
      </c>
      <c r="R362" s="1" t="s">
        <v>48</v>
      </c>
      <c r="S362" s="1" t="s">
        <v>117</v>
      </c>
      <c r="T362" s="2" t="s">
        <v>1000</v>
      </c>
      <c r="U362" s="1">
        <v>1.0</v>
      </c>
      <c r="V362" s="1">
        <v>1.0</v>
      </c>
      <c r="W362" s="1" t="s">
        <v>825</v>
      </c>
      <c r="X362" s="1">
        <v>0.0</v>
      </c>
      <c r="Y362" s="1">
        <v>1954.0</v>
      </c>
      <c r="Z362" s="4">
        <f t="shared" si="59"/>
        <v>64</v>
      </c>
      <c r="AA362" s="1">
        <v>1987.0</v>
      </c>
      <c r="AB362" s="4">
        <f t="shared" si="60"/>
        <v>31</v>
      </c>
      <c r="AC362" s="1">
        <v>1995.0</v>
      </c>
      <c r="AD362" s="1">
        <f t="shared" si="61"/>
        <v>23</v>
      </c>
      <c r="AE362" s="1">
        <v>1.0</v>
      </c>
      <c r="AF362" s="20" t="s">
        <v>51</v>
      </c>
      <c r="AG362" s="1">
        <v>0.0</v>
      </c>
      <c r="AH362" s="2" t="s">
        <v>1006</v>
      </c>
      <c r="AI362" s="2">
        <v>1.0</v>
      </c>
      <c r="AJ362" s="2" t="s">
        <v>1007</v>
      </c>
      <c r="AK362" s="2">
        <v>1.0</v>
      </c>
      <c r="AL362" s="2" t="s">
        <v>1008</v>
      </c>
      <c r="AM362" s="1">
        <v>1.0</v>
      </c>
      <c r="AN362" s="1" t="s">
        <v>1009</v>
      </c>
      <c r="AO362" s="8" t="s">
        <v>1005</v>
      </c>
      <c r="AQ362" s="1">
        <v>0.0</v>
      </c>
    </row>
    <row r="363">
      <c r="A363" s="1" t="s">
        <v>813</v>
      </c>
      <c r="B363" s="3">
        <v>43158.0</v>
      </c>
      <c r="C363" s="4" t="str">
        <f t="shared" si="1"/>
        <v>2018</v>
      </c>
      <c r="D363" s="1" t="s">
        <v>44</v>
      </c>
      <c r="E363" s="1">
        <v>1.0</v>
      </c>
      <c r="F363" s="1">
        <v>0.0</v>
      </c>
      <c r="G363" s="1">
        <v>0.0</v>
      </c>
      <c r="H363" s="1">
        <v>0.0</v>
      </c>
      <c r="I363" s="1">
        <v>0.0</v>
      </c>
      <c r="J363" s="1">
        <v>0.0</v>
      </c>
      <c r="K363" s="1">
        <v>0.0</v>
      </c>
      <c r="L363" s="1">
        <v>1.0</v>
      </c>
      <c r="M363" s="1">
        <v>0.0</v>
      </c>
      <c r="N363" s="1">
        <v>0.0</v>
      </c>
      <c r="O363" s="1" t="s">
        <v>183</v>
      </c>
      <c r="P363" s="2" t="s">
        <v>999</v>
      </c>
      <c r="Q363" s="1" t="s">
        <v>47</v>
      </c>
      <c r="R363" s="1" t="s">
        <v>48</v>
      </c>
      <c r="S363" s="1" t="s">
        <v>117</v>
      </c>
      <c r="T363" s="2" t="s">
        <v>1000</v>
      </c>
      <c r="U363" s="1">
        <v>1.0</v>
      </c>
      <c r="V363" s="1">
        <v>1.0</v>
      </c>
      <c r="W363" s="1" t="s">
        <v>836</v>
      </c>
      <c r="X363" s="1">
        <v>0.0</v>
      </c>
      <c r="Y363" s="1">
        <v>1942.0</v>
      </c>
      <c r="Z363" s="4">
        <f t="shared" si="59"/>
        <v>76</v>
      </c>
      <c r="AA363" s="1">
        <v>1998.0</v>
      </c>
      <c r="AB363" s="4">
        <f t="shared" si="60"/>
        <v>20</v>
      </c>
      <c r="AC363" s="1">
        <v>1998.0</v>
      </c>
      <c r="AD363" s="1">
        <f t="shared" si="61"/>
        <v>20</v>
      </c>
      <c r="AE363" s="1">
        <v>1.0</v>
      </c>
      <c r="AF363" s="20" t="s">
        <v>51</v>
      </c>
      <c r="AG363" s="1">
        <v>0.0</v>
      </c>
      <c r="AH363" s="2" t="s">
        <v>1010</v>
      </c>
      <c r="AI363" s="2">
        <v>1.0</v>
      </c>
      <c r="AJ363" s="2" t="s">
        <v>1011</v>
      </c>
      <c r="AK363" s="2">
        <v>1.0</v>
      </c>
      <c r="AL363" s="2" t="s">
        <v>1012</v>
      </c>
      <c r="AM363" s="1">
        <v>1.0</v>
      </c>
      <c r="AN363" s="1" t="s">
        <v>1013</v>
      </c>
      <c r="AO363" s="8" t="s">
        <v>1005</v>
      </c>
      <c r="AQ363" s="1">
        <v>0.0</v>
      </c>
    </row>
    <row r="364">
      <c r="A364" s="1" t="s">
        <v>813</v>
      </c>
      <c r="B364" s="3">
        <v>43158.0</v>
      </c>
      <c r="C364" s="4" t="str">
        <f t="shared" si="1"/>
        <v>2018</v>
      </c>
      <c r="D364" s="1" t="s">
        <v>44</v>
      </c>
      <c r="E364" s="1">
        <v>1.0</v>
      </c>
      <c r="F364" s="1">
        <v>0.0</v>
      </c>
      <c r="G364" s="1">
        <v>0.0</v>
      </c>
      <c r="H364" s="1">
        <v>0.0</v>
      </c>
      <c r="I364" s="1">
        <v>0.0</v>
      </c>
      <c r="J364" s="1">
        <v>0.0</v>
      </c>
      <c r="K364" s="1">
        <v>0.0</v>
      </c>
      <c r="L364" s="1">
        <v>1.0</v>
      </c>
      <c r="M364" s="1">
        <v>0.0</v>
      </c>
      <c r="N364" s="1">
        <v>0.0</v>
      </c>
      <c r="O364" s="1" t="s">
        <v>183</v>
      </c>
      <c r="P364" s="2" t="s">
        <v>999</v>
      </c>
      <c r="Q364" s="1" t="s">
        <v>47</v>
      </c>
      <c r="R364" s="1" t="s">
        <v>48</v>
      </c>
      <c r="S364" s="1" t="s">
        <v>117</v>
      </c>
      <c r="T364" s="2" t="s">
        <v>1000</v>
      </c>
      <c r="U364" s="1">
        <v>1.0</v>
      </c>
      <c r="V364" s="1">
        <v>1.0</v>
      </c>
      <c r="W364" s="1" t="s">
        <v>883</v>
      </c>
      <c r="X364" s="1">
        <v>1.0</v>
      </c>
      <c r="Y364" s="1">
        <v>1949.0</v>
      </c>
      <c r="Z364" s="4">
        <f t="shared" si="59"/>
        <v>69</v>
      </c>
      <c r="AA364" s="1">
        <v>1969.0</v>
      </c>
      <c r="AB364" s="4">
        <f t="shared" si="60"/>
        <v>49</v>
      </c>
      <c r="AC364" s="1">
        <v>2004.0</v>
      </c>
      <c r="AD364" s="1">
        <f t="shared" si="61"/>
        <v>14</v>
      </c>
      <c r="AE364" s="1">
        <v>1.0</v>
      </c>
      <c r="AF364" s="20" t="s">
        <v>51</v>
      </c>
      <c r="AG364" s="1">
        <v>0.0</v>
      </c>
      <c r="AH364" s="2" t="s">
        <v>1014</v>
      </c>
      <c r="AI364" s="2">
        <v>1.0</v>
      </c>
      <c r="AJ364" s="2" t="s">
        <v>1015</v>
      </c>
      <c r="AK364" s="2">
        <v>1.0</v>
      </c>
      <c r="AL364" s="2" t="s">
        <v>1016</v>
      </c>
      <c r="AM364" s="1">
        <v>1.0</v>
      </c>
      <c r="AN364" s="1" t="s">
        <v>1017</v>
      </c>
      <c r="AO364" s="8" t="s">
        <v>1005</v>
      </c>
      <c r="AQ364" s="1">
        <v>0.0</v>
      </c>
    </row>
    <row r="365">
      <c r="A365" s="1" t="s">
        <v>813</v>
      </c>
      <c r="B365" s="3">
        <v>43158.0</v>
      </c>
      <c r="C365" s="4" t="str">
        <f t="shared" si="1"/>
        <v>2018</v>
      </c>
      <c r="D365" s="1" t="s">
        <v>44</v>
      </c>
      <c r="E365" s="1">
        <v>1.0</v>
      </c>
      <c r="F365" s="1">
        <v>0.0</v>
      </c>
      <c r="G365" s="1">
        <v>0.0</v>
      </c>
      <c r="H365" s="1">
        <v>0.0</v>
      </c>
      <c r="I365" s="1">
        <v>0.0</v>
      </c>
      <c r="J365" s="1">
        <v>0.0</v>
      </c>
      <c r="K365" s="1">
        <v>0.0</v>
      </c>
      <c r="L365" s="1">
        <v>1.0</v>
      </c>
      <c r="M365" s="1">
        <v>0.0</v>
      </c>
      <c r="N365" s="1">
        <v>0.0</v>
      </c>
      <c r="O365" s="1" t="s">
        <v>183</v>
      </c>
      <c r="P365" s="2" t="s">
        <v>999</v>
      </c>
      <c r="Q365" s="1" t="s">
        <v>47</v>
      </c>
      <c r="R365" s="1" t="s">
        <v>48</v>
      </c>
      <c r="S365" s="1" t="s">
        <v>117</v>
      </c>
      <c r="T365" s="2" t="s">
        <v>1000</v>
      </c>
      <c r="U365" s="1">
        <v>1.0</v>
      </c>
      <c r="V365" s="1">
        <v>1.0</v>
      </c>
      <c r="W365" s="1" t="s">
        <v>821</v>
      </c>
      <c r="X365" s="1">
        <v>1.0</v>
      </c>
      <c r="Y365" s="1">
        <v>1954.0</v>
      </c>
      <c r="Z365" s="4">
        <f t="shared" si="59"/>
        <v>64</v>
      </c>
      <c r="AA365" s="1">
        <v>2007.0</v>
      </c>
      <c r="AB365" s="4">
        <f t="shared" si="60"/>
        <v>11</v>
      </c>
      <c r="AC365" s="1">
        <v>2014.0</v>
      </c>
      <c r="AD365" s="1">
        <f t="shared" si="61"/>
        <v>4</v>
      </c>
      <c r="AE365" s="1">
        <v>1.0</v>
      </c>
      <c r="AF365" s="20" t="s">
        <v>51</v>
      </c>
      <c r="AG365" s="1">
        <v>0.0</v>
      </c>
      <c r="AH365" s="2" t="s">
        <v>1018</v>
      </c>
      <c r="AI365" s="2">
        <v>1.0</v>
      </c>
      <c r="AJ365" s="2" t="s">
        <v>1019</v>
      </c>
      <c r="AK365" s="2">
        <v>1.0</v>
      </c>
      <c r="AL365" s="2" t="s">
        <v>1020</v>
      </c>
      <c r="AM365" s="1">
        <v>1.0</v>
      </c>
      <c r="AN365" s="1" t="s">
        <v>1021</v>
      </c>
      <c r="AO365" s="8" t="s">
        <v>1005</v>
      </c>
      <c r="AQ365" s="1">
        <v>0.0</v>
      </c>
    </row>
    <row r="366">
      <c r="A366" s="1" t="s">
        <v>813</v>
      </c>
      <c r="B366" s="3">
        <v>43158.0</v>
      </c>
      <c r="C366" s="4" t="str">
        <f t="shared" si="1"/>
        <v>2018</v>
      </c>
      <c r="D366" s="1" t="s">
        <v>44</v>
      </c>
      <c r="E366" s="1">
        <v>1.0</v>
      </c>
      <c r="F366" s="1">
        <v>0.0</v>
      </c>
      <c r="G366" s="1">
        <v>0.0</v>
      </c>
      <c r="H366" s="1">
        <v>0.0</v>
      </c>
      <c r="I366" s="1">
        <v>0.0</v>
      </c>
      <c r="J366" s="1">
        <v>0.0</v>
      </c>
      <c r="K366" s="1">
        <v>0.0</v>
      </c>
      <c r="L366" s="1">
        <v>1.0</v>
      </c>
      <c r="M366" s="1">
        <v>0.0</v>
      </c>
      <c r="N366" s="1">
        <v>0.0</v>
      </c>
      <c r="O366" s="1" t="s">
        <v>183</v>
      </c>
      <c r="P366" s="2" t="s">
        <v>999</v>
      </c>
      <c r="Q366" s="1" t="s">
        <v>47</v>
      </c>
      <c r="R366" s="1" t="s">
        <v>48</v>
      </c>
      <c r="S366" s="1" t="s">
        <v>117</v>
      </c>
      <c r="T366" s="2" t="s">
        <v>1000</v>
      </c>
      <c r="U366" s="1">
        <v>1.0</v>
      </c>
      <c r="V366" s="1">
        <v>1.0</v>
      </c>
      <c r="W366" s="1" t="s">
        <v>816</v>
      </c>
      <c r="X366" s="1">
        <v>0.0</v>
      </c>
      <c r="Y366" s="1">
        <v>1974.0</v>
      </c>
      <c r="Z366" s="4">
        <f t="shared" si="59"/>
        <v>44</v>
      </c>
      <c r="AA366" s="1">
        <v>2015.0</v>
      </c>
      <c r="AB366" s="4">
        <f t="shared" si="60"/>
        <v>3</v>
      </c>
      <c r="AC366" s="1">
        <v>2015.0</v>
      </c>
      <c r="AD366" s="1">
        <f t="shared" si="61"/>
        <v>3</v>
      </c>
      <c r="AE366" s="1">
        <v>1.0</v>
      </c>
      <c r="AF366" s="20" t="s">
        <v>51</v>
      </c>
      <c r="AG366" s="1">
        <v>0.0</v>
      </c>
      <c r="AH366" s="2" t="s">
        <v>1022</v>
      </c>
      <c r="AI366" s="2">
        <v>1.0</v>
      </c>
      <c r="AJ366" s="2" t="s">
        <v>1023</v>
      </c>
      <c r="AK366" s="2">
        <v>1.0</v>
      </c>
      <c r="AL366" s="2" t="s">
        <v>1024</v>
      </c>
      <c r="AM366" s="1">
        <v>1.0</v>
      </c>
      <c r="AN366" s="1" t="s">
        <v>1025</v>
      </c>
      <c r="AO366" s="8" t="s">
        <v>1005</v>
      </c>
      <c r="AQ366" s="1">
        <v>0.0</v>
      </c>
    </row>
    <row r="367">
      <c r="A367" s="1" t="s">
        <v>813</v>
      </c>
      <c r="B367" s="3">
        <v>43158.0</v>
      </c>
      <c r="C367" s="4" t="str">
        <f t="shared" si="1"/>
        <v>2018</v>
      </c>
      <c r="D367" s="1" t="s">
        <v>44</v>
      </c>
      <c r="E367" s="1">
        <v>1.0</v>
      </c>
      <c r="F367" s="1">
        <v>0.0</v>
      </c>
      <c r="G367" s="1">
        <v>0.0</v>
      </c>
      <c r="H367" s="1">
        <v>0.0</v>
      </c>
      <c r="I367" s="1">
        <v>0.0</v>
      </c>
      <c r="J367" s="1">
        <v>0.0</v>
      </c>
      <c r="K367" s="1">
        <v>0.0</v>
      </c>
      <c r="L367" s="1">
        <v>1.0</v>
      </c>
      <c r="M367" s="1">
        <v>0.0</v>
      </c>
      <c r="N367" s="1">
        <v>0.0</v>
      </c>
      <c r="O367" s="1" t="s">
        <v>183</v>
      </c>
      <c r="P367" s="2" t="s">
        <v>999</v>
      </c>
      <c r="Q367" s="1" t="s">
        <v>47</v>
      </c>
      <c r="R367" s="1" t="s">
        <v>48</v>
      </c>
      <c r="S367" s="1" t="s">
        <v>117</v>
      </c>
      <c r="T367" s="2" t="s">
        <v>1000</v>
      </c>
      <c r="U367" s="1">
        <v>1.0</v>
      </c>
      <c r="V367" s="1">
        <v>1.0</v>
      </c>
      <c r="W367" s="1" t="s">
        <v>1026</v>
      </c>
      <c r="X367" s="1">
        <v>0.0</v>
      </c>
      <c r="Y367" s="1">
        <v>1959.0</v>
      </c>
      <c r="Z367" s="4">
        <f t="shared" si="59"/>
        <v>59</v>
      </c>
      <c r="AA367" s="1">
        <v>1982.0</v>
      </c>
      <c r="AB367" s="4">
        <f t="shared" si="60"/>
        <v>36</v>
      </c>
      <c r="AC367" s="1">
        <v>2000.0</v>
      </c>
      <c r="AD367" s="1">
        <f t="shared" si="61"/>
        <v>18</v>
      </c>
      <c r="AE367" s="1">
        <v>1.0</v>
      </c>
      <c r="AF367" s="20" t="s">
        <v>51</v>
      </c>
      <c r="AG367" s="1">
        <v>0.0</v>
      </c>
      <c r="AH367" s="2" t="s">
        <v>1027</v>
      </c>
      <c r="AI367" s="2">
        <v>1.0</v>
      </c>
      <c r="AJ367" s="2" t="s">
        <v>1028</v>
      </c>
      <c r="AK367" s="2">
        <v>1.0</v>
      </c>
      <c r="AL367" s="2" t="s">
        <v>1029</v>
      </c>
      <c r="AM367" s="1">
        <v>1.0</v>
      </c>
      <c r="AN367" s="1" t="s">
        <v>1030</v>
      </c>
      <c r="AO367" s="8" t="s">
        <v>1005</v>
      </c>
      <c r="AP367" s="33" t="s">
        <v>1031</v>
      </c>
      <c r="AQ367" s="1">
        <v>0.0</v>
      </c>
    </row>
    <row r="368" hidden="1">
      <c r="A368" s="14" t="s">
        <v>813</v>
      </c>
      <c r="B368" s="15">
        <v>42803.0</v>
      </c>
      <c r="C368" s="16" t="str">
        <f t="shared" si="1"/>
        <v>2017</v>
      </c>
      <c r="D368" s="14" t="s">
        <v>44</v>
      </c>
      <c r="E368" s="14">
        <v>0.0</v>
      </c>
      <c r="F368" s="14">
        <v>1.0</v>
      </c>
      <c r="G368" s="14">
        <v>0.0</v>
      </c>
      <c r="H368" s="14">
        <v>0.0</v>
      </c>
      <c r="I368" s="14">
        <v>0.0</v>
      </c>
      <c r="J368" s="14">
        <v>0.0</v>
      </c>
      <c r="K368" s="14">
        <v>0.0</v>
      </c>
      <c r="L368" s="14">
        <v>0.0</v>
      </c>
      <c r="M368" s="14">
        <v>0.0</v>
      </c>
      <c r="N368" s="14">
        <v>0.0</v>
      </c>
      <c r="O368" s="14" t="s">
        <v>109</v>
      </c>
      <c r="P368" s="17" t="s">
        <v>1032</v>
      </c>
      <c r="Q368" s="16"/>
      <c r="R368" s="16"/>
      <c r="S368" s="16"/>
      <c r="T368" s="17" t="s">
        <v>1033</v>
      </c>
      <c r="U368" s="16"/>
      <c r="V368" s="16"/>
      <c r="W368" s="14" t="s">
        <v>819</v>
      </c>
      <c r="X368" s="14">
        <v>1.0</v>
      </c>
      <c r="Y368" s="14">
        <v>1954.0</v>
      </c>
      <c r="Z368" s="16"/>
      <c r="AA368" s="14">
        <v>1995.0</v>
      </c>
      <c r="AB368" s="16"/>
      <c r="AC368" s="16"/>
      <c r="AD368" s="16"/>
      <c r="AE368" s="14" t="s">
        <v>119</v>
      </c>
      <c r="AF368" s="48" t="s">
        <v>280</v>
      </c>
      <c r="AG368" s="16"/>
      <c r="AH368" s="16"/>
      <c r="AI368" s="16"/>
      <c r="AJ368" s="18"/>
      <c r="AK368" s="16"/>
      <c r="AL368" s="16"/>
      <c r="AM368" s="16"/>
      <c r="AN368" s="16"/>
      <c r="AO368" s="19" t="s">
        <v>1034</v>
      </c>
      <c r="AP368" s="16"/>
      <c r="AQ368" s="1">
        <v>1.0</v>
      </c>
    </row>
    <row r="369" hidden="1">
      <c r="A369" s="14" t="s">
        <v>813</v>
      </c>
      <c r="B369" s="15">
        <v>42803.0</v>
      </c>
      <c r="C369" s="16" t="str">
        <f t="shared" si="1"/>
        <v>2017</v>
      </c>
      <c r="D369" s="14" t="s">
        <v>44</v>
      </c>
      <c r="E369" s="14">
        <v>0.0</v>
      </c>
      <c r="F369" s="14">
        <v>1.0</v>
      </c>
      <c r="G369" s="14">
        <v>0.0</v>
      </c>
      <c r="H369" s="14">
        <v>0.0</v>
      </c>
      <c r="I369" s="14">
        <v>0.0</v>
      </c>
      <c r="J369" s="14">
        <v>0.0</v>
      </c>
      <c r="K369" s="14">
        <v>0.0</v>
      </c>
      <c r="L369" s="14">
        <v>0.0</v>
      </c>
      <c r="M369" s="14">
        <v>0.0</v>
      </c>
      <c r="N369" s="14">
        <v>0.0</v>
      </c>
      <c r="O369" s="14" t="s">
        <v>109</v>
      </c>
      <c r="P369" s="17" t="s">
        <v>1032</v>
      </c>
      <c r="Q369" s="16"/>
      <c r="R369" s="16"/>
      <c r="S369" s="16"/>
      <c r="T369" s="17" t="s">
        <v>1033</v>
      </c>
      <c r="U369" s="16"/>
      <c r="V369" s="16"/>
      <c r="W369" s="14" t="s">
        <v>816</v>
      </c>
      <c r="X369" s="14">
        <v>0.0</v>
      </c>
      <c r="Y369" s="14">
        <v>1974.0</v>
      </c>
      <c r="Z369" s="16"/>
      <c r="AA369" s="16"/>
      <c r="AB369" s="16"/>
      <c r="AC369" s="16"/>
      <c r="AD369" s="16"/>
      <c r="AE369" s="14" t="s">
        <v>119</v>
      </c>
      <c r="AF369" s="48" t="s">
        <v>280</v>
      </c>
      <c r="AG369" s="16"/>
      <c r="AH369" s="16"/>
      <c r="AI369" s="16"/>
      <c r="AJ369" s="18"/>
      <c r="AK369" s="16"/>
      <c r="AL369" s="16"/>
      <c r="AM369" s="16"/>
      <c r="AN369" s="16"/>
      <c r="AO369" s="23" t="s">
        <v>1034</v>
      </c>
      <c r="AP369" s="16"/>
      <c r="AQ369" s="1">
        <v>1.0</v>
      </c>
    </row>
    <row r="370" hidden="1">
      <c r="A370" s="14" t="s">
        <v>813</v>
      </c>
      <c r="B370" s="15">
        <v>42803.0</v>
      </c>
      <c r="C370" s="16" t="str">
        <f t="shared" si="1"/>
        <v>2017</v>
      </c>
      <c r="D370" s="14" t="s">
        <v>44</v>
      </c>
      <c r="E370" s="14">
        <v>0.0</v>
      </c>
      <c r="F370" s="14">
        <v>1.0</v>
      </c>
      <c r="G370" s="14">
        <v>0.0</v>
      </c>
      <c r="H370" s="14">
        <v>0.0</v>
      </c>
      <c r="I370" s="14">
        <v>0.0</v>
      </c>
      <c r="J370" s="14">
        <v>0.0</v>
      </c>
      <c r="K370" s="14">
        <v>0.0</v>
      </c>
      <c r="L370" s="14">
        <v>0.0</v>
      </c>
      <c r="M370" s="14">
        <v>0.0</v>
      </c>
      <c r="N370" s="14">
        <v>0.0</v>
      </c>
      <c r="O370" s="14" t="s">
        <v>109</v>
      </c>
      <c r="P370" s="17" t="s">
        <v>1032</v>
      </c>
      <c r="Q370" s="16"/>
      <c r="R370" s="16"/>
      <c r="S370" s="16"/>
      <c r="T370" s="17" t="s">
        <v>1033</v>
      </c>
      <c r="U370" s="16"/>
      <c r="V370" s="16"/>
      <c r="W370" s="14" t="s">
        <v>821</v>
      </c>
      <c r="X370" s="14">
        <v>1.0</v>
      </c>
      <c r="Y370" s="16"/>
      <c r="Z370" s="16"/>
      <c r="AA370" s="14">
        <v>2014.0</v>
      </c>
      <c r="AB370" s="16"/>
      <c r="AC370" s="14">
        <v>2014.0</v>
      </c>
      <c r="AD370" s="16"/>
      <c r="AE370" s="14" t="s">
        <v>119</v>
      </c>
      <c r="AF370" s="48" t="s">
        <v>280</v>
      </c>
      <c r="AG370" s="16"/>
      <c r="AH370" s="16"/>
      <c r="AI370" s="16"/>
      <c r="AJ370" s="18"/>
      <c r="AK370" s="16"/>
      <c r="AL370" s="16"/>
      <c r="AM370" s="16"/>
      <c r="AN370" s="16"/>
      <c r="AO370" s="23" t="s">
        <v>1034</v>
      </c>
      <c r="AP370" s="16"/>
      <c r="AQ370" s="1">
        <v>1.0</v>
      </c>
    </row>
    <row r="371" hidden="1">
      <c r="A371" s="14" t="s">
        <v>813</v>
      </c>
      <c r="B371" s="15">
        <v>43732.0</v>
      </c>
      <c r="C371" s="16" t="str">
        <f t="shared" si="1"/>
        <v>2019</v>
      </c>
      <c r="D371" s="14" t="s">
        <v>44</v>
      </c>
      <c r="E371" s="14">
        <v>0.0</v>
      </c>
      <c r="F371" s="14">
        <v>1.0</v>
      </c>
      <c r="G371" s="14">
        <v>0.0</v>
      </c>
      <c r="H371" s="14">
        <v>0.0</v>
      </c>
      <c r="I371" s="14">
        <v>0.0</v>
      </c>
      <c r="J371" s="14">
        <v>0.0</v>
      </c>
      <c r="K371" s="14">
        <v>0.0</v>
      </c>
      <c r="L371" s="14">
        <v>1.0</v>
      </c>
      <c r="M371" s="14">
        <v>0.0</v>
      </c>
      <c r="N371" s="14">
        <v>0.0</v>
      </c>
      <c r="O371" s="14" t="s">
        <v>183</v>
      </c>
      <c r="P371" s="17" t="s">
        <v>1035</v>
      </c>
      <c r="Q371" s="16"/>
      <c r="R371" s="16"/>
      <c r="S371" s="16"/>
      <c r="T371" s="17" t="s">
        <v>1036</v>
      </c>
      <c r="U371" s="16"/>
      <c r="V371" s="16"/>
      <c r="W371" s="14" t="s">
        <v>825</v>
      </c>
      <c r="X371" s="14">
        <v>0.0</v>
      </c>
      <c r="Y371" s="14">
        <v>1954.0</v>
      </c>
      <c r="Z371" s="16">
        <f t="shared" ref="Z371:Z373" si="62">C371-Y371</f>
        <v>65</v>
      </c>
      <c r="AA371" s="16"/>
      <c r="AB371" s="16"/>
      <c r="AC371" s="16"/>
      <c r="AD371" s="16"/>
      <c r="AE371" s="16"/>
      <c r="AF371" s="48"/>
      <c r="AG371" s="16"/>
      <c r="AH371" s="16"/>
      <c r="AI371" s="16"/>
      <c r="AJ371" s="18"/>
      <c r="AK371" s="16"/>
      <c r="AL371" s="16"/>
      <c r="AM371" s="16"/>
      <c r="AN371" s="16"/>
      <c r="AO371" s="19" t="s">
        <v>1037</v>
      </c>
      <c r="AP371" s="16"/>
      <c r="AQ371" s="1">
        <v>1.0</v>
      </c>
    </row>
    <row r="372" hidden="1">
      <c r="A372" s="14" t="s">
        <v>813</v>
      </c>
      <c r="B372" s="15">
        <v>43732.0</v>
      </c>
      <c r="C372" s="16" t="str">
        <f t="shared" si="1"/>
        <v>2019</v>
      </c>
      <c r="D372" s="14" t="s">
        <v>44</v>
      </c>
      <c r="E372" s="14">
        <v>0.0</v>
      </c>
      <c r="F372" s="14">
        <v>1.0</v>
      </c>
      <c r="G372" s="14">
        <v>0.0</v>
      </c>
      <c r="H372" s="14">
        <v>0.0</v>
      </c>
      <c r="I372" s="14">
        <v>0.0</v>
      </c>
      <c r="J372" s="14">
        <v>0.0</v>
      </c>
      <c r="K372" s="14">
        <v>0.0</v>
      </c>
      <c r="L372" s="14">
        <v>1.0</v>
      </c>
      <c r="M372" s="14">
        <v>0.0</v>
      </c>
      <c r="N372" s="14">
        <v>0.0</v>
      </c>
      <c r="O372" s="14" t="s">
        <v>183</v>
      </c>
      <c r="P372" s="17" t="s">
        <v>1035</v>
      </c>
      <c r="Q372" s="16"/>
      <c r="R372" s="16"/>
      <c r="S372" s="16"/>
      <c r="T372" s="17" t="s">
        <v>1036</v>
      </c>
      <c r="U372" s="16"/>
      <c r="V372" s="16"/>
      <c r="W372" s="14" t="s">
        <v>819</v>
      </c>
      <c r="X372" s="14">
        <v>1.0</v>
      </c>
      <c r="Y372" s="14">
        <v>1954.0</v>
      </c>
      <c r="Z372" s="16">
        <f t="shared" si="62"/>
        <v>65</v>
      </c>
      <c r="AA372" s="14">
        <v>1995.0</v>
      </c>
      <c r="AB372" s="16">
        <f>C372-AA372</f>
        <v>24</v>
      </c>
      <c r="AC372" s="16"/>
      <c r="AD372" s="16"/>
      <c r="AE372" s="16"/>
      <c r="AF372" s="48"/>
      <c r="AG372" s="16"/>
      <c r="AH372" s="16"/>
      <c r="AI372" s="16"/>
      <c r="AJ372" s="18"/>
      <c r="AK372" s="16"/>
      <c r="AL372" s="16"/>
      <c r="AM372" s="16"/>
      <c r="AN372" s="16"/>
      <c r="AO372" s="19" t="s">
        <v>1037</v>
      </c>
      <c r="AP372" s="16"/>
      <c r="AQ372" s="1">
        <v>1.0</v>
      </c>
    </row>
    <row r="373" hidden="1">
      <c r="A373" s="14" t="s">
        <v>813</v>
      </c>
      <c r="B373" s="15">
        <v>43732.0</v>
      </c>
      <c r="C373" s="16" t="str">
        <f t="shared" si="1"/>
        <v>2019</v>
      </c>
      <c r="D373" s="14" t="s">
        <v>44</v>
      </c>
      <c r="E373" s="14">
        <v>0.0</v>
      </c>
      <c r="F373" s="14">
        <v>1.0</v>
      </c>
      <c r="G373" s="14">
        <v>0.0</v>
      </c>
      <c r="H373" s="14">
        <v>0.0</v>
      </c>
      <c r="I373" s="14">
        <v>0.0</v>
      </c>
      <c r="J373" s="14">
        <v>0.0</v>
      </c>
      <c r="K373" s="14">
        <v>0.0</v>
      </c>
      <c r="L373" s="14">
        <v>1.0</v>
      </c>
      <c r="M373" s="14">
        <v>0.0</v>
      </c>
      <c r="N373" s="14">
        <v>0.0</v>
      </c>
      <c r="O373" s="14" t="s">
        <v>183</v>
      </c>
      <c r="P373" s="17" t="s">
        <v>1035</v>
      </c>
      <c r="Q373" s="16"/>
      <c r="R373" s="16"/>
      <c r="S373" s="16"/>
      <c r="T373" s="17" t="s">
        <v>1036</v>
      </c>
      <c r="U373" s="16"/>
      <c r="V373" s="16"/>
      <c r="W373" s="14" t="s">
        <v>836</v>
      </c>
      <c r="X373" s="14">
        <v>0.0</v>
      </c>
      <c r="Y373" s="14">
        <v>1942.0</v>
      </c>
      <c r="Z373" s="16">
        <f t="shared" si="62"/>
        <v>77</v>
      </c>
      <c r="AA373" s="16"/>
      <c r="AB373" s="16"/>
      <c r="AC373" s="16"/>
      <c r="AD373" s="16"/>
      <c r="AE373" s="16"/>
      <c r="AF373" s="48"/>
      <c r="AG373" s="16"/>
      <c r="AH373" s="16"/>
      <c r="AI373" s="16"/>
      <c r="AJ373" s="18"/>
      <c r="AK373" s="16"/>
      <c r="AL373" s="16"/>
      <c r="AM373" s="16"/>
      <c r="AN373" s="16"/>
      <c r="AO373" s="19" t="s">
        <v>1037</v>
      </c>
      <c r="AP373" s="16"/>
      <c r="AQ373" s="1">
        <v>1.0</v>
      </c>
    </row>
    <row r="374" hidden="1">
      <c r="A374" s="14" t="s">
        <v>813</v>
      </c>
      <c r="B374" s="15">
        <v>43732.0</v>
      </c>
      <c r="C374" s="16" t="str">
        <f t="shared" si="1"/>
        <v>2019</v>
      </c>
      <c r="D374" s="14" t="s">
        <v>44</v>
      </c>
      <c r="E374" s="14">
        <v>0.0</v>
      </c>
      <c r="F374" s="14">
        <v>1.0</v>
      </c>
      <c r="G374" s="14">
        <v>0.0</v>
      </c>
      <c r="H374" s="14">
        <v>0.0</v>
      </c>
      <c r="I374" s="14">
        <v>0.0</v>
      </c>
      <c r="J374" s="14">
        <v>0.0</v>
      </c>
      <c r="K374" s="14">
        <v>0.0</v>
      </c>
      <c r="L374" s="14">
        <v>1.0</v>
      </c>
      <c r="M374" s="14">
        <v>0.0</v>
      </c>
      <c r="N374" s="14">
        <v>0.0</v>
      </c>
      <c r="O374" s="14" t="s">
        <v>183</v>
      </c>
      <c r="P374" s="17" t="s">
        <v>1035</v>
      </c>
      <c r="Q374" s="16"/>
      <c r="R374" s="16"/>
      <c r="S374" s="16"/>
      <c r="T374" s="17" t="s">
        <v>1036</v>
      </c>
      <c r="U374" s="16"/>
      <c r="V374" s="16"/>
      <c r="W374" s="14" t="s">
        <v>883</v>
      </c>
      <c r="X374" s="14">
        <v>1.0</v>
      </c>
      <c r="Y374" s="16"/>
      <c r="Z374" s="16"/>
      <c r="AA374" s="16"/>
      <c r="AB374" s="16"/>
      <c r="AC374" s="16"/>
      <c r="AD374" s="16"/>
      <c r="AE374" s="16"/>
      <c r="AF374" s="48"/>
      <c r="AG374" s="16"/>
      <c r="AH374" s="16"/>
      <c r="AI374" s="16"/>
      <c r="AJ374" s="18"/>
      <c r="AK374" s="16"/>
      <c r="AL374" s="16"/>
      <c r="AM374" s="16"/>
      <c r="AN374" s="16"/>
      <c r="AO374" s="19" t="s">
        <v>1037</v>
      </c>
      <c r="AP374" s="16"/>
      <c r="AQ374" s="1">
        <v>1.0</v>
      </c>
    </row>
    <row r="375" hidden="1">
      <c r="A375" s="14" t="s">
        <v>813</v>
      </c>
      <c r="B375" s="15">
        <v>43732.0</v>
      </c>
      <c r="C375" s="16" t="str">
        <f t="shared" si="1"/>
        <v>2019</v>
      </c>
      <c r="D375" s="14" t="s">
        <v>44</v>
      </c>
      <c r="E375" s="14">
        <v>0.0</v>
      </c>
      <c r="F375" s="14">
        <v>1.0</v>
      </c>
      <c r="G375" s="14">
        <v>0.0</v>
      </c>
      <c r="H375" s="14">
        <v>0.0</v>
      </c>
      <c r="I375" s="14">
        <v>0.0</v>
      </c>
      <c r="J375" s="14">
        <v>0.0</v>
      </c>
      <c r="K375" s="14">
        <v>0.0</v>
      </c>
      <c r="L375" s="14">
        <v>1.0</v>
      </c>
      <c r="M375" s="14">
        <v>0.0</v>
      </c>
      <c r="N375" s="14">
        <v>0.0</v>
      </c>
      <c r="O375" s="14" t="s">
        <v>183</v>
      </c>
      <c r="P375" s="17" t="s">
        <v>1035</v>
      </c>
      <c r="Q375" s="16"/>
      <c r="R375" s="16"/>
      <c r="S375" s="16"/>
      <c r="T375" s="17" t="s">
        <v>1036</v>
      </c>
      <c r="U375" s="16"/>
      <c r="V375" s="16"/>
      <c r="W375" s="14" t="s">
        <v>1038</v>
      </c>
      <c r="X375" s="14">
        <v>1.0</v>
      </c>
      <c r="Y375" s="14">
        <v>1961.0</v>
      </c>
      <c r="Z375" s="16">
        <f t="shared" ref="Z375:Z377" si="63">C375-Y375</f>
        <v>58</v>
      </c>
      <c r="AA375" s="16"/>
      <c r="AB375" s="16"/>
      <c r="AC375" s="16"/>
      <c r="AD375" s="16"/>
      <c r="AE375" s="16"/>
      <c r="AF375" s="48"/>
      <c r="AG375" s="16"/>
      <c r="AH375" s="16"/>
      <c r="AI375" s="16"/>
      <c r="AJ375" s="18"/>
      <c r="AK375" s="16"/>
      <c r="AL375" s="16"/>
      <c r="AM375" s="16"/>
      <c r="AN375" s="16"/>
      <c r="AO375" s="19" t="s">
        <v>1037</v>
      </c>
      <c r="AP375" s="23" t="s">
        <v>1039</v>
      </c>
      <c r="AQ375" s="1">
        <v>1.0</v>
      </c>
    </row>
    <row r="376" hidden="1">
      <c r="A376" s="14" t="s">
        <v>813</v>
      </c>
      <c r="B376" s="15">
        <v>43732.0</v>
      </c>
      <c r="C376" s="16" t="str">
        <f t="shared" si="1"/>
        <v>2019</v>
      </c>
      <c r="D376" s="14" t="s">
        <v>44</v>
      </c>
      <c r="E376" s="14">
        <v>0.0</v>
      </c>
      <c r="F376" s="14">
        <v>1.0</v>
      </c>
      <c r="G376" s="14">
        <v>0.0</v>
      </c>
      <c r="H376" s="14">
        <v>0.0</v>
      </c>
      <c r="I376" s="14">
        <v>0.0</v>
      </c>
      <c r="J376" s="14">
        <v>0.0</v>
      </c>
      <c r="K376" s="14">
        <v>0.0</v>
      </c>
      <c r="L376" s="14">
        <v>1.0</v>
      </c>
      <c r="M376" s="14">
        <v>0.0</v>
      </c>
      <c r="N376" s="14">
        <v>0.0</v>
      </c>
      <c r="O376" s="14" t="s">
        <v>183</v>
      </c>
      <c r="P376" s="17" t="s">
        <v>1035</v>
      </c>
      <c r="Q376" s="16"/>
      <c r="R376" s="16"/>
      <c r="S376" s="16"/>
      <c r="T376" s="17" t="s">
        <v>1036</v>
      </c>
      <c r="U376" s="16"/>
      <c r="V376" s="16"/>
      <c r="W376" s="14" t="s">
        <v>1026</v>
      </c>
      <c r="X376" s="14">
        <v>0.0</v>
      </c>
      <c r="Y376" s="14">
        <v>1959.0</v>
      </c>
      <c r="Z376" s="16">
        <f t="shared" si="63"/>
        <v>60</v>
      </c>
      <c r="AA376" s="14">
        <v>1982.0</v>
      </c>
      <c r="AB376" s="16">
        <f>C376-AA376</f>
        <v>37</v>
      </c>
      <c r="AC376" s="14">
        <v>2000.0</v>
      </c>
      <c r="AD376" s="16">
        <f>2019-AC376</f>
        <v>19</v>
      </c>
      <c r="AE376" s="16"/>
      <c r="AF376" s="48"/>
      <c r="AG376" s="16"/>
      <c r="AH376" s="16"/>
      <c r="AI376" s="16"/>
      <c r="AJ376" s="18"/>
      <c r="AK376" s="16"/>
      <c r="AL376" s="16"/>
      <c r="AM376" s="16"/>
      <c r="AN376" s="16"/>
      <c r="AO376" s="19" t="s">
        <v>1037</v>
      </c>
      <c r="AP376" s="16"/>
      <c r="AQ376" s="1">
        <v>1.0</v>
      </c>
    </row>
    <row r="377" hidden="1">
      <c r="A377" s="14" t="s">
        <v>813</v>
      </c>
      <c r="B377" s="15">
        <v>43732.0</v>
      </c>
      <c r="C377" s="16" t="str">
        <f t="shared" si="1"/>
        <v>2019</v>
      </c>
      <c r="D377" s="14" t="s">
        <v>44</v>
      </c>
      <c r="E377" s="14">
        <v>0.0</v>
      </c>
      <c r="F377" s="14">
        <v>1.0</v>
      </c>
      <c r="G377" s="14">
        <v>0.0</v>
      </c>
      <c r="H377" s="14">
        <v>0.0</v>
      </c>
      <c r="I377" s="14">
        <v>0.0</v>
      </c>
      <c r="J377" s="14">
        <v>0.0</v>
      </c>
      <c r="K377" s="14">
        <v>0.0</v>
      </c>
      <c r="L377" s="14">
        <v>1.0</v>
      </c>
      <c r="M377" s="14">
        <v>0.0</v>
      </c>
      <c r="N377" s="14">
        <v>0.0</v>
      </c>
      <c r="O377" s="14" t="s">
        <v>183</v>
      </c>
      <c r="P377" s="17" t="s">
        <v>1035</v>
      </c>
      <c r="Q377" s="16"/>
      <c r="R377" s="16"/>
      <c r="S377" s="16"/>
      <c r="T377" s="17" t="s">
        <v>1036</v>
      </c>
      <c r="U377" s="16"/>
      <c r="V377" s="16"/>
      <c r="W377" s="14" t="s">
        <v>1040</v>
      </c>
      <c r="X377" s="14">
        <v>1.0</v>
      </c>
      <c r="Y377" s="14">
        <v>1956.0</v>
      </c>
      <c r="Z377" s="16">
        <f t="shared" si="63"/>
        <v>63</v>
      </c>
      <c r="AA377" s="16"/>
      <c r="AB377" s="16"/>
      <c r="AC377" s="16"/>
      <c r="AD377" s="16"/>
      <c r="AE377" s="16"/>
      <c r="AF377" s="48"/>
      <c r="AG377" s="16"/>
      <c r="AH377" s="16"/>
      <c r="AI377" s="16"/>
      <c r="AJ377" s="18"/>
      <c r="AK377" s="16"/>
      <c r="AL377" s="16"/>
      <c r="AM377" s="16"/>
      <c r="AN377" s="16"/>
      <c r="AO377" s="19" t="s">
        <v>1037</v>
      </c>
      <c r="AP377" s="23" t="s">
        <v>1041</v>
      </c>
      <c r="AQ377" s="1">
        <v>1.0</v>
      </c>
    </row>
    <row r="378" hidden="1">
      <c r="A378" s="14" t="s">
        <v>813</v>
      </c>
      <c r="B378" s="15">
        <v>43284.0</v>
      </c>
      <c r="C378" s="16" t="str">
        <f t="shared" si="1"/>
        <v>2018</v>
      </c>
      <c r="D378" s="14" t="s">
        <v>148</v>
      </c>
      <c r="E378" s="14">
        <v>1.0</v>
      </c>
      <c r="F378" s="14">
        <v>1.0</v>
      </c>
      <c r="G378" s="14">
        <v>0.0</v>
      </c>
      <c r="H378" s="14">
        <v>1.0</v>
      </c>
      <c r="I378" s="14">
        <v>0.0</v>
      </c>
      <c r="J378" s="14">
        <v>0.0</v>
      </c>
      <c r="K378" s="14">
        <v>0.0</v>
      </c>
      <c r="L378" s="14">
        <v>0.0</v>
      </c>
      <c r="M378" s="14">
        <v>0.0</v>
      </c>
      <c r="N378" s="14">
        <v>0.0</v>
      </c>
      <c r="O378" s="14" t="s">
        <v>109</v>
      </c>
      <c r="P378" s="17" t="s">
        <v>1042</v>
      </c>
      <c r="Q378" s="16"/>
      <c r="R378" s="16"/>
      <c r="S378" s="16"/>
      <c r="T378" s="17" t="s">
        <v>1043</v>
      </c>
      <c r="U378" s="16"/>
      <c r="V378" s="16"/>
      <c r="W378" s="14" t="s">
        <v>816</v>
      </c>
      <c r="X378" s="14">
        <v>0.0</v>
      </c>
      <c r="Y378" s="14">
        <v>1974.0</v>
      </c>
      <c r="Z378" s="16"/>
      <c r="AA378" s="16"/>
      <c r="AB378" s="16"/>
      <c r="AC378" s="16"/>
      <c r="AD378" s="16"/>
      <c r="AE378" s="14" t="s">
        <v>119</v>
      </c>
      <c r="AF378" s="48" t="s">
        <v>280</v>
      </c>
      <c r="AG378" s="16"/>
      <c r="AH378" s="16"/>
      <c r="AI378" s="16"/>
      <c r="AJ378" s="18"/>
      <c r="AK378" s="16"/>
      <c r="AL378" s="16"/>
      <c r="AM378" s="16"/>
      <c r="AN378" s="16"/>
      <c r="AO378" s="19" t="s">
        <v>1044</v>
      </c>
      <c r="AP378" s="16"/>
      <c r="AQ378" s="1">
        <v>1.0</v>
      </c>
    </row>
    <row r="379" hidden="1">
      <c r="A379" s="14" t="s">
        <v>813</v>
      </c>
      <c r="B379" s="15">
        <v>43284.0</v>
      </c>
      <c r="C379" s="16" t="str">
        <f t="shared" si="1"/>
        <v>2018</v>
      </c>
      <c r="D379" s="14" t="s">
        <v>148</v>
      </c>
      <c r="E379" s="14">
        <v>1.0</v>
      </c>
      <c r="F379" s="14">
        <v>1.0</v>
      </c>
      <c r="G379" s="14">
        <v>0.0</v>
      </c>
      <c r="H379" s="14">
        <v>1.0</v>
      </c>
      <c r="I379" s="14">
        <v>0.0</v>
      </c>
      <c r="J379" s="14">
        <v>0.0</v>
      </c>
      <c r="K379" s="14">
        <v>0.0</v>
      </c>
      <c r="L379" s="14">
        <v>0.0</v>
      </c>
      <c r="M379" s="14">
        <v>0.0</v>
      </c>
      <c r="N379" s="14">
        <v>0.0</v>
      </c>
      <c r="O379" s="14" t="s">
        <v>109</v>
      </c>
      <c r="P379" s="17" t="s">
        <v>1042</v>
      </c>
      <c r="Q379" s="16"/>
      <c r="R379" s="16"/>
      <c r="S379" s="16"/>
      <c r="T379" s="17" t="s">
        <v>1043</v>
      </c>
      <c r="U379" s="16"/>
      <c r="V379" s="16"/>
      <c r="W379" s="14" t="s">
        <v>819</v>
      </c>
      <c r="X379" s="14">
        <v>1.0</v>
      </c>
      <c r="Y379" s="14">
        <v>1954.0</v>
      </c>
      <c r="Z379" s="16"/>
      <c r="AA379" s="14">
        <v>1995.0</v>
      </c>
      <c r="AB379" s="16"/>
      <c r="AC379" s="16"/>
      <c r="AD379" s="16"/>
      <c r="AE379" s="14" t="s">
        <v>119</v>
      </c>
      <c r="AF379" s="48" t="s">
        <v>280</v>
      </c>
      <c r="AG379" s="16"/>
      <c r="AH379" s="16"/>
      <c r="AI379" s="16"/>
      <c r="AJ379" s="18"/>
      <c r="AK379" s="16"/>
      <c r="AL379" s="16"/>
      <c r="AM379" s="16"/>
      <c r="AN379" s="16"/>
      <c r="AO379" s="19" t="s">
        <v>1044</v>
      </c>
      <c r="AP379" s="16"/>
      <c r="AQ379" s="1">
        <v>1.0</v>
      </c>
    </row>
    <row r="380" hidden="1">
      <c r="A380" s="14" t="s">
        <v>813</v>
      </c>
      <c r="B380" s="15">
        <v>43284.0</v>
      </c>
      <c r="C380" s="16" t="str">
        <f t="shared" si="1"/>
        <v>2018</v>
      </c>
      <c r="D380" s="14" t="s">
        <v>148</v>
      </c>
      <c r="E380" s="14">
        <v>1.0</v>
      </c>
      <c r="F380" s="14">
        <v>1.0</v>
      </c>
      <c r="G380" s="14">
        <v>0.0</v>
      </c>
      <c r="H380" s="14">
        <v>1.0</v>
      </c>
      <c r="I380" s="14">
        <v>0.0</v>
      </c>
      <c r="J380" s="14">
        <v>0.0</v>
      </c>
      <c r="K380" s="14">
        <v>0.0</v>
      </c>
      <c r="L380" s="14">
        <v>0.0</v>
      </c>
      <c r="M380" s="14">
        <v>0.0</v>
      </c>
      <c r="N380" s="14">
        <v>0.0</v>
      </c>
      <c r="O380" s="14" t="s">
        <v>109</v>
      </c>
      <c r="P380" s="17" t="s">
        <v>1042</v>
      </c>
      <c r="Q380" s="16"/>
      <c r="R380" s="16"/>
      <c r="S380" s="16"/>
      <c r="T380" s="17" t="s">
        <v>1043</v>
      </c>
      <c r="U380" s="16"/>
      <c r="V380" s="16"/>
      <c r="W380" s="14" t="s">
        <v>821</v>
      </c>
      <c r="X380" s="14">
        <v>1.0</v>
      </c>
      <c r="Y380" s="16"/>
      <c r="Z380" s="16"/>
      <c r="AA380" s="14">
        <v>2014.0</v>
      </c>
      <c r="AB380" s="16"/>
      <c r="AC380" s="14">
        <v>2014.0</v>
      </c>
      <c r="AD380" s="16"/>
      <c r="AE380" s="14" t="s">
        <v>119</v>
      </c>
      <c r="AF380" s="48" t="s">
        <v>280</v>
      </c>
      <c r="AG380" s="16"/>
      <c r="AH380" s="16"/>
      <c r="AI380" s="16"/>
      <c r="AJ380" s="18"/>
      <c r="AK380" s="16"/>
      <c r="AL380" s="16"/>
      <c r="AM380" s="16"/>
      <c r="AN380" s="16"/>
      <c r="AO380" s="19" t="s">
        <v>1044</v>
      </c>
      <c r="AP380" s="16"/>
      <c r="AQ380" s="1">
        <v>1.0</v>
      </c>
    </row>
    <row r="381" hidden="1">
      <c r="A381" s="14" t="s">
        <v>813</v>
      </c>
      <c r="B381" s="15">
        <v>43256.0</v>
      </c>
      <c r="C381" s="16" t="str">
        <f t="shared" si="1"/>
        <v>2018</v>
      </c>
      <c r="D381" s="14" t="s">
        <v>148</v>
      </c>
      <c r="E381" s="14">
        <v>0.0</v>
      </c>
      <c r="F381" s="14">
        <v>1.0</v>
      </c>
      <c r="G381" s="14">
        <v>0.0</v>
      </c>
      <c r="H381" s="14">
        <v>1.0</v>
      </c>
      <c r="I381" s="14">
        <v>0.0</v>
      </c>
      <c r="J381" s="14">
        <v>0.0</v>
      </c>
      <c r="K381" s="14">
        <v>0.0</v>
      </c>
      <c r="L381" s="14">
        <v>0.0</v>
      </c>
      <c r="M381" s="14">
        <v>0.0</v>
      </c>
      <c r="N381" s="14">
        <v>0.0</v>
      </c>
      <c r="O381" s="14" t="s">
        <v>109</v>
      </c>
      <c r="P381" s="17" t="s">
        <v>1045</v>
      </c>
      <c r="Q381" s="16"/>
      <c r="R381" s="16"/>
      <c r="S381" s="16"/>
      <c r="T381" s="17" t="s">
        <v>1046</v>
      </c>
      <c r="U381" s="16"/>
      <c r="V381" s="16"/>
      <c r="W381" s="14" t="s">
        <v>816</v>
      </c>
      <c r="X381" s="14">
        <v>0.0</v>
      </c>
      <c r="Y381" s="14">
        <v>1974.0</v>
      </c>
      <c r="Z381" s="16"/>
      <c r="AA381" s="16"/>
      <c r="AB381" s="16"/>
      <c r="AC381" s="16"/>
      <c r="AD381" s="16"/>
      <c r="AE381" s="14" t="s">
        <v>119</v>
      </c>
      <c r="AF381" s="48" t="s">
        <v>280</v>
      </c>
      <c r="AG381" s="16"/>
      <c r="AH381" s="16"/>
      <c r="AI381" s="16"/>
      <c r="AJ381" s="18"/>
      <c r="AK381" s="16"/>
      <c r="AL381" s="16"/>
      <c r="AM381" s="16"/>
      <c r="AN381" s="16"/>
      <c r="AO381" s="23" t="s">
        <v>1047</v>
      </c>
      <c r="AP381" s="16"/>
      <c r="AQ381" s="1">
        <v>1.0</v>
      </c>
    </row>
    <row r="382" hidden="1">
      <c r="A382" s="14" t="s">
        <v>813</v>
      </c>
      <c r="B382" s="15">
        <v>43256.0</v>
      </c>
      <c r="C382" s="16" t="str">
        <f t="shared" si="1"/>
        <v>2018</v>
      </c>
      <c r="D382" s="14" t="s">
        <v>148</v>
      </c>
      <c r="E382" s="14">
        <v>0.0</v>
      </c>
      <c r="F382" s="14">
        <v>1.0</v>
      </c>
      <c r="G382" s="14">
        <v>0.0</v>
      </c>
      <c r="H382" s="14">
        <v>1.0</v>
      </c>
      <c r="I382" s="14">
        <v>0.0</v>
      </c>
      <c r="J382" s="14">
        <v>0.0</v>
      </c>
      <c r="K382" s="14">
        <v>0.0</v>
      </c>
      <c r="L382" s="14">
        <v>0.0</v>
      </c>
      <c r="M382" s="14">
        <v>0.0</v>
      </c>
      <c r="N382" s="14">
        <v>0.0</v>
      </c>
      <c r="O382" s="14" t="s">
        <v>109</v>
      </c>
      <c r="P382" s="17" t="s">
        <v>1045</v>
      </c>
      <c r="Q382" s="16"/>
      <c r="R382" s="16"/>
      <c r="S382" s="16"/>
      <c r="T382" s="17" t="s">
        <v>1046</v>
      </c>
      <c r="U382" s="16"/>
      <c r="V382" s="16"/>
      <c r="W382" s="14" t="s">
        <v>819</v>
      </c>
      <c r="X382" s="14">
        <v>1.0</v>
      </c>
      <c r="Y382" s="14">
        <v>1954.0</v>
      </c>
      <c r="Z382" s="16"/>
      <c r="AA382" s="14">
        <v>1995.0</v>
      </c>
      <c r="AB382" s="16"/>
      <c r="AC382" s="16"/>
      <c r="AD382" s="16"/>
      <c r="AE382" s="14" t="s">
        <v>119</v>
      </c>
      <c r="AF382" s="48" t="s">
        <v>280</v>
      </c>
      <c r="AG382" s="16"/>
      <c r="AH382" s="16"/>
      <c r="AI382" s="16"/>
      <c r="AJ382" s="18"/>
      <c r="AK382" s="16"/>
      <c r="AL382" s="16"/>
      <c r="AM382" s="16"/>
      <c r="AN382" s="16"/>
      <c r="AO382" s="23" t="s">
        <v>1047</v>
      </c>
      <c r="AP382" s="16"/>
      <c r="AQ382" s="1">
        <v>1.0</v>
      </c>
    </row>
    <row r="383" hidden="1">
      <c r="A383" s="14" t="s">
        <v>813</v>
      </c>
      <c r="B383" s="15">
        <v>43256.0</v>
      </c>
      <c r="C383" s="16" t="str">
        <f t="shared" si="1"/>
        <v>2018</v>
      </c>
      <c r="D383" s="14" t="s">
        <v>148</v>
      </c>
      <c r="E383" s="14">
        <v>0.0</v>
      </c>
      <c r="F383" s="14">
        <v>1.0</v>
      </c>
      <c r="G383" s="14">
        <v>0.0</v>
      </c>
      <c r="H383" s="14">
        <v>1.0</v>
      </c>
      <c r="I383" s="14">
        <v>0.0</v>
      </c>
      <c r="J383" s="14">
        <v>0.0</v>
      </c>
      <c r="K383" s="14">
        <v>0.0</v>
      </c>
      <c r="L383" s="14">
        <v>0.0</v>
      </c>
      <c r="M383" s="14">
        <v>0.0</v>
      </c>
      <c r="N383" s="14">
        <v>0.0</v>
      </c>
      <c r="O383" s="14" t="s">
        <v>109</v>
      </c>
      <c r="P383" s="17" t="s">
        <v>1045</v>
      </c>
      <c r="Q383" s="16"/>
      <c r="R383" s="16"/>
      <c r="S383" s="16"/>
      <c r="T383" s="17" t="s">
        <v>1046</v>
      </c>
      <c r="U383" s="16"/>
      <c r="V383" s="16"/>
      <c r="W383" s="14" t="s">
        <v>821</v>
      </c>
      <c r="X383" s="14">
        <v>1.0</v>
      </c>
      <c r="Y383" s="16"/>
      <c r="Z383" s="16"/>
      <c r="AA383" s="14">
        <v>2014.0</v>
      </c>
      <c r="AB383" s="16"/>
      <c r="AC383" s="14">
        <v>2014.0</v>
      </c>
      <c r="AD383" s="16"/>
      <c r="AE383" s="14" t="s">
        <v>119</v>
      </c>
      <c r="AF383" s="48" t="s">
        <v>280</v>
      </c>
      <c r="AG383" s="16"/>
      <c r="AH383" s="16"/>
      <c r="AI383" s="16"/>
      <c r="AJ383" s="18"/>
      <c r="AK383" s="16"/>
      <c r="AL383" s="16"/>
      <c r="AM383" s="16"/>
      <c r="AN383" s="16"/>
      <c r="AO383" s="23" t="s">
        <v>1047</v>
      </c>
      <c r="AP383" s="16"/>
      <c r="AQ383" s="1">
        <v>1.0</v>
      </c>
    </row>
    <row r="384" hidden="1">
      <c r="A384" s="14" t="s">
        <v>813</v>
      </c>
      <c r="B384" s="15">
        <v>43228.0</v>
      </c>
      <c r="C384" s="16" t="str">
        <f t="shared" si="1"/>
        <v>2018</v>
      </c>
      <c r="D384" s="14" t="s">
        <v>148</v>
      </c>
      <c r="E384" s="14">
        <v>1.0</v>
      </c>
      <c r="F384" s="14">
        <v>1.0</v>
      </c>
      <c r="G384" s="14">
        <v>0.0</v>
      </c>
      <c r="H384" s="14">
        <v>0.0</v>
      </c>
      <c r="I384" s="14">
        <v>0.0</v>
      </c>
      <c r="J384" s="14">
        <v>0.0</v>
      </c>
      <c r="K384" s="14">
        <v>0.0</v>
      </c>
      <c r="L384" s="14">
        <v>0.0</v>
      </c>
      <c r="M384" s="14">
        <v>0.0</v>
      </c>
      <c r="N384" s="14">
        <v>0.0</v>
      </c>
      <c r="O384" s="14" t="s">
        <v>109</v>
      </c>
      <c r="P384" s="17" t="s">
        <v>1048</v>
      </c>
      <c r="Q384" s="16"/>
      <c r="R384" s="16"/>
      <c r="S384" s="16"/>
      <c r="T384" s="17" t="s">
        <v>1048</v>
      </c>
      <c r="U384" s="16"/>
      <c r="V384" s="16"/>
      <c r="W384" s="14" t="s">
        <v>816</v>
      </c>
      <c r="X384" s="14">
        <v>0.0</v>
      </c>
      <c r="Y384" s="14">
        <v>1974.0</v>
      </c>
      <c r="Z384" s="16"/>
      <c r="AA384" s="16"/>
      <c r="AB384" s="16"/>
      <c r="AC384" s="16"/>
      <c r="AD384" s="16"/>
      <c r="AE384" s="14" t="s">
        <v>119</v>
      </c>
      <c r="AF384" s="48" t="s">
        <v>280</v>
      </c>
      <c r="AG384" s="16"/>
      <c r="AH384" s="16"/>
      <c r="AI384" s="16"/>
      <c r="AJ384" s="18"/>
      <c r="AK384" s="16"/>
      <c r="AL384" s="16"/>
      <c r="AM384" s="16"/>
      <c r="AN384" s="16"/>
      <c r="AO384" s="19" t="s">
        <v>1049</v>
      </c>
      <c r="AP384" s="16"/>
      <c r="AQ384" s="1">
        <v>1.0</v>
      </c>
    </row>
    <row r="385" hidden="1">
      <c r="A385" s="14" t="s">
        <v>813</v>
      </c>
      <c r="B385" s="15">
        <v>43228.0</v>
      </c>
      <c r="C385" s="16" t="str">
        <f t="shared" si="1"/>
        <v>2018</v>
      </c>
      <c r="D385" s="14" t="s">
        <v>148</v>
      </c>
      <c r="E385" s="14">
        <v>1.0</v>
      </c>
      <c r="F385" s="14">
        <v>1.0</v>
      </c>
      <c r="G385" s="14">
        <v>0.0</v>
      </c>
      <c r="H385" s="14">
        <v>0.0</v>
      </c>
      <c r="I385" s="14">
        <v>0.0</v>
      </c>
      <c r="J385" s="14">
        <v>0.0</v>
      </c>
      <c r="K385" s="14">
        <v>0.0</v>
      </c>
      <c r="L385" s="14">
        <v>0.0</v>
      </c>
      <c r="M385" s="14">
        <v>0.0</v>
      </c>
      <c r="N385" s="14">
        <v>0.0</v>
      </c>
      <c r="O385" s="14" t="s">
        <v>109</v>
      </c>
      <c r="P385" s="17" t="s">
        <v>1048</v>
      </c>
      <c r="Q385" s="16"/>
      <c r="R385" s="16"/>
      <c r="S385" s="16"/>
      <c r="T385" s="17" t="s">
        <v>1048</v>
      </c>
      <c r="U385" s="16"/>
      <c r="V385" s="16"/>
      <c r="W385" s="14" t="s">
        <v>819</v>
      </c>
      <c r="X385" s="14">
        <v>1.0</v>
      </c>
      <c r="Y385" s="14">
        <v>1954.0</v>
      </c>
      <c r="Z385" s="16"/>
      <c r="AA385" s="14">
        <v>1995.0</v>
      </c>
      <c r="AB385" s="16"/>
      <c r="AC385" s="16"/>
      <c r="AD385" s="16"/>
      <c r="AE385" s="14" t="s">
        <v>119</v>
      </c>
      <c r="AF385" s="48" t="s">
        <v>280</v>
      </c>
      <c r="AG385" s="16"/>
      <c r="AH385" s="16"/>
      <c r="AI385" s="16"/>
      <c r="AJ385" s="18"/>
      <c r="AK385" s="16"/>
      <c r="AL385" s="16"/>
      <c r="AM385" s="16"/>
      <c r="AN385" s="16"/>
      <c r="AO385" s="19" t="s">
        <v>1049</v>
      </c>
      <c r="AP385" s="16"/>
      <c r="AQ385" s="1">
        <v>1.0</v>
      </c>
    </row>
    <row r="386" hidden="1">
      <c r="A386" s="14" t="s">
        <v>813</v>
      </c>
      <c r="B386" s="15">
        <v>43228.0</v>
      </c>
      <c r="C386" s="16" t="str">
        <f t="shared" si="1"/>
        <v>2018</v>
      </c>
      <c r="D386" s="14" t="s">
        <v>148</v>
      </c>
      <c r="E386" s="14">
        <v>1.0</v>
      </c>
      <c r="F386" s="14">
        <v>1.0</v>
      </c>
      <c r="G386" s="14">
        <v>0.0</v>
      </c>
      <c r="H386" s="14">
        <v>0.0</v>
      </c>
      <c r="I386" s="14">
        <v>0.0</v>
      </c>
      <c r="J386" s="14">
        <v>0.0</v>
      </c>
      <c r="K386" s="14">
        <v>0.0</v>
      </c>
      <c r="L386" s="14">
        <v>0.0</v>
      </c>
      <c r="M386" s="14">
        <v>0.0</v>
      </c>
      <c r="N386" s="14">
        <v>0.0</v>
      </c>
      <c r="O386" s="14" t="s">
        <v>109</v>
      </c>
      <c r="P386" s="17" t="s">
        <v>1048</v>
      </c>
      <c r="Q386" s="16"/>
      <c r="R386" s="16"/>
      <c r="S386" s="16"/>
      <c r="T386" s="17" t="s">
        <v>1048</v>
      </c>
      <c r="U386" s="16"/>
      <c r="V386" s="16"/>
      <c r="W386" s="14" t="s">
        <v>821</v>
      </c>
      <c r="X386" s="14">
        <v>1.0</v>
      </c>
      <c r="Y386" s="16"/>
      <c r="Z386" s="16"/>
      <c r="AA386" s="14">
        <v>2014.0</v>
      </c>
      <c r="AB386" s="16"/>
      <c r="AC386" s="14">
        <v>2014.0</v>
      </c>
      <c r="AD386" s="16"/>
      <c r="AE386" s="14" t="s">
        <v>119</v>
      </c>
      <c r="AF386" s="48" t="s">
        <v>280</v>
      </c>
      <c r="AG386" s="16"/>
      <c r="AH386" s="16"/>
      <c r="AI386" s="16"/>
      <c r="AJ386" s="18"/>
      <c r="AK386" s="16"/>
      <c r="AL386" s="16"/>
      <c r="AM386" s="16"/>
      <c r="AN386" s="16"/>
      <c r="AO386" s="19" t="s">
        <v>1049</v>
      </c>
      <c r="AP386" s="16"/>
      <c r="AQ386" s="1">
        <v>1.0</v>
      </c>
    </row>
    <row r="387" hidden="1">
      <c r="A387" s="14" t="s">
        <v>813</v>
      </c>
      <c r="B387" s="15">
        <v>43315.0</v>
      </c>
      <c r="C387" s="16" t="str">
        <f t="shared" si="1"/>
        <v>2018</v>
      </c>
      <c r="D387" s="14" t="s">
        <v>148</v>
      </c>
      <c r="E387" s="14">
        <v>0.0</v>
      </c>
      <c r="F387" s="14">
        <v>1.0</v>
      </c>
      <c r="G387" s="14">
        <v>0.0</v>
      </c>
      <c r="H387" s="14">
        <v>1.0</v>
      </c>
      <c r="I387" s="14">
        <v>0.0</v>
      </c>
      <c r="J387" s="14">
        <v>0.0</v>
      </c>
      <c r="K387" s="14">
        <v>0.0</v>
      </c>
      <c r="L387" s="14">
        <v>0.0</v>
      </c>
      <c r="M387" s="14">
        <v>0.0</v>
      </c>
      <c r="N387" s="14">
        <v>0.0</v>
      </c>
      <c r="O387" s="14" t="s">
        <v>109</v>
      </c>
      <c r="P387" s="17" t="s">
        <v>1050</v>
      </c>
      <c r="Q387" s="16"/>
      <c r="R387" s="16"/>
      <c r="S387" s="16"/>
      <c r="T387" s="17" t="s">
        <v>1051</v>
      </c>
      <c r="U387" s="16"/>
      <c r="V387" s="16"/>
      <c r="W387" s="14" t="s">
        <v>816</v>
      </c>
      <c r="X387" s="14">
        <v>0.0</v>
      </c>
      <c r="Y387" s="14">
        <v>1974.0</v>
      </c>
      <c r="Z387" s="16"/>
      <c r="AA387" s="16"/>
      <c r="AB387" s="16"/>
      <c r="AC387" s="16"/>
      <c r="AD387" s="16"/>
      <c r="AE387" s="14" t="s">
        <v>119</v>
      </c>
      <c r="AF387" s="48" t="s">
        <v>280</v>
      </c>
      <c r="AG387" s="16"/>
      <c r="AH387" s="16"/>
      <c r="AI387" s="16"/>
      <c r="AJ387" s="18"/>
      <c r="AK387" s="16"/>
      <c r="AL387" s="16"/>
      <c r="AM387" s="16"/>
      <c r="AN387" s="16"/>
      <c r="AO387" s="23" t="s">
        <v>1052</v>
      </c>
      <c r="AP387" s="16"/>
      <c r="AQ387" s="1">
        <v>1.0</v>
      </c>
    </row>
    <row r="388" hidden="1">
      <c r="A388" s="14" t="s">
        <v>813</v>
      </c>
      <c r="B388" s="15">
        <v>43315.0</v>
      </c>
      <c r="C388" s="16" t="str">
        <f t="shared" si="1"/>
        <v>2018</v>
      </c>
      <c r="D388" s="14" t="s">
        <v>148</v>
      </c>
      <c r="E388" s="14">
        <v>0.0</v>
      </c>
      <c r="F388" s="14">
        <v>1.0</v>
      </c>
      <c r="G388" s="14">
        <v>0.0</v>
      </c>
      <c r="H388" s="14">
        <v>1.0</v>
      </c>
      <c r="I388" s="14">
        <v>0.0</v>
      </c>
      <c r="J388" s="14">
        <v>0.0</v>
      </c>
      <c r="K388" s="14">
        <v>0.0</v>
      </c>
      <c r="L388" s="14">
        <v>0.0</v>
      </c>
      <c r="M388" s="14">
        <v>0.0</v>
      </c>
      <c r="N388" s="14">
        <v>0.0</v>
      </c>
      <c r="O388" s="14" t="s">
        <v>109</v>
      </c>
      <c r="P388" s="17" t="s">
        <v>1050</v>
      </c>
      <c r="Q388" s="16"/>
      <c r="R388" s="16"/>
      <c r="S388" s="16"/>
      <c r="T388" s="17" t="s">
        <v>1051</v>
      </c>
      <c r="U388" s="16"/>
      <c r="V388" s="16"/>
      <c r="W388" s="14" t="s">
        <v>819</v>
      </c>
      <c r="X388" s="14">
        <v>1.0</v>
      </c>
      <c r="Y388" s="14">
        <v>1954.0</v>
      </c>
      <c r="Z388" s="16"/>
      <c r="AA388" s="14">
        <v>1995.0</v>
      </c>
      <c r="AB388" s="16"/>
      <c r="AC388" s="16"/>
      <c r="AD388" s="16"/>
      <c r="AE388" s="14" t="s">
        <v>119</v>
      </c>
      <c r="AF388" s="48" t="s">
        <v>280</v>
      </c>
      <c r="AG388" s="16"/>
      <c r="AH388" s="16"/>
      <c r="AI388" s="16"/>
      <c r="AJ388" s="18"/>
      <c r="AK388" s="16"/>
      <c r="AL388" s="16"/>
      <c r="AM388" s="16"/>
      <c r="AN388" s="16"/>
      <c r="AO388" s="23" t="s">
        <v>1052</v>
      </c>
      <c r="AP388" s="16"/>
      <c r="AQ388" s="1">
        <v>1.0</v>
      </c>
    </row>
    <row r="389" hidden="1">
      <c r="A389" s="14" t="s">
        <v>813</v>
      </c>
      <c r="B389" s="15">
        <v>43315.0</v>
      </c>
      <c r="C389" s="16" t="str">
        <f t="shared" si="1"/>
        <v>2018</v>
      </c>
      <c r="D389" s="14" t="s">
        <v>148</v>
      </c>
      <c r="E389" s="14">
        <v>0.0</v>
      </c>
      <c r="F389" s="14">
        <v>1.0</v>
      </c>
      <c r="G389" s="14">
        <v>0.0</v>
      </c>
      <c r="H389" s="14">
        <v>1.0</v>
      </c>
      <c r="I389" s="14">
        <v>0.0</v>
      </c>
      <c r="J389" s="14">
        <v>0.0</v>
      </c>
      <c r="K389" s="14">
        <v>0.0</v>
      </c>
      <c r="L389" s="14">
        <v>0.0</v>
      </c>
      <c r="M389" s="14">
        <v>0.0</v>
      </c>
      <c r="N389" s="14">
        <v>0.0</v>
      </c>
      <c r="O389" s="14" t="s">
        <v>109</v>
      </c>
      <c r="P389" s="17" t="s">
        <v>1050</v>
      </c>
      <c r="Q389" s="16"/>
      <c r="R389" s="16"/>
      <c r="S389" s="16"/>
      <c r="T389" s="17" t="s">
        <v>1051</v>
      </c>
      <c r="U389" s="16"/>
      <c r="V389" s="16"/>
      <c r="W389" s="14" t="s">
        <v>821</v>
      </c>
      <c r="X389" s="14">
        <v>1.0</v>
      </c>
      <c r="Y389" s="16"/>
      <c r="Z389" s="16"/>
      <c r="AA389" s="14">
        <v>2014.0</v>
      </c>
      <c r="AB389" s="16"/>
      <c r="AC389" s="14">
        <v>2014.0</v>
      </c>
      <c r="AD389" s="16"/>
      <c r="AE389" s="14" t="s">
        <v>119</v>
      </c>
      <c r="AF389" s="48" t="s">
        <v>280</v>
      </c>
      <c r="AG389" s="16"/>
      <c r="AH389" s="16"/>
      <c r="AI389" s="16"/>
      <c r="AJ389" s="18"/>
      <c r="AK389" s="16"/>
      <c r="AL389" s="16"/>
      <c r="AM389" s="16"/>
      <c r="AN389" s="16"/>
      <c r="AO389" s="23" t="s">
        <v>1052</v>
      </c>
      <c r="AP389" s="16"/>
      <c r="AQ389" s="1">
        <v>1.0</v>
      </c>
    </row>
    <row r="390" hidden="1">
      <c r="A390" s="14" t="s">
        <v>813</v>
      </c>
      <c r="B390" s="15">
        <v>43537.0</v>
      </c>
      <c r="C390" s="16" t="str">
        <f t="shared" si="1"/>
        <v>2019</v>
      </c>
      <c r="D390" s="14" t="s">
        <v>148</v>
      </c>
      <c r="E390" s="14">
        <v>0.0</v>
      </c>
      <c r="F390" s="14">
        <v>1.0</v>
      </c>
      <c r="G390" s="14">
        <v>0.0</v>
      </c>
      <c r="H390" s="14">
        <v>1.0</v>
      </c>
      <c r="I390" s="14">
        <v>0.0</v>
      </c>
      <c r="J390" s="14">
        <v>0.0</v>
      </c>
      <c r="K390" s="14">
        <v>0.0</v>
      </c>
      <c r="L390" s="14">
        <v>0.0</v>
      </c>
      <c r="M390" s="14">
        <v>0.0</v>
      </c>
      <c r="N390" s="14">
        <v>0.0</v>
      </c>
      <c r="O390" s="14" t="s">
        <v>109</v>
      </c>
      <c r="P390" s="17" t="s">
        <v>1053</v>
      </c>
      <c r="Q390" s="16"/>
      <c r="R390" s="16"/>
      <c r="S390" s="16"/>
      <c r="T390" s="17" t="s">
        <v>1054</v>
      </c>
      <c r="U390" s="16"/>
      <c r="V390" s="16"/>
      <c r="W390" s="14" t="s">
        <v>819</v>
      </c>
      <c r="X390" s="14">
        <v>1.0</v>
      </c>
      <c r="Y390" s="14">
        <v>1954.0</v>
      </c>
      <c r="Z390" s="16"/>
      <c r="AA390" s="14">
        <v>1995.0</v>
      </c>
      <c r="AB390" s="16"/>
      <c r="AC390" s="16"/>
      <c r="AD390" s="16"/>
      <c r="AE390" s="14" t="s">
        <v>119</v>
      </c>
      <c r="AF390" s="48" t="s">
        <v>280</v>
      </c>
      <c r="AG390" s="16"/>
      <c r="AH390" s="16"/>
      <c r="AI390" s="16"/>
      <c r="AJ390" s="18"/>
      <c r="AK390" s="16"/>
      <c r="AL390" s="16"/>
      <c r="AM390" s="16"/>
      <c r="AN390" s="16"/>
      <c r="AO390" s="23" t="s">
        <v>1055</v>
      </c>
      <c r="AP390" s="16"/>
      <c r="AQ390" s="1">
        <v>1.0</v>
      </c>
    </row>
    <row r="391" hidden="1">
      <c r="A391" s="14" t="s">
        <v>813</v>
      </c>
      <c r="B391" s="15">
        <v>43537.0</v>
      </c>
      <c r="C391" s="16" t="str">
        <f t="shared" si="1"/>
        <v>2019</v>
      </c>
      <c r="D391" s="14" t="s">
        <v>148</v>
      </c>
      <c r="E391" s="14">
        <v>0.0</v>
      </c>
      <c r="F391" s="14">
        <v>1.0</v>
      </c>
      <c r="G391" s="14">
        <v>0.0</v>
      </c>
      <c r="H391" s="14">
        <v>1.0</v>
      </c>
      <c r="I391" s="14">
        <v>0.0</v>
      </c>
      <c r="J391" s="14">
        <v>0.0</v>
      </c>
      <c r="K391" s="14">
        <v>0.0</v>
      </c>
      <c r="L391" s="14">
        <v>0.0</v>
      </c>
      <c r="M391" s="14">
        <v>0.0</v>
      </c>
      <c r="N391" s="14">
        <v>0.0</v>
      </c>
      <c r="O391" s="14" t="s">
        <v>109</v>
      </c>
      <c r="P391" s="17" t="s">
        <v>1053</v>
      </c>
      <c r="Q391" s="16"/>
      <c r="R391" s="16"/>
      <c r="S391" s="16"/>
      <c r="T391" s="17" t="s">
        <v>1054</v>
      </c>
      <c r="U391" s="16"/>
      <c r="V391" s="16"/>
      <c r="W391" s="14" t="s">
        <v>816</v>
      </c>
      <c r="X391" s="14">
        <v>0.0</v>
      </c>
      <c r="Y391" s="14">
        <v>1974.0</v>
      </c>
      <c r="Z391" s="16"/>
      <c r="AA391" s="16"/>
      <c r="AB391" s="16"/>
      <c r="AC391" s="16"/>
      <c r="AD391" s="16"/>
      <c r="AE391" s="14" t="s">
        <v>119</v>
      </c>
      <c r="AF391" s="48" t="s">
        <v>280</v>
      </c>
      <c r="AG391" s="16"/>
      <c r="AH391" s="16"/>
      <c r="AI391" s="16"/>
      <c r="AJ391" s="18"/>
      <c r="AK391" s="16"/>
      <c r="AL391" s="16"/>
      <c r="AM391" s="16"/>
      <c r="AN391" s="16"/>
      <c r="AO391" s="23" t="s">
        <v>1055</v>
      </c>
      <c r="AP391" s="16"/>
      <c r="AQ391" s="1">
        <v>1.0</v>
      </c>
    </row>
    <row r="392" hidden="1">
      <c r="A392" s="14" t="s">
        <v>813</v>
      </c>
      <c r="B392" s="15">
        <v>43537.0</v>
      </c>
      <c r="C392" s="16" t="str">
        <f t="shared" si="1"/>
        <v>2019</v>
      </c>
      <c r="D392" s="14" t="s">
        <v>148</v>
      </c>
      <c r="E392" s="14">
        <v>0.0</v>
      </c>
      <c r="F392" s="14">
        <v>1.0</v>
      </c>
      <c r="G392" s="14">
        <v>0.0</v>
      </c>
      <c r="H392" s="14">
        <v>1.0</v>
      </c>
      <c r="I392" s="14">
        <v>0.0</v>
      </c>
      <c r="J392" s="14">
        <v>0.0</v>
      </c>
      <c r="K392" s="14">
        <v>0.0</v>
      </c>
      <c r="L392" s="14">
        <v>0.0</v>
      </c>
      <c r="M392" s="14">
        <v>0.0</v>
      </c>
      <c r="N392" s="14">
        <v>0.0</v>
      </c>
      <c r="O392" s="14" t="s">
        <v>109</v>
      </c>
      <c r="P392" s="17" t="s">
        <v>1053</v>
      </c>
      <c r="Q392" s="16"/>
      <c r="R392" s="16"/>
      <c r="S392" s="16"/>
      <c r="T392" s="17" t="s">
        <v>1054</v>
      </c>
      <c r="U392" s="16"/>
      <c r="V392" s="16"/>
      <c r="W392" s="14" t="s">
        <v>821</v>
      </c>
      <c r="X392" s="14">
        <v>1.0</v>
      </c>
      <c r="Y392" s="16"/>
      <c r="Z392" s="16"/>
      <c r="AA392" s="14">
        <v>2014.0</v>
      </c>
      <c r="AB392" s="16"/>
      <c r="AC392" s="14">
        <v>2014.0</v>
      </c>
      <c r="AD392" s="16"/>
      <c r="AE392" s="14" t="s">
        <v>119</v>
      </c>
      <c r="AF392" s="48" t="s">
        <v>280</v>
      </c>
      <c r="AG392" s="16"/>
      <c r="AH392" s="16"/>
      <c r="AI392" s="16"/>
      <c r="AJ392" s="18"/>
      <c r="AK392" s="16"/>
      <c r="AL392" s="16"/>
      <c r="AM392" s="16"/>
      <c r="AN392" s="16"/>
      <c r="AO392" s="23" t="s">
        <v>1055</v>
      </c>
      <c r="AP392" s="16"/>
      <c r="AQ392" s="1">
        <v>1.0</v>
      </c>
    </row>
    <row r="393" hidden="1">
      <c r="A393" s="14" t="s">
        <v>813</v>
      </c>
      <c r="B393" s="15">
        <v>41519.0</v>
      </c>
      <c r="C393" s="16" t="str">
        <f t="shared" si="1"/>
        <v>2013</v>
      </c>
      <c r="D393" s="14" t="s">
        <v>148</v>
      </c>
      <c r="E393" s="14">
        <v>1.0</v>
      </c>
      <c r="F393" s="14">
        <v>1.0</v>
      </c>
      <c r="G393" s="14">
        <v>1.0</v>
      </c>
      <c r="H393" s="14">
        <v>1.0</v>
      </c>
      <c r="I393" s="14">
        <v>0.0</v>
      </c>
      <c r="J393" s="14">
        <v>0.0</v>
      </c>
      <c r="K393" s="14">
        <v>0.0</v>
      </c>
      <c r="L393" s="14">
        <v>1.0</v>
      </c>
      <c r="M393" s="14">
        <v>0.0</v>
      </c>
      <c r="N393" s="14">
        <v>0.0</v>
      </c>
      <c r="O393" s="14" t="s">
        <v>109</v>
      </c>
      <c r="P393" s="17" t="s">
        <v>1056</v>
      </c>
      <c r="Q393" s="16"/>
      <c r="R393" s="16"/>
      <c r="S393" s="16"/>
      <c r="T393" s="17" t="s">
        <v>1057</v>
      </c>
      <c r="U393" s="16"/>
      <c r="V393" s="16"/>
      <c r="W393" s="14" t="s">
        <v>819</v>
      </c>
      <c r="X393" s="14">
        <v>1.0</v>
      </c>
      <c r="Y393" s="14">
        <v>1954.0</v>
      </c>
      <c r="Z393" s="16"/>
      <c r="AA393" s="14">
        <v>1995.0</v>
      </c>
      <c r="AB393" s="16"/>
      <c r="AC393" s="16"/>
      <c r="AD393" s="16"/>
      <c r="AE393" s="14" t="s">
        <v>119</v>
      </c>
      <c r="AF393" s="48" t="s">
        <v>280</v>
      </c>
      <c r="AG393" s="16"/>
      <c r="AH393" s="16"/>
      <c r="AI393" s="16"/>
      <c r="AJ393" s="18"/>
      <c r="AK393" s="16"/>
      <c r="AL393" s="16"/>
      <c r="AM393" s="16"/>
      <c r="AN393" s="16"/>
      <c r="AO393" s="19" t="s">
        <v>1058</v>
      </c>
      <c r="AP393" s="16"/>
      <c r="AQ393" s="1">
        <v>1.0</v>
      </c>
    </row>
    <row r="394" hidden="1">
      <c r="A394" s="14" t="s">
        <v>813</v>
      </c>
      <c r="B394" s="15">
        <v>41519.0</v>
      </c>
      <c r="C394" s="16" t="str">
        <f t="shared" si="1"/>
        <v>2013</v>
      </c>
      <c r="D394" s="14" t="s">
        <v>148</v>
      </c>
      <c r="E394" s="14">
        <v>1.0</v>
      </c>
      <c r="F394" s="14">
        <v>1.0</v>
      </c>
      <c r="G394" s="14">
        <v>1.0</v>
      </c>
      <c r="H394" s="14">
        <v>1.0</v>
      </c>
      <c r="I394" s="14">
        <v>0.0</v>
      </c>
      <c r="J394" s="14">
        <v>0.0</v>
      </c>
      <c r="K394" s="14">
        <v>0.0</v>
      </c>
      <c r="L394" s="14">
        <v>1.0</v>
      </c>
      <c r="M394" s="14">
        <v>0.0</v>
      </c>
      <c r="N394" s="14">
        <v>0.0</v>
      </c>
      <c r="O394" s="14" t="s">
        <v>109</v>
      </c>
      <c r="P394" s="17" t="s">
        <v>1056</v>
      </c>
      <c r="Q394" s="16"/>
      <c r="R394" s="16"/>
      <c r="S394" s="16"/>
      <c r="T394" s="17" t="s">
        <v>1057</v>
      </c>
      <c r="U394" s="16"/>
      <c r="V394" s="16"/>
      <c r="W394" s="14" t="s">
        <v>935</v>
      </c>
      <c r="X394" s="14">
        <v>1.0</v>
      </c>
      <c r="Y394" s="16"/>
      <c r="Z394" s="16"/>
      <c r="AA394" s="16"/>
      <c r="AB394" s="16"/>
      <c r="AC394" s="16"/>
      <c r="AD394" s="16"/>
      <c r="AE394" s="14" t="s">
        <v>119</v>
      </c>
      <c r="AF394" s="48" t="s">
        <v>280</v>
      </c>
      <c r="AG394" s="16"/>
      <c r="AH394" s="16"/>
      <c r="AI394" s="16"/>
      <c r="AJ394" s="18"/>
      <c r="AK394" s="16"/>
      <c r="AL394" s="16"/>
      <c r="AM394" s="16"/>
      <c r="AN394" s="16"/>
      <c r="AO394" s="19" t="s">
        <v>1058</v>
      </c>
      <c r="AP394" s="16"/>
      <c r="AQ394" s="1">
        <v>1.0</v>
      </c>
    </row>
    <row r="395" hidden="1">
      <c r="A395" s="14" t="s">
        <v>813</v>
      </c>
      <c r="B395" s="15">
        <v>41519.0</v>
      </c>
      <c r="C395" s="16" t="str">
        <f t="shared" si="1"/>
        <v>2013</v>
      </c>
      <c r="D395" s="14" t="s">
        <v>148</v>
      </c>
      <c r="E395" s="14">
        <v>1.0</v>
      </c>
      <c r="F395" s="14">
        <v>1.0</v>
      </c>
      <c r="G395" s="14">
        <v>1.0</v>
      </c>
      <c r="H395" s="14">
        <v>1.0</v>
      </c>
      <c r="I395" s="14">
        <v>0.0</v>
      </c>
      <c r="J395" s="14">
        <v>0.0</v>
      </c>
      <c r="K395" s="14">
        <v>0.0</v>
      </c>
      <c r="L395" s="14">
        <v>1.0</v>
      </c>
      <c r="M395" s="14">
        <v>0.0</v>
      </c>
      <c r="N395" s="14">
        <v>0.0</v>
      </c>
      <c r="O395" s="14" t="s">
        <v>109</v>
      </c>
      <c r="P395" s="17" t="s">
        <v>1056</v>
      </c>
      <c r="Q395" s="16"/>
      <c r="R395" s="16"/>
      <c r="S395" s="16"/>
      <c r="T395" s="17" t="s">
        <v>1057</v>
      </c>
      <c r="U395" s="16"/>
      <c r="V395" s="16"/>
      <c r="W395" s="14" t="s">
        <v>883</v>
      </c>
      <c r="X395" s="14">
        <v>1.0</v>
      </c>
      <c r="Y395" s="16"/>
      <c r="Z395" s="16"/>
      <c r="AA395" s="16"/>
      <c r="AB395" s="16"/>
      <c r="AC395" s="16"/>
      <c r="AD395" s="16"/>
      <c r="AE395" s="14" t="s">
        <v>119</v>
      </c>
      <c r="AF395" s="48" t="s">
        <v>280</v>
      </c>
      <c r="AG395" s="16"/>
      <c r="AH395" s="16"/>
      <c r="AI395" s="16"/>
      <c r="AJ395" s="18"/>
      <c r="AK395" s="16"/>
      <c r="AL395" s="16"/>
      <c r="AM395" s="16"/>
      <c r="AN395" s="16"/>
      <c r="AO395" s="19" t="s">
        <v>1058</v>
      </c>
      <c r="AP395" s="16"/>
      <c r="AQ395" s="1">
        <v>1.0</v>
      </c>
    </row>
    <row r="396" hidden="1">
      <c r="A396" s="14" t="s">
        <v>813</v>
      </c>
      <c r="B396" s="15">
        <v>43311.0</v>
      </c>
      <c r="C396" s="16" t="str">
        <f t="shared" si="1"/>
        <v>2018</v>
      </c>
      <c r="D396" s="14" t="s">
        <v>44</v>
      </c>
      <c r="E396" s="14">
        <v>0.0</v>
      </c>
      <c r="F396" s="14">
        <v>1.0</v>
      </c>
      <c r="G396" s="14">
        <v>0.0</v>
      </c>
      <c r="H396" s="14">
        <v>1.0</v>
      </c>
      <c r="I396" s="14">
        <v>0.0</v>
      </c>
      <c r="J396" s="14">
        <v>0.0</v>
      </c>
      <c r="K396" s="14">
        <v>0.0</v>
      </c>
      <c r="L396" s="14">
        <v>0.0</v>
      </c>
      <c r="M396" s="14">
        <v>0.0</v>
      </c>
      <c r="N396" s="14">
        <v>0.0</v>
      </c>
      <c r="O396" s="14" t="s">
        <v>109</v>
      </c>
      <c r="P396" s="17" t="s">
        <v>1059</v>
      </c>
      <c r="Q396" s="16"/>
      <c r="R396" s="16"/>
      <c r="S396" s="16"/>
      <c r="T396" s="17" t="s">
        <v>1060</v>
      </c>
      <c r="U396" s="16"/>
      <c r="V396" s="16"/>
      <c r="W396" s="14" t="s">
        <v>816</v>
      </c>
      <c r="X396" s="14">
        <v>0.0</v>
      </c>
      <c r="Y396" s="14">
        <v>1974.0</v>
      </c>
      <c r="Z396" s="16"/>
      <c r="AA396" s="16"/>
      <c r="AB396" s="16"/>
      <c r="AC396" s="16"/>
      <c r="AD396" s="16"/>
      <c r="AE396" s="14" t="s">
        <v>119</v>
      </c>
      <c r="AF396" s="48" t="s">
        <v>280</v>
      </c>
      <c r="AG396" s="16"/>
      <c r="AH396" s="16"/>
      <c r="AI396" s="16"/>
      <c r="AJ396" s="18"/>
      <c r="AK396" s="16"/>
      <c r="AL396" s="16"/>
      <c r="AM396" s="16"/>
      <c r="AN396" s="16"/>
      <c r="AO396" s="19" t="s">
        <v>1061</v>
      </c>
      <c r="AP396" s="16"/>
      <c r="AQ396" s="1">
        <v>1.0</v>
      </c>
    </row>
    <row r="397" hidden="1">
      <c r="A397" s="14" t="s">
        <v>813</v>
      </c>
      <c r="B397" s="15">
        <v>43311.0</v>
      </c>
      <c r="C397" s="16" t="str">
        <f t="shared" si="1"/>
        <v>2018</v>
      </c>
      <c r="D397" s="14" t="s">
        <v>44</v>
      </c>
      <c r="E397" s="14">
        <v>0.0</v>
      </c>
      <c r="F397" s="14">
        <v>1.0</v>
      </c>
      <c r="G397" s="14">
        <v>0.0</v>
      </c>
      <c r="H397" s="14">
        <v>1.0</v>
      </c>
      <c r="I397" s="14">
        <v>0.0</v>
      </c>
      <c r="J397" s="14">
        <v>0.0</v>
      </c>
      <c r="K397" s="14">
        <v>0.0</v>
      </c>
      <c r="L397" s="14">
        <v>0.0</v>
      </c>
      <c r="M397" s="14">
        <v>0.0</v>
      </c>
      <c r="N397" s="14">
        <v>0.0</v>
      </c>
      <c r="O397" s="14" t="s">
        <v>109</v>
      </c>
      <c r="P397" s="17" t="s">
        <v>1059</v>
      </c>
      <c r="Q397" s="16"/>
      <c r="R397" s="16"/>
      <c r="S397" s="16"/>
      <c r="T397" s="17" t="s">
        <v>1060</v>
      </c>
      <c r="U397" s="16"/>
      <c r="V397" s="16"/>
      <c r="W397" s="14" t="s">
        <v>819</v>
      </c>
      <c r="X397" s="14">
        <v>1.0</v>
      </c>
      <c r="Y397" s="14">
        <v>1954.0</v>
      </c>
      <c r="Z397" s="16"/>
      <c r="AA397" s="14">
        <v>1995.0</v>
      </c>
      <c r="AB397" s="16"/>
      <c r="AC397" s="16"/>
      <c r="AD397" s="16"/>
      <c r="AE397" s="14" t="s">
        <v>119</v>
      </c>
      <c r="AF397" s="48" t="s">
        <v>280</v>
      </c>
      <c r="AG397" s="16"/>
      <c r="AH397" s="16"/>
      <c r="AI397" s="16"/>
      <c r="AJ397" s="18"/>
      <c r="AK397" s="16"/>
      <c r="AL397" s="16"/>
      <c r="AM397" s="16"/>
      <c r="AN397" s="16"/>
      <c r="AO397" s="19" t="s">
        <v>1061</v>
      </c>
      <c r="AP397" s="16"/>
      <c r="AQ397" s="1">
        <v>1.0</v>
      </c>
    </row>
    <row r="398" hidden="1">
      <c r="A398" s="14" t="s">
        <v>813</v>
      </c>
      <c r="B398" s="15">
        <v>43311.0</v>
      </c>
      <c r="C398" s="16" t="str">
        <f t="shared" si="1"/>
        <v>2018</v>
      </c>
      <c r="D398" s="14" t="s">
        <v>44</v>
      </c>
      <c r="E398" s="14">
        <v>0.0</v>
      </c>
      <c r="F398" s="14">
        <v>1.0</v>
      </c>
      <c r="G398" s="14">
        <v>0.0</v>
      </c>
      <c r="H398" s="14">
        <v>1.0</v>
      </c>
      <c r="I398" s="14">
        <v>0.0</v>
      </c>
      <c r="J398" s="14">
        <v>0.0</v>
      </c>
      <c r="K398" s="14">
        <v>0.0</v>
      </c>
      <c r="L398" s="14">
        <v>0.0</v>
      </c>
      <c r="M398" s="14">
        <v>0.0</v>
      </c>
      <c r="N398" s="14">
        <v>0.0</v>
      </c>
      <c r="O398" s="14" t="s">
        <v>109</v>
      </c>
      <c r="P398" s="17" t="s">
        <v>1059</v>
      </c>
      <c r="Q398" s="16"/>
      <c r="R398" s="16"/>
      <c r="S398" s="16"/>
      <c r="T398" s="17" t="s">
        <v>1060</v>
      </c>
      <c r="U398" s="16"/>
      <c r="V398" s="16"/>
      <c r="W398" s="14" t="s">
        <v>821</v>
      </c>
      <c r="X398" s="14">
        <v>1.0</v>
      </c>
      <c r="Y398" s="16"/>
      <c r="Z398" s="16"/>
      <c r="AA398" s="14">
        <v>2014.0</v>
      </c>
      <c r="AB398" s="16"/>
      <c r="AC398" s="14">
        <v>2014.0</v>
      </c>
      <c r="AD398" s="16"/>
      <c r="AE398" s="14" t="s">
        <v>119</v>
      </c>
      <c r="AF398" s="48" t="s">
        <v>280</v>
      </c>
      <c r="AG398" s="16"/>
      <c r="AH398" s="16"/>
      <c r="AI398" s="16"/>
      <c r="AJ398" s="18"/>
      <c r="AK398" s="16"/>
      <c r="AL398" s="16"/>
      <c r="AM398" s="16"/>
      <c r="AN398" s="16"/>
      <c r="AO398" s="19" t="s">
        <v>1061</v>
      </c>
      <c r="AP398" s="16"/>
      <c r="AQ398" s="1">
        <v>1.0</v>
      </c>
    </row>
    <row r="399" hidden="1">
      <c r="A399" s="14" t="s">
        <v>813</v>
      </c>
      <c r="B399" s="15">
        <v>43173.0</v>
      </c>
      <c r="C399" s="16" t="str">
        <f t="shared" si="1"/>
        <v>2018</v>
      </c>
      <c r="D399" s="14" t="s">
        <v>44</v>
      </c>
      <c r="E399" s="14">
        <v>0.0</v>
      </c>
      <c r="F399" s="14">
        <v>1.0</v>
      </c>
      <c r="G399" s="14">
        <v>0.0</v>
      </c>
      <c r="H399" s="14">
        <v>1.0</v>
      </c>
      <c r="I399" s="14">
        <v>0.0</v>
      </c>
      <c r="J399" s="14">
        <v>0.0</v>
      </c>
      <c r="K399" s="14">
        <v>0.0</v>
      </c>
      <c r="L399" s="14">
        <v>0.0</v>
      </c>
      <c r="M399" s="14">
        <v>0.0</v>
      </c>
      <c r="N399" s="14">
        <v>0.0</v>
      </c>
      <c r="O399" s="14" t="s">
        <v>109</v>
      </c>
      <c r="P399" s="17" t="s">
        <v>1062</v>
      </c>
      <c r="Q399" s="16"/>
      <c r="R399" s="16"/>
      <c r="S399" s="16"/>
      <c r="T399" s="17" t="s">
        <v>1063</v>
      </c>
      <c r="U399" s="16"/>
      <c r="V399" s="16"/>
      <c r="W399" s="14" t="s">
        <v>816</v>
      </c>
      <c r="X399" s="14">
        <v>0.0</v>
      </c>
      <c r="Y399" s="14">
        <v>1974.0</v>
      </c>
      <c r="Z399" s="16"/>
      <c r="AA399" s="16"/>
      <c r="AB399" s="16"/>
      <c r="AC399" s="16"/>
      <c r="AD399" s="16"/>
      <c r="AE399" s="14" t="s">
        <v>119</v>
      </c>
      <c r="AF399" s="48" t="s">
        <v>280</v>
      </c>
      <c r="AG399" s="16"/>
      <c r="AH399" s="16"/>
      <c r="AI399" s="16"/>
      <c r="AJ399" s="18"/>
      <c r="AK399" s="16"/>
      <c r="AL399" s="16"/>
      <c r="AM399" s="16"/>
      <c r="AN399" s="16"/>
      <c r="AO399" s="19" t="s">
        <v>1064</v>
      </c>
      <c r="AP399" s="16"/>
      <c r="AQ399" s="1">
        <v>1.0</v>
      </c>
    </row>
    <row r="400" hidden="1">
      <c r="A400" s="14" t="s">
        <v>813</v>
      </c>
      <c r="B400" s="15">
        <v>43173.0</v>
      </c>
      <c r="C400" s="16" t="str">
        <f t="shared" si="1"/>
        <v>2018</v>
      </c>
      <c r="D400" s="14" t="s">
        <v>44</v>
      </c>
      <c r="E400" s="14">
        <v>0.0</v>
      </c>
      <c r="F400" s="14">
        <v>1.0</v>
      </c>
      <c r="G400" s="14">
        <v>0.0</v>
      </c>
      <c r="H400" s="14">
        <v>1.0</v>
      </c>
      <c r="I400" s="14">
        <v>0.0</v>
      </c>
      <c r="J400" s="14">
        <v>0.0</v>
      </c>
      <c r="K400" s="14">
        <v>0.0</v>
      </c>
      <c r="L400" s="14">
        <v>0.0</v>
      </c>
      <c r="M400" s="14">
        <v>0.0</v>
      </c>
      <c r="N400" s="14">
        <v>0.0</v>
      </c>
      <c r="O400" s="14" t="s">
        <v>109</v>
      </c>
      <c r="P400" s="17" t="s">
        <v>1062</v>
      </c>
      <c r="Q400" s="16"/>
      <c r="R400" s="16"/>
      <c r="S400" s="16"/>
      <c r="T400" s="17" t="s">
        <v>1063</v>
      </c>
      <c r="U400" s="16"/>
      <c r="V400" s="16"/>
      <c r="W400" s="14" t="s">
        <v>819</v>
      </c>
      <c r="X400" s="14">
        <v>1.0</v>
      </c>
      <c r="Y400" s="14">
        <v>1954.0</v>
      </c>
      <c r="Z400" s="16"/>
      <c r="AA400" s="14">
        <v>1995.0</v>
      </c>
      <c r="AB400" s="16"/>
      <c r="AC400" s="16"/>
      <c r="AD400" s="16"/>
      <c r="AE400" s="14" t="s">
        <v>119</v>
      </c>
      <c r="AF400" s="48" t="s">
        <v>280</v>
      </c>
      <c r="AG400" s="16"/>
      <c r="AH400" s="16"/>
      <c r="AI400" s="16"/>
      <c r="AJ400" s="18"/>
      <c r="AK400" s="16"/>
      <c r="AL400" s="16"/>
      <c r="AM400" s="16"/>
      <c r="AN400" s="16"/>
      <c r="AO400" s="19" t="s">
        <v>1064</v>
      </c>
      <c r="AP400" s="16"/>
      <c r="AQ400" s="1">
        <v>1.0</v>
      </c>
    </row>
    <row r="401" hidden="1">
      <c r="A401" s="14" t="s">
        <v>813</v>
      </c>
      <c r="B401" s="15">
        <v>43173.0</v>
      </c>
      <c r="C401" s="16" t="str">
        <f t="shared" si="1"/>
        <v>2018</v>
      </c>
      <c r="D401" s="14" t="s">
        <v>44</v>
      </c>
      <c r="E401" s="14">
        <v>0.0</v>
      </c>
      <c r="F401" s="14">
        <v>1.0</v>
      </c>
      <c r="G401" s="14">
        <v>0.0</v>
      </c>
      <c r="H401" s="14">
        <v>1.0</v>
      </c>
      <c r="I401" s="14">
        <v>0.0</v>
      </c>
      <c r="J401" s="14">
        <v>0.0</v>
      </c>
      <c r="K401" s="14">
        <v>0.0</v>
      </c>
      <c r="L401" s="14">
        <v>0.0</v>
      </c>
      <c r="M401" s="14">
        <v>0.0</v>
      </c>
      <c r="N401" s="14">
        <v>0.0</v>
      </c>
      <c r="O401" s="14" t="s">
        <v>109</v>
      </c>
      <c r="P401" s="17" t="s">
        <v>1062</v>
      </c>
      <c r="Q401" s="16"/>
      <c r="R401" s="16"/>
      <c r="S401" s="16"/>
      <c r="T401" s="17" t="s">
        <v>1063</v>
      </c>
      <c r="U401" s="16"/>
      <c r="V401" s="16"/>
      <c r="W401" s="14" t="s">
        <v>821</v>
      </c>
      <c r="X401" s="14">
        <v>1.0</v>
      </c>
      <c r="Y401" s="16"/>
      <c r="Z401" s="16"/>
      <c r="AA401" s="14">
        <v>2014.0</v>
      </c>
      <c r="AB401" s="16"/>
      <c r="AC401" s="14">
        <v>2014.0</v>
      </c>
      <c r="AD401" s="16"/>
      <c r="AE401" s="14" t="s">
        <v>119</v>
      </c>
      <c r="AF401" s="48" t="s">
        <v>280</v>
      </c>
      <c r="AG401" s="16"/>
      <c r="AH401" s="16"/>
      <c r="AI401" s="16"/>
      <c r="AJ401" s="18"/>
      <c r="AK401" s="16"/>
      <c r="AL401" s="16"/>
      <c r="AM401" s="16"/>
      <c r="AN401" s="16"/>
      <c r="AO401" s="19" t="s">
        <v>1064</v>
      </c>
      <c r="AP401" s="16"/>
      <c r="AQ401" s="1">
        <v>1.0</v>
      </c>
    </row>
    <row r="402" hidden="1">
      <c r="A402" s="14" t="s">
        <v>813</v>
      </c>
      <c r="B402" s="15">
        <v>43146.0</v>
      </c>
      <c r="C402" s="16" t="str">
        <f t="shared" si="1"/>
        <v>2018</v>
      </c>
      <c r="D402" s="14" t="s">
        <v>44</v>
      </c>
      <c r="E402" s="14">
        <v>0.0</v>
      </c>
      <c r="F402" s="14">
        <v>1.0</v>
      </c>
      <c r="G402" s="14">
        <v>0.0</v>
      </c>
      <c r="H402" s="14">
        <v>0.0</v>
      </c>
      <c r="I402" s="14">
        <v>0.0</v>
      </c>
      <c r="J402" s="14">
        <v>0.0</v>
      </c>
      <c r="K402" s="14">
        <v>0.0</v>
      </c>
      <c r="L402" s="14">
        <v>0.0</v>
      </c>
      <c r="M402" s="14">
        <v>0.0</v>
      </c>
      <c r="N402" s="14">
        <v>0.0</v>
      </c>
      <c r="O402" s="14" t="s">
        <v>109</v>
      </c>
      <c r="P402" s="17" t="s">
        <v>1065</v>
      </c>
      <c r="Q402" s="16"/>
      <c r="R402" s="16"/>
      <c r="S402" s="16"/>
      <c r="T402" s="17" t="s">
        <v>1066</v>
      </c>
      <c r="U402" s="16"/>
      <c r="V402" s="16"/>
      <c r="W402" s="14" t="s">
        <v>816</v>
      </c>
      <c r="X402" s="14">
        <v>0.0</v>
      </c>
      <c r="Y402" s="14">
        <v>1974.0</v>
      </c>
      <c r="Z402" s="16"/>
      <c r="AA402" s="16"/>
      <c r="AB402" s="16"/>
      <c r="AC402" s="16"/>
      <c r="AD402" s="16"/>
      <c r="AE402" s="14" t="s">
        <v>119</v>
      </c>
      <c r="AF402" s="48" t="s">
        <v>280</v>
      </c>
      <c r="AG402" s="16"/>
      <c r="AH402" s="16"/>
      <c r="AI402" s="16"/>
      <c r="AJ402" s="18"/>
      <c r="AK402" s="16"/>
      <c r="AL402" s="16"/>
      <c r="AM402" s="16"/>
      <c r="AN402" s="16"/>
      <c r="AO402" s="19" t="s">
        <v>1067</v>
      </c>
      <c r="AP402" s="16"/>
      <c r="AQ402" s="1">
        <v>1.0</v>
      </c>
    </row>
    <row r="403" hidden="1">
      <c r="A403" s="14" t="s">
        <v>813</v>
      </c>
      <c r="B403" s="15">
        <v>43146.0</v>
      </c>
      <c r="C403" s="16" t="str">
        <f t="shared" si="1"/>
        <v>2018</v>
      </c>
      <c r="D403" s="14" t="s">
        <v>44</v>
      </c>
      <c r="E403" s="14">
        <v>0.0</v>
      </c>
      <c r="F403" s="14">
        <v>1.0</v>
      </c>
      <c r="G403" s="14">
        <v>0.0</v>
      </c>
      <c r="H403" s="14">
        <v>0.0</v>
      </c>
      <c r="I403" s="14">
        <v>0.0</v>
      </c>
      <c r="J403" s="14">
        <v>0.0</v>
      </c>
      <c r="K403" s="14">
        <v>0.0</v>
      </c>
      <c r="L403" s="14">
        <v>0.0</v>
      </c>
      <c r="M403" s="14">
        <v>0.0</v>
      </c>
      <c r="N403" s="14">
        <v>0.0</v>
      </c>
      <c r="O403" s="14" t="s">
        <v>109</v>
      </c>
      <c r="P403" s="17" t="s">
        <v>1065</v>
      </c>
      <c r="Q403" s="16"/>
      <c r="R403" s="16"/>
      <c r="S403" s="16"/>
      <c r="T403" s="17" t="s">
        <v>1066</v>
      </c>
      <c r="U403" s="16"/>
      <c r="V403" s="16"/>
      <c r="W403" s="14" t="s">
        <v>819</v>
      </c>
      <c r="X403" s="14">
        <v>1.0</v>
      </c>
      <c r="Y403" s="14">
        <v>1954.0</v>
      </c>
      <c r="Z403" s="16"/>
      <c r="AA403" s="14">
        <v>1995.0</v>
      </c>
      <c r="AB403" s="16"/>
      <c r="AC403" s="16"/>
      <c r="AD403" s="16"/>
      <c r="AE403" s="14" t="s">
        <v>119</v>
      </c>
      <c r="AF403" s="48" t="s">
        <v>280</v>
      </c>
      <c r="AG403" s="16"/>
      <c r="AH403" s="16"/>
      <c r="AI403" s="16"/>
      <c r="AJ403" s="18"/>
      <c r="AK403" s="16"/>
      <c r="AL403" s="16"/>
      <c r="AM403" s="16"/>
      <c r="AN403" s="16"/>
      <c r="AO403" s="23" t="s">
        <v>1067</v>
      </c>
      <c r="AP403" s="16"/>
      <c r="AQ403" s="1">
        <v>1.0</v>
      </c>
    </row>
    <row r="404" hidden="1">
      <c r="A404" s="14" t="s">
        <v>813</v>
      </c>
      <c r="B404" s="15">
        <v>43146.0</v>
      </c>
      <c r="C404" s="16" t="str">
        <f t="shared" si="1"/>
        <v>2018</v>
      </c>
      <c r="D404" s="14" t="s">
        <v>44</v>
      </c>
      <c r="E404" s="14">
        <v>0.0</v>
      </c>
      <c r="F404" s="14">
        <v>1.0</v>
      </c>
      <c r="G404" s="14">
        <v>0.0</v>
      </c>
      <c r="H404" s="14">
        <v>0.0</v>
      </c>
      <c r="I404" s="14">
        <v>0.0</v>
      </c>
      <c r="J404" s="14">
        <v>0.0</v>
      </c>
      <c r="K404" s="14">
        <v>0.0</v>
      </c>
      <c r="L404" s="14">
        <v>0.0</v>
      </c>
      <c r="M404" s="14">
        <v>0.0</v>
      </c>
      <c r="N404" s="14">
        <v>0.0</v>
      </c>
      <c r="O404" s="14" t="s">
        <v>109</v>
      </c>
      <c r="P404" s="17" t="s">
        <v>1065</v>
      </c>
      <c r="Q404" s="16"/>
      <c r="R404" s="16"/>
      <c r="S404" s="16"/>
      <c r="T404" s="17" t="s">
        <v>1066</v>
      </c>
      <c r="U404" s="16"/>
      <c r="V404" s="16"/>
      <c r="W404" s="14" t="s">
        <v>821</v>
      </c>
      <c r="X404" s="14">
        <v>1.0</v>
      </c>
      <c r="Y404" s="16"/>
      <c r="Z404" s="16"/>
      <c r="AA404" s="14">
        <v>2014.0</v>
      </c>
      <c r="AB404" s="16"/>
      <c r="AC404" s="14">
        <v>2014.0</v>
      </c>
      <c r="AD404" s="16"/>
      <c r="AE404" s="14" t="s">
        <v>119</v>
      </c>
      <c r="AF404" s="48" t="s">
        <v>280</v>
      </c>
      <c r="AG404" s="16"/>
      <c r="AH404" s="16"/>
      <c r="AI404" s="16"/>
      <c r="AJ404" s="18"/>
      <c r="AK404" s="16"/>
      <c r="AL404" s="16"/>
      <c r="AM404" s="16"/>
      <c r="AN404" s="16"/>
      <c r="AO404" s="23" t="s">
        <v>1067</v>
      </c>
      <c r="AP404" s="16"/>
      <c r="AQ404" s="1">
        <v>1.0</v>
      </c>
    </row>
    <row r="405" hidden="1">
      <c r="A405" s="14" t="s">
        <v>813</v>
      </c>
      <c r="B405" s="15">
        <v>41249.0</v>
      </c>
      <c r="C405" s="16" t="str">
        <f t="shared" si="1"/>
        <v>2012</v>
      </c>
      <c r="D405" s="14" t="s">
        <v>44</v>
      </c>
      <c r="E405" s="14">
        <v>0.0</v>
      </c>
      <c r="F405" s="14">
        <v>1.0</v>
      </c>
      <c r="G405" s="14">
        <v>0.0</v>
      </c>
      <c r="H405" s="14">
        <v>1.0</v>
      </c>
      <c r="I405" s="14">
        <v>0.0</v>
      </c>
      <c r="J405" s="14">
        <v>0.0</v>
      </c>
      <c r="K405" s="14">
        <v>0.0</v>
      </c>
      <c r="L405" s="14">
        <v>0.0</v>
      </c>
      <c r="M405" s="14">
        <v>0.0</v>
      </c>
      <c r="N405" s="14">
        <v>0.0</v>
      </c>
      <c r="O405" s="14" t="s">
        <v>109</v>
      </c>
      <c r="P405" s="17" t="s">
        <v>1068</v>
      </c>
      <c r="Q405" s="16"/>
      <c r="R405" s="16"/>
      <c r="S405" s="16"/>
      <c r="T405" s="17" t="s">
        <v>1069</v>
      </c>
      <c r="U405" s="16"/>
      <c r="V405" s="16"/>
      <c r="W405" s="14" t="s">
        <v>819</v>
      </c>
      <c r="X405" s="14">
        <v>1.0</v>
      </c>
      <c r="Y405" s="14">
        <v>1954.0</v>
      </c>
      <c r="Z405" s="16"/>
      <c r="AA405" s="14">
        <v>1995.0</v>
      </c>
      <c r="AB405" s="16"/>
      <c r="AC405" s="16"/>
      <c r="AD405" s="16"/>
      <c r="AE405" s="14" t="s">
        <v>119</v>
      </c>
      <c r="AF405" s="48" t="s">
        <v>280</v>
      </c>
      <c r="AG405" s="16"/>
      <c r="AH405" s="16"/>
      <c r="AI405" s="16"/>
      <c r="AJ405" s="18"/>
      <c r="AK405" s="16"/>
      <c r="AL405" s="16"/>
      <c r="AM405" s="16"/>
      <c r="AN405" s="16"/>
      <c r="AO405" s="23" t="s">
        <v>1070</v>
      </c>
      <c r="AP405" s="16"/>
      <c r="AQ405" s="1">
        <v>1.0</v>
      </c>
    </row>
    <row r="406" hidden="1">
      <c r="A406" s="14" t="s">
        <v>813</v>
      </c>
      <c r="B406" s="15">
        <v>41249.0</v>
      </c>
      <c r="C406" s="16" t="str">
        <f t="shared" si="1"/>
        <v>2012</v>
      </c>
      <c r="D406" s="14" t="s">
        <v>44</v>
      </c>
      <c r="E406" s="14">
        <v>0.0</v>
      </c>
      <c r="F406" s="14">
        <v>1.0</v>
      </c>
      <c r="G406" s="14">
        <v>0.0</v>
      </c>
      <c r="H406" s="14">
        <v>1.0</v>
      </c>
      <c r="I406" s="14">
        <v>0.0</v>
      </c>
      <c r="J406" s="14">
        <v>0.0</v>
      </c>
      <c r="K406" s="14">
        <v>0.0</v>
      </c>
      <c r="L406" s="14">
        <v>0.0</v>
      </c>
      <c r="M406" s="14">
        <v>0.0</v>
      </c>
      <c r="N406" s="14">
        <v>0.0</v>
      </c>
      <c r="O406" s="14" t="s">
        <v>109</v>
      </c>
      <c r="P406" s="17" t="s">
        <v>1068</v>
      </c>
      <c r="Q406" s="16"/>
      <c r="R406" s="16"/>
      <c r="S406" s="16"/>
      <c r="T406" s="17" t="s">
        <v>1069</v>
      </c>
      <c r="U406" s="16"/>
      <c r="V406" s="16"/>
      <c r="W406" s="14" t="s">
        <v>935</v>
      </c>
      <c r="X406" s="14">
        <v>1.0</v>
      </c>
      <c r="Y406" s="16"/>
      <c r="Z406" s="16"/>
      <c r="AA406" s="16"/>
      <c r="AB406" s="16"/>
      <c r="AC406" s="16"/>
      <c r="AD406" s="16"/>
      <c r="AE406" s="14" t="s">
        <v>119</v>
      </c>
      <c r="AF406" s="48" t="s">
        <v>280</v>
      </c>
      <c r="AG406" s="16"/>
      <c r="AH406" s="16"/>
      <c r="AI406" s="16"/>
      <c r="AJ406" s="18"/>
      <c r="AK406" s="16"/>
      <c r="AL406" s="16"/>
      <c r="AM406" s="16"/>
      <c r="AN406" s="16"/>
      <c r="AO406" s="23" t="s">
        <v>1070</v>
      </c>
      <c r="AP406" s="16"/>
      <c r="AQ406" s="1">
        <v>1.0</v>
      </c>
    </row>
    <row r="407" hidden="1">
      <c r="A407" s="14" t="s">
        <v>813</v>
      </c>
      <c r="B407" s="15">
        <v>41249.0</v>
      </c>
      <c r="C407" s="16" t="str">
        <f t="shared" si="1"/>
        <v>2012</v>
      </c>
      <c r="D407" s="14" t="s">
        <v>44</v>
      </c>
      <c r="E407" s="14">
        <v>0.0</v>
      </c>
      <c r="F407" s="14">
        <v>1.0</v>
      </c>
      <c r="G407" s="14">
        <v>0.0</v>
      </c>
      <c r="H407" s="14">
        <v>1.0</v>
      </c>
      <c r="I407" s="14">
        <v>0.0</v>
      </c>
      <c r="J407" s="14">
        <v>0.0</v>
      </c>
      <c r="K407" s="14">
        <v>0.0</v>
      </c>
      <c r="L407" s="14">
        <v>0.0</v>
      </c>
      <c r="M407" s="14">
        <v>0.0</v>
      </c>
      <c r="N407" s="14">
        <v>0.0</v>
      </c>
      <c r="O407" s="14" t="s">
        <v>109</v>
      </c>
      <c r="P407" s="17" t="s">
        <v>1068</v>
      </c>
      <c r="Q407" s="16"/>
      <c r="R407" s="16"/>
      <c r="S407" s="16"/>
      <c r="T407" s="17" t="s">
        <v>1069</v>
      </c>
      <c r="U407" s="16"/>
      <c r="V407" s="16"/>
      <c r="W407" s="14" t="s">
        <v>883</v>
      </c>
      <c r="X407" s="14">
        <v>1.0</v>
      </c>
      <c r="Y407" s="16"/>
      <c r="Z407" s="16"/>
      <c r="AA407" s="16"/>
      <c r="AB407" s="16"/>
      <c r="AC407" s="16"/>
      <c r="AD407" s="16"/>
      <c r="AE407" s="14" t="s">
        <v>119</v>
      </c>
      <c r="AF407" s="48" t="s">
        <v>280</v>
      </c>
      <c r="AG407" s="16"/>
      <c r="AH407" s="16"/>
      <c r="AI407" s="16"/>
      <c r="AJ407" s="18"/>
      <c r="AK407" s="16"/>
      <c r="AL407" s="16"/>
      <c r="AM407" s="16"/>
      <c r="AN407" s="16"/>
      <c r="AO407" s="23" t="s">
        <v>1070</v>
      </c>
      <c r="AP407" s="16"/>
      <c r="AQ407" s="1">
        <v>1.0</v>
      </c>
    </row>
    <row r="408">
      <c r="A408" s="1" t="s">
        <v>813</v>
      </c>
      <c r="B408" s="3">
        <v>40786.0</v>
      </c>
      <c r="C408" s="4" t="str">
        <f t="shared" si="1"/>
        <v>2011</v>
      </c>
      <c r="D408" s="1" t="s">
        <v>44</v>
      </c>
      <c r="E408" s="1">
        <v>0.0</v>
      </c>
      <c r="F408" s="1">
        <v>1.0</v>
      </c>
      <c r="G408" s="1">
        <v>0.0</v>
      </c>
      <c r="H408" s="1">
        <v>1.0</v>
      </c>
      <c r="I408" s="1">
        <v>0.0</v>
      </c>
      <c r="J408" s="1">
        <v>0.0</v>
      </c>
      <c r="K408" s="1">
        <v>0.0</v>
      </c>
      <c r="L408" s="1">
        <v>0.0</v>
      </c>
      <c r="M408" s="1">
        <v>0.0</v>
      </c>
      <c r="N408" s="1">
        <v>0.0</v>
      </c>
      <c r="O408" s="1" t="s">
        <v>109</v>
      </c>
      <c r="P408" s="2" t="s">
        <v>1071</v>
      </c>
      <c r="Q408" s="1" t="s">
        <v>306</v>
      </c>
      <c r="R408" s="1" t="s">
        <v>48</v>
      </c>
      <c r="S408" s="1" t="s">
        <v>48</v>
      </c>
      <c r="T408" s="2" t="s">
        <v>1072</v>
      </c>
      <c r="U408" s="1">
        <v>1.0</v>
      </c>
      <c r="V408" s="1">
        <v>1.0</v>
      </c>
      <c r="W408" s="1" t="s">
        <v>935</v>
      </c>
      <c r="X408" s="1">
        <v>1.0</v>
      </c>
      <c r="Y408" s="1">
        <v>1940.0</v>
      </c>
      <c r="Z408" s="4">
        <f t="shared" ref="Z408:Z438" si="64">C408-Y408</f>
        <v>71</v>
      </c>
      <c r="AA408" s="1">
        <v>1961.0</v>
      </c>
      <c r="AB408" s="4">
        <f t="shared" ref="AB408:AB410" si="65">C408-AA408</f>
        <v>50</v>
      </c>
      <c r="AC408" s="1">
        <v>1995.0</v>
      </c>
      <c r="AD408" s="1">
        <f t="shared" ref="AD408:AD439" si="66">C408-AC408</f>
        <v>16</v>
      </c>
      <c r="AE408" s="1" t="s">
        <v>119</v>
      </c>
      <c r="AF408" s="6" t="s">
        <v>280</v>
      </c>
      <c r="AG408" s="1">
        <v>0.0</v>
      </c>
      <c r="AH408" s="6" t="s">
        <v>969</v>
      </c>
      <c r="AI408" s="2">
        <v>1.0</v>
      </c>
      <c r="AJ408" s="6" t="s">
        <v>969</v>
      </c>
      <c r="AK408" s="2">
        <v>0.0</v>
      </c>
      <c r="AL408" s="6" t="s">
        <v>969</v>
      </c>
      <c r="AM408" s="1">
        <v>1.0</v>
      </c>
      <c r="AN408" s="20" t="s">
        <v>1073</v>
      </c>
      <c r="AO408" s="9" t="s">
        <v>1074</v>
      </c>
      <c r="AP408" s="9" t="s">
        <v>1075</v>
      </c>
      <c r="AQ408" s="1">
        <v>0.0</v>
      </c>
    </row>
    <row r="409">
      <c r="A409" s="1" t="s">
        <v>813</v>
      </c>
      <c r="B409" s="3">
        <v>40786.0</v>
      </c>
      <c r="C409" s="4" t="str">
        <f t="shared" si="1"/>
        <v>2011</v>
      </c>
      <c r="D409" s="1" t="s">
        <v>44</v>
      </c>
      <c r="E409" s="1">
        <v>0.0</v>
      </c>
      <c r="F409" s="1">
        <v>1.0</v>
      </c>
      <c r="G409" s="1">
        <v>0.0</v>
      </c>
      <c r="H409" s="1">
        <v>1.0</v>
      </c>
      <c r="I409" s="1">
        <v>0.0</v>
      </c>
      <c r="J409" s="1">
        <v>0.0</v>
      </c>
      <c r="K409" s="1">
        <v>0.0</v>
      </c>
      <c r="L409" s="1">
        <v>0.0</v>
      </c>
      <c r="M409" s="1">
        <v>0.0</v>
      </c>
      <c r="N409" s="1">
        <v>0.0</v>
      </c>
      <c r="O409" s="1" t="s">
        <v>109</v>
      </c>
      <c r="P409" s="2" t="s">
        <v>1071</v>
      </c>
      <c r="Q409" s="1" t="s">
        <v>306</v>
      </c>
      <c r="R409" s="1" t="s">
        <v>48</v>
      </c>
      <c r="S409" s="1" t="s">
        <v>48</v>
      </c>
      <c r="T409" s="2" t="s">
        <v>1072</v>
      </c>
      <c r="U409" s="1">
        <v>1.0</v>
      </c>
      <c r="V409" s="1">
        <v>1.0</v>
      </c>
      <c r="W409" s="1" t="s">
        <v>819</v>
      </c>
      <c r="X409" s="1">
        <v>1.0</v>
      </c>
      <c r="Y409" s="1">
        <v>1954.0</v>
      </c>
      <c r="Z409" s="4">
        <f t="shared" si="64"/>
        <v>57</v>
      </c>
      <c r="AA409" s="1">
        <v>1975.0</v>
      </c>
      <c r="AB409" s="4">
        <f t="shared" si="65"/>
        <v>36</v>
      </c>
      <c r="AC409" s="1">
        <v>1995.0</v>
      </c>
      <c r="AD409" s="1">
        <f t="shared" si="66"/>
        <v>16</v>
      </c>
      <c r="AE409" s="1" t="s">
        <v>119</v>
      </c>
      <c r="AF409" s="6" t="s">
        <v>280</v>
      </c>
      <c r="AG409" s="1">
        <v>0.0</v>
      </c>
      <c r="AH409" s="2" t="s">
        <v>1076</v>
      </c>
      <c r="AI409" s="2">
        <v>1.0</v>
      </c>
      <c r="AJ409" s="2" t="s">
        <v>1077</v>
      </c>
      <c r="AK409" s="2">
        <v>0.0</v>
      </c>
      <c r="AL409" s="2" t="s">
        <v>1078</v>
      </c>
      <c r="AM409" s="1">
        <v>1.0</v>
      </c>
      <c r="AN409" s="20" t="s">
        <v>1079</v>
      </c>
      <c r="AO409" s="9" t="s">
        <v>1074</v>
      </c>
      <c r="AQ409" s="1">
        <v>0.0</v>
      </c>
    </row>
    <row r="410">
      <c r="A410" s="1" t="s">
        <v>813</v>
      </c>
      <c r="B410" s="3">
        <v>40786.0</v>
      </c>
      <c r="C410" s="4" t="str">
        <f t="shared" si="1"/>
        <v>2011</v>
      </c>
      <c r="D410" s="1" t="s">
        <v>44</v>
      </c>
      <c r="E410" s="1">
        <v>0.0</v>
      </c>
      <c r="F410" s="1">
        <v>1.0</v>
      </c>
      <c r="G410" s="1">
        <v>0.0</v>
      </c>
      <c r="H410" s="1">
        <v>1.0</v>
      </c>
      <c r="I410" s="1">
        <v>0.0</v>
      </c>
      <c r="J410" s="1">
        <v>0.0</v>
      </c>
      <c r="K410" s="1">
        <v>0.0</v>
      </c>
      <c r="L410" s="1">
        <v>0.0</v>
      </c>
      <c r="M410" s="1">
        <v>0.0</v>
      </c>
      <c r="N410" s="1">
        <v>0.0</v>
      </c>
      <c r="O410" s="1" t="s">
        <v>109</v>
      </c>
      <c r="P410" s="2" t="s">
        <v>1071</v>
      </c>
      <c r="Q410" s="1" t="s">
        <v>306</v>
      </c>
      <c r="R410" s="1" t="s">
        <v>48</v>
      </c>
      <c r="S410" s="1" t="s">
        <v>48</v>
      </c>
      <c r="T410" s="2" t="s">
        <v>1072</v>
      </c>
      <c r="U410" s="1">
        <v>1.0</v>
      </c>
      <c r="V410" s="1">
        <v>1.0</v>
      </c>
      <c r="W410" s="1" t="s">
        <v>883</v>
      </c>
      <c r="X410" s="1">
        <v>1.0</v>
      </c>
      <c r="Y410" s="1">
        <v>1949.0</v>
      </c>
      <c r="Z410" s="4">
        <f t="shared" si="64"/>
        <v>62</v>
      </c>
      <c r="AA410" s="1">
        <v>1969.0</v>
      </c>
      <c r="AB410" s="4">
        <f t="shared" si="65"/>
        <v>42</v>
      </c>
      <c r="AC410" s="1">
        <v>2004.0</v>
      </c>
      <c r="AD410" s="1">
        <f t="shared" si="66"/>
        <v>7</v>
      </c>
      <c r="AE410" s="1" t="s">
        <v>119</v>
      </c>
      <c r="AF410" s="6" t="s">
        <v>280</v>
      </c>
      <c r="AG410" s="1">
        <v>0.0</v>
      </c>
      <c r="AH410" s="6" t="s">
        <v>969</v>
      </c>
      <c r="AI410" s="2">
        <v>1.0</v>
      </c>
      <c r="AJ410" s="6" t="s">
        <v>969</v>
      </c>
      <c r="AK410" s="2">
        <v>0.0</v>
      </c>
      <c r="AL410" s="6" t="s">
        <v>969</v>
      </c>
      <c r="AM410" s="1">
        <v>1.0</v>
      </c>
      <c r="AN410" s="20" t="s">
        <v>1080</v>
      </c>
      <c r="AO410" s="9" t="s">
        <v>1074</v>
      </c>
      <c r="AP410" s="9" t="s">
        <v>1081</v>
      </c>
      <c r="AQ410" s="1">
        <v>0.0</v>
      </c>
    </row>
    <row r="411">
      <c r="A411" s="1" t="s">
        <v>1082</v>
      </c>
      <c r="B411" s="11">
        <v>42660.0</v>
      </c>
      <c r="C411" s="4" t="str">
        <f t="shared" si="1"/>
        <v>2016</v>
      </c>
      <c r="D411" s="1" t="s">
        <v>44</v>
      </c>
      <c r="E411" s="1">
        <v>0.0</v>
      </c>
      <c r="F411" s="1">
        <v>1.0</v>
      </c>
      <c r="G411" s="1">
        <v>0.0</v>
      </c>
      <c r="H411" s="1">
        <v>0.0</v>
      </c>
      <c r="I411" s="1">
        <v>0.0</v>
      </c>
      <c r="J411" s="1">
        <v>0.0</v>
      </c>
      <c r="K411" s="1">
        <v>1.0</v>
      </c>
      <c r="L411" s="1">
        <v>0.0</v>
      </c>
      <c r="M411" s="1">
        <v>0.0</v>
      </c>
      <c r="N411" s="1">
        <v>0.0</v>
      </c>
      <c r="O411" s="1" t="s">
        <v>109</v>
      </c>
      <c r="P411" s="2" t="s">
        <v>1083</v>
      </c>
      <c r="Q411" s="1" t="s">
        <v>47</v>
      </c>
      <c r="R411" s="1" t="s">
        <v>48</v>
      </c>
      <c r="S411" s="1" t="s">
        <v>117</v>
      </c>
      <c r="T411" s="2" t="s">
        <v>1084</v>
      </c>
      <c r="U411" s="1">
        <v>1.0</v>
      </c>
      <c r="V411" s="1">
        <v>1.0</v>
      </c>
      <c r="W411" s="1" t="s">
        <v>1085</v>
      </c>
      <c r="X411" s="1">
        <v>0.0</v>
      </c>
      <c r="Y411" s="1">
        <v>1957.0</v>
      </c>
      <c r="Z411" s="4">
        <f t="shared" si="64"/>
        <v>59</v>
      </c>
      <c r="AC411" s="1">
        <v>2003.0</v>
      </c>
      <c r="AD411" s="1">
        <f t="shared" si="66"/>
        <v>13</v>
      </c>
      <c r="AE411" s="1">
        <v>1.0</v>
      </c>
      <c r="AF411" s="6" t="s">
        <v>51</v>
      </c>
      <c r="AG411" s="1">
        <v>0.0</v>
      </c>
      <c r="AH411" s="2" t="s">
        <v>1086</v>
      </c>
      <c r="AI411" s="2">
        <v>0.0</v>
      </c>
      <c r="AJ411" s="6" t="s">
        <v>123</v>
      </c>
      <c r="AK411" s="2">
        <v>0.5</v>
      </c>
      <c r="AL411" s="2" t="s">
        <v>1087</v>
      </c>
      <c r="AM411" s="1">
        <v>1.0</v>
      </c>
      <c r="AN411" s="20" t="s">
        <v>1088</v>
      </c>
      <c r="AO411" s="9" t="s">
        <v>1089</v>
      </c>
      <c r="AP411" s="8" t="s">
        <v>1090</v>
      </c>
      <c r="AQ411" s="1">
        <v>0.0</v>
      </c>
    </row>
    <row r="412">
      <c r="A412" s="1" t="s">
        <v>1082</v>
      </c>
      <c r="B412" s="11">
        <v>42660.0</v>
      </c>
      <c r="C412" s="4" t="str">
        <f t="shared" si="1"/>
        <v>2016</v>
      </c>
      <c r="D412" s="1" t="s">
        <v>44</v>
      </c>
      <c r="E412" s="1">
        <v>0.0</v>
      </c>
      <c r="F412" s="1">
        <v>1.0</v>
      </c>
      <c r="G412" s="1">
        <v>0.0</v>
      </c>
      <c r="H412" s="1">
        <v>0.0</v>
      </c>
      <c r="I412" s="1">
        <v>0.0</v>
      </c>
      <c r="J412" s="1">
        <v>0.0</v>
      </c>
      <c r="K412" s="1">
        <v>1.0</v>
      </c>
      <c r="L412" s="1">
        <v>0.0</v>
      </c>
      <c r="M412" s="1">
        <v>0.0</v>
      </c>
      <c r="N412" s="1">
        <v>0.0</v>
      </c>
      <c r="O412" s="1" t="s">
        <v>109</v>
      </c>
      <c r="P412" s="2" t="s">
        <v>1083</v>
      </c>
      <c r="Q412" s="1" t="s">
        <v>47</v>
      </c>
      <c r="R412" s="1" t="s">
        <v>48</v>
      </c>
      <c r="S412" s="1" t="s">
        <v>117</v>
      </c>
      <c r="T412" s="2" t="s">
        <v>1084</v>
      </c>
      <c r="U412" s="1">
        <v>1.0</v>
      </c>
      <c r="V412" s="1">
        <v>1.0</v>
      </c>
      <c r="W412" s="1" t="s">
        <v>1091</v>
      </c>
      <c r="X412" s="1">
        <v>0.0</v>
      </c>
      <c r="Y412" s="1">
        <v>1975.0</v>
      </c>
      <c r="Z412" s="4">
        <f t="shared" si="64"/>
        <v>41</v>
      </c>
      <c r="AA412" s="1">
        <v>2002.0</v>
      </c>
      <c r="AB412" s="4">
        <f t="shared" ref="AB412:AB414" si="67">C412-AA412</f>
        <v>14</v>
      </c>
      <c r="AC412" s="1">
        <v>2002.0</v>
      </c>
      <c r="AD412" s="1">
        <f t="shared" si="66"/>
        <v>14</v>
      </c>
      <c r="AE412" s="1">
        <v>1.0</v>
      </c>
      <c r="AF412" s="6" t="s">
        <v>51</v>
      </c>
      <c r="AG412" s="1">
        <v>0.0</v>
      </c>
      <c r="AH412" s="1" t="s">
        <v>1092</v>
      </c>
      <c r="AI412" s="1">
        <v>0.0</v>
      </c>
      <c r="AJ412" s="6" t="s">
        <v>123</v>
      </c>
      <c r="AK412" s="1">
        <v>0.5</v>
      </c>
      <c r="AL412" s="1" t="s">
        <v>1093</v>
      </c>
      <c r="AM412" s="1">
        <v>1.0</v>
      </c>
      <c r="AN412" s="20" t="s">
        <v>1094</v>
      </c>
      <c r="AO412" s="9" t="s">
        <v>1089</v>
      </c>
      <c r="AP412" s="8" t="s">
        <v>1095</v>
      </c>
      <c r="AQ412" s="1">
        <v>0.0</v>
      </c>
    </row>
    <row r="413">
      <c r="A413" s="1" t="s">
        <v>1082</v>
      </c>
      <c r="B413" s="11">
        <v>42660.0</v>
      </c>
      <c r="C413" s="4" t="str">
        <f t="shared" si="1"/>
        <v>2016</v>
      </c>
      <c r="D413" s="1" t="s">
        <v>44</v>
      </c>
      <c r="E413" s="1">
        <v>0.0</v>
      </c>
      <c r="F413" s="1">
        <v>1.0</v>
      </c>
      <c r="G413" s="1">
        <v>0.0</v>
      </c>
      <c r="H413" s="1">
        <v>0.0</v>
      </c>
      <c r="I413" s="1">
        <v>0.0</v>
      </c>
      <c r="J413" s="1">
        <v>0.0</v>
      </c>
      <c r="K413" s="1">
        <v>1.0</v>
      </c>
      <c r="L413" s="1">
        <v>0.0</v>
      </c>
      <c r="M413" s="1">
        <v>0.0</v>
      </c>
      <c r="N413" s="1">
        <v>0.0</v>
      </c>
      <c r="O413" s="1" t="s">
        <v>109</v>
      </c>
      <c r="P413" s="2" t="s">
        <v>1083</v>
      </c>
      <c r="Q413" s="1" t="s">
        <v>47</v>
      </c>
      <c r="R413" s="1" t="s">
        <v>48</v>
      </c>
      <c r="S413" s="1" t="s">
        <v>117</v>
      </c>
      <c r="T413" s="2" t="s">
        <v>1084</v>
      </c>
      <c r="U413" s="1">
        <v>1.0</v>
      </c>
      <c r="V413" s="1">
        <v>1.0</v>
      </c>
      <c r="W413" s="1" t="s">
        <v>1096</v>
      </c>
      <c r="X413" s="1">
        <v>0.0</v>
      </c>
      <c r="Y413" s="1">
        <v>1971.0</v>
      </c>
      <c r="Z413" s="4">
        <f t="shared" si="64"/>
        <v>45</v>
      </c>
      <c r="AA413" s="1">
        <v>2015.0</v>
      </c>
      <c r="AB413" s="4">
        <f t="shared" si="67"/>
        <v>1</v>
      </c>
      <c r="AC413" s="1">
        <v>2015.0</v>
      </c>
      <c r="AD413" s="1">
        <f t="shared" si="66"/>
        <v>1</v>
      </c>
      <c r="AE413" s="1">
        <v>1.0</v>
      </c>
      <c r="AF413" s="6" t="s">
        <v>51</v>
      </c>
      <c r="AG413" s="1">
        <v>0.0</v>
      </c>
      <c r="AH413" s="1" t="s">
        <v>1097</v>
      </c>
      <c r="AI413" s="1">
        <v>0.0</v>
      </c>
      <c r="AJ413" s="6" t="s">
        <v>123</v>
      </c>
      <c r="AK413" s="1">
        <v>0.5</v>
      </c>
      <c r="AL413" s="1" t="s">
        <v>1098</v>
      </c>
      <c r="AM413" s="1">
        <v>1.0</v>
      </c>
      <c r="AN413" s="20" t="s">
        <v>1099</v>
      </c>
      <c r="AO413" s="9" t="s">
        <v>1089</v>
      </c>
      <c r="AP413" s="8" t="s">
        <v>1100</v>
      </c>
      <c r="AQ413" s="1">
        <v>0.0</v>
      </c>
    </row>
    <row r="414">
      <c r="A414" s="1" t="s">
        <v>1082</v>
      </c>
      <c r="B414" s="11">
        <v>42660.0</v>
      </c>
      <c r="C414" s="4" t="str">
        <f t="shared" si="1"/>
        <v>2016</v>
      </c>
      <c r="D414" s="1" t="s">
        <v>44</v>
      </c>
      <c r="E414" s="1">
        <v>0.0</v>
      </c>
      <c r="F414" s="1">
        <v>1.0</v>
      </c>
      <c r="G414" s="1">
        <v>0.0</v>
      </c>
      <c r="H414" s="1">
        <v>0.0</v>
      </c>
      <c r="I414" s="1">
        <v>0.0</v>
      </c>
      <c r="J414" s="1">
        <v>0.0</v>
      </c>
      <c r="K414" s="1">
        <v>1.0</v>
      </c>
      <c r="L414" s="1">
        <v>0.0</v>
      </c>
      <c r="M414" s="1">
        <v>0.0</v>
      </c>
      <c r="N414" s="1">
        <v>0.0</v>
      </c>
      <c r="O414" s="1" t="s">
        <v>109</v>
      </c>
      <c r="P414" s="2" t="s">
        <v>1083</v>
      </c>
      <c r="Q414" s="1" t="s">
        <v>47</v>
      </c>
      <c r="R414" s="1" t="s">
        <v>48</v>
      </c>
      <c r="S414" s="1" t="s">
        <v>117</v>
      </c>
      <c r="T414" s="2" t="s">
        <v>1084</v>
      </c>
      <c r="U414" s="1">
        <v>1.0</v>
      </c>
      <c r="V414" s="1">
        <v>1.0</v>
      </c>
      <c r="W414" s="1" t="s">
        <v>1101</v>
      </c>
      <c r="X414" s="1">
        <v>0.0</v>
      </c>
      <c r="Y414" s="1">
        <v>1953.0</v>
      </c>
      <c r="Z414" s="4">
        <f t="shared" si="64"/>
        <v>63</v>
      </c>
      <c r="AA414" s="1">
        <v>2003.0</v>
      </c>
      <c r="AB414" s="4">
        <f t="shared" si="67"/>
        <v>13</v>
      </c>
      <c r="AC414" s="1">
        <v>2014.0</v>
      </c>
      <c r="AD414" s="1">
        <f t="shared" si="66"/>
        <v>2</v>
      </c>
      <c r="AE414" s="1">
        <v>1.0</v>
      </c>
      <c r="AF414" s="6" t="s">
        <v>51</v>
      </c>
      <c r="AG414" s="1">
        <v>0.0</v>
      </c>
      <c r="AH414" s="1" t="s">
        <v>1102</v>
      </c>
      <c r="AI414" s="1">
        <v>0.0</v>
      </c>
      <c r="AJ414" s="6" t="s">
        <v>123</v>
      </c>
      <c r="AK414" s="1">
        <v>0.5</v>
      </c>
      <c r="AL414" s="1" t="s">
        <v>1103</v>
      </c>
      <c r="AM414" s="1">
        <v>1.0</v>
      </c>
      <c r="AN414" s="20" t="s">
        <v>1104</v>
      </c>
      <c r="AO414" s="9" t="s">
        <v>1089</v>
      </c>
      <c r="AP414" s="8" t="s">
        <v>1105</v>
      </c>
      <c r="AQ414" s="1">
        <v>0.0</v>
      </c>
    </row>
    <row r="415">
      <c r="A415" s="1" t="s">
        <v>1082</v>
      </c>
      <c r="B415" s="11">
        <v>42660.0</v>
      </c>
      <c r="C415" s="4" t="str">
        <f t="shared" si="1"/>
        <v>2016</v>
      </c>
      <c r="D415" s="1" t="s">
        <v>44</v>
      </c>
      <c r="E415" s="1">
        <v>0.0</v>
      </c>
      <c r="F415" s="1">
        <v>1.0</v>
      </c>
      <c r="G415" s="1">
        <v>0.0</v>
      </c>
      <c r="H415" s="1">
        <v>0.0</v>
      </c>
      <c r="I415" s="1">
        <v>0.0</v>
      </c>
      <c r="J415" s="1">
        <v>0.0</v>
      </c>
      <c r="K415" s="1">
        <v>1.0</v>
      </c>
      <c r="L415" s="1">
        <v>0.0</v>
      </c>
      <c r="M415" s="1">
        <v>0.0</v>
      </c>
      <c r="N415" s="1">
        <v>0.0</v>
      </c>
      <c r="O415" s="1" t="s">
        <v>109</v>
      </c>
      <c r="P415" s="2" t="s">
        <v>1083</v>
      </c>
      <c r="Q415" s="1" t="s">
        <v>47</v>
      </c>
      <c r="R415" s="1" t="s">
        <v>48</v>
      </c>
      <c r="S415" s="1" t="s">
        <v>117</v>
      </c>
      <c r="T415" s="2" t="s">
        <v>1084</v>
      </c>
      <c r="U415" s="1">
        <v>1.0</v>
      </c>
      <c r="V415" s="1">
        <v>1.0</v>
      </c>
      <c r="W415" s="1" t="s">
        <v>1106</v>
      </c>
      <c r="X415" s="1">
        <v>0.0</v>
      </c>
      <c r="Y415" s="1">
        <v>1967.0</v>
      </c>
      <c r="Z415" s="4">
        <f t="shared" si="64"/>
        <v>49</v>
      </c>
      <c r="AC415" s="1">
        <v>2011.0</v>
      </c>
      <c r="AD415" s="1">
        <f t="shared" si="66"/>
        <v>5</v>
      </c>
      <c r="AE415" s="1">
        <v>1.0</v>
      </c>
      <c r="AF415" s="6" t="s">
        <v>51</v>
      </c>
      <c r="AG415" s="1">
        <v>0.0</v>
      </c>
      <c r="AH415" s="1" t="s">
        <v>1107</v>
      </c>
      <c r="AI415" s="1">
        <v>0.0</v>
      </c>
      <c r="AJ415" s="6" t="s">
        <v>123</v>
      </c>
      <c r="AK415" s="1">
        <v>0.5</v>
      </c>
      <c r="AL415" s="1" t="s">
        <v>1108</v>
      </c>
      <c r="AM415" s="1">
        <v>1.0</v>
      </c>
      <c r="AN415" s="20" t="s">
        <v>1109</v>
      </c>
      <c r="AO415" s="9" t="s">
        <v>1089</v>
      </c>
      <c r="AP415" s="33" t="s">
        <v>1110</v>
      </c>
      <c r="AQ415" s="1">
        <v>0.0</v>
      </c>
    </row>
    <row r="416">
      <c r="A416" s="1" t="s">
        <v>1082</v>
      </c>
      <c r="B416" s="3">
        <v>43515.0</v>
      </c>
      <c r="C416" s="4" t="str">
        <f t="shared" si="1"/>
        <v>2019</v>
      </c>
      <c r="D416" s="1" t="s">
        <v>44</v>
      </c>
      <c r="E416" s="1">
        <v>0.0</v>
      </c>
      <c r="F416" s="1">
        <v>1.0</v>
      </c>
      <c r="G416" s="1">
        <v>1.0</v>
      </c>
      <c r="H416" s="1">
        <v>1.0</v>
      </c>
      <c r="I416" s="1">
        <v>0.0</v>
      </c>
      <c r="J416" s="1">
        <v>0.0</v>
      </c>
      <c r="K416" s="1">
        <v>0.0</v>
      </c>
      <c r="L416" s="1">
        <v>0.0</v>
      </c>
      <c r="M416" s="1">
        <v>0.0</v>
      </c>
      <c r="N416" s="1">
        <v>0.0</v>
      </c>
      <c r="O416" s="1" t="s">
        <v>109</v>
      </c>
      <c r="P416" s="2" t="s">
        <v>1111</v>
      </c>
      <c r="Q416" s="1" t="s">
        <v>306</v>
      </c>
      <c r="R416" s="1" t="s">
        <v>48</v>
      </c>
      <c r="S416" s="1" t="s">
        <v>48</v>
      </c>
      <c r="T416" s="2" t="s">
        <v>1112</v>
      </c>
      <c r="U416" s="1">
        <v>1.0</v>
      </c>
      <c r="V416" s="1">
        <v>1.0</v>
      </c>
      <c r="W416" s="1" t="s">
        <v>1106</v>
      </c>
      <c r="X416" s="1">
        <v>0.0</v>
      </c>
      <c r="Y416" s="1">
        <v>1967.0</v>
      </c>
      <c r="Z416" s="4">
        <f t="shared" si="64"/>
        <v>52</v>
      </c>
      <c r="AC416" s="1">
        <v>2011.0</v>
      </c>
      <c r="AD416" s="1">
        <f t="shared" si="66"/>
        <v>8</v>
      </c>
      <c r="AE416" s="1" t="s">
        <v>119</v>
      </c>
      <c r="AF416" s="6" t="s">
        <v>280</v>
      </c>
      <c r="AG416" s="1">
        <v>0.0</v>
      </c>
      <c r="AH416" s="1" t="s">
        <v>1113</v>
      </c>
      <c r="AI416" s="1">
        <v>1.0</v>
      </c>
      <c r="AJ416" s="2" t="s">
        <v>1114</v>
      </c>
      <c r="AK416" s="1">
        <v>0.0</v>
      </c>
      <c r="AL416" s="1" t="s">
        <v>1115</v>
      </c>
      <c r="AM416" s="1">
        <v>1.0</v>
      </c>
      <c r="AN416" s="1" t="s">
        <v>1116</v>
      </c>
      <c r="AO416" s="9" t="s">
        <v>1117</v>
      </c>
      <c r="AQ416" s="1">
        <v>0.0</v>
      </c>
    </row>
    <row r="417">
      <c r="A417" s="1" t="s">
        <v>1082</v>
      </c>
      <c r="B417" s="3">
        <v>43515.0</v>
      </c>
      <c r="C417" s="4" t="str">
        <f t="shared" si="1"/>
        <v>2019</v>
      </c>
      <c r="D417" s="1" t="s">
        <v>44</v>
      </c>
      <c r="E417" s="1">
        <v>0.0</v>
      </c>
      <c r="F417" s="1">
        <v>1.0</v>
      </c>
      <c r="G417" s="1">
        <v>1.0</v>
      </c>
      <c r="H417" s="1">
        <v>1.0</v>
      </c>
      <c r="I417" s="1">
        <v>0.0</v>
      </c>
      <c r="J417" s="1">
        <v>0.0</v>
      </c>
      <c r="K417" s="1">
        <v>0.0</v>
      </c>
      <c r="L417" s="1">
        <v>0.0</v>
      </c>
      <c r="M417" s="1">
        <v>0.0</v>
      </c>
      <c r="N417" s="1">
        <v>0.0</v>
      </c>
      <c r="O417" s="1" t="s">
        <v>109</v>
      </c>
      <c r="P417" s="2" t="s">
        <v>1111</v>
      </c>
      <c r="Q417" s="1" t="s">
        <v>306</v>
      </c>
      <c r="R417" s="1" t="s">
        <v>48</v>
      </c>
      <c r="S417" s="1" t="s">
        <v>48</v>
      </c>
      <c r="T417" s="2" t="s">
        <v>1112</v>
      </c>
      <c r="U417" s="1">
        <v>1.0</v>
      </c>
      <c r="V417" s="1">
        <v>1.0</v>
      </c>
      <c r="W417" s="1" t="s">
        <v>1101</v>
      </c>
      <c r="X417" s="1">
        <v>0.0</v>
      </c>
      <c r="Y417" s="1">
        <v>1953.0</v>
      </c>
      <c r="Z417" s="4">
        <f t="shared" si="64"/>
        <v>66</v>
      </c>
      <c r="AA417" s="1">
        <v>2003.0</v>
      </c>
      <c r="AB417" s="4">
        <f>C417-AA417</f>
        <v>16</v>
      </c>
      <c r="AC417" s="1">
        <v>2014.0</v>
      </c>
      <c r="AD417" s="1">
        <f t="shared" si="66"/>
        <v>5</v>
      </c>
      <c r="AE417" s="1" t="s">
        <v>119</v>
      </c>
      <c r="AF417" s="6" t="s">
        <v>280</v>
      </c>
      <c r="AG417" s="1">
        <v>0.0</v>
      </c>
      <c r="AH417" s="6" t="s">
        <v>1118</v>
      </c>
      <c r="AI417" s="1">
        <v>1.0</v>
      </c>
      <c r="AJ417" s="6" t="s">
        <v>1118</v>
      </c>
      <c r="AK417" s="1">
        <v>0.0</v>
      </c>
      <c r="AL417" s="6" t="s">
        <v>1118</v>
      </c>
      <c r="AM417" s="1">
        <v>1.0</v>
      </c>
      <c r="AN417" s="1" t="s">
        <v>1119</v>
      </c>
      <c r="AO417" s="9" t="s">
        <v>1117</v>
      </c>
      <c r="AQ417" s="1">
        <v>0.0</v>
      </c>
    </row>
    <row r="418">
      <c r="A418" s="1" t="s">
        <v>1082</v>
      </c>
      <c r="B418" s="3">
        <v>43515.0</v>
      </c>
      <c r="C418" s="4" t="str">
        <f t="shared" si="1"/>
        <v>2019</v>
      </c>
      <c r="D418" s="1" t="s">
        <v>44</v>
      </c>
      <c r="E418" s="1">
        <v>0.0</v>
      </c>
      <c r="F418" s="1">
        <v>1.0</v>
      </c>
      <c r="G418" s="1">
        <v>1.0</v>
      </c>
      <c r="H418" s="1">
        <v>1.0</v>
      </c>
      <c r="I418" s="1">
        <v>0.0</v>
      </c>
      <c r="J418" s="1">
        <v>0.0</v>
      </c>
      <c r="K418" s="1">
        <v>0.0</v>
      </c>
      <c r="L418" s="1">
        <v>0.0</v>
      </c>
      <c r="M418" s="1">
        <v>0.0</v>
      </c>
      <c r="N418" s="1">
        <v>0.0</v>
      </c>
      <c r="O418" s="1" t="s">
        <v>109</v>
      </c>
      <c r="P418" s="2" t="s">
        <v>1111</v>
      </c>
      <c r="Q418" s="1" t="s">
        <v>306</v>
      </c>
      <c r="R418" s="1" t="s">
        <v>48</v>
      </c>
      <c r="S418" s="1" t="s">
        <v>48</v>
      </c>
      <c r="T418" s="2" t="s">
        <v>1112</v>
      </c>
      <c r="U418" s="1">
        <v>1.0</v>
      </c>
      <c r="V418" s="1">
        <v>1.0</v>
      </c>
      <c r="W418" s="1" t="s">
        <v>1085</v>
      </c>
      <c r="X418" s="1">
        <v>0.0</v>
      </c>
      <c r="Y418" s="1">
        <v>1957.0</v>
      </c>
      <c r="Z418" s="4">
        <f t="shared" si="64"/>
        <v>62</v>
      </c>
      <c r="AC418" s="1">
        <v>2003.0</v>
      </c>
      <c r="AD418" s="1">
        <f t="shared" si="66"/>
        <v>16</v>
      </c>
      <c r="AE418" s="1" t="s">
        <v>119</v>
      </c>
      <c r="AF418" s="6" t="s">
        <v>280</v>
      </c>
      <c r="AG418" s="1">
        <v>0.0</v>
      </c>
      <c r="AH418" s="6" t="s">
        <v>1118</v>
      </c>
      <c r="AI418" s="1">
        <v>1.0</v>
      </c>
      <c r="AJ418" s="6" t="s">
        <v>1118</v>
      </c>
      <c r="AK418" s="1">
        <v>0.0</v>
      </c>
      <c r="AL418" s="6" t="s">
        <v>1118</v>
      </c>
      <c r="AM418" s="1">
        <v>1.0</v>
      </c>
      <c r="AN418" s="1" t="s">
        <v>1120</v>
      </c>
      <c r="AO418" s="9" t="s">
        <v>1117</v>
      </c>
      <c r="AQ418" s="1">
        <v>0.0</v>
      </c>
    </row>
    <row r="419">
      <c r="A419" s="1" t="s">
        <v>1082</v>
      </c>
      <c r="B419" s="3">
        <v>43515.0</v>
      </c>
      <c r="C419" s="4" t="str">
        <f t="shared" si="1"/>
        <v>2019</v>
      </c>
      <c r="D419" s="1" t="s">
        <v>44</v>
      </c>
      <c r="E419" s="1">
        <v>0.0</v>
      </c>
      <c r="F419" s="1">
        <v>1.0</v>
      </c>
      <c r="G419" s="1">
        <v>1.0</v>
      </c>
      <c r="H419" s="1">
        <v>1.0</v>
      </c>
      <c r="I419" s="1">
        <v>0.0</v>
      </c>
      <c r="J419" s="1">
        <v>0.0</v>
      </c>
      <c r="K419" s="1">
        <v>0.0</v>
      </c>
      <c r="L419" s="1">
        <v>0.0</v>
      </c>
      <c r="M419" s="1">
        <v>0.0</v>
      </c>
      <c r="N419" s="1">
        <v>0.0</v>
      </c>
      <c r="O419" s="1" t="s">
        <v>109</v>
      </c>
      <c r="P419" s="2" t="s">
        <v>1111</v>
      </c>
      <c r="Q419" s="1" t="s">
        <v>306</v>
      </c>
      <c r="R419" s="1" t="s">
        <v>48</v>
      </c>
      <c r="S419" s="1" t="s">
        <v>48</v>
      </c>
      <c r="T419" s="2" t="s">
        <v>1112</v>
      </c>
      <c r="U419" s="1">
        <v>1.0</v>
      </c>
      <c r="V419" s="1">
        <v>1.0</v>
      </c>
      <c r="W419" s="1" t="s">
        <v>1096</v>
      </c>
      <c r="X419" s="1">
        <v>0.0</v>
      </c>
      <c r="Y419" s="1">
        <v>1971.0</v>
      </c>
      <c r="Z419" s="4">
        <f t="shared" si="64"/>
        <v>48</v>
      </c>
      <c r="AA419" s="1">
        <v>2015.0</v>
      </c>
      <c r="AB419" s="4">
        <f t="shared" ref="AB419:AB423" si="68">C419-AA419</f>
        <v>4</v>
      </c>
      <c r="AC419" s="1">
        <v>2015.0</v>
      </c>
      <c r="AD419" s="1">
        <f t="shared" si="66"/>
        <v>4</v>
      </c>
      <c r="AE419" s="1" t="s">
        <v>119</v>
      </c>
      <c r="AF419" s="6" t="s">
        <v>280</v>
      </c>
      <c r="AG419" s="1">
        <v>0.0</v>
      </c>
      <c r="AH419" s="6" t="s">
        <v>1118</v>
      </c>
      <c r="AI419" s="1">
        <v>1.0</v>
      </c>
      <c r="AJ419" s="6" t="s">
        <v>1118</v>
      </c>
      <c r="AK419" s="1">
        <v>0.0</v>
      </c>
      <c r="AL419" s="6" t="s">
        <v>1118</v>
      </c>
      <c r="AM419" s="1">
        <v>1.0</v>
      </c>
      <c r="AN419" s="1" t="s">
        <v>1121</v>
      </c>
      <c r="AO419" s="9" t="s">
        <v>1117</v>
      </c>
      <c r="AQ419" s="1">
        <v>0.0</v>
      </c>
    </row>
    <row r="420">
      <c r="A420" s="1" t="s">
        <v>1082</v>
      </c>
      <c r="B420" s="3">
        <v>43515.0</v>
      </c>
      <c r="C420" s="4" t="str">
        <f t="shared" si="1"/>
        <v>2019</v>
      </c>
      <c r="D420" s="1" t="s">
        <v>44</v>
      </c>
      <c r="E420" s="1">
        <v>0.0</v>
      </c>
      <c r="F420" s="1">
        <v>1.0</v>
      </c>
      <c r="G420" s="1">
        <v>1.0</v>
      </c>
      <c r="H420" s="1">
        <v>1.0</v>
      </c>
      <c r="I420" s="1">
        <v>0.0</v>
      </c>
      <c r="J420" s="1">
        <v>0.0</v>
      </c>
      <c r="K420" s="1">
        <v>0.0</v>
      </c>
      <c r="L420" s="1">
        <v>0.0</v>
      </c>
      <c r="M420" s="1">
        <v>0.0</v>
      </c>
      <c r="N420" s="1">
        <v>0.0</v>
      </c>
      <c r="O420" s="1" t="s">
        <v>109</v>
      </c>
      <c r="P420" s="2" t="s">
        <v>1111</v>
      </c>
      <c r="Q420" s="1" t="s">
        <v>306</v>
      </c>
      <c r="R420" s="1" t="s">
        <v>48</v>
      </c>
      <c r="S420" s="1" t="s">
        <v>48</v>
      </c>
      <c r="T420" s="2" t="s">
        <v>1112</v>
      </c>
      <c r="U420" s="1">
        <v>1.0</v>
      </c>
      <c r="V420" s="1">
        <v>1.0</v>
      </c>
      <c r="W420" s="1" t="s">
        <v>1091</v>
      </c>
      <c r="X420" s="1">
        <v>0.0</v>
      </c>
      <c r="Y420" s="1">
        <v>1975.0</v>
      </c>
      <c r="Z420" s="4">
        <f t="shared" si="64"/>
        <v>44</v>
      </c>
      <c r="AA420" s="1">
        <v>2002.0</v>
      </c>
      <c r="AB420" s="4">
        <f t="shared" si="68"/>
        <v>17</v>
      </c>
      <c r="AC420" s="1">
        <v>2002.0</v>
      </c>
      <c r="AD420" s="1">
        <f t="shared" si="66"/>
        <v>17</v>
      </c>
      <c r="AE420" s="1" t="s">
        <v>119</v>
      </c>
      <c r="AF420" s="6" t="s">
        <v>280</v>
      </c>
      <c r="AG420" s="1">
        <v>0.0</v>
      </c>
      <c r="AH420" s="6" t="s">
        <v>1118</v>
      </c>
      <c r="AI420" s="1">
        <v>1.0</v>
      </c>
      <c r="AJ420" s="6" t="s">
        <v>1118</v>
      </c>
      <c r="AK420" s="1">
        <v>0.0</v>
      </c>
      <c r="AL420" s="6" t="s">
        <v>1118</v>
      </c>
      <c r="AM420" s="1">
        <v>1.0</v>
      </c>
      <c r="AN420" s="1" t="s">
        <v>1122</v>
      </c>
      <c r="AO420" s="9" t="s">
        <v>1117</v>
      </c>
      <c r="AQ420" s="1">
        <v>0.0</v>
      </c>
    </row>
    <row r="421">
      <c r="A421" s="1" t="s">
        <v>1082</v>
      </c>
      <c r="B421" s="3">
        <v>43515.0</v>
      </c>
      <c r="C421" s="4" t="str">
        <f t="shared" si="1"/>
        <v>2019</v>
      </c>
      <c r="D421" s="1" t="s">
        <v>44</v>
      </c>
      <c r="E421" s="1">
        <v>1.0</v>
      </c>
      <c r="F421" s="1">
        <v>0.0</v>
      </c>
      <c r="G421" s="1">
        <v>0.0</v>
      </c>
      <c r="H421" s="1">
        <v>0.0</v>
      </c>
      <c r="I421" s="1">
        <v>0.0</v>
      </c>
      <c r="J421" s="1">
        <v>0.0</v>
      </c>
      <c r="K421" s="1">
        <v>1.0</v>
      </c>
      <c r="L421" s="1">
        <v>0.0</v>
      </c>
      <c r="M421" s="1">
        <v>0.0</v>
      </c>
      <c r="N421" s="1">
        <v>0.0</v>
      </c>
      <c r="O421" s="1" t="s">
        <v>68</v>
      </c>
      <c r="P421" s="2" t="s">
        <v>1123</v>
      </c>
      <c r="Q421" s="1" t="s">
        <v>47</v>
      </c>
      <c r="R421" s="1" t="s">
        <v>48</v>
      </c>
      <c r="S421" s="1" t="s">
        <v>117</v>
      </c>
      <c r="T421" s="2" t="s">
        <v>1124</v>
      </c>
      <c r="U421" s="1">
        <v>0.0</v>
      </c>
      <c r="V421" s="1">
        <v>1.0</v>
      </c>
      <c r="W421" s="1" t="s">
        <v>1091</v>
      </c>
      <c r="X421" s="1">
        <v>0.0</v>
      </c>
      <c r="Y421" s="1">
        <v>1975.0</v>
      </c>
      <c r="Z421" s="4">
        <f t="shared" si="64"/>
        <v>44</v>
      </c>
      <c r="AA421" s="1">
        <v>2002.0</v>
      </c>
      <c r="AB421" s="4">
        <f t="shared" si="68"/>
        <v>17</v>
      </c>
      <c r="AC421" s="1">
        <v>2002.0</v>
      </c>
      <c r="AD421" s="1">
        <f t="shared" si="66"/>
        <v>17</v>
      </c>
      <c r="AE421" s="1">
        <v>1.0</v>
      </c>
      <c r="AF421" s="6" t="s">
        <v>51</v>
      </c>
      <c r="AG421" s="1">
        <v>0.0</v>
      </c>
      <c r="AH421" s="1" t="s">
        <v>1125</v>
      </c>
      <c r="AI421" s="1">
        <v>1.0</v>
      </c>
      <c r="AJ421" s="2" t="s">
        <v>1126</v>
      </c>
      <c r="AK421" s="1">
        <v>1.0</v>
      </c>
      <c r="AL421" s="1" t="s">
        <v>1127</v>
      </c>
      <c r="AM421" s="1">
        <v>1.0</v>
      </c>
      <c r="AN421" s="1" t="s">
        <v>1128</v>
      </c>
      <c r="AO421" s="9" t="s">
        <v>1129</v>
      </c>
      <c r="AQ421" s="1">
        <v>0.0</v>
      </c>
    </row>
    <row r="422">
      <c r="A422" s="1" t="s">
        <v>1082</v>
      </c>
      <c r="B422" s="3">
        <v>43515.0</v>
      </c>
      <c r="C422" s="4" t="str">
        <f t="shared" si="1"/>
        <v>2019</v>
      </c>
      <c r="D422" s="1" t="s">
        <v>44</v>
      </c>
      <c r="E422" s="1">
        <v>1.0</v>
      </c>
      <c r="F422" s="1">
        <v>0.0</v>
      </c>
      <c r="G422" s="1">
        <v>0.0</v>
      </c>
      <c r="H422" s="1">
        <v>0.0</v>
      </c>
      <c r="I422" s="1">
        <v>0.0</v>
      </c>
      <c r="J422" s="1">
        <v>0.0</v>
      </c>
      <c r="K422" s="1">
        <v>1.0</v>
      </c>
      <c r="L422" s="1">
        <v>0.0</v>
      </c>
      <c r="M422" s="1">
        <v>0.0</v>
      </c>
      <c r="N422" s="1">
        <v>0.0</v>
      </c>
      <c r="O422" s="1" t="s">
        <v>68</v>
      </c>
      <c r="P422" s="2" t="s">
        <v>1123</v>
      </c>
      <c r="Q422" s="1" t="s">
        <v>47</v>
      </c>
      <c r="R422" s="1" t="s">
        <v>48</v>
      </c>
      <c r="S422" s="1" t="s">
        <v>117</v>
      </c>
      <c r="T422" s="2" t="s">
        <v>1124</v>
      </c>
      <c r="U422" s="1">
        <v>0.0</v>
      </c>
      <c r="V422" s="1">
        <v>1.0</v>
      </c>
      <c r="W422" s="1" t="s">
        <v>1101</v>
      </c>
      <c r="X422" s="1">
        <v>0.0</v>
      </c>
      <c r="Y422" s="1">
        <v>1953.0</v>
      </c>
      <c r="Z422" s="4">
        <f t="shared" si="64"/>
        <v>66</v>
      </c>
      <c r="AA422" s="1">
        <v>2003.0</v>
      </c>
      <c r="AB422" s="4">
        <f t="shared" si="68"/>
        <v>16</v>
      </c>
      <c r="AC422" s="1">
        <v>2014.0</v>
      </c>
      <c r="AD422" s="1">
        <f t="shared" si="66"/>
        <v>5</v>
      </c>
      <c r="AE422" s="1">
        <v>1.0</v>
      </c>
      <c r="AF422" s="6" t="s">
        <v>51</v>
      </c>
      <c r="AG422" s="1">
        <v>0.0</v>
      </c>
      <c r="AH422" s="6" t="s">
        <v>1118</v>
      </c>
      <c r="AI422" s="1">
        <v>0.0</v>
      </c>
      <c r="AJ422" s="6" t="s">
        <v>123</v>
      </c>
      <c r="AK422" s="1">
        <v>1.0</v>
      </c>
      <c r="AL422" s="6" t="s">
        <v>1118</v>
      </c>
      <c r="AM422" s="1">
        <v>0.5</v>
      </c>
      <c r="AN422" s="1" t="s">
        <v>1130</v>
      </c>
      <c r="AO422" s="9" t="s">
        <v>1129</v>
      </c>
      <c r="AQ422" s="1">
        <v>0.0</v>
      </c>
    </row>
    <row r="423">
      <c r="A423" s="1" t="s">
        <v>1082</v>
      </c>
      <c r="B423" s="3">
        <v>43515.0</v>
      </c>
      <c r="C423" s="4" t="str">
        <f t="shared" si="1"/>
        <v>2019</v>
      </c>
      <c r="D423" s="1" t="s">
        <v>44</v>
      </c>
      <c r="E423" s="1">
        <v>1.0</v>
      </c>
      <c r="F423" s="1">
        <v>0.0</v>
      </c>
      <c r="G423" s="1">
        <v>0.0</v>
      </c>
      <c r="H423" s="1">
        <v>0.0</v>
      </c>
      <c r="I423" s="1">
        <v>0.0</v>
      </c>
      <c r="J423" s="1">
        <v>0.0</v>
      </c>
      <c r="K423" s="1">
        <v>1.0</v>
      </c>
      <c r="L423" s="1">
        <v>0.0</v>
      </c>
      <c r="M423" s="1">
        <v>0.0</v>
      </c>
      <c r="N423" s="1">
        <v>0.0</v>
      </c>
      <c r="O423" s="1" t="s">
        <v>68</v>
      </c>
      <c r="P423" s="2" t="s">
        <v>1123</v>
      </c>
      <c r="Q423" s="1" t="s">
        <v>47</v>
      </c>
      <c r="R423" s="1" t="s">
        <v>48</v>
      </c>
      <c r="S423" s="1" t="s">
        <v>117</v>
      </c>
      <c r="T423" s="2" t="s">
        <v>1124</v>
      </c>
      <c r="U423" s="1">
        <v>0.0</v>
      </c>
      <c r="V423" s="1">
        <v>1.0</v>
      </c>
      <c r="W423" s="1" t="s">
        <v>1096</v>
      </c>
      <c r="X423" s="1">
        <v>0.0</v>
      </c>
      <c r="Y423" s="1">
        <v>1971.0</v>
      </c>
      <c r="Z423" s="4">
        <f t="shared" si="64"/>
        <v>48</v>
      </c>
      <c r="AA423" s="1">
        <v>2015.0</v>
      </c>
      <c r="AB423" s="4">
        <f t="shared" si="68"/>
        <v>4</v>
      </c>
      <c r="AC423" s="1">
        <v>2015.0</v>
      </c>
      <c r="AD423" s="1">
        <f t="shared" si="66"/>
        <v>4</v>
      </c>
      <c r="AE423" s="1">
        <v>1.0</v>
      </c>
      <c r="AF423" s="6" t="s">
        <v>51</v>
      </c>
      <c r="AG423" s="1">
        <v>0.0</v>
      </c>
      <c r="AH423" s="6" t="s">
        <v>1118</v>
      </c>
      <c r="AI423" s="1">
        <v>0.0</v>
      </c>
      <c r="AJ423" s="6" t="s">
        <v>123</v>
      </c>
      <c r="AK423" s="1">
        <v>1.0</v>
      </c>
      <c r="AL423" s="6" t="s">
        <v>1118</v>
      </c>
      <c r="AM423" s="1">
        <v>0.5</v>
      </c>
      <c r="AN423" s="1" t="s">
        <v>1131</v>
      </c>
      <c r="AO423" s="9" t="s">
        <v>1129</v>
      </c>
      <c r="AQ423" s="1">
        <v>0.0</v>
      </c>
    </row>
    <row r="424">
      <c r="A424" s="1" t="s">
        <v>1082</v>
      </c>
      <c r="B424" s="3">
        <v>43515.0</v>
      </c>
      <c r="C424" s="4" t="str">
        <f t="shared" si="1"/>
        <v>2019</v>
      </c>
      <c r="D424" s="1" t="s">
        <v>44</v>
      </c>
      <c r="E424" s="1">
        <v>1.0</v>
      </c>
      <c r="F424" s="1">
        <v>0.0</v>
      </c>
      <c r="G424" s="1">
        <v>0.0</v>
      </c>
      <c r="H424" s="1">
        <v>0.0</v>
      </c>
      <c r="I424" s="1">
        <v>0.0</v>
      </c>
      <c r="J424" s="1">
        <v>0.0</v>
      </c>
      <c r="K424" s="1">
        <v>1.0</v>
      </c>
      <c r="L424" s="1">
        <v>0.0</v>
      </c>
      <c r="M424" s="1">
        <v>0.0</v>
      </c>
      <c r="N424" s="1">
        <v>0.0</v>
      </c>
      <c r="O424" s="1" t="s">
        <v>68</v>
      </c>
      <c r="P424" s="2" t="s">
        <v>1123</v>
      </c>
      <c r="Q424" s="1" t="s">
        <v>47</v>
      </c>
      <c r="R424" s="1" t="s">
        <v>48</v>
      </c>
      <c r="S424" s="1" t="s">
        <v>117</v>
      </c>
      <c r="T424" s="2" t="s">
        <v>1124</v>
      </c>
      <c r="U424" s="1">
        <v>0.0</v>
      </c>
      <c r="V424" s="1">
        <v>1.0</v>
      </c>
      <c r="W424" s="1" t="s">
        <v>1106</v>
      </c>
      <c r="X424" s="1">
        <v>0.0</v>
      </c>
      <c r="Y424" s="1">
        <v>1967.0</v>
      </c>
      <c r="Z424" s="4">
        <f t="shared" si="64"/>
        <v>52</v>
      </c>
      <c r="AC424" s="1">
        <v>2011.0</v>
      </c>
      <c r="AD424" s="1">
        <f t="shared" si="66"/>
        <v>8</v>
      </c>
      <c r="AE424" s="1">
        <v>1.0</v>
      </c>
      <c r="AF424" s="6" t="s">
        <v>51</v>
      </c>
      <c r="AG424" s="1">
        <v>0.0</v>
      </c>
      <c r="AH424" s="6" t="s">
        <v>1118</v>
      </c>
      <c r="AI424" s="1">
        <v>0.0</v>
      </c>
      <c r="AJ424" s="6" t="s">
        <v>1132</v>
      </c>
      <c r="AK424" s="1">
        <v>1.0</v>
      </c>
      <c r="AL424" s="6" t="s">
        <v>1118</v>
      </c>
      <c r="AM424" s="1">
        <v>0.5</v>
      </c>
      <c r="AN424" s="1" t="s">
        <v>1133</v>
      </c>
      <c r="AO424" s="9" t="s">
        <v>1129</v>
      </c>
      <c r="AQ424" s="1">
        <v>0.0</v>
      </c>
    </row>
    <row r="425">
      <c r="A425" s="1" t="s">
        <v>1082</v>
      </c>
      <c r="B425" s="3">
        <v>43515.0</v>
      </c>
      <c r="C425" s="4" t="str">
        <f t="shared" si="1"/>
        <v>2019</v>
      </c>
      <c r="D425" s="1" t="s">
        <v>44</v>
      </c>
      <c r="E425" s="1">
        <v>1.0</v>
      </c>
      <c r="F425" s="1">
        <v>0.0</v>
      </c>
      <c r="G425" s="1">
        <v>0.0</v>
      </c>
      <c r="H425" s="1">
        <v>0.0</v>
      </c>
      <c r="I425" s="1">
        <v>0.0</v>
      </c>
      <c r="J425" s="1">
        <v>0.0</v>
      </c>
      <c r="K425" s="1">
        <v>1.0</v>
      </c>
      <c r="L425" s="1">
        <v>0.0</v>
      </c>
      <c r="M425" s="1">
        <v>0.0</v>
      </c>
      <c r="N425" s="1">
        <v>0.0</v>
      </c>
      <c r="O425" s="1" t="s">
        <v>68</v>
      </c>
      <c r="P425" s="2" t="s">
        <v>1123</v>
      </c>
      <c r="Q425" s="1" t="s">
        <v>47</v>
      </c>
      <c r="R425" s="1" t="s">
        <v>48</v>
      </c>
      <c r="S425" s="1" t="s">
        <v>117</v>
      </c>
      <c r="T425" s="2" t="s">
        <v>1124</v>
      </c>
      <c r="U425" s="1">
        <v>0.0</v>
      </c>
      <c r="V425" s="1">
        <v>1.0</v>
      </c>
      <c r="W425" s="1" t="s">
        <v>1085</v>
      </c>
      <c r="X425" s="1">
        <v>0.0</v>
      </c>
      <c r="Y425" s="1">
        <v>1957.0</v>
      </c>
      <c r="Z425" s="4">
        <f t="shared" si="64"/>
        <v>62</v>
      </c>
      <c r="AC425" s="1">
        <v>2003.0</v>
      </c>
      <c r="AD425" s="1">
        <f t="shared" si="66"/>
        <v>16</v>
      </c>
      <c r="AE425" s="1">
        <v>1.0</v>
      </c>
      <c r="AF425" s="6" t="s">
        <v>51</v>
      </c>
      <c r="AG425" s="1">
        <v>0.0</v>
      </c>
      <c r="AH425" s="6" t="s">
        <v>1118</v>
      </c>
      <c r="AI425" s="1">
        <v>0.0</v>
      </c>
      <c r="AJ425" s="6" t="s">
        <v>1132</v>
      </c>
      <c r="AK425" s="1">
        <v>1.0</v>
      </c>
      <c r="AL425" s="6" t="s">
        <v>1118</v>
      </c>
      <c r="AM425" s="1">
        <v>0.5</v>
      </c>
      <c r="AN425" s="1" t="s">
        <v>1134</v>
      </c>
      <c r="AO425" s="9" t="s">
        <v>1129</v>
      </c>
      <c r="AQ425" s="1">
        <v>0.0</v>
      </c>
    </row>
    <row r="426">
      <c r="A426" s="1" t="s">
        <v>1082</v>
      </c>
      <c r="B426" s="3">
        <v>44007.0</v>
      </c>
      <c r="C426" s="4" t="str">
        <f t="shared" si="1"/>
        <v>2020</v>
      </c>
      <c r="D426" s="1" t="s">
        <v>44</v>
      </c>
      <c r="E426" s="1">
        <v>0.0</v>
      </c>
      <c r="F426" s="1">
        <v>1.0</v>
      </c>
      <c r="G426" s="1">
        <v>1.0</v>
      </c>
      <c r="H426" s="1">
        <v>1.0</v>
      </c>
      <c r="I426" s="1">
        <v>0.0</v>
      </c>
      <c r="J426" s="1">
        <v>0.0</v>
      </c>
      <c r="K426" s="1">
        <v>0.0</v>
      </c>
      <c r="L426" s="1">
        <v>0.0</v>
      </c>
      <c r="M426" s="1">
        <v>0.0</v>
      </c>
      <c r="N426" s="1">
        <v>0.0</v>
      </c>
      <c r="O426" s="1" t="s">
        <v>109</v>
      </c>
      <c r="P426" s="2" t="s">
        <v>1135</v>
      </c>
      <c r="Q426" s="1" t="s">
        <v>306</v>
      </c>
      <c r="R426" s="1" t="s">
        <v>48</v>
      </c>
      <c r="S426" s="1" t="s">
        <v>48</v>
      </c>
      <c r="T426" s="2" t="s">
        <v>1136</v>
      </c>
      <c r="U426" s="1">
        <v>1.0</v>
      </c>
      <c r="V426" s="1">
        <v>1.0</v>
      </c>
      <c r="W426" s="1" t="s">
        <v>1096</v>
      </c>
      <c r="X426" s="1">
        <v>0.0</v>
      </c>
      <c r="Y426" s="1">
        <v>1971.0</v>
      </c>
      <c r="Z426" s="4">
        <f t="shared" si="64"/>
        <v>49</v>
      </c>
      <c r="AA426" s="1">
        <v>2015.0</v>
      </c>
      <c r="AB426" s="4">
        <f>C426-AA426</f>
        <v>5</v>
      </c>
      <c r="AC426" s="1">
        <v>2015.0</v>
      </c>
      <c r="AD426" s="1">
        <f t="shared" si="66"/>
        <v>5</v>
      </c>
      <c r="AE426" s="1" t="s">
        <v>119</v>
      </c>
      <c r="AF426" s="6" t="s">
        <v>280</v>
      </c>
      <c r="AG426" s="1">
        <v>0.0</v>
      </c>
      <c r="AH426" s="6" t="s">
        <v>1118</v>
      </c>
      <c r="AI426" s="1">
        <v>1.0</v>
      </c>
      <c r="AJ426" s="6" t="s">
        <v>1118</v>
      </c>
      <c r="AK426" s="1">
        <v>0.0</v>
      </c>
      <c r="AL426" s="6" t="s">
        <v>1118</v>
      </c>
      <c r="AM426" s="1">
        <v>1.0</v>
      </c>
      <c r="AN426" s="20" t="s">
        <v>1137</v>
      </c>
      <c r="AO426" s="9" t="s">
        <v>1138</v>
      </c>
      <c r="AQ426" s="1">
        <v>0.0</v>
      </c>
    </row>
    <row r="427">
      <c r="A427" s="1" t="s">
        <v>1082</v>
      </c>
      <c r="B427" s="3">
        <v>44007.0</v>
      </c>
      <c r="C427" s="4" t="str">
        <f t="shared" si="1"/>
        <v>2020</v>
      </c>
      <c r="D427" s="1" t="s">
        <v>44</v>
      </c>
      <c r="E427" s="1">
        <v>0.0</v>
      </c>
      <c r="F427" s="1">
        <v>1.0</v>
      </c>
      <c r="G427" s="1">
        <v>1.0</v>
      </c>
      <c r="H427" s="1">
        <v>1.0</v>
      </c>
      <c r="I427" s="1">
        <v>0.0</v>
      </c>
      <c r="J427" s="1">
        <v>0.0</v>
      </c>
      <c r="K427" s="1">
        <v>0.0</v>
      </c>
      <c r="L427" s="1">
        <v>0.0</v>
      </c>
      <c r="M427" s="1">
        <v>0.0</v>
      </c>
      <c r="N427" s="1">
        <v>0.0</v>
      </c>
      <c r="O427" s="1" t="s">
        <v>109</v>
      </c>
      <c r="P427" s="2" t="s">
        <v>1135</v>
      </c>
      <c r="Q427" s="1" t="s">
        <v>306</v>
      </c>
      <c r="R427" s="1" t="s">
        <v>48</v>
      </c>
      <c r="S427" s="1" t="s">
        <v>48</v>
      </c>
      <c r="T427" s="2" t="s">
        <v>1136</v>
      </c>
      <c r="U427" s="1">
        <v>1.0</v>
      </c>
      <c r="V427" s="1">
        <v>1.0</v>
      </c>
      <c r="W427" s="1" t="s">
        <v>1106</v>
      </c>
      <c r="X427" s="1">
        <v>0.0</v>
      </c>
      <c r="Y427" s="1">
        <v>1967.0</v>
      </c>
      <c r="Z427" s="4">
        <f t="shared" si="64"/>
        <v>53</v>
      </c>
      <c r="AC427" s="1">
        <v>2011.0</v>
      </c>
      <c r="AD427" s="1">
        <f t="shared" si="66"/>
        <v>9</v>
      </c>
      <c r="AE427" s="1" t="s">
        <v>119</v>
      </c>
      <c r="AF427" s="6" t="s">
        <v>280</v>
      </c>
      <c r="AG427" s="1">
        <v>0.0</v>
      </c>
      <c r="AH427" s="1" t="s">
        <v>1139</v>
      </c>
      <c r="AI427" s="1">
        <v>1.0</v>
      </c>
      <c r="AJ427" s="2" t="s">
        <v>1140</v>
      </c>
      <c r="AK427" s="1">
        <v>0.0</v>
      </c>
      <c r="AL427" s="2" t="s">
        <v>1141</v>
      </c>
      <c r="AM427" s="1">
        <v>1.0</v>
      </c>
      <c r="AN427" s="20" t="s">
        <v>1137</v>
      </c>
      <c r="AO427" s="9" t="s">
        <v>1138</v>
      </c>
      <c r="AQ427" s="1">
        <v>0.0</v>
      </c>
    </row>
    <row r="428">
      <c r="A428" s="1" t="s">
        <v>1082</v>
      </c>
      <c r="B428" s="3">
        <v>44007.0</v>
      </c>
      <c r="C428" s="4" t="str">
        <f t="shared" si="1"/>
        <v>2020</v>
      </c>
      <c r="D428" s="1" t="s">
        <v>44</v>
      </c>
      <c r="E428" s="1">
        <v>0.0</v>
      </c>
      <c r="F428" s="1">
        <v>1.0</v>
      </c>
      <c r="G428" s="1">
        <v>1.0</v>
      </c>
      <c r="H428" s="1">
        <v>1.0</v>
      </c>
      <c r="I428" s="1">
        <v>0.0</v>
      </c>
      <c r="J428" s="1">
        <v>0.0</v>
      </c>
      <c r="K428" s="1">
        <v>0.0</v>
      </c>
      <c r="L428" s="1">
        <v>0.0</v>
      </c>
      <c r="M428" s="1">
        <v>0.0</v>
      </c>
      <c r="N428" s="1">
        <v>0.0</v>
      </c>
      <c r="O428" s="1" t="s">
        <v>109</v>
      </c>
      <c r="P428" s="2" t="s">
        <v>1135</v>
      </c>
      <c r="Q428" s="1" t="s">
        <v>306</v>
      </c>
      <c r="R428" s="1" t="s">
        <v>48</v>
      </c>
      <c r="S428" s="1" t="s">
        <v>48</v>
      </c>
      <c r="T428" s="2" t="s">
        <v>1136</v>
      </c>
      <c r="U428" s="1">
        <v>1.0</v>
      </c>
      <c r="V428" s="1">
        <v>1.0</v>
      </c>
      <c r="W428" s="1" t="s">
        <v>1101</v>
      </c>
      <c r="X428" s="1">
        <v>0.0</v>
      </c>
      <c r="Y428" s="1">
        <v>1953.0</v>
      </c>
      <c r="Z428" s="4">
        <f t="shared" si="64"/>
        <v>67</v>
      </c>
      <c r="AA428" s="1">
        <v>2003.0</v>
      </c>
      <c r="AB428" s="4">
        <f>C428-AA428</f>
        <v>17</v>
      </c>
      <c r="AC428" s="1">
        <v>2014.0</v>
      </c>
      <c r="AD428" s="1">
        <f t="shared" si="66"/>
        <v>6</v>
      </c>
      <c r="AE428" s="1" t="s">
        <v>119</v>
      </c>
      <c r="AF428" s="6" t="s">
        <v>280</v>
      </c>
      <c r="AG428" s="1">
        <v>0.0</v>
      </c>
      <c r="AH428" s="6" t="s">
        <v>1118</v>
      </c>
      <c r="AI428" s="1">
        <v>1.0</v>
      </c>
      <c r="AJ428" s="6" t="s">
        <v>1118</v>
      </c>
      <c r="AK428" s="1">
        <v>0.0</v>
      </c>
      <c r="AL428" s="6" t="s">
        <v>1118</v>
      </c>
      <c r="AM428" s="1">
        <v>1.0</v>
      </c>
      <c r="AN428" s="20" t="s">
        <v>1137</v>
      </c>
      <c r="AO428" s="8" t="s">
        <v>1138</v>
      </c>
      <c r="AQ428" s="1">
        <v>0.0</v>
      </c>
    </row>
    <row r="429">
      <c r="A429" s="1" t="s">
        <v>1082</v>
      </c>
      <c r="B429" s="3">
        <v>44007.0</v>
      </c>
      <c r="C429" s="4" t="str">
        <f t="shared" si="1"/>
        <v>2020</v>
      </c>
      <c r="D429" s="1" t="s">
        <v>44</v>
      </c>
      <c r="E429" s="1">
        <v>0.0</v>
      </c>
      <c r="F429" s="1">
        <v>1.0</v>
      </c>
      <c r="G429" s="1">
        <v>1.0</v>
      </c>
      <c r="H429" s="1">
        <v>1.0</v>
      </c>
      <c r="I429" s="1">
        <v>0.0</v>
      </c>
      <c r="J429" s="1">
        <v>0.0</v>
      </c>
      <c r="K429" s="1">
        <v>0.0</v>
      </c>
      <c r="L429" s="1">
        <v>0.0</v>
      </c>
      <c r="M429" s="1">
        <v>0.0</v>
      </c>
      <c r="N429" s="1">
        <v>0.0</v>
      </c>
      <c r="O429" s="1" t="s">
        <v>109</v>
      </c>
      <c r="P429" s="2" t="s">
        <v>1135</v>
      </c>
      <c r="Q429" s="1" t="s">
        <v>306</v>
      </c>
      <c r="R429" s="1" t="s">
        <v>48</v>
      </c>
      <c r="S429" s="1" t="s">
        <v>48</v>
      </c>
      <c r="T429" s="2" t="s">
        <v>1136</v>
      </c>
      <c r="U429" s="1">
        <v>1.0</v>
      </c>
      <c r="V429" s="1">
        <v>1.0</v>
      </c>
      <c r="W429" s="1" t="s">
        <v>1085</v>
      </c>
      <c r="X429" s="1">
        <v>0.0</v>
      </c>
      <c r="Y429" s="1">
        <v>1957.0</v>
      </c>
      <c r="Z429" s="4">
        <f t="shared" si="64"/>
        <v>63</v>
      </c>
      <c r="AC429" s="1">
        <v>2003.0</v>
      </c>
      <c r="AD429" s="1">
        <f t="shared" si="66"/>
        <v>17</v>
      </c>
      <c r="AE429" s="1" t="s">
        <v>119</v>
      </c>
      <c r="AF429" s="6" t="s">
        <v>280</v>
      </c>
      <c r="AG429" s="1">
        <v>0.0</v>
      </c>
      <c r="AH429" s="6" t="s">
        <v>1118</v>
      </c>
      <c r="AI429" s="1">
        <v>1.0</v>
      </c>
      <c r="AJ429" s="6" t="s">
        <v>1118</v>
      </c>
      <c r="AK429" s="1">
        <v>0.0</v>
      </c>
      <c r="AL429" s="6" t="s">
        <v>1118</v>
      </c>
      <c r="AM429" s="1">
        <v>1.0</v>
      </c>
      <c r="AN429" s="20" t="s">
        <v>1137</v>
      </c>
      <c r="AO429" s="9" t="s">
        <v>1138</v>
      </c>
      <c r="AQ429" s="1">
        <v>0.0</v>
      </c>
    </row>
    <row r="430">
      <c r="A430" s="1" t="s">
        <v>1082</v>
      </c>
      <c r="B430" s="3">
        <v>44007.0</v>
      </c>
      <c r="C430" s="4" t="str">
        <f t="shared" si="1"/>
        <v>2020</v>
      </c>
      <c r="D430" s="1" t="s">
        <v>44</v>
      </c>
      <c r="E430" s="1">
        <v>0.0</v>
      </c>
      <c r="F430" s="1">
        <v>1.0</v>
      </c>
      <c r="G430" s="1">
        <v>1.0</v>
      </c>
      <c r="H430" s="1">
        <v>1.0</v>
      </c>
      <c r="I430" s="1">
        <v>0.0</v>
      </c>
      <c r="J430" s="1">
        <v>0.0</v>
      </c>
      <c r="K430" s="1">
        <v>0.0</v>
      </c>
      <c r="L430" s="1">
        <v>0.0</v>
      </c>
      <c r="M430" s="1">
        <v>0.0</v>
      </c>
      <c r="N430" s="1">
        <v>0.0</v>
      </c>
      <c r="O430" s="1" t="s">
        <v>109</v>
      </c>
      <c r="P430" s="2" t="s">
        <v>1135</v>
      </c>
      <c r="Q430" s="1" t="s">
        <v>306</v>
      </c>
      <c r="R430" s="1" t="s">
        <v>48</v>
      </c>
      <c r="S430" s="1" t="s">
        <v>48</v>
      </c>
      <c r="T430" s="2" t="s">
        <v>1136</v>
      </c>
      <c r="U430" s="1">
        <v>1.0</v>
      </c>
      <c r="V430" s="1">
        <v>1.0</v>
      </c>
      <c r="W430" s="1" t="s">
        <v>1091</v>
      </c>
      <c r="X430" s="1">
        <v>0.0</v>
      </c>
      <c r="Y430" s="1">
        <v>1975.0</v>
      </c>
      <c r="Z430" s="4">
        <f t="shared" si="64"/>
        <v>45</v>
      </c>
      <c r="AA430" s="1">
        <v>2002.0</v>
      </c>
      <c r="AB430" s="4">
        <f t="shared" ref="AB430:AB431" si="69">C430-AA430</f>
        <v>18</v>
      </c>
      <c r="AC430" s="1">
        <v>2002.0</v>
      </c>
      <c r="AD430" s="1">
        <f t="shared" si="66"/>
        <v>18</v>
      </c>
      <c r="AE430" s="1" t="s">
        <v>119</v>
      </c>
      <c r="AF430" s="6" t="s">
        <v>280</v>
      </c>
      <c r="AG430" s="1">
        <v>0.0</v>
      </c>
      <c r="AH430" s="6" t="s">
        <v>1118</v>
      </c>
      <c r="AI430" s="1">
        <v>1.0</v>
      </c>
      <c r="AJ430" s="6" t="s">
        <v>1118</v>
      </c>
      <c r="AK430" s="1">
        <v>0.0</v>
      </c>
      <c r="AL430" s="6" t="s">
        <v>1118</v>
      </c>
      <c r="AM430" s="1">
        <v>1.0</v>
      </c>
      <c r="AN430" s="20" t="s">
        <v>1137</v>
      </c>
      <c r="AO430" s="9" t="s">
        <v>1138</v>
      </c>
      <c r="AQ430" s="1">
        <v>0.0</v>
      </c>
    </row>
    <row r="431">
      <c r="A431" s="1" t="s">
        <v>1082</v>
      </c>
      <c r="B431" s="3">
        <v>43157.0</v>
      </c>
      <c r="C431" s="4" t="str">
        <f t="shared" si="1"/>
        <v>2018</v>
      </c>
      <c r="D431" s="1" t="s">
        <v>44</v>
      </c>
      <c r="E431" s="1">
        <v>1.0</v>
      </c>
      <c r="F431" s="1">
        <v>0.0</v>
      </c>
      <c r="G431" s="1">
        <v>0.0</v>
      </c>
      <c r="H431" s="1">
        <v>1.0</v>
      </c>
      <c r="I431" s="1">
        <v>0.0</v>
      </c>
      <c r="J431" s="1">
        <v>0.0</v>
      </c>
      <c r="K431" s="1">
        <v>0.0</v>
      </c>
      <c r="L431" s="1">
        <v>0.0</v>
      </c>
      <c r="M431" s="1">
        <v>0.0</v>
      </c>
      <c r="N431" s="1">
        <v>0.0</v>
      </c>
      <c r="O431" s="1" t="s">
        <v>68</v>
      </c>
      <c r="P431" s="2" t="s">
        <v>1142</v>
      </c>
      <c r="Q431" s="1" t="s">
        <v>47</v>
      </c>
      <c r="R431" s="1" t="s">
        <v>48</v>
      </c>
      <c r="S431" s="1" t="s">
        <v>117</v>
      </c>
      <c r="T431" s="2" t="s">
        <v>1143</v>
      </c>
      <c r="U431" s="1">
        <v>1.0</v>
      </c>
      <c r="V431" s="1">
        <v>1.0</v>
      </c>
      <c r="W431" s="1" t="s">
        <v>1091</v>
      </c>
      <c r="X431" s="1">
        <v>0.0</v>
      </c>
      <c r="Y431" s="1">
        <v>1975.0</v>
      </c>
      <c r="Z431" s="4">
        <f t="shared" si="64"/>
        <v>43</v>
      </c>
      <c r="AA431" s="1">
        <v>2002.0</v>
      </c>
      <c r="AB431" s="4">
        <f t="shared" si="69"/>
        <v>16</v>
      </c>
      <c r="AC431" s="1">
        <v>2002.0</v>
      </c>
      <c r="AD431" s="1">
        <f t="shared" si="66"/>
        <v>16</v>
      </c>
      <c r="AE431" s="1">
        <v>1.0</v>
      </c>
      <c r="AF431" s="6" t="s">
        <v>51</v>
      </c>
      <c r="AG431" s="1">
        <v>0.0</v>
      </c>
      <c r="AH431" s="1" t="s">
        <v>1144</v>
      </c>
      <c r="AI431" s="1">
        <v>0.0</v>
      </c>
      <c r="AJ431" s="6" t="s">
        <v>123</v>
      </c>
      <c r="AK431" s="1">
        <v>0.0</v>
      </c>
      <c r="AL431" s="1" t="s">
        <v>1145</v>
      </c>
      <c r="AM431" s="1">
        <v>1.0</v>
      </c>
      <c r="AN431" s="20" t="s">
        <v>1146</v>
      </c>
      <c r="AO431" s="9" t="s">
        <v>1147</v>
      </c>
      <c r="AQ431" s="1">
        <v>0.0</v>
      </c>
    </row>
    <row r="432">
      <c r="A432" s="1" t="s">
        <v>1082</v>
      </c>
      <c r="B432" s="3">
        <v>43157.0</v>
      </c>
      <c r="C432" s="4" t="str">
        <f t="shared" si="1"/>
        <v>2018</v>
      </c>
      <c r="D432" s="1" t="s">
        <v>44</v>
      </c>
      <c r="E432" s="1">
        <v>1.0</v>
      </c>
      <c r="F432" s="1">
        <v>0.0</v>
      </c>
      <c r="G432" s="1">
        <v>0.0</v>
      </c>
      <c r="H432" s="1">
        <v>1.0</v>
      </c>
      <c r="I432" s="1">
        <v>0.0</v>
      </c>
      <c r="J432" s="1">
        <v>0.0</v>
      </c>
      <c r="K432" s="1">
        <v>0.0</v>
      </c>
      <c r="L432" s="1">
        <v>0.0</v>
      </c>
      <c r="M432" s="1">
        <v>0.0</v>
      </c>
      <c r="N432" s="1">
        <v>0.0</v>
      </c>
      <c r="O432" s="1" t="s">
        <v>68</v>
      </c>
      <c r="P432" s="2" t="s">
        <v>1142</v>
      </c>
      <c r="Q432" s="1" t="s">
        <v>47</v>
      </c>
      <c r="R432" s="1" t="s">
        <v>48</v>
      </c>
      <c r="S432" s="1" t="s">
        <v>117</v>
      </c>
      <c r="T432" s="2" t="s">
        <v>1143</v>
      </c>
      <c r="U432" s="1">
        <v>1.0</v>
      </c>
      <c r="V432" s="1">
        <v>1.0</v>
      </c>
      <c r="W432" s="1" t="s">
        <v>1106</v>
      </c>
      <c r="X432" s="1">
        <v>0.0</v>
      </c>
      <c r="Y432" s="1">
        <v>1967.0</v>
      </c>
      <c r="Z432" s="4">
        <f t="shared" si="64"/>
        <v>51</v>
      </c>
      <c r="AC432" s="1">
        <v>2011.0</v>
      </c>
      <c r="AD432" s="1">
        <f t="shared" si="66"/>
        <v>7</v>
      </c>
      <c r="AE432" s="1">
        <v>1.0</v>
      </c>
      <c r="AF432" s="6" t="s">
        <v>51</v>
      </c>
      <c r="AG432" s="1">
        <v>0.0</v>
      </c>
      <c r="AH432" s="6" t="s">
        <v>1148</v>
      </c>
      <c r="AI432" s="1">
        <v>0.0</v>
      </c>
      <c r="AJ432" s="6" t="s">
        <v>123</v>
      </c>
      <c r="AK432" s="1">
        <v>0.0</v>
      </c>
      <c r="AL432" s="6" t="s">
        <v>1148</v>
      </c>
      <c r="AM432" s="1">
        <v>1.0</v>
      </c>
      <c r="AN432" s="20" t="s">
        <v>1149</v>
      </c>
      <c r="AO432" s="9" t="s">
        <v>1147</v>
      </c>
      <c r="AQ432" s="1">
        <v>0.0</v>
      </c>
    </row>
    <row r="433">
      <c r="A433" s="1" t="s">
        <v>1082</v>
      </c>
      <c r="B433" s="3">
        <v>43157.0</v>
      </c>
      <c r="C433" s="4" t="str">
        <f t="shared" si="1"/>
        <v>2018</v>
      </c>
      <c r="D433" s="1" t="s">
        <v>44</v>
      </c>
      <c r="E433" s="1">
        <v>1.0</v>
      </c>
      <c r="F433" s="1">
        <v>0.0</v>
      </c>
      <c r="G433" s="1">
        <v>0.0</v>
      </c>
      <c r="H433" s="1">
        <v>1.0</v>
      </c>
      <c r="I433" s="1">
        <v>0.0</v>
      </c>
      <c r="J433" s="1">
        <v>0.0</v>
      </c>
      <c r="K433" s="1">
        <v>0.0</v>
      </c>
      <c r="L433" s="1">
        <v>0.0</v>
      </c>
      <c r="M433" s="1">
        <v>0.0</v>
      </c>
      <c r="N433" s="1">
        <v>0.0</v>
      </c>
      <c r="O433" s="1" t="s">
        <v>68</v>
      </c>
      <c r="P433" s="2" t="s">
        <v>1142</v>
      </c>
      <c r="Q433" s="1" t="s">
        <v>47</v>
      </c>
      <c r="R433" s="1" t="s">
        <v>48</v>
      </c>
      <c r="S433" s="1" t="s">
        <v>117</v>
      </c>
      <c r="T433" s="2" t="s">
        <v>1143</v>
      </c>
      <c r="U433" s="1">
        <v>1.0</v>
      </c>
      <c r="V433" s="1">
        <v>1.0</v>
      </c>
      <c r="W433" s="1" t="s">
        <v>1101</v>
      </c>
      <c r="X433" s="1">
        <v>0.0</v>
      </c>
      <c r="Y433" s="1">
        <v>1953.0</v>
      </c>
      <c r="Z433" s="4">
        <f t="shared" si="64"/>
        <v>65</v>
      </c>
      <c r="AA433" s="1">
        <v>2003.0</v>
      </c>
      <c r="AB433" s="4">
        <f t="shared" ref="AB433:AB434" si="70">C433-AA433</f>
        <v>15</v>
      </c>
      <c r="AC433" s="1">
        <v>2014.0</v>
      </c>
      <c r="AD433" s="1">
        <f t="shared" si="66"/>
        <v>4</v>
      </c>
      <c r="AE433" s="1">
        <v>1.0</v>
      </c>
      <c r="AF433" s="6" t="s">
        <v>51</v>
      </c>
      <c r="AG433" s="1">
        <v>0.0</v>
      </c>
      <c r="AH433" s="6" t="s">
        <v>1148</v>
      </c>
      <c r="AI433" s="1">
        <v>0.0</v>
      </c>
      <c r="AJ433" s="6" t="s">
        <v>123</v>
      </c>
      <c r="AK433" s="1">
        <v>0.0</v>
      </c>
      <c r="AL433" s="6" t="s">
        <v>1148</v>
      </c>
      <c r="AM433" s="1">
        <v>1.0</v>
      </c>
      <c r="AN433" s="20" t="s">
        <v>1150</v>
      </c>
      <c r="AO433" s="9" t="s">
        <v>1147</v>
      </c>
      <c r="AQ433" s="1">
        <v>0.0</v>
      </c>
    </row>
    <row r="434">
      <c r="A434" s="1" t="s">
        <v>1082</v>
      </c>
      <c r="B434" s="3">
        <v>43157.0</v>
      </c>
      <c r="C434" s="4" t="str">
        <f t="shared" si="1"/>
        <v>2018</v>
      </c>
      <c r="D434" s="1" t="s">
        <v>44</v>
      </c>
      <c r="E434" s="1">
        <v>1.0</v>
      </c>
      <c r="F434" s="1">
        <v>0.0</v>
      </c>
      <c r="G434" s="1">
        <v>0.0</v>
      </c>
      <c r="H434" s="1">
        <v>1.0</v>
      </c>
      <c r="I434" s="1">
        <v>0.0</v>
      </c>
      <c r="J434" s="1">
        <v>0.0</v>
      </c>
      <c r="K434" s="1">
        <v>0.0</v>
      </c>
      <c r="L434" s="1">
        <v>0.0</v>
      </c>
      <c r="M434" s="1">
        <v>0.0</v>
      </c>
      <c r="N434" s="1">
        <v>0.0</v>
      </c>
      <c r="O434" s="1" t="s">
        <v>68</v>
      </c>
      <c r="P434" s="2" t="s">
        <v>1142</v>
      </c>
      <c r="Q434" s="1" t="s">
        <v>47</v>
      </c>
      <c r="R434" s="1" t="s">
        <v>48</v>
      </c>
      <c r="S434" s="1" t="s">
        <v>117</v>
      </c>
      <c r="T434" s="2" t="s">
        <v>1143</v>
      </c>
      <c r="U434" s="1">
        <v>1.0</v>
      </c>
      <c r="V434" s="1">
        <v>1.0</v>
      </c>
      <c r="W434" s="1" t="s">
        <v>1096</v>
      </c>
      <c r="X434" s="1">
        <v>0.0</v>
      </c>
      <c r="Y434" s="1">
        <v>1971.0</v>
      </c>
      <c r="Z434" s="4">
        <f t="shared" si="64"/>
        <v>47</v>
      </c>
      <c r="AA434" s="1">
        <v>2015.0</v>
      </c>
      <c r="AB434" s="4">
        <f t="shared" si="70"/>
        <v>3</v>
      </c>
      <c r="AC434" s="1">
        <v>2015.0</v>
      </c>
      <c r="AD434" s="1">
        <f t="shared" si="66"/>
        <v>3</v>
      </c>
      <c r="AE434" s="1">
        <v>1.0</v>
      </c>
      <c r="AF434" s="6" t="s">
        <v>51</v>
      </c>
      <c r="AG434" s="1">
        <v>0.0</v>
      </c>
      <c r="AH434" s="6" t="s">
        <v>1148</v>
      </c>
      <c r="AI434" s="1">
        <v>0.0</v>
      </c>
      <c r="AJ434" s="6" t="s">
        <v>123</v>
      </c>
      <c r="AK434" s="1">
        <v>0.0</v>
      </c>
      <c r="AL434" s="6" t="s">
        <v>1148</v>
      </c>
      <c r="AM434" s="1">
        <v>1.0</v>
      </c>
      <c r="AN434" s="20" t="s">
        <v>1151</v>
      </c>
      <c r="AO434" s="9" t="s">
        <v>1147</v>
      </c>
      <c r="AQ434" s="1">
        <v>0.0</v>
      </c>
    </row>
    <row r="435">
      <c r="A435" s="1" t="s">
        <v>1082</v>
      </c>
      <c r="B435" s="3">
        <v>43157.0</v>
      </c>
      <c r="C435" s="4" t="str">
        <f t="shared" si="1"/>
        <v>2018</v>
      </c>
      <c r="D435" s="1" t="s">
        <v>44</v>
      </c>
      <c r="E435" s="1">
        <v>1.0</v>
      </c>
      <c r="F435" s="1">
        <v>0.0</v>
      </c>
      <c r="G435" s="1">
        <v>0.0</v>
      </c>
      <c r="H435" s="1">
        <v>1.0</v>
      </c>
      <c r="I435" s="1">
        <v>0.0</v>
      </c>
      <c r="J435" s="1">
        <v>0.0</v>
      </c>
      <c r="K435" s="1">
        <v>0.0</v>
      </c>
      <c r="L435" s="1">
        <v>0.0</v>
      </c>
      <c r="M435" s="1">
        <v>0.0</v>
      </c>
      <c r="N435" s="1">
        <v>0.0</v>
      </c>
      <c r="O435" s="1" t="s">
        <v>68</v>
      </c>
      <c r="P435" s="2" t="s">
        <v>1142</v>
      </c>
      <c r="Q435" s="1" t="s">
        <v>47</v>
      </c>
      <c r="R435" s="1" t="s">
        <v>48</v>
      </c>
      <c r="S435" s="1" t="s">
        <v>117</v>
      </c>
      <c r="T435" s="2" t="s">
        <v>1143</v>
      </c>
      <c r="U435" s="1">
        <v>1.0</v>
      </c>
      <c r="V435" s="1">
        <v>1.0</v>
      </c>
      <c r="W435" s="1" t="s">
        <v>1085</v>
      </c>
      <c r="X435" s="1">
        <v>0.0</v>
      </c>
      <c r="Y435" s="1">
        <v>1957.0</v>
      </c>
      <c r="Z435" s="4">
        <f t="shared" si="64"/>
        <v>61</v>
      </c>
      <c r="AC435" s="1">
        <v>2003.0</v>
      </c>
      <c r="AD435" s="1">
        <f t="shared" si="66"/>
        <v>15</v>
      </c>
      <c r="AE435" s="1">
        <v>1.0</v>
      </c>
      <c r="AF435" s="6" t="s">
        <v>51</v>
      </c>
      <c r="AG435" s="1">
        <v>0.0</v>
      </c>
      <c r="AH435" s="6" t="s">
        <v>1148</v>
      </c>
      <c r="AI435" s="1">
        <v>0.0</v>
      </c>
      <c r="AJ435" s="6" t="s">
        <v>123</v>
      </c>
      <c r="AK435" s="1">
        <v>0.0</v>
      </c>
      <c r="AL435" s="6" t="s">
        <v>1148</v>
      </c>
      <c r="AM435" s="1">
        <v>1.0</v>
      </c>
      <c r="AN435" s="20" t="s">
        <v>1152</v>
      </c>
      <c r="AO435" s="9" t="s">
        <v>1147</v>
      </c>
      <c r="AQ435" s="1">
        <v>0.0</v>
      </c>
    </row>
    <row r="436">
      <c r="A436" s="1" t="s">
        <v>1153</v>
      </c>
      <c r="B436" s="11">
        <v>44146.0</v>
      </c>
      <c r="C436" s="1" t="str">
        <f t="shared" si="1"/>
        <v>2020</v>
      </c>
      <c r="D436" s="1" t="s">
        <v>44</v>
      </c>
      <c r="E436" s="1">
        <v>1.0</v>
      </c>
      <c r="F436" s="1">
        <v>0.0</v>
      </c>
      <c r="G436" s="1">
        <v>0.0</v>
      </c>
      <c r="H436" s="1">
        <v>0.0</v>
      </c>
      <c r="I436" s="1">
        <v>0.0</v>
      </c>
      <c r="J436" s="1">
        <v>0.0</v>
      </c>
      <c r="K436" s="1">
        <v>0.0</v>
      </c>
      <c r="L436" s="1">
        <v>1.0</v>
      </c>
      <c r="M436" s="1">
        <v>0.0</v>
      </c>
      <c r="N436" s="1">
        <v>1.0</v>
      </c>
      <c r="O436" s="1" t="s">
        <v>183</v>
      </c>
      <c r="P436" s="2" t="s">
        <v>1154</v>
      </c>
      <c r="Q436" s="1" t="s">
        <v>47</v>
      </c>
      <c r="R436" s="1" t="s">
        <v>48</v>
      </c>
      <c r="S436" s="1" t="s">
        <v>117</v>
      </c>
      <c r="T436" s="2" t="s">
        <v>1155</v>
      </c>
      <c r="U436" s="1">
        <v>1.0</v>
      </c>
      <c r="V436" s="1">
        <v>1.0</v>
      </c>
      <c r="W436" s="49" t="s">
        <v>1156</v>
      </c>
      <c r="X436" s="1">
        <v>0.0</v>
      </c>
      <c r="Y436" s="1">
        <v>1945.0</v>
      </c>
      <c r="Z436" s="1">
        <f t="shared" si="64"/>
        <v>75</v>
      </c>
      <c r="AA436" s="1">
        <v>2000.0</v>
      </c>
      <c r="AB436" s="4">
        <f t="shared" ref="AB436:AB439" si="71">C436-AA436</f>
        <v>20</v>
      </c>
      <c r="AC436" s="1">
        <v>2000.0</v>
      </c>
      <c r="AD436" s="1">
        <f t="shared" si="66"/>
        <v>20</v>
      </c>
      <c r="AE436" s="1">
        <v>1.0</v>
      </c>
      <c r="AF436" s="6" t="s">
        <v>51</v>
      </c>
      <c r="AG436" s="1">
        <v>0.0</v>
      </c>
      <c r="AH436" s="1" t="s">
        <v>1157</v>
      </c>
      <c r="AI436" s="1">
        <v>1.0</v>
      </c>
      <c r="AJ436" s="2" t="s">
        <v>1158</v>
      </c>
      <c r="AK436" s="1">
        <v>0.5</v>
      </c>
      <c r="AL436" s="1" t="s">
        <v>1159</v>
      </c>
      <c r="AM436" s="1">
        <v>1.0</v>
      </c>
      <c r="AN436" s="20" t="s">
        <v>1160</v>
      </c>
      <c r="AO436" s="50" t="s">
        <v>1161</v>
      </c>
      <c r="AP436" s="9" t="s">
        <v>1162</v>
      </c>
      <c r="AQ436" s="1">
        <v>0.0</v>
      </c>
    </row>
    <row r="437">
      <c r="A437" s="1" t="s">
        <v>1153</v>
      </c>
      <c r="B437" s="11">
        <v>44146.0</v>
      </c>
      <c r="C437" s="1" t="str">
        <f t="shared" si="1"/>
        <v>2020</v>
      </c>
      <c r="D437" s="1" t="s">
        <v>44</v>
      </c>
      <c r="E437" s="1">
        <v>1.0</v>
      </c>
      <c r="F437" s="1">
        <v>0.0</v>
      </c>
      <c r="G437" s="1">
        <v>0.0</v>
      </c>
      <c r="H437" s="1">
        <v>0.0</v>
      </c>
      <c r="I437" s="1">
        <v>0.0</v>
      </c>
      <c r="J437" s="1">
        <v>0.0</v>
      </c>
      <c r="K437" s="1">
        <v>0.0</v>
      </c>
      <c r="L437" s="1">
        <v>1.0</v>
      </c>
      <c r="M437" s="1">
        <v>0.0</v>
      </c>
      <c r="N437" s="1">
        <v>1.0</v>
      </c>
      <c r="O437" s="1" t="s">
        <v>183</v>
      </c>
      <c r="P437" s="2" t="s">
        <v>1154</v>
      </c>
      <c r="Q437" s="1" t="s">
        <v>47</v>
      </c>
      <c r="R437" s="1" t="s">
        <v>48</v>
      </c>
      <c r="S437" s="1" t="s">
        <v>117</v>
      </c>
      <c r="T437" s="2" t="s">
        <v>1155</v>
      </c>
      <c r="U437" s="1">
        <v>1.0</v>
      </c>
      <c r="V437" s="1">
        <v>1.0</v>
      </c>
      <c r="W437" s="49" t="s">
        <v>1163</v>
      </c>
      <c r="X437" s="1">
        <v>1.0</v>
      </c>
      <c r="Y437" s="1">
        <v>1955.0</v>
      </c>
      <c r="Z437" s="1">
        <f t="shared" si="64"/>
        <v>65</v>
      </c>
      <c r="AA437" s="1">
        <v>1983.0</v>
      </c>
      <c r="AB437" s="4">
        <f t="shared" si="71"/>
        <v>37</v>
      </c>
      <c r="AC437" s="1">
        <v>2004.0</v>
      </c>
      <c r="AD437" s="1">
        <f t="shared" si="66"/>
        <v>16</v>
      </c>
      <c r="AE437" s="1">
        <v>1.0</v>
      </c>
      <c r="AF437" s="6" t="s">
        <v>51</v>
      </c>
      <c r="AG437" s="1">
        <v>0.0</v>
      </c>
      <c r="AH437" s="1" t="s">
        <v>1164</v>
      </c>
      <c r="AI437" s="1">
        <v>1.0</v>
      </c>
      <c r="AJ437" s="2" t="s">
        <v>1165</v>
      </c>
      <c r="AK437" s="1">
        <v>1.0</v>
      </c>
      <c r="AL437" s="1" t="s">
        <v>1166</v>
      </c>
      <c r="AM437" s="1">
        <v>1.0</v>
      </c>
      <c r="AN437" s="20" t="s">
        <v>1167</v>
      </c>
      <c r="AO437" s="50" t="s">
        <v>1161</v>
      </c>
      <c r="AP437" s="9" t="s">
        <v>1168</v>
      </c>
      <c r="AQ437" s="1">
        <v>0.0</v>
      </c>
    </row>
    <row r="438">
      <c r="A438" s="1" t="s">
        <v>1153</v>
      </c>
      <c r="B438" s="11">
        <v>44146.0</v>
      </c>
      <c r="C438" s="1" t="str">
        <f t="shared" si="1"/>
        <v>2020</v>
      </c>
      <c r="D438" s="1" t="s">
        <v>44</v>
      </c>
      <c r="E438" s="1">
        <v>1.0</v>
      </c>
      <c r="F438" s="1">
        <v>0.0</v>
      </c>
      <c r="G438" s="1">
        <v>0.0</v>
      </c>
      <c r="H438" s="1">
        <v>0.0</v>
      </c>
      <c r="I438" s="1">
        <v>0.0</v>
      </c>
      <c r="J438" s="1">
        <v>0.0</v>
      </c>
      <c r="K438" s="1">
        <v>0.0</v>
      </c>
      <c r="L438" s="1">
        <v>1.0</v>
      </c>
      <c r="M438" s="1">
        <v>0.0</v>
      </c>
      <c r="N438" s="1">
        <v>1.0</v>
      </c>
      <c r="O438" s="1" t="s">
        <v>183</v>
      </c>
      <c r="P438" s="2" t="s">
        <v>1154</v>
      </c>
      <c r="Q438" s="1" t="s">
        <v>47</v>
      </c>
      <c r="R438" s="1" t="s">
        <v>48</v>
      </c>
      <c r="S438" s="1" t="s">
        <v>117</v>
      </c>
      <c r="T438" s="2" t="s">
        <v>1155</v>
      </c>
      <c r="U438" s="1">
        <v>1.0</v>
      </c>
      <c r="V438" s="1">
        <v>1.0</v>
      </c>
      <c r="W438" s="49" t="s">
        <v>1169</v>
      </c>
      <c r="X438" s="1">
        <v>0.0</v>
      </c>
      <c r="Y438" s="1">
        <v>1960.0</v>
      </c>
      <c r="Z438" s="1">
        <f t="shared" si="64"/>
        <v>60</v>
      </c>
      <c r="AA438" s="1">
        <v>2006.0</v>
      </c>
      <c r="AB438" s="4">
        <f t="shared" si="71"/>
        <v>14</v>
      </c>
      <c r="AC438" s="1">
        <v>2006.0</v>
      </c>
      <c r="AD438" s="1">
        <f t="shared" si="66"/>
        <v>14</v>
      </c>
      <c r="AE438" s="1">
        <v>1.0</v>
      </c>
      <c r="AF438" s="6" t="s">
        <v>51</v>
      </c>
      <c r="AG438" s="1">
        <v>0.0</v>
      </c>
      <c r="AH438" s="1" t="s">
        <v>1170</v>
      </c>
      <c r="AI438" s="1">
        <v>1.0</v>
      </c>
      <c r="AJ438" s="2" t="s">
        <v>1171</v>
      </c>
      <c r="AK438" s="1">
        <v>1.0</v>
      </c>
      <c r="AL438" s="1" t="s">
        <v>1172</v>
      </c>
      <c r="AM438" s="1">
        <v>1.0</v>
      </c>
      <c r="AN438" s="20" t="s">
        <v>1173</v>
      </c>
      <c r="AO438" s="50" t="s">
        <v>1161</v>
      </c>
      <c r="AP438" s="9" t="s">
        <v>1174</v>
      </c>
      <c r="AQ438" s="1">
        <v>0.0</v>
      </c>
    </row>
    <row r="439">
      <c r="A439" s="1" t="s">
        <v>1175</v>
      </c>
      <c r="B439" s="3">
        <v>43333.0</v>
      </c>
      <c r="C439" s="1" t="str">
        <f t="shared" si="1"/>
        <v>2018</v>
      </c>
      <c r="D439" s="1" t="s">
        <v>44</v>
      </c>
      <c r="E439" s="1">
        <v>0.0</v>
      </c>
      <c r="F439" s="1">
        <v>1.0</v>
      </c>
      <c r="G439" s="1">
        <v>0.0</v>
      </c>
      <c r="H439" s="1">
        <v>0.0</v>
      </c>
      <c r="I439" s="1">
        <v>0.0</v>
      </c>
      <c r="J439" s="1">
        <v>0.0</v>
      </c>
      <c r="K439" s="1">
        <v>0.0</v>
      </c>
      <c r="L439" s="1">
        <v>0.0</v>
      </c>
      <c r="M439" s="1">
        <v>0.0</v>
      </c>
      <c r="N439" s="1">
        <v>0.0</v>
      </c>
      <c r="O439" s="1" t="s">
        <v>109</v>
      </c>
      <c r="P439" s="2" t="s">
        <v>1176</v>
      </c>
      <c r="Q439" s="1" t="s">
        <v>306</v>
      </c>
      <c r="R439" s="1" t="s">
        <v>48</v>
      </c>
      <c r="S439" s="1" t="s">
        <v>48</v>
      </c>
      <c r="T439" s="1" t="s">
        <v>1177</v>
      </c>
      <c r="U439" s="1">
        <v>0.0</v>
      </c>
      <c r="V439" s="1">
        <v>1.0</v>
      </c>
      <c r="W439" s="1" t="s">
        <v>1178</v>
      </c>
      <c r="X439" s="1">
        <v>0.0</v>
      </c>
      <c r="Y439" s="1">
        <v>1956.0</v>
      </c>
      <c r="Z439" s="4">
        <f t="shared" ref="Z439:Z443" si="72">2018-Y439</f>
        <v>62</v>
      </c>
      <c r="AA439" s="1">
        <v>1978.0</v>
      </c>
      <c r="AB439" s="4">
        <f t="shared" si="71"/>
        <v>40</v>
      </c>
      <c r="AC439" s="1">
        <v>1987.0</v>
      </c>
      <c r="AD439" s="1">
        <f t="shared" si="66"/>
        <v>31</v>
      </c>
      <c r="AE439" s="1" t="s">
        <v>119</v>
      </c>
      <c r="AF439" s="6" t="s">
        <v>280</v>
      </c>
      <c r="AG439" s="1" t="s">
        <v>121</v>
      </c>
      <c r="AH439" s="20" t="s">
        <v>122</v>
      </c>
      <c r="AI439" s="1">
        <v>0.0</v>
      </c>
      <c r="AJ439" s="6" t="s">
        <v>1179</v>
      </c>
      <c r="AK439" s="1">
        <v>0.5</v>
      </c>
      <c r="AL439" s="1" t="s">
        <v>1180</v>
      </c>
      <c r="AM439" s="1">
        <v>1.0</v>
      </c>
      <c r="AN439" s="20" t="s">
        <v>1181</v>
      </c>
      <c r="AO439" s="9" t="s">
        <v>1182</v>
      </c>
      <c r="AP439" s="9" t="s">
        <v>1183</v>
      </c>
      <c r="AQ439" s="1">
        <v>0.0</v>
      </c>
    </row>
    <row r="440">
      <c r="A440" s="1" t="s">
        <v>1175</v>
      </c>
      <c r="B440" s="3">
        <v>43333.0</v>
      </c>
      <c r="C440" s="1" t="str">
        <f t="shared" si="1"/>
        <v>2018</v>
      </c>
      <c r="D440" s="1" t="s">
        <v>44</v>
      </c>
      <c r="E440" s="1">
        <v>0.0</v>
      </c>
      <c r="F440" s="1">
        <v>1.0</v>
      </c>
      <c r="G440" s="1">
        <v>0.0</v>
      </c>
      <c r="H440" s="1">
        <v>0.0</v>
      </c>
      <c r="I440" s="1">
        <v>0.0</v>
      </c>
      <c r="J440" s="1">
        <v>0.0</v>
      </c>
      <c r="K440" s="1">
        <v>0.0</v>
      </c>
      <c r="L440" s="1">
        <v>0.0</v>
      </c>
      <c r="M440" s="1">
        <v>0.0</v>
      </c>
      <c r="N440" s="1">
        <v>0.0</v>
      </c>
      <c r="O440" s="1" t="s">
        <v>109</v>
      </c>
      <c r="P440" s="2" t="s">
        <v>1176</v>
      </c>
      <c r="Q440" s="1" t="s">
        <v>306</v>
      </c>
      <c r="R440" s="1" t="s">
        <v>48</v>
      </c>
      <c r="S440" s="1" t="s">
        <v>48</v>
      </c>
      <c r="T440" s="1" t="s">
        <v>1177</v>
      </c>
      <c r="U440" s="1">
        <v>0.0</v>
      </c>
      <c r="V440" s="1">
        <v>1.0</v>
      </c>
      <c r="W440" s="1" t="s">
        <v>1184</v>
      </c>
      <c r="X440" s="1">
        <v>0.0</v>
      </c>
      <c r="Y440" s="1">
        <v>1939.0</v>
      </c>
      <c r="Z440" s="4">
        <f t="shared" si="72"/>
        <v>79</v>
      </c>
      <c r="AC440" s="20"/>
      <c r="AE440" s="1" t="s">
        <v>119</v>
      </c>
      <c r="AF440" s="6" t="s">
        <v>280</v>
      </c>
      <c r="AG440" s="1">
        <v>1.0</v>
      </c>
      <c r="AH440" s="1" t="s">
        <v>1185</v>
      </c>
      <c r="AI440" s="1">
        <v>0.0</v>
      </c>
      <c r="AJ440" s="6" t="s">
        <v>1179</v>
      </c>
      <c r="AK440" s="1">
        <v>0.0</v>
      </c>
      <c r="AL440" s="1" t="s">
        <v>1186</v>
      </c>
      <c r="AM440" s="1">
        <v>0.0</v>
      </c>
      <c r="AN440" s="51" t="s">
        <v>1187</v>
      </c>
      <c r="AO440" s="9" t="s">
        <v>1182</v>
      </c>
      <c r="AP440" s="9" t="s">
        <v>1188</v>
      </c>
      <c r="AQ440" s="1">
        <v>0.0</v>
      </c>
    </row>
    <row r="441">
      <c r="A441" s="1" t="s">
        <v>1175</v>
      </c>
      <c r="B441" s="3">
        <v>43333.0</v>
      </c>
      <c r="C441" s="1" t="str">
        <f t="shared" si="1"/>
        <v>2018</v>
      </c>
      <c r="D441" s="1" t="s">
        <v>44</v>
      </c>
      <c r="E441" s="1">
        <v>0.0</v>
      </c>
      <c r="F441" s="1">
        <v>1.0</v>
      </c>
      <c r="G441" s="1">
        <v>0.0</v>
      </c>
      <c r="H441" s="1">
        <v>0.0</v>
      </c>
      <c r="I441" s="1">
        <v>0.0</v>
      </c>
      <c r="J441" s="1">
        <v>0.0</v>
      </c>
      <c r="K441" s="1">
        <v>0.0</v>
      </c>
      <c r="L441" s="1">
        <v>0.0</v>
      </c>
      <c r="M441" s="1">
        <v>0.0</v>
      </c>
      <c r="N441" s="1">
        <v>0.0</v>
      </c>
      <c r="O441" s="1" t="s">
        <v>109</v>
      </c>
      <c r="P441" s="2" t="s">
        <v>1176</v>
      </c>
      <c r="Q441" s="1" t="s">
        <v>306</v>
      </c>
      <c r="R441" s="1" t="s">
        <v>48</v>
      </c>
      <c r="S441" s="1" t="s">
        <v>48</v>
      </c>
      <c r="T441" s="1" t="s">
        <v>1177</v>
      </c>
      <c r="U441" s="1">
        <v>0.0</v>
      </c>
      <c r="V441" s="1">
        <v>1.0</v>
      </c>
      <c r="W441" s="1" t="s">
        <v>1189</v>
      </c>
      <c r="X441" s="1">
        <v>0.0</v>
      </c>
      <c r="Y441" s="1">
        <v>1951.0</v>
      </c>
      <c r="Z441" s="4">
        <f t="shared" si="72"/>
        <v>67</v>
      </c>
      <c r="AE441" s="1" t="s">
        <v>119</v>
      </c>
      <c r="AF441" s="6" t="s">
        <v>280</v>
      </c>
      <c r="AG441" s="1">
        <v>1.0</v>
      </c>
      <c r="AH441" s="20" t="s">
        <v>1190</v>
      </c>
      <c r="AI441" s="1">
        <v>0.0</v>
      </c>
      <c r="AJ441" s="6" t="s">
        <v>1179</v>
      </c>
      <c r="AK441" s="1">
        <v>0.0</v>
      </c>
      <c r="AL441" s="1" t="s">
        <v>1186</v>
      </c>
      <c r="AM441" s="1">
        <v>0.0</v>
      </c>
      <c r="AN441" s="51" t="s">
        <v>1187</v>
      </c>
      <c r="AO441" s="9" t="s">
        <v>1182</v>
      </c>
      <c r="AP441" s="9" t="s">
        <v>1191</v>
      </c>
      <c r="AQ441" s="1">
        <v>0.0</v>
      </c>
    </row>
    <row r="442">
      <c r="A442" s="1" t="s">
        <v>1175</v>
      </c>
      <c r="B442" s="3">
        <v>43333.0</v>
      </c>
      <c r="C442" s="1" t="str">
        <f t="shared" si="1"/>
        <v>2018</v>
      </c>
      <c r="D442" s="1" t="s">
        <v>44</v>
      </c>
      <c r="E442" s="1">
        <v>0.0</v>
      </c>
      <c r="F442" s="1">
        <v>1.0</v>
      </c>
      <c r="G442" s="1">
        <v>0.0</v>
      </c>
      <c r="H442" s="1">
        <v>0.0</v>
      </c>
      <c r="I442" s="1">
        <v>0.0</v>
      </c>
      <c r="J442" s="1">
        <v>0.0</v>
      </c>
      <c r="K442" s="1">
        <v>0.0</v>
      </c>
      <c r="L442" s="1">
        <v>0.0</v>
      </c>
      <c r="M442" s="1">
        <v>0.0</v>
      </c>
      <c r="N442" s="1">
        <v>0.0</v>
      </c>
      <c r="O442" s="1" t="s">
        <v>109</v>
      </c>
      <c r="P442" s="2" t="s">
        <v>1176</v>
      </c>
      <c r="Q442" s="1" t="s">
        <v>306</v>
      </c>
      <c r="R442" s="1" t="s">
        <v>48</v>
      </c>
      <c r="S442" s="1" t="s">
        <v>48</v>
      </c>
      <c r="T442" s="1" t="s">
        <v>1177</v>
      </c>
      <c r="U442" s="1">
        <v>0.0</v>
      </c>
      <c r="V442" s="1">
        <v>1.0</v>
      </c>
      <c r="W442" s="1" t="s">
        <v>1192</v>
      </c>
      <c r="X442" s="1">
        <v>0.0</v>
      </c>
      <c r="Y442" s="1">
        <v>1959.0</v>
      </c>
      <c r="Z442" s="4">
        <f t="shared" si="72"/>
        <v>59</v>
      </c>
      <c r="AA442" s="1">
        <v>1994.0</v>
      </c>
      <c r="AB442" s="4">
        <f t="shared" ref="AB442:AB446" si="73">C442-AA442</f>
        <v>24</v>
      </c>
      <c r="AC442" s="1">
        <v>2012.0</v>
      </c>
      <c r="AD442" s="1">
        <f t="shared" ref="AD442:AD446" si="74">C442-AC442</f>
        <v>6</v>
      </c>
      <c r="AE442" s="1" t="s">
        <v>119</v>
      </c>
      <c r="AF442" s="6" t="s">
        <v>280</v>
      </c>
      <c r="AG442" s="1" t="s">
        <v>121</v>
      </c>
      <c r="AH442" s="20" t="s">
        <v>122</v>
      </c>
      <c r="AI442" s="1">
        <v>0.0</v>
      </c>
      <c r="AJ442" s="6" t="s">
        <v>1179</v>
      </c>
      <c r="AK442" s="1">
        <v>0.5</v>
      </c>
      <c r="AL442" s="1" t="s">
        <v>1180</v>
      </c>
      <c r="AM442" s="1">
        <v>1.0</v>
      </c>
      <c r="AN442" s="20" t="s">
        <v>1181</v>
      </c>
      <c r="AO442" s="9" t="s">
        <v>1182</v>
      </c>
      <c r="AP442" s="9" t="s">
        <v>1193</v>
      </c>
      <c r="AQ442" s="1">
        <v>0.0</v>
      </c>
    </row>
    <row r="443">
      <c r="A443" s="1" t="s">
        <v>1175</v>
      </c>
      <c r="B443" s="3">
        <v>43333.0</v>
      </c>
      <c r="C443" s="1" t="str">
        <f t="shared" si="1"/>
        <v>2018</v>
      </c>
      <c r="D443" s="1" t="s">
        <v>44</v>
      </c>
      <c r="E443" s="1">
        <v>0.0</v>
      </c>
      <c r="F443" s="1">
        <v>1.0</v>
      </c>
      <c r="G443" s="1">
        <v>0.0</v>
      </c>
      <c r="H443" s="1">
        <v>0.0</v>
      </c>
      <c r="I443" s="1">
        <v>0.0</v>
      </c>
      <c r="J443" s="1">
        <v>0.0</v>
      </c>
      <c r="K443" s="1">
        <v>0.0</v>
      </c>
      <c r="L443" s="1">
        <v>0.0</v>
      </c>
      <c r="M443" s="1">
        <v>0.0</v>
      </c>
      <c r="N443" s="1">
        <v>0.0</v>
      </c>
      <c r="O443" s="1" t="s">
        <v>109</v>
      </c>
      <c r="P443" s="2" t="s">
        <v>1176</v>
      </c>
      <c r="Q443" s="1" t="s">
        <v>306</v>
      </c>
      <c r="R443" s="1" t="s">
        <v>48</v>
      </c>
      <c r="S443" s="1" t="s">
        <v>48</v>
      </c>
      <c r="T443" s="1" t="s">
        <v>1177</v>
      </c>
      <c r="U443" s="1">
        <v>0.0</v>
      </c>
      <c r="V443" s="1">
        <v>1.0</v>
      </c>
      <c r="W443" s="1" t="s">
        <v>1194</v>
      </c>
      <c r="X443" s="1">
        <v>0.0</v>
      </c>
      <c r="Y443" s="1">
        <v>1963.0</v>
      </c>
      <c r="Z443" s="4">
        <f t="shared" si="72"/>
        <v>55</v>
      </c>
      <c r="AA443" s="1">
        <v>2001.0</v>
      </c>
      <c r="AB443" s="4">
        <f t="shared" si="73"/>
        <v>17</v>
      </c>
      <c r="AC443" s="1">
        <v>2012.0</v>
      </c>
      <c r="AD443" s="1">
        <f t="shared" si="74"/>
        <v>6</v>
      </c>
      <c r="AE443" s="1" t="s">
        <v>119</v>
      </c>
      <c r="AF443" s="6" t="s">
        <v>1195</v>
      </c>
      <c r="AG443" s="1" t="s">
        <v>121</v>
      </c>
      <c r="AH443" s="20" t="s">
        <v>122</v>
      </c>
      <c r="AI443" s="1">
        <v>0.0</v>
      </c>
      <c r="AJ443" s="6" t="s">
        <v>1179</v>
      </c>
      <c r="AK443" s="1">
        <v>0.5</v>
      </c>
      <c r="AL443" s="1" t="s">
        <v>1180</v>
      </c>
      <c r="AM443" s="1">
        <v>1.0</v>
      </c>
      <c r="AN443" s="20" t="s">
        <v>1181</v>
      </c>
      <c r="AO443" s="9" t="s">
        <v>1182</v>
      </c>
      <c r="AP443" s="9" t="s">
        <v>1196</v>
      </c>
      <c r="AQ443" s="1">
        <v>0.0</v>
      </c>
    </row>
    <row r="444">
      <c r="A444" s="1" t="s">
        <v>1175</v>
      </c>
      <c r="B444" s="3">
        <v>44253.0</v>
      </c>
      <c r="C444" s="1" t="str">
        <f t="shared" si="1"/>
        <v>2021</v>
      </c>
      <c r="D444" s="1" t="s">
        <v>44</v>
      </c>
      <c r="E444" s="1">
        <v>0.0</v>
      </c>
      <c r="F444" s="1">
        <v>1.0</v>
      </c>
      <c r="G444" s="1">
        <v>0.0</v>
      </c>
      <c r="H444" s="1">
        <v>1.0</v>
      </c>
      <c r="I444" s="1">
        <v>0.0</v>
      </c>
      <c r="J444" s="1">
        <v>0.0</v>
      </c>
      <c r="K444" s="1">
        <v>0.0</v>
      </c>
      <c r="L444" s="1">
        <v>0.0</v>
      </c>
      <c r="M444" s="1">
        <v>0.0</v>
      </c>
      <c r="N444" s="1">
        <v>0.0</v>
      </c>
      <c r="O444" s="1" t="s">
        <v>109</v>
      </c>
      <c r="P444" s="2" t="s">
        <v>1197</v>
      </c>
      <c r="Q444" s="1" t="s">
        <v>306</v>
      </c>
      <c r="R444" s="1" t="s">
        <v>48</v>
      </c>
      <c r="S444" s="1" t="s">
        <v>48</v>
      </c>
      <c r="T444" s="1" t="s">
        <v>1198</v>
      </c>
      <c r="U444" s="1">
        <v>0.0</v>
      </c>
      <c r="V444" s="1">
        <v>1.0</v>
      </c>
      <c r="W444" s="1" t="s">
        <v>1192</v>
      </c>
      <c r="X444" s="1">
        <v>0.0</v>
      </c>
      <c r="Y444" s="1">
        <v>1959.0</v>
      </c>
      <c r="Z444" s="4">
        <f t="shared" ref="Z444:Z448" si="75">2021-Y444</f>
        <v>62</v>
      </c>
      <c r="AA444" s="1">
        <v>1994.0</v>
      </c>
      <c r="AB444" s="4">
        <f t="shared" si="73"/>
        <v>27</v>
      </c>
      <c r="AC444" s="1">
        <v>2012.0</v>
      </c>
      <c r="AD444" s="1">
        <f t="shared" si="74"/>
        <v>9</v>
      </c>
      <c r="AE444" s="1" t="s">
        <v>119</v>
      </c>
      <c r="AF444" s="6" t="s">
        <v>1195</v>
      </c>
      <c r="AG444" s="1">
        <v>0.0</v>
      </c>
      <c r="AH444" s="20" t="s">
        <v>1199</v>
      </c>
      <c r="AI444" s="1">
        <v>0.0</v>
      </c>
      <c r="AJ444" s="6" t="s">
        <v>1179</v>
      </c>
      <c r="AK444" s="1">
        <v>1.0</v>
      </c>
      <c r="AL444" s="20" t="s">
        <v>1199</v>
      </c>
      <c r="AM444" s="1">
        <v>1.0</v>
      </c>
      <c r="AN444" s="20" t="s">
        <v>1181</v>
      </c>
      <c r="AO444" s="9" t="s">
        <v>1200</v>
      </c>
      <c r="AQ444" s="1">
        <v>0.0</v>
      </c>
    </row>
    <row r="445">
      <c r="A445" s="1" t="s">
        <v>1175</v>
      </c>
      <c r="B445" s="3">
        <v>44253.0</v>
      </c>
      <c r="C445" s="1" t="str">
        <f t="shared" si="1"/>
        <v>2021</v>
      </c>
      <c r="D445" s="1" t="s">
        <v>44</v>
      </c>
      <c r="E445" s="1">
        <v>0.0</v>
      </c>
      <c r="F445" s="1">
        <v>1.0</v>
      </c>
      <c r="G445" s="1">
        <v>0.0</v>
      </c>
      <c r="H445" s="1">
        <v>1.0</v>
      </c>
      <c r="I445" s="1">
        <v>0.0</v>
      </c>
      <c r="J445" s="1">
        <v>0.0</v>
      </c>
      <c r="K445" s="1">
        <v>0.0</v>
      </c>
      <c r="L445" s="1">
        <v>0.0</v>
      </c>
      <c r="M445" s="1">
        <v>0.0</v>
      </c>
      <c r="N445" s="1">
        <v>0.0</v>
      </c>
      <c r="O445" s="1" t="s">
        <v>109</v>
      </c>
      <c r="P445" s="2" t="s">
        <v>1197</v>
      </c>
      <c r="Q445" s="1" t="s">
        <v>306</v>
      </c>
      <c r="R445" s="1" t="s">
        <v>48</v>
      </c>
      <c r="S445" s="1" t="s">
        <v>48</v>
      </c>
      <c r="T445" s="1" t="s">
        <v>1198</v>
      </c>
      <c r="U445" s="1">
        <v>0.0</v>
      </c>
      <c r="V445" s="1">
        <v>1.0</v>
      </c>
      <c r="W445" s="1" t="s">
        <v>1194</v>
      </c>
      <c r="X445" s="1">
        <v>0.0</v>
      </c>
      <c r="Y445" s="1">
        <v>1963.0</v>
      </c>
      <c r="Z445" s="4">
        <f t="shared" si="75"/>
        <v>58</v>
      </c>
      <c r="AA445" s="1">
        <v>2001.0</v>
      </c>
      <c r="AB445" s="4">
        <f t="shared" si="73"/>
        <v>20</v>
      </c>
      <c r="AC445" s="1">
        <v>2012.0</v>
      </c>
      <c r="AD445" s="1">
        <f t="shared" si="74"/>
        <v>9</v>
      </c>
      <c r="AE445" s="1" t="s">
        <v>119</v>
      </c>
      <c r="AF445" s="6" t="s">
        <v>1195</v>
      </c>
      <c r="AG445" s="1">
        <v>0.0</v>
      </c>
      <c r="AH445" s="20" t="s">
        <v>1199</v>
      </c>
      <c r="AI445" s="1">
        <v>0.0</v>
      </c>
      <c r="AJ445" s="6" t="s">
        <v>1179</v>
      </c>
      <c r="AK445" s="1">
        <v>1.0</v>
      </c>
      <c r="AL445" s="20" t="s">
        <v>1199</v>
      </c>
      <c r="AM445" s="1">
        <v>1.0</v>
      </c>
      <c r="AN445" s="20" t="s">
        <v>1181</v>
      </c>
      <c r="AO445" s="9" t="s">
        <v>1200</v>
      </c>
      <c r="AP445" s="9" t="s">
        <v>1201</v>
      </c>
      <c r="AQ445" s="1">
        <v>0.0</v>
      </c>
    </row>
    <row r="446">
      <c r="A446" s="1" t="s">
        <v>1175</v>
      </c>
      <c r="B446" s="3">
        <v>44253.0</v>
      </c>
      <c r="C446" s="1" t="str">
        <f t="shared" si="1"/>
        <v>2021</v>
      </c>
      <c r="D446" s="1" t="s">
        <v>44</v>
      </c>
      <c r="E446" s="1">
        <v>0.0</v>
      </c>
      <c r="F446" s="1">
        <v>1.0</v>
      </c>
      <c r="G446" s="1">
        <v>0.0</v>
      </c>
      <c r="H446" s="1">
        <v>1.0</v>
      </c>
      <c r="I446" s="1">
        <v>0.0</v>
      </c>
      <c r="J446" s="1">
        <v>0.0</v>
      </c>
      <c r="K446" s="1">
        <v>0.0</v>
      </c>
      <c r="L446" s="1">
        <v>0.0</v>
      </c>
      <c r="M446" s="1">
        <v>0.0</v>
      </c>
      <c r="N446" s="1">
        <v>0.0</v>
      </c>
      <c r="O446" s="1" t="s">
        <v>109</v>
      </c>
      <c r="P446" s="2" t="s">
        <v>1197</v>
      </c>
      <c r="Q446" s="1" t="s">
        <v>306</v>
      </c>
      <c r="R446" s="1" t="s">
        <v>48</v>
      </c>
      <c r="S446" s="1" t="s">
        <v>48</v>
      </c>
      <c r="T446" s="1" t="s">
        <v>1198</v>
      </c>
      <c r="U446" s="1">
        <v>0.0</v>
      </c>
      <c r="V446" s="1">
        <v>1.0</v>
      </c>
      <c r="W446" s="1" t="s">
        <v>1178</v>
      </c>
      <c r="X446" s="1">
        <v>0.0</v>
      </c>
      <c r="Y446" s="1">
        <v>1956.0</v>
      </c>
      <c r="Z446" s="4">
        <f t="shared" si="75"/>
        <v>65</v>
      </c>
      <c r="AA446" s="1">
        <v>1978.0</v>
      </c>
      <c r="AB446" s="4">
        <f t="shared" si="73"/>
        <v>43</v>
      </c>
      <c r="AC446" s="1">
        <v>1987.0</v>
      </c>
      <c r="AD446" s="1">
        <f t="shared" si="74"/>
        <v>34</v>
      </c>
      <c r="AE446" s="1" t="s">
        <v>119</v>
      </c>
      <c r="AF446" s="6" t="s">
        <v>1195</v>
      </c>
      <c r="AG446" s="1">
        <v>0.0</v>
      </c>
      <c r="AH446" s="1" t="s">
        <v>1202</v>
      </c>
      <c r="AI446" s="1">
        <v>0.0</v>
      </c>
      <c r="AJ446" s="6" t="s">
        <v>1179</v>
      </c>
      <c r="AK446" s="1">
        <v>1.0</v>
      </c>
      <c r="AL446" s="2" t="s">
        <v>1203</v>
      </c>
      <c r="AM446" s="1">
        <v>1.0</v>
      </c>
      <c r="AN446" s="20" t="s">
        <v>1181</v>
      </c>
      <c r="AO446" s="9" t="s">
        <v>1200</v>
      </c>
      <c r="AQ446" s="1">
        <v>0.0</v>
      </c>
    </row>
    <row r="447">
      <c r="A447" s="1" t="s">
        <v>1175</v>
      </c>
      <c r="B447" s="3">
        <v>44253.0</v>
      </c>
      <c r="C447" s="1" t="str">
        <f t="shared" si="1"/>
        <v>2021</v>
      </c>
      <c r="D447" s="1" t="s">
        <v>44</v>
      </c>
      <c r="E447" s="1">
        <v>0.0</v>
      </c>
      <c r="F447" s="1">
        <v>1.0</v>
      </c>
      <c r="G447" s="1">
        <v>0.0</v>
      </c>
      <c r="H447" s="1">
        <v>1.0</v>
      </c>
      <c r="I447" s="1">
        <v>0.0</v>
      </c>
      <c r="J447" s="1">
        <v>0.0</v>
      </c>
      <c r="K447" s="1">
        <v>0.0</v>
      </c>
      <c r="L447" s="1">
        <v>0.0</v>
      </c>
      <c r="M447" s="1">
        <v>0.0</v>
      </c>
      <c r="N447" s="1">
        <v>0.0</v>
      </c>
      <c r="O447" s="1" t="s">
        <v>109</v>
      </c>
      <c r="P447" s="2" t="s">
        <v>1197</v>
      </c>
      <c r="Q447" s="1" t="s">
        <v>306</v>
      </c>
      <c r="R447" s="1" t="s">
        <v>48</v>
      </c>
      <c r="S447" s="1" t="s">
        <v>48</v>
      </c>
      <c r="T447" s="1" t="s">
        <v>1198</v>
      </c>
      <c r="U447" s="1">
        <v>0.0</v>
      </c>
      <c r="V447" s="1">
        <v>0.0</v>
      </c>
      <c r="W447" s="1" t="s">
        <v>1184</v>
      </c>
      <c r="X447" s="1">
        <v>0.0</v>
      </c>
      <c r="Y447" s="1">
        <v>1939.0</v>
      </c>
      <c r="Z447" s="4">
        <f t="shared" si="75"/>
        <v>82</v>
      </c>
      <c r="AE447" s="1" t="s">
        <v>119</v>
      </c>
      <c r="AF447" s="6" t="s">
        <v>1195</v>
      </c>
      <c r="AG447" s="1">
        <v>1.0</v>
      </c>
      <c r="AH447" s="1" t="s">
        <v>1204</v>
      </c>
      <c r="AI447" s="1">
        <v>0.0</v>
      </c>
      <c r="AJ447" s="6" t="s">
        <v>1179</v>
      </c>
      <c r="AK447" s="1">
        <v>0.0</v>
      </c>
      <c r="AL447" s="1" t="s">
        <v>1205</v>
      </c>
      <c r="AM447" s="1">
        <v>0.0</v>
      </c>
      <c r="AN447" s="51" t="s">
        <v>1187</v>
      </c>
      <c r="AO447" s="9" t="s">
        <v>1200</v>
      </c>
      <c r="AQ447" s="1">
        <v>0.0</v>
      </c>
    </row>
    <row r="448">
      <c r="A448" s="1" t="s">
        <v>1175</v>
      </c>
      <c r="B448" s="3">
        <v>44253.0</v>
      </c>
      <c r="C448" s="1" t="str">
        <f t="shared" si="1"/>
        <v>2021</v>
      </c>
      <c r="D448" s="1" t="s">
        <v>44</v>
      </c>
      <c r="E448" s="1">
        <v>0.0</v>
      </c>
      <c r="F448" s="1">
        <v>1.0</v>
      </c>
      <c r="G448" s="1">
        <v>0.0</v>
      </c>
      <c r="H448" s="1">
        <v>1.0</v>
      </c>
      <c r="I448" s="1">
        <v>0.0</v>
      </c>
      <c r="J448" s="1">
        <v>0.0</v>
      </c>
      <c r="K448" s="1">
        <v>0.0</v>
      </c>
      <c r="L448" s="1">
        <v>0.0</v>
      </c>
      <c r="M448" s="1">
        <v>0.0</v>
      </c>
      <c r="N448" s="1">
        <v>0.0</v>
      </c>
      <c r="O448" s="1" t="s">
        <v>109</v>
      </c>
      <c r="P448" s="2" t="s">
        <v>1197</v>
      </c>
      <c r="Q448" s="1" t="s">
        <v>306</v>
      </c>
      <c r="R448" s="1" t="s">
        <v>48</v>
      </c>
      <c r="S448" s="1" t="s">
        <v>48</v>
      </c>
      <c r="T448" s="1" t="s">
        <v>1198</v>
      </c>
      <c r="U448" s="1">
        <v>0.0</v>
      </c>
      <c r="V448" s="1">
        <v>1.0</v>
      </c>
      <c r="W448" s="1" t="s">
        <v>1189</v>
      </c>
      <c r="X448" s="1">
        <v>0.0</v>
      </c>
      <c r="Y448" s="1">
        <v>1951.0</v>
      </c>
      <c r="Z448" s="4">
        <f t="shared" si="75"/>
        <v>70</v>
      </c>
      <c r="AE448" s="1" t="s">
        <v>119</v>
      </c>
      <c r="AF448" s="6" t="s">
        <v>1195</v>
      </c>
      <c r="AG448" s="1">
        <v>0.0</v>
      </c>
      <c r="AH448" s="20" t="s">
        <v>1199</v>
      </c>
      <c r="AI448" s="1">
        <v>0.0</v>
      </c>
      <c r="AJ448" s="6" t="s">
        <v>1179</v>
      </c>
      <c r="AK448" s="1">
        <v>1.0</v>
      </c>
      <c r="AL448" s="20" t="s">
        <v>1199</v>
      </c>
      <c r="AM448" s="1">
        <v>1.0</v>
      </c>
      <c r="AN448" s="20" t="s">
        <v>1181</v>
      </c>
      <c r="AO448" s="9" t="s">
        <v>1200</v>
      </c>
      <c r="AQ448" s="1">
        <v>0.0</v>
      </c>
    </row>
    <row r="449">
      <c r="A449" s="1" t="s">
        <v>1175</v>
      </c>
      <c r="B449" s="3">
        <v>41976.0</v>
      </c>
      <c r="C449" s="4" t="str">
        <f t="shared" si="1"/>
        <v>2014</v>
      </c>
      <c r="D449" s="1" t="s">
        <v>44</v>
      </c>
      <c r="E449" s="1">
        <v>0.0</v>
      </c>
      <c r="F449" s="1">
        <v>1.0</v>
      </c>
      <c r="G449" s="1">
        <v>0.0</v>
      </c>
      <c r="H449" s="1">
        <v>1.0</v>
      </c>
      <c r="I449" s="1">
        <v>0.0</v>
      </c>
      <c r="J449" s="1">
        <v>0.0</v>
      </c>
      <c r="K449" s="1">
        <v>0.0</v>
      </c>
      <c r="L449" s="1">
        <v>0.0</v>
      </c>
      <c r="M449" s="1">
        <v>0.0</v>
      </c>
      <c r="N449" s="1">
        <v>0.0</v>
      </c>
      <c r="O449" s="1" t="s">
        <v>109</v>
      </c>
      <c r="P449" s="2" t="s">
        <v>1206</v>
      </c>
      <c r="Q449" s="1" t="s">
        <v>306</v>
      </c>
      <c r="R449" s="1" t="s">
        <v>48</v>
      </c>
      <c r="S449" s="1" t="s">
        <v>48</v>
      </c>
      <c r="T449" s="2" t="s">
        <v>1207</v>
      </c>
      <c r="U449" s="1">
        <v>1.0</v>
      </c>
      <c r="V449" s="1">
        <v>1.0</v>
      </c>
      <c r="W449" s="1" t="s">
        <v>1189</v>
      </c>
      <c r="X449" s="1">
        <v>0.0</v>
      </c>
      <c r="Y449" s="1">
        <v>1951.0</v>
      </c>
      <c r="Z449" s="4">
        <f t="shared" ref="Z449:Z453" si="76">2014-Y449</f>
        <v>63</v>
      </c>
      <c r="AE449" s="1" t="s">
        <v>119</v>
      </c>
      <c r="AF449" s="6" t="s">
        <v>1195</v>
      </c>
      <c r="AG449" s="1" t="s">
        <v>121</v>
      </c>
      <c r="AH449" s="20" t="s">
        <v>122</v>
      </c>
      <c r="AI449" s="1">
        <v>0.0</v>
      </c>
      <c r="AJ449" s="2" t="s">
        <v>1208</v>
      </c>
      <c r="AK449" s="1">
        <v>0.0</v>
      </c>
      <c r="AL449" s="20" t="s">
        <v>1209</v>
      </c>
      <c r="AM449" s="1">
        <v>1.0</v>
      </c>
      <c r="AN449" s="20" t="s">
        <v>1181</v>
      </c>
      <c r="AO449" s="8" t="s">
        <v>1210</v>
      </c>
      <c r="AQ449" s="1">
        <v>0.0</v>
      </c>
    </row>
    <row r="450">
      <c r="A450" s="1" t="s">
        <v>1175</v>
      </c>
      <c r="B450" s="3">
        <v>41976.0</v>
      </c>
      <c r="C450" s="4" t="str">
        <f t="shared" si="1"/>
        <v>2014</v>
      </c>
      <c r="D450" s="1" t="s">
        <v>44</v>
      </c>
      <c r="E450" s="1">
        <v>0.0</v>
      </c>
      <c r="F450" s="1">
        <v>1.0</v>
      </c>
      <c r="G450" s="1">
        <v>0.0</v>
      </c>
      <c r="H450" s="1">
        <v>1.0</v>
      </c>
      <c r="I450" s="1">
        <v>0.0</v>
      </c>
      <c r="J450" s="1">
        <v>0.0</v>
      </c>
      <c r="K450" s="1">
        <v>0.0</v>
      </c>
      <c r="L450" s="1">
        <v>0.0</v>
      </c>
      <c r="M450" s="1">
        <v>0.0</v>
      </c>
      <c r="N450" s="1">
        <v>0.0</v>
      </c>
      <c r="O450" s="1" t="s">
        <v>109</v>
      </c>
      <c r="P450" s="2" t="s">
        <v>1206</v>
      </c>
      <c r="Q450" s="1" t="s">
        <v>306</v>
      </c>
      <c r="R450" s="1" t="s">
        <v>48</v>
      </c>
      <c r="S450" s="1" t="s">
        <v>48</v>
      </c>
      <c r="T450" s="2" t="s">
        <v>1207</v>
      </c>
      <c r="U450" s="1">
        <v>1.0</v>
      </c>
      <c r="V450" s="1">
        <v>1.0</v>
      </c>
      <c r="W450" s="1" t="s">
        <v>1194</v>
      </c>
      <c r="X450" s="1">
        <v>0.0</v>
      </c>
      <c r="Y450" s="1">
        <v>1963.0</v>
      </c>
      <c r="Z450" s="4">
        <f t="shared" si="76"/>
        <v>51</v>
      </c>
      <c r="AA450" s="1">
        <v>2001.0</v>
      </c>
      <c r="AB450" s="4">
        <f t="shared" ref="AB450:AB451" si="77">C450-AA450</f>
        <v>13</v>
      </c>
      <c r="AC450" s="1">
        <v>2012.0</v>
      </c>
      <c r="AD450" s="1">
        <f t="shared" ref="AD450:AD451" si="78">C450-AC450</f>
        <v>2</v>
      </c>
      <c r="AE450" s="1" t="s">
        <v>119</v>
      </c>
      <c r="AF450" s="6" t="s">
        <v>1195</v>
      </c>
      <c r="AG450" s="1" t="s">
        <v>121</v>
      </c>
      <c r="AH450" s="20" t="s">
        <v>122</v>
      </c>
      <c r="AI450" s="1">
        <v>0.0</v>
      </c>
      <c r="AJ450" s="6" t="s">
        <v>1211</v>
      </c>
      <c r="AK450" s="1">
        <v>0.0</v>
      </c>
      <c r="AL450" s="6" t="s">
        <v>1211</v>
      </c>
      <c r="AM450" s="1">
        <v>1.0</v>
      </c>
      <c r="AN450" s="20" t="s">
        <v>1181</v>
      </c>
      <c r="AO450" s="8" t="s">
        <v>1212</v>
      </c>
      <c r="AQ450" s="1">
        <v>0.0</v>
      </c>
    </row>
    <row r="451">
      <c r="A451" s="1" t="s">
        <v>1175</v>
      </c>
      <c r="B451" s="3">
        <v>41976.0</v>
      </c>
      <c r="C451" s="4" t="str">
        <f t="shared" si="1"/>
        <v>2014</v>
      </c>
      <c r="D451" s="1" t="s">
        <v>44</v>
      </c>
      <c r="E451" s="1">
        <v>0.0</v>
      </c>
      <c r="F451" s="1">
        <v>1.0</v>
      </c>
      <c r="G451" s="1">
        <v>0.0</v>
      </c>
      <c r="H451" s="1">
        <v>1.0</v>
      </c>
      <c r="I451" s="1">
        <v>0.0</v>
      </c>
      <c r="J451" s="1">
        <v>0.0</v>
      </c>
      <c r="K451" s="1">
        <v>0.0</v>
      </c>
      <c r="L451" s="1">
        <v>0.0</v>
      </c>
      <c r="M451" s="1">
        <v>0.0</v>
      </c>
      <c r="N451" s="1">
        <v>0.0</v>
      </c>
      <c r="O451" s="1" t="s">
        <v>109</v>
      </c>
      <c r="P451" s="2" t="s">
        <v>1206</v>
      </c>
      <c r="Q451" s="1" t="s">
        <v>306</v>
      </c>
      <c r="R451" s="1" t="s">
        <v>48</v>
      </c>
      <c r="S451" s="1" t="s">
        <v>48</v>
      </c>
      <c r="T451" s="2" t="s">
        <v>1207</v>
      </c>
      <c r="U451" s="1">
        <v>1.0</v>
      </c>
      <c r="V451" s="1">
        <v>1.0</v>
      </c>
      <c r="W451" s="1" t="s">
        <v>1178</v>
      </c>
      <c r="X451" s="1">
        <v>0.0</v>
      </c>
      <c r="Y451" s="1">
        <v>1956.0</v>
      </c>
      <c r="Z451" s="4">
        <f t="shared" si="76"/>
        <v>58</v>
      </c>
      <c r="AA451" s="1">
        <v>1978.0</v>
      </c>
      <c r="AB451" s="4">
        <f t="shared" si="77"/>
        <v>36</v>
      </c>
      <c r="AC451" s="1">
        <v>1987.0</v>
      </c>
      <c r="AD451" s="1">
        <f t="shared" si="78"/>
        <v>27</v>
      </c>
      <c r="AE451" s="1" t="s">
        <v>119</v>
      </c>
      <c r="AF451" s="6" t="s">
        <v>1195</v>
      </c>
      <c r="AG451" s="1" t="s">
        <v>121</v>
      </c>
      <c r="AH451" s="20" t="s">
        <v>122</v>
      </c>
      <c r="AI451" s="1">
        <v>1.0</v>
      </c>
      <c r="AJ451" s="2" t="s">
        <v>1213</v>
      </c>
      <c r="AK451" s="1">
        <v>1.0</v>
      </c>
      <c r="AL451" s="1" t="s">
        <v>1214</v>
      </c>
      <c r="AM451" s="1">
        <v>1.0</v>
      </c>
      <c r="AN451" s="20" t="s">
        <v>1181</v>
      </c>
      <c r="AO451" s="8" t="s">
        <v>1215</v>
      </c>
      <c r="AQ451" s="1">
        <v>0.0</v>
      </c>
    </row>
    <row r="452">
      <c r="A452" s="1" t="s">
        <v>1175</v>
      </c>
      <c r="B452" s="3">
        <v>41976.0</v>
      </c>
      <c r="C452" s="4" t="str">
        <f t="shared" si="1"/>
        <v>2014</v>
      </c>
      <c r="D452" s="1" t="s">
        <v>44</v>
      </c>
      <c r="E452" s="1">
        <v>0.0</v>
      </c>
      <c r="F452" s="1">
        <v>1.0</v>
      </c>
      <c r="G452" s="1">
        <v>0.0</v>
      </c>
      <c r="H452" s="1">
        <v>1.0</v>
      </c>
      <c r="I452" s="1">
        <v>0.0</v>
      </c>
      <c r="J452" s="1">
        <v>0.0</v>
      </c>
      <c r="K452" s="1">
        <v>0.0</v>
      </c>
      <c r="L452" s="1">
        <v>0.0</v>
      </c>
      <c r="M452" s="1">
        <v>0.0</v>
      </c>
      <c r="N452" s="1">
        <v>0.0</v>
      </c>
      <c r="O452" s="1" t="s">
        <v>109</v>
      </c>
      <c r="P452" s="2" t="s">
        <v>1206</v>
      </c>
      <c r="Q452" s="1" t="s">
        <v>306</v>
      </c>
      <c r="R452" s="1" t="s">
        <v>48</v>
      </c>
      <c r="S452" s="1" t="s">
        <v>48</v>
      </c>
      <c r="T452" s="2" t="s">
        <v>1207</v>
      </c>
      <c r="U452" s="1">
        <v>1.0</v>
      </c>
      <c r="V452" s="1">
        <v>1.0</v>
      </c>
      <c r="W452" s="1" t="s">
        <v>1184</v>
      </c>
      <c r="X452" s="1">
        <v>0.0</v>
      </c>
      <c r="Y452" s="1">
        <v>1939.0</v>
      </c>
      <c r="Z452" s="4">
        <f t="shared" si="76"/>
        <v>75</v>
      </c>
      <c r="AE452" s="1" t="s">
        <v>119</v>
      </c>
      <c r="AF452" s="6" t="s">
        <v>1195</v>
      </c>
      <c r="AG452" s="1" t="s">
        <v>121</v>
      </c>
      <c r="AH452" s="20" t="s">
        <v>122</v>
      </c>
      <c r="AI452" s="1">
        <v>0.0</v>
      </c>
      <c r="AJ452" s="52" t="s">
        <v>1211</v>
      </c>
      <c r="AK452" s="1">
        <v>0.0</v>
      </c>
      <c r="AL452" s="6" t="s">
        <v>1211</v>
      </c>
      <c r="AM452" s="1">
        <v>1.0</v>
      </c>
      <c r="AN452" s="20" t="s">
        <v>1181</v>
      </c>
      <c r="AO452" s="8" t="s">
        <v>1216</v>
      </c>
      <c r="AQ452" s="1">
        <v>0.0</v>
      </c>
    </row>
    <row r="453">
      <c r="A453" s="1" t="s">
        <v>1175</v>
      </c>
      <c r="B453" s="3">
        <v>41976.0</v>
      </c>
      <c r="C453" s="4" t="str">
        <f t="shared" si="1"/>
        <v>2014</v>
      </c>
      <c r="D453" s="1" t="s">
        <v>44</v>
      </c>
      <c r="E453" s="1">
        <v>0.0</v>
      </c>
      <c r="F453" s="1">
        <v>1.0</v>
      </c>
      <c r="G453" s="1">
        <v>0.0</v>
      </c>
      <c r="H453" s="1">
        <v>1.0</v>
      </c>
      <c r="I453" s="1">
        <v>0.0</v>
      </c>
      <c r="J453" s="1">
        <v>0.0</v>
      </c>
      <c r="K453" s="1">
        <v>0.0</v>
      </c>
      <c r="L453" s="1">
        <v>0.0</v>
      </c>
      <c r="M453" s="1">
        <v>0.0</v>
      </c>
      <c r="N453" s="1">
        <v>0.0</v>
      </c>
      <c r="O453" s="1" t="s">
        <v>109</v>
      </c>
      <c r="P453" s="2" t="s">
        <v>1206</v>
      </c>
      <c r="Q453" s="1" t="s">
        <v>306</v>
      </c>
      <c r="R453" s="1" t="s">
        <v>48</v>
      </c>
      <c r="S453" s="1" t="s">
        <v>48</v>
      </c>
      <c r="T453" s="2" t="s">
        <v>1207</v>
      </c>
      <c r="U453" s="1">
        <v>1.0</v>
      </c>
      <c r="V453" s="1">
        <v>1.0</v>
      </c>
      <c r="W453" s="1" t="s">
        <v>1192</v>
      </c>
      <c r="X453" s="1">
        <v>0.0</v>
      </c>
      <c r="Y453" s="1">
        <v>1959.0</v>
      </c>
      <c r="Z453" s="4">
        <f t="shared" si="76"/>
        <v>55</v>
      </c>
      <c r="AA453" s="1">
        <v>1994.0</v>
      </c>
      <c r="AB453" s="4">
        <f t="shared" ref="AB453:AB454" si="79">C453-AA453</f>
        <v>20</v>
      </c>
      <c r="AC453" s="1">
        <v>2012.0</v>
      </c>
      <c r="AD453" s="1">
        <f t="shared" ref="AD453:AD454" si="80">C453-AC453</f>
        <v>2</v>
      </c>
      <c r="AE453" s="1" t="s">
        <v>119</v>
      </c>
      <c r="AF453" s="6" t="s">
        <v>1195</v>
      </c>
      <c r="AG453" s="1" t="s">
        <v>121</v>
      </c>
      <c r="AH453" s="20" t="s">
        <v>122</v>
      </c>
      <c r="AI453" s="1">
        <v>0.0</v>
      </c>
      <c r="AJ453" s="52" t="s">
        <v>1211</v>
      </c>
      <c r="AK453" s="1">
        <v>0.0</v>
      </c>
      <c r="AL453" s="6" t="s">
        <v>1211</v>
      </c>
      <c r="AM453" s="1">
        <v>1.0</v>
      </c>
      <c r="AN453" s="20" t="s">
        <v>1181</v>
      </c>
      <c r="AO453" s="8" t="s">
        <v>1217</v>
      </c>
      <c r="AQ453" s="1">
        <v>0.0</v>
      </c>
    </row>
    <row r="454">
      <c r="A454" s="1" t="s">
        <v>1175</v>
      </c>
      <c r="B454" s="3">
        <v>43746.0</v>
      </c>
      <c r="C454" s="4" t="str">
        <f t="shared" si="1"/>
        <v>2019</v>
      </c>
      <c r="D454" s="1" t="s">
        <v>44</v>
      </c>
      <c r="E454" s="1">
        <v>0.0</v>
      </c>
      <c r="F454" s="1">
        <v>1.0</v>
      </c>
      <c r="G454" s="1">
        <v>0.0</v>
      </c>
      <c r="H454" s="1">
        <v>1.0</v>
      </c>
      <c r="I454" s="1">
        <v>0.0</v>
      </c>
      <c r="J454" s="1">
        <v>0.0</v>
      </c>
      <c r="K454" s="1">
        <v>0.0</v>
      </c>
      <c r="L454" s="1">
        <v>0.0</v>
      </c>
      <c r="M454" s="1">
        <v>0.0</v>
      </c>
      <c r="N454" s="1">
        <v>0.0</v>
      </c>
      <c r="O454" s="1" t="s">
        <v>109</v>
      </c>
      <c r="P454" s="2" t="s">
        <v>1218</v>
      </c>
      <c r="Q454" s="1" t="s">
        <v>306</v>
      </c>
      <c r="R454" s="1" t="s">
        <v>48</v>
      </c>
      <c r="S454" s="1" t="s">
        <v>48</v>
      </c>
      <c r="T454" s="2" t="s">
        <v>1219</v>
      </c>
      <c r="U454" s="1">
        <v>0.0</v>
      </c>
      <c r="V454" s="1">
        <v>1.0</v>
      </c>
      <c r="W454" s="1" t="s">
        <v>1192</v>
      </c>
      <c r="X454" s="1">
        <v>0.0</v>
      </c>
      <c r="Y454" s="1">
        <v>1959.0</v>
      </c>
      <c r="Z454" s="4">
        <f t="shared" ref="Z454:Z458" si="81">2019-Y454</f>
        <v>60</v>
      </c>
      <c r="AA454" s="1">
        <v>1994.0</v>
      </c>
      <c r="AB454" s="4">
        <f t="shared" si="79"/>
        <v>25</v>
      </c>
      <c r="AC454" s="1">
        <v>2012.0</v>
      </c>
      <c r="AD454" s="1">
        <f t="shared" si="80"/>
        <v>7</v>
      </c>
      <c r="AE454" s="1" t="s">
        <v>119</v>
      </c>
      <c r="AF454" s="6" t="s">
        <v>1195</v>
      </c>
      <c r="AG454" s="1">
        <v>0.0</v>
      </c>
      <c r="AH454" s="6" t="s">
        <v>1220</v>
      </c>
      <c r="AI454" s="1">
        <v>1.0</v>
      </c>
      <c r="AJ454" s="6" t="s">
        <v>1220</v>
      </c>
      <c r="AK454" s="1">
        <v>1.0</v>
      </c>
      <c r="AL454" s="2" t="s">
        <v>1221</v>
      </c>
      <c r="AM454" s="1">
        <v>1.0</v>
      </c>
      <c r="AN454" s="20" t="s">
        <v>1181</v>
      </c>
      <c r="AO454" s="9" t="s">
        <v>1222</v>
      </c>
      <c r="AQ454" s="1">
        <v>0.0</v>
      </c>
    </row>
    <row r="455">
      <c r="A455" s="1" t="s">
        <v>1175</v>
      </c>
      <c r="B455" s="3">
        <v>43746.0</v>
      </c>
      <c r="C455" s="4" t="str">
        <f t="shared" si="1"/>
        <v>2019</v>
      </c>
      <c r="D455" s="1" t="s">
        <v>44</v>
      </c>
      <c r="E455" s="1">
        <v>0.0</v>
      </c>
      <c r="F455" s="1">
        <v>1.0</v>
      </c>
      <c r="G455" s="1">
        <v>0.0</v>
      </c>
      <c r="H455" s="1">
        <v>1.0</v>
      </c>
      <c r="I455" s="1">
        <v>0.0</v>
      </c>
      <c r="J455" s="1">
        <v>0.0</v>
      </c>
      <c r="K455" s="1">
        <v>0.0</v>
      </c>
      <c r="L455" s="1">
        <v>0.0</v>
      </c>
      <c r="M455" s="1">
        <v>0.0</v>
      </c>
      <c r="N455" s="1">
        <v>0.0</v>
      </c>
      <c r="O455" s="1" t="s">
        <v>109</v>
      </c>
      <c r="P455" s="2" t="s">
        <v>1218</v>
      </c>
      <c r="Q455" s="1" t="s">
        <v>306</v>
      </c>
      <c r="R455" s="1" t="s">
        <v>48</v>
      </c>
      <c r="S455" s="1" t="s">
        <v>48</v>
      </c>
      <c r="T455" s="2" t="s">
        <v>1219</v>
      </c>
      <c r="U455" s="1">
        <v>0.0</v>
      </c>
      <c r="V455" s="1">
        <v>1.0</v>
      </c>
      <c r="W455" s="1" t="s">
        <v>1189</v>
      </c>
      <c r="X455" s="1">
        <v>0.0</v>
      </c>
      <c r="Y455" s="1">
        <v>1951.0</v>
      </c>
      <c r="Z455" s="4">
        <f t="shared" si="81"/>
        <v>68</v>
      </c>
      <c r="AE455" s="1" t="s">
        <v>119</v>
      </c>
      <c r="AF455" s="6" t="s">
        <v>1195</v>
      </c>
      <c r="AG455" s="1">
        <v>0.0</v>
      </c>
      <c r="AH455" s="6" t="s">
        <v>1220</v>
      </c>
      <c r="AI455" s="1">
        <v>1.0</v>
      </c>
      <c r="AJ455" s="6" t="s">
        <v>1220</v>
      </c>
      <c r="AK455" s="1">
        <v>1.0</v>
      </c>
      <c r="AL455" s="2" t="s">
        <v>1223</v>
      </c>
      <c r="AM455" s="1">
        <v>1.0</v>
      </c>
      <c r="AN455" s="20" t="s">
        <v>1181</v>
      </c>
      <c r="AO455" s="9" t="s">
        <v>1222</v>
      </c>
      <c r="AQ455" s="1">
        <v>0.0</v>
      </c>
    </row>
    <row r="456">
      <c r="A456" s="1" t="s">
        <v>1175</v>
      </c>
      <c r="B456" s="3">
        <v>43746.0</v>
      </c>
      <c r="C456" s="4" t="str">
        <f t="shared" si="1"/>
        <v>2019</v>
      </c>
      <c r="D456" s="1" t="s">
        <v>44</v>
      </c>
      <c r="E456" s="1">
        <v>0.0</v>
      </c>
      <c r="F456" s="1">
        <v>1.0</v>
      </c>
      <c r="G456" s="1">
        <v>0.0</v>
      </c>
      <c r="H456" s="1">
        <v>1.0</v>
      </c>
      <c r="I456" s="1">
        <v>0.0</v>
      </c>
      <c r="J456" s="1">
        <v>0.0</v>
      </c>
      <c r="K456" s="1">
        <v>0.0</v>
      </c>
      <c r="L456" s="1">
        <v>0.0</v>
      </c>
      <c r="M456" s="1">
        <v>0.0</v>
      </c>
      <c r="N456" s="1">
        <v>0.0</v>
      </c>
      <c r="O456" s="1" t="s">
        <v>109</v>
      </c>
      <c r="P456" s="2" t="s">
        <v>1218</v>
      </c>
      <c r="Q456" s="1" t="s">
        <v>306</v>
      </c>
      <c r="R456" s="1" t="s">
        <v>48</v>
      </c>
      <c r="S456" s="1" t="s">
        <v>48</v>
      </c>
      <c r="T456" s="2" t="s">
        <v>1219</v>
      </c>
      <c r="U456" s="1">
        <v>0.0</v>
      </c>
      <c r="V456" s="1">
        <v>0.0</v>
      </c>
      <c r="W456" s="1" t="s">
        <v>1184</v>
      </c>
      <c r="X456" s="1">
        <v>0.0</v>
      </c>
      <c r="Y456" s="1">
        <v>1939.0</v>
      </c>
      <c r="Z456" s="4">
        <f t="shared" si="81"/>
        <v>80</v>
      </c>
      <c r="AE456" s="1" t="s">
        <v>119</v>
      </c>
      <c r="AF456" s="6" t="s">
        <v>1195</v>
      </c>
      <c r="AG456" s="1">
        <v>1.0</v>
      </c>
      <c r="AH456" s="2" t="s">
        <v>1224</v>
      </c>
      <c r="AI456" s="1">
        <v>0.0</v>
      </c>
      <c r="AJ456" s="6" t="s">
        <v>123</v>
      </c>
      <c r="AK456" s="1">
        <v>0.0</v>
      </c>
      <c r="AL456" s="2" t="s">
        <v>1225</v>
      </c>
      <c r="AM456" s="1">
        <v>0.0</v>
      </c>
      <c r="AN456" s="51" t="s">
        <v>1226</v>
      </c>
      <c r="AO456" s="9" t="s">
        <v>1222</v>
      </c>
      <c r="AQ456" s="1">
        <v>0.0</v>
      </c>
    </row>
    <row r="457">
      <c r="A457" s="1" t="s">
        <v>1175</v>
      </c>
      <c r="B457" s="3">
        <v>43746.0</v>
      </c>
      <c r="C457" s="4" t="str">
        <f t="shared" si="1"/>
        <v>2019</v>
      </c>
      <c r="D457" s="1" t="s">
        <v>44</v>
      </c>
      <c r="E457" s="1">
        <v>0.0</v>
      </c>
      <c r="F457" s="1">
        <v>1.0</v>
      </c>
      <c r="G457" s="1">
        <v>0.0</v>
      </c>
      <c r="H457" s="1">
        <v>1.0</v>
      </c>
      <c r="I457" s="1">
        <v>0.0</v>
      </c>
      <c r="J457" s="1">
        <v>0.0</v>
      </c>
      <c r="K457" s="1">
        <v>0.0</v>
      </c>
      <c r="L457" s="1">
        <v>0.0</v>
      </c>
      <c r="M457" s="1">
        <v>0.0</v>
      </c>
      <c r="N457" s="1">
        <v>0.0</v>
      </c>
      <c r="O457" s="1" t="s">
        <v>109</v>
      </c>
      <c r="P457" s="2" t="s">
        <v>1218</v>
      </c>
      <c r="Q457" s="1" t="s">
        <v>306</v>
      </c>
      <c r="R457" s="1" t="s">
        <v>48</v>
      </c>
      <c r="S457" s="1" t="s">
        <v>48</v>
      </c>
      <c r="T457" s="2" t="s">
        <v>1219</v>
      </c>
      <c r="U457" s="1">
        <v>0.0</v>
      </c>
      <c r="V457" s="1">
        <v>1.0</v>
      </c>
      <c r="W457" s="1" t="s">
        <v>1178</v>
      </c>
      <c r="X457" s="1">
        <v>0.0</v>
      </c>
      <c r="Y457" s="1">
        <v>1956.0</v>
      </c>
      <c r="Z457" s="4">
        <f t="shared" si="81"/>
        <v>63</v>
      </c>
      <c r="AA457" s="1">
        <v>1978.0</v>
      </c>
      <c r="AB457" s="4">
        <f t="shared" ref="AB457:AB461" si="82">C457-AA457</f>
        <v>41</v>
      </c>
      <c r="AC457" s="1">
        <v>1987.0</v>
      </c>
      <c r="AD457" s="1">
        <f t="shared" ref="AD457:AD461" si="83">C457-AC457</f>
        <v>32</v>
      </c>
      <c r="AE457" s="1" t="s">
        <v>119</v>
      </c>
      <c r="AF457" s="6" t="s">
        <v>1195</v>
      </c>
      <c r="AG457" s="1">
        <v>0.0</v>
      </c>
      <c r="AH457" s="1" t="s">
        <v>1227</v>
      </c>
      <c r="AI457" s="1">
        <v>1.0</v>
      </c>
      <c r="AJ457" s="2" t="s">
        <v>1228</v>
      </c>
      <c r="AK457" s="1">
        <v>1.0</v>
      </c>
      <c r="AL457" s="2" t="s">
        <v>1229</v>
      </c>
      <c r="AM457" s="1">
        <v>1.0</v>
      </c>
      <c r="AN457" s="20" t="s">
        <v>1181</v>
      </c>
      <c r="AO457" s="9" t="s">
        <v>1222</v>
      </c>
      <c r="AQ457" s="1">
        <v>0.0</v>
      </c>
    </row>
    <row r="458">
      <c r="A458" s="1" t="s">
        <v>1175</v>
      </c>
      <c r="B458" s="3">
        <v>43746.0</v>
      </c>
      <c r="C458" s="4" t="str">
        <f t="shared" si="1"/>
        <v>2019</v>
      </c>
      <c r="D458" s="1" t="s">
        <v>44</v>
      </c>
      <c r="E458" s="1">
        <v>0.0</v>
      </c>
      <c r="F458" s="1">
        <v>1.0</v>
      </c>
      <c r="G458" s="1">
        <v>0.0</v>
      </c>
      <c r="H458" s="1">
        <v>1.0</v>
      </c>
      <c r="I458" s="1">
        <v>0.0</v>
      </c>
      <c r="J458" s="1">
        <v>0.0</v>
      </c>
      <c r="K458" s="1">
        <v>0.0</v>
      </c>
      <c r="L458" s="1">
        <v>0.0</v>
      </c>
      <c r="M458" s="1">
        <v>0.0</v>
      </c>
      <c r="N458" s="1">
        <v>0.0</v>
      </c>
      <c r="O458" s="1" t="s">
        <v>109</v>
      </c>
      <c r="P458" s="2" t="s">
        <v>1218</v>
      </c>
      <c r="Q458" s="1" t="s">
        <v>306</v>
      </c>
      <c r="R458" s="1" t="s">
        <v>48</v>
      </c>
      <c r="S458" s="1" t="s">
        <v>48</v>
      </c>
      <c r="T458" s="2" t="s">
        <v>1219</v>
      </c>
      <c r="U458" s="1">
        <v>0.0</v>
      </c>
      <c r="V458" s="1">
        <v>1.0</v>
      </c>
      <c r="W458" s="1" t="s">
        <v>1230</v>
      </c>
      <c r="X458" s="1">
        <v>1.0</v>
      </c>
      <c r="Y458" s="1">
        <v>1963.0</v>
      </c>
      <c r="Z458" s="4">
        <f t="shared" si="81"/>
        <v>56</v>
      </c>
      <c r="AA458" s="1">
        <v>2016.0</v>
      </c>
      <c r="AB458" s="4">
        <f t="shared" si="82"/>
        <v>3</v>
      </c>
      <c r="AC458" s="1">
        <v>1992.0</v>
      </c>
      <c r="AD458" s="1">
        <f t="shared" si="83"/>
        <v>27</v>
      </c>
      <c r="AE458" s="1" t="s">
        <v>119</v>
      </c>
      <c r="AF458" s="6" t="s">
        <v>1195</v>
      </c>
      <c r="AG458" s="1">
        <v>0.0</v>
      </c>
      <c r="AH458" s="6" t="s">
        <v>1220</v>
      </c>
      <c r="AI458" s="1">
        <v>1.0</v>
      </c>
      <c r="AJ458" s="6" t="s">
        <v>1220</v>
      </c>
      <c r="AK458" s="1">
        <v>1.0</v>
      </c>
      <c r="AL458" s="2" t="s">
        <v>1231</v>
      </c>
      <c r="AM458" s="1">
        <v>1.0</v>
      </c>
      <c r="AN458" s="20" t="s">
        <v>1181</v>
      </c>
      <c r="AO458" s="9" t="s">
        <v>1222</v>
      </c>
      <c r="AP458" s="8" t="s">
        <v>1232</v>
      </c>
      <c r="AQ458" s="1">
        <v>0.0</v>
      </c>
    </row>
    <row r="459">
      <c r="A459" s="1" t="s">
        <v>1175</v>
      </c>
      <c r="B459" s="3">
        <v>44439.0</v>
      </c>
      <c r="C459" s="4" t="str">
        <f t="shared" si="1"/>
        <v>2021</v>
      </c>
      <c r="D459" s="1" t="s">
        <v>44</v>
      </c>
      <c r="E459" s="1">
        <v>1.0</v>
      </c>
      <c r="F459" s="1">
        <v>1.0</v>
      </c>
      <c r="G459" s="1">
        <v>1.0</v>
      </c>
      <c r="H459" s="1">
        <v>1.0</v>
      </c>
      <c r="I459" s="1">
        <v>0.0</v>
      </c>
      <c r="J459" s="1">
        <v>0.0</v>
      </c>
      <c r="K459" s="1">
        <v>0.0</v>
      </c>
      <c r="L459" s="1">
        <v>0.0</v>
      </c>
      <c r="M459" s="1">
        <v>0.0</v>
      </c>
      <c r="N459" s="1">
        <v>0.0</v>
      </c>
      <c r="O459" s="1" t="s">
        <v>109</v>
      </c>
      <c r="P459" s="2" t="s">
        <v>1233</v>
      </c>
      <c r="Q459" s="1" t="s">
        <v>306</v>
      </c>
      <c r="R459" s="1" t="s">
        <v>48</v>
      </c>
      <c r="S459" s="1" t="s">
        <v>48</v>
      </c>
      <c r="T459" s="2" t="s">
        <v>1234</v>
      </c>
      <c r="U459" s="1">
        <v>1.0</v>
      </c>
      <c r="V459" s="1">
        <v>1.0</v>
      </c>
      <c r="W459" s="1" t="s">
        <v>1192</v>
      </c>
      <c r="X459" s="1">
        <v>0.0</v>
      </c>
      <c r="Y459" s="1">
        <v>1959.0</v>
      </c>
      <c r="Z459" s="4">
        <f t="shared" ref="Z459:Z468" si="84">2021-Y459</f>
        <v>62</v>
      </c>
      <c r="AA459" s="1">
        <v>1994.0</v>
      </c>
      <c r="AB459" s="4">
        <f t="shared" si="82"/>
        <v>27</v>
      </c>
      <c r="AC459" s="1">
        <v>2012.0</v>
      </c>
      <c r="AD459" s="1">
        <f t="shared" si="83"/>
        <v>9</v>
      </c>
      <c r="AE459" s="1" t="s">
        <v>119</v>
      </c>
      <c r="AF459" s="6" t="s">
        <v>280</v>
      </c>
      <c r="AG459" s="1">
        <v>0.0</v>
      </c>
      <c r="AH459" s="6" t="s">
        <v>1220</v>
      </c>
      <c r="AI459" s="1">
        <v>1.0</v>
      </c>
      <c r="AJ459" s="6" t="s">
        <v>1220</v>
      </c>
      <c r="AK459" s="1">
        <v>1.0</v>
      </c>
      <c r="AL459" s="6" t="s">
        <v>1220</v>
      </c>
      <c r="AM459" s="1">
        <v>1.0</v>
      </c>
      <c r="AN459" s="20" t="s">
        <v>1181</v>
      </c>
      <c r="AO459" s="8" t="s">
        <v>1235</v>
      </c>
      <c r="AQ459" s="1">
        <v>0.0</v>
      </c>
    </row>
    <row r="460">
      <c r="A460" s="1" t="s">
        <v>1175</v>
      </c>
      <c r="B460" s="3">
        <v>44439.0</v>
      </c>
      <c r="C460" s="4" t="str">
        <f t="shared" si="1"/>
        <v>2021</v>
      </c>
      <c r="D460" s="1" t="s">
        <v>44</v>
      </c>
      <c r="E460" s="1">
        <v>1.0</v>
      </c>
      <c r="F460" s="1">
        <v>1.0</v>
      </c>
      <c r="G460" s="1">
        <v>1.0</v>
      </c>
      <c r="H460" s="1">
        <v>1.0</v>
      </c>
      <c r="I460" s="1">
        <v>0.0</v>
      </c>
      <c r="J460" s="1">
        <v>0.0</v>
      </c>
      <c r="K460" s="1">
        <v>0.0</v>
      </c>
      <c r="L460" s="1">
        <v>0.0</v>
      </c>
      <c r="M460" s="1">
        <v>0.0</v>
      </c>
      <c r="N460" s="1">
        <v>0.0</v>
      </c>
      <c r="O460" s="1" t="s">
        <v>109</v>
      </c>
      <c r="P460" s="2" t="s">
        <v>1233</v>
      </c>
      <c r="Q460" s="1" t="s">
        <v>306</v>
      </c>
      <c r="R460" s="1" t="s">
        <v>48</v>
      </c>
      <c r="S460" s="1" t="s">
        <v>48</v>
      </c>
      <c r="T460" s="2" t="s">
        <v>1234</v>
      </c>
      <c r="U460" s="1">
        <v>1.0</v>
      </c>
      <c r="V460" s="1">
        <v>1.0</v>
      </c>
      <c r="W460" s="1" t="s">
        <v>1194</v>
      </c>
      <c r="X460" s="1">
        <v>0.0</v>
      </c>
      <c r="Y460" s="1">
        <v>1963.0</v>
      </c>
      <c r="Z460" s="4">
        <f t="shared" si="84"/>
        <v>58</v>
      </c>
      <c r="AA460" s="1">
        <v>2001.0</v>
      </c>
      <c r="AB460" s="4">
        <f t="shared" si="82"/>
        <v>20</v>
      </c>
      <c r="AC460" s="1">
        <v>2012.0</v>
      </c>
      <c r="AD460" s="1">
        <f t="shared" si="83"/>
        <v>9</v>
      </c>
      <c r="AE460" s="1" t="s">
        <v>119</v>
      </c>
      <c r="AF460" s="6" t="s">
        <v>280</v>
      </c>
      <c r="AG460" s="1">
        <v>0.0</v>
      </c>
      <c r="AH460" s="6" t="s">
        <v>1220</v>
      </c>
      <c r="AI460" s="1">
        <v>1.0</v>
      </c>
      <c r="AJ460" s="6" t="s">
        <v>1220</v>
      </c>
      <c r="AK460" s="1">
        <v>1.0</v>
      </c>
      <c r="AL460" s="6" t="s">
        <v>1220</v>
      </c>
      <c r="AM460" s="1">
        <v>1.0</v>
      </c>
      <c r="AN460" s="20" t="s">
        <v>1181</v>
      </c>
      <c r="AO460" s="8" t="s">
        <v>1235</v>
      </c>
      <c r="AQ460" s="1">
        <v>0.0</v>
      </c>
    </row>
    <row r="461">
      <c r="A461" s="1" t="s">
        <v>1175</v>
      </c>
      <c r="B461" s="3">
        <v>44439.0</v>
      </c>
      <c r="C461" s="4" t="str">
        <f t="shared" si="1"/>
        <v>2021</v>
      </c>
      <c r="D461" s="1" t="s">
        <v>44</v>
      </c>
      <c r="E461" s="1">
        <v>1.0</v>
      </c>
      <c r="F461" s="1">
        <v>1.0</v>
      </c>
      <c r="G461" s="1">
        <v>1.0</v>
      </c>
      <c r="H461" s="1">
        <v>1.0</v>
      </c>
      <c r="I461" s="1">
        <v>0.0</v>
      </c>
      <c r="J461" s="1">
        <v>0.0</v>
      </c>
      <c r="K461" s="1">
        <v>0.0</v>
      </c>
      <c r="L461" s="1">
        <v>0.0</v>
      </c>
      <c r="M461" s="1">
        <v>0.0</v>
      </c>
      <c r="N461" s="1">
        <v>0.0</v>
      </c>
      <c r="O461" s="1" t="s">
        <v>109</v>
      </c>
      <c r="P461" s="2" t="s">
        <v>1233</v>
      </c>
      <c r="Q461" s="1" t="s">
        <v>306</v>
      </c>
      <c r="R461" s="1" t="s">
        <v>48</v>
      </c>
      <c r="S461" s="1" t="s">
        <v>48</v>
      </c>
      <c r="T461" s="2" t="s">
        <v>1234</v>
      </c>
      <c r="U461" s="1">
        <v>1.0</v>
      </c>
      <c r="V461" s="1">
        <v>1.0</v>
      </c>
      <c r="W461" s="1" t="s">
        <v>1178</v>
      </c>
      <c r="X461" s="1">
        <v>0.0</v>
      </c>
      <c r="Y461" s="1">
        <v>1956.0</v>
      </c>
      <c r="Z461" s="4">
        <f t="shared" si="84"/>
        <v>65</v>
      </c>
      <c r="AA461" s="1">
        <v>1978.0</v>
      </c>
      <c r="AB461" s="4">
        <f t="shared" si="82"/>
        <v>43</v>
      </c>
      <c r="AC461" s="1">
        <v>1987.0</v>
      </c>
      <c r="AD461" s="1">
        <f t="shared" si="83"/>
        <v>34</v>
      </c>
      <c r="AE461" s="1" t="s">
        <v>119</v>
      </c>
      <c r="AF461" s="6" t="s">
        <v>280</v>
      </c>
      <c r="AG461" s="1">
        <v>0.0</v>
      </c>
      <c r="AH461" s="1" t="s">
        <v>1236</v>
      </c>
      <c r="AI461" s="1">
        <v>1.0</v>
      </c>
      <c r="AJ461" s="2" t="s">
        <v>1237</v>
      </c>
      <c r="AK461" s="1">
        <v>1.0</v>
      </c>
      <c r="AL461" s="2" t="s">
        <v>1238</v>
      </c>
      <c r="AM461" s="1">
        <v>1.0</v>
      </c>
      <c r="AN461" s="20" t="s">
        <v>1181</v>
      </c>
      <c r="AO461" s="8" t="s">
        <v>1235</v>
      </c>
      <c r="AQ461" s="1">
        <v>0.0</v>
      </c>
    </row>
    <row r="462">
      <c r="A462" s="1" t="s">
        <v>1175</v>
      </c>
      <c r="B462" s="3">
        <v>44439.0</v>
      </c>
      <c r="C462" s="4" t="str">
        <f t="shared" si="1"/>
        <v>2021</v>
      </c>
      <c r="D462" s="1" t="s">
        <v>44</v>
      </c>
      <c r="E462" s="1">
        <v>1.0</v>
      </c>
      <c r="F462" s="1">
        <v>1.0</v>
      </c>
      <c r="G462" s="1">
        <v>1.0</v>
      </c>
      <c r="H462" s="1">
        <v>1.0</v>
      </c>
      <c r="I462" s="1">
        <v>0.0</v>
      </c>
      <c r="J462" s="1">
        <v>0.0</v>
      </c>
      <c r="K462" s="1">
        <v>0.0</v>
      </c>
      <c r="L462" s="1">
        <v>0.0</v>
      </c>
      <c r="M462" s="1">
        <v>0.0</v>
      </c>
      <c r="N462" s="1">
        <v>0.0</v>
      </c>
      <c r="O462" s="1" t="s">
        <v>109</v>
      </c>
      <c r="P462" s="2" t="s">
        <v>1233</v>
      </c>
      <c r="Q462" s="1" t="s">
        <v>306</v>
      </c>
      <c r="R462" s="1" t="s">
        <v>48</v>
      </c>
      <c r="S462" s="1" t="s">
        <v>48</v>
      </c>
      <c r="T462" s="2" t="s">
        <v>1234</v>
      </c>
      <c r="U462" s="1">
        <v>1.0</v>
      </c>
      <c r="V462" s="1">
        <v>1.0</v>
      </c>
      <c r="W462" s="1" t="s">
        <v>1184</v>
      </c>
      <c r="X462" s="1">
        <v>0.0</v>
      </c>
      <c r="Y462" s="1">
        <v>1939.0</v>
      </c>
      <c r="Z462" s="4">
        <f t="shared" si="84"/>
        <v>82</v>
      </c>
      <c r="AE462" s="1" t="s">
        <v>119</v>
      </c>
      <c r="AF462" s="6" t="s">
        <v>280</v>
      </c>
      <c r="AG462" s="1">
        <v>0.0</v>
      </c>
      <c r="AH462" s="2" t="s">
        <v>1239</v>
      </c>
      <c r="AI462" s="1">
        <v>0.0</v>
      </c>
      <c r="AJ462" s="6" t="s">
        <v>123</v>
      </c>
      <c r="AK462" s="1">
        <v>0.5</v>
      </c>
      <c r="AL462" s="1" t="s">
        <v>1240</v>
      </c>
      <c r="AM462" s="1">
        <v>1.0</v>
      </c>
      <c r="AN462" s="20" t="s">
        <v>1181</v>
      </c>
      <c r="AO462" s="8" t="s">
        <v>1235</v>
      </c>
      <c r="AQ462" s="1">
        <v>0.0</v>
      </c>
    </row>
    <row r="463">
      <c r="A463" s="1" t="s">
        <v>1175</v>
      </c>
      <c r="B463" s="3">
        <v>44439.0</v>
      </c>
      <c r="C463" s="4" t="str">
        <f t="shared" si="1"/>
        <v>2021</v>
      </c>
      <c r="D463" s="1" t="s">
        <v>44</v>
      </c>
      <c r="E463" s="1">
        <v>1.0</v>
      </c>
      <c r="F463" s="1">
        <v>1.0</v>
      </c>
      <c r="G463" s="1">
        <v>1.0</v>
      </c>
      <c r="H463" s="1">
        <v>1.0</v>
      </c>
      <c r="I463" s="1">
        <v>0.0</v>
      </c>
      <c r="J463" s="1">
        <v>0.0</v>
      </c>
      <c r="K463" s="1">
        <v>0.0</v>
      </c>
      <c r="L463" s="1">
        <v>0.0</v>
      </c>
      <c r="M463" s="1">
        <v>0.0</v>
      </c>
      <c r="N463" s="1">
        <v>0.0</v>
      </c>
      <c r="O463" s="1" t="s">
        <v>109</v>
      </c>
      <c r="P463" s="2" t="s">
        <v>1233</v>
      </c>
      <c r="Q463" s="1" t="s">
        <v>306</v>
      </c>
      <c r="R463" s="1" t="s">
        <v>48</v>
      </c>
      <c r="S463" s="1" t="s">
        <v>48</v>
      </c>
      <c r="T463" s="2" t="s">
        <v>1234</v>
      </c>
      <c r="U463" s="1">
        <v>1.0</v>
      </c>
      <c r="V463" s="1">
        <v>1.0</v>
      </c>
      <c r="W463" s="1" t="s">
        <v>1189</v>
      </c>
      <c r="X463" s="1">
        <v>0.0</v>
      </c>
      <c r="Y463" s="1">
        <v>1951.0</v>
      </c>
      <c r="Z463" s="4">
        <f t="shared" si="84"/>
        <v>70</v>
      </c>
      <c r="AE463" s="1" t="s">
        <v>119</v>
      </c>
      <c r="AF463" s="6" t="s">
        <v>280</v>
      </c>
      <c r="AG463" s="1">
        <v>0.0</v>
      </c>
      <c r="AH463" s="6" t="s">
        <v>1220</v>
      </c>
      <c r="AI463" s="1">
        <v>1.0</v>
      </c>
      <c r="AJ463" s="6" t="s">
        <v>1220</v>
      </c>
      <c r="AK463" s="1">
        <v>1.0</v>
      </c>
      <c r="AL463" s="6" t="s">
        <v>1220</v>
      </c>
      <c r="AM463" s="1">
        <v>1.0</v>
      </c>
      <c r="AN463" s="20" t="s">
        <v>1181</v>
      </c>
      <c r="AO463" s="8" t="s">
        <v>1235</v>
      </c>
      <c r="AQ463" s="1">
        <v>0.0</v>
      </c>
    </row>
    <row r="464">
      <c r="A464" s="1" t="s">
        <v>1175</v>
      </c>
      <c r="B464" s="3">
        <v>44442.0</v>
      </c>
      <c r="C464" s="4" t="str">
        <f t="shared" si="1"/>
        <v>2021</v>
      </c>
      <c r="D464" s="1" t="s">
        <v>44</v>
      </c>
      <c r="E464" s="1">
        <v>0.0</v>
      </c>
      <c r="F464" s="1">
        <v>1.0</v>
      </c>
      <c r="G464" s="1">
        <v>1.0</v>
      </c>
      <c r="H464" s="1">
        <v>1.0</v>
      </c>
      <c r="I464" s="1">
        <v>0.0</v>
      </c>
      <c r="J464" s="1">
        <v>0.0</v>
      </c>
      <c r="K464" s="1">
        <v>0.0</v>
      </c>
      <c r="L464" s="1">
        <v>0.0</v>
      </c>
      <c r="M464" s="1">
        <v>0.0</v>
      </c>
      <c r="N464" s="1">
        <v>0.0</v>
      </c>
      <c r="O464" s="1" t="s">
        <v>109</v>
      </c>
      <c r="P464" s="1" t="s">
        <v>1241</v>
      </c>
      <c r="Q464" s="1" t="s">
        <v>306</v>
      </c>
      <c r="R464" s="1" t="s">
        <v>48</v>
      </c>
      <c r="S464" s="1" t="s">
        <v>48</v>
      </c>
      <c r="T464" s="2" t="s">
        <v>1242</v>
      </c>
      <c r="U464" s="1">
        <v>1.0</v>
      </c>
      <c r="V464" s="1">
        <v>1.0</v>
      </c>
      <c r="W464" s="1" t="s">
        <v>1192</v>
      </c>
      <c r="X464" s="1">
        <v>0.0</v>
      </c>
      <c r="Y464" s="1">
        <v>1959.0</v>
      </c>
      <c r="Z464" s="4">
        <f t="shared" si="84"/>
        <v>62</v>
      </c>
      <c r="AA464" s="1">
        <v>1994.0</v>
      </c>
      <c r="AB464" s="4">
        <f t="shared" ref="AB464:AB466" si="85">C464-AA464</f>
        <v>27</v>
      </c>
      <c r="AC464" s="1">
        <v>2012.0</v>
      </c>
      <c r="AD464" s="1">
        <f t="shared" ref="AD464:AD466" si="86">C464-AC464</f>
        <v>9</v>
      </c>
      <c r="AE464" s="1" t="s">
        <v>119</v>
      </c>
      <c r="AF464" s="6" t="s">
        <v>280</v>
      </c>
      <c r="AG464" s="1">
        <v>0.0</v>
      </c>
      <c r="AH464" s="6" t="s">
        <v>1220</v>
      </c>
      <c r="AI464" s="1">
        <v>0.0</v>
      </c>
      <c r="AJ464" s="6" t="s">
        <v>1220</v>
      </c>
      <c r="AK464" s="1">
        <v>0.0</v>
      </c>
      <c r="AL464" s="6" t="s">
        <v>1220</v>
      </c>
      <c r="AM464" s="1">
        <v>1.0</v>
      </c>
      <c r="AN464" s="20" t="s">
        <v>1181</v>
      </c>
      <c r="AO464" s="8" t="s">
        <v>1243</v>
      </c>
      <c r="AQ464" s="1">
        <v>0.0</v>
      </c>
    </row>
    <row r="465">
      <c r="A465" s="1" t="s">
        <v>1175</v>
      </c>
      <c r="B465" s="3">
        <v>44442.0</v>
      </c>
      <c r="C465" s="4" t="str">
        <f t="shared" si="1"/>
        <v>2021</v>
      </c>
      <c r="D465" s="1" t="s">
        <v>44</v>
      </c>
      <c r="E465" s="1">
        <v>0.0</v>
      </c>
      <c r="F465" s="1">
        <v>1.0</v>
      </c>
      <c r="G465" s="1">
        <v>1.0</v>
      </c>
      <c r="H465" s="1">
        <v>1.0</v>
      </c>
      <c r="I465" s="1">
        <v>0.0</v>
      </c>
      <c r="J465" s="1">
        <v>0.0</v>
      </c>
      <c r="K465" s="1">
        <v>0.0</v>
      </c>
      <c r="L465" s="1">
        <v>0.0</v>
      </c>
      <c r="M465" s="1">
        <v>0.0</v>
      </c>
      <c r="N465" s="1">
        <v>0.0</v>
      </c>
      <c r="O465" s="1" t="s">
        <v>109</v>
      </c>
      <c r="P465" s="1" t="s">
        <v>1241</v>
      </c>
      <c r="Q465" s="1" t="s">
        <v>306</v>
      </c>
      <c r="R465" s="1" t="s">
        <v>48</v>
      </c>
      <c r="S465" s="1" t="s">
        <v>48</v>
      </c>
      <c r="T465" s="2" t="s">
        <v>1242</v>
      </c>
      <c r="U465" s="1">
        <v>1.0</v>
      </c>
      <c r="V465" s="1">
        <v>1.0</v>
      </c>
      <c r="W465" s="1" t="s">
        <v>1194</v>
      </c>
      <c r="X465" s="1">
        <v>0.0</v>
      </c>
      <c r="Y465" s="1">
        <v>1963.0</v>
      </c>
      <c r="Z465" s="4">
        <f t="shared" si="84"/>
        <v>58</v>
      </c>
      <c r="AA465" s="1">
        <v>2001.0</v>
      </c>
      <c r="AB465" s="4">
        <f t="shared" si="85"/>
        <v>20</v>
      </c>
      <c r="AC465" s="1">
        <v>2012.0</v>
      </c>
      <c r="AD465" s="1">
        <f t="shared" si="86"/>
        <v>9</v>
      </c>
      <c r="AE465" s="1" t="s">
        <v>119</v>
      </c>
      <c r="AF465" s="6" t="s">
        <v>280</v>
      </c>
      <c r="AG465" s="1">
        <v>0.0</v>
      </c>
      <c r="AH465" s="6" t="s">
        <v>1220</v>
      </c>
      <c r="AI465" s="1">
        <v>0.0</v>
      </c>
      <c r="AJ465" s="6" t="s">
        <v>1220</v>
      </c>
      <c r="AK465" s="1">
        <v>0.0</v>
      </c>
      <c r="AL465" s="6" t="s">
        <v>1220</v>
      </c>
      <c r="AM465" s="1">
        <v>1.0</v>
      </c>
      <c r="AN465" s="20" t="s">
        <v>1181</v>
      </c>
      <c r="AO465" s="8" t="s">
        <v>1243</v>
      </c>
      <c r="AQ465" s="1">
        <v>0.0</v>
      </c>
    </row>
    <row r="466">
      <c r="A466" s="1" t="s">
        <v>1175</v>
      </c>
      <c r="B466" s="3">
        <v>44442.0</v>
      </c>
      <c r="C466" s="4" t="str">
        <f t="shared" si="1"/>
        <v>2021</v>
      </c>
      <c r="D466" s="1" t="s">
        <v>44</v>
      </c>
      <c r="E466" s="1">
        <v>0.0</v>
      </c>
      <c r="F466" s="1">
        <v>1.0</v>
      </c>
      <c r="G466" s="1">
        <v>1.0</v>
      </c>
      <c r="H466" s="1">
        <v>1.0</v>
      </c>
      <c r="I466" s="1">
        <v>0.0</v>
      </c>
      <c r="J466" s="1">
        <v>0.0</v>
      </c>
      <c r="K466" s="1">
        <v>0.0</v>
      </c>
      <c r="L466" s="1">
        <v>0.0</v>
      </c>
      <c r="M466" s="1">
        <v>0.0</v>
      </c>
      <c r="N466" s="1">
        <v>0.0</v>
      </c>
      <c r="O466" s="1" t="s">
        <v>109</v>
      </c>
      <c r="P466" s="1" t="s">
        <v>1241</v>
      </c>
      <c r="Q466" s="1" t="s">
        <v>306</v>
      </c>
      <c r="R466" s="1" t="s">
        <v>48</v>
      </c>
      <c r="S466" s="1" t="s">
        <v>48</v>
      </c>
      <c r="T466" s="2" t="s">
        <v>1242</v>
      </c>
      <c r="U466" s="1">
        <v>1.0</v>
      </c>
      <c r="V466" s="1">
        <v>1.0</v>
      </c>
      <c r="W466" s="1" t="s">
        <v>1178</v>
      </c>
      <c r="X466" s="1">
        <v>0.0</v>
      </c>
      <c r="Y466" s="1">
        <v>1956.0</v>
      </c>
      <c r="Z466" s="4">
        <f t="shared" si="84"/>
        <v>65</v>
      </c>
      <c r="AA466" s="1">
        <v>1978.0</v>
      </c>
      <c r="AB466" s="4">
        <f t="shared" si="85"/>
        <v>43</v>
      </c>
      <c r="AC466" s="1">
        <v>1987.0</v>
      </c>
      <c r="AD466" s="1">
        <f t="shared" si="86"/>
        <v>34</v>
      </c>
      <c r="AE466" s="1" t="s">
        <v>119</v>
      </c>
      <c r="AF466" s="6" t="s">
        <v>280</v>
      </c>
      <c r="AG466" s="1">
        <v>0.0</v>
      </c>
      <c r="AH466" s="2" t="s">
        <v>1244</v>
      </c>
      <c r="AI466" s="1">
        <v>0.0</v>
      </c>
      <c r="AJ466" s="6" t="s">
        <v>123</v>
      </c>
      <c r="AK466" s="1">
        <v>0.0</v>
      </c>
      <c r="AL466" s="1" t="s">
        <v>1245</v>
      </c>
      <c r="AM466" s="1">
        <v>1.0</v>
      </c>
      <c r="AN466" s="20" t="s">
        <v>1181</v>
      </c>
      <c r="AO466" s="8" t="s">
        <v>1243</v>
      </c>
      <c r="AQ466" s="1">
        <v>0.0</v>
      </c>
    </row>
    <row r="467">
      <c r="A467" s="1" t="s">
        <v>1175</v>
      </c>
      <c r="B467" s="3">
        <v>44442.0</v>
      </c>
      <c r="C467" s="4" t="str">
        <f t="shared" si="1"/>
        <v>2021</v>
      </c>
      <c r="D467" s="1" t="s">
        <v>44</v>
      </c>
      <c r="E467" s="1">
        <v>0.0</v>
      </c>
      <c r="F467" s="1">
        <v>1.0</v>
      </c>
      <c r="G467" s="1">
        <v>1.0</v>
      </c>
      <c r="H467" s="1">
        <v>1.0</v>
      </c>
      <c r="I467" s="1">
        <v>0.0</v>
      </c>
      <c r="J467" s="1">
        <v>0.0</v>
      </c>
      <c r="K467" s="1">
        <v>0.0</v>
      </c>
      <c r="L467" s="1">
        <v>0.0</v>
      </c>
      <c r="M467" s="1">
        <v>0.0</v>
      </c>
      <c r="N467" s="1">
        <v>0.0</v>
      </c>
      <c r="O467" s="1" t="s">
        <v>109</v>
      </c>
      <c r="P467" s="1" t="s">
        <v>1241</v>
      </c>
      <c r="Q467" s="1" t="s">
        <v>306</v>
      </c>
      <c r="R467" s="1" t="s">
        <v>48</v>
      </c>
      <c r="S467" s="1" t="s">
        <v>48</v>
      </c>
      <c r="T467" s="2" t="s">
        <v>1242</v>
      </c>
      <c r="U467" s="1">
        <v>1.0</v>
      </c>
      <c r="V467" s="1">
        <v>1.0</v>
      </c>
      <c r="W467" s="1" t="s">
        <v>1184</v>
      </c>
      <c r="X467" s="1">
        <v>0.0</v>
      </c>
      <c r="Y467" s="1">
        <v>1939.0</v>
      </c>
      <c r="Z467" s="4">
        <f t="shared" si="84"/>
        <v>82</v>
      </c>
      <c r="AE467" s="1" t="s">
        <v>119</v>
      </c>
      <c r="AF467" s="6" t="s">
        <v>280</v>
      </c>
      <c r="AG467" s="1">
        <v>0.0</v>
      </c>
      <c r="AH467" s="2" t="s">
        <v>1246</v>
      </c>
      <c r="AI467" s="1">
        <v>0.0</v>
      </c>
      <c r="AJ467" s="6" t="s">
        <v>123</v>
      </c>
      <c r="AK467" s="1">
        <v>0.0</v>
      </c>
      <c r="AL467" s="1" t="s">
        <v>1247</v>
      </c>
      <c r="AM467" s="1">
        <v>1.0</v>
      </c>
      <c r="AN467" s="20" t="s">
        <v>1181</v>
      </c>
      <c r="AO467" s="8" t="s">
        <v>1243</v>
      </c>
      <c r="AQ467" s="1">
        <v>0.0</v>
      </c>
    </row>
    <row r="468">
      <c r="A468" s="1" t="s">
        <v>1175</v>
      </c>
      <c r="B468" s="3">
        <v>44442.0</v>
      </c>
      <c r="C468" s="4" t="str">
        <f t="shared" si="1"/>
        <v>2021</v>
      </c>
      <c r="D468" s="1" t="s">
        <v>44</v>
      </c>
      <c r="E468" s="1">
        <v>0.0</v>
      </c>
      <c r="F468" s="1">
        <v>1.0</v>
      </c>
      <c r="G468" s="1">
        <v>1.0</v>
      </c>
      <c r="H468" s="1">
        <v>1.0</v>
      </c>
      <c r="I468" s="1">
        <v>0.0</v>
      </c>
      <c r="J468" s="1">
        <v>0.0</v>
      </c>
      <c r="K468" s="1">
        <v>0.0</v>
      </c>
      <c r="L468" s="1">
        <v>0.0</v>
      </c>
      <c r="M468" s="1">
        <v>0.0</v>
      </c>
      <c r="N468" s="1">
        <v>0.0</v>
      </c>
      <c r="O468" s="1" t="s">
        <v>109</v>
      </c>
      <c r="P468" s="1" t="s">
        <v>1241</v>
      </c>
      <c r="Q468" s="1" t="s">
        <v>306</v>
      </c>
      <c r="R468" s="1" t="s">
        <v>48</v>
      </c>
      <c r="S468" s="1" t="s">
        <v>48</v>
      </c>
      <c r="T468" s="2" t="s">
        <v>1242</v>
      </c>
      <c r="U468" s="1">
        <v>1.0</v>
      </c>
      <c r="V468" s="1">
        <v>1.0</v>
      </c>
      <c r="W468" s="1" t="s">
        <v>1189</v>
      </c>
      <c r="X468" s="1">
        <v>0.0</v>
      </c>
      <c r="Y468" s="1">
        <v>1951.0</v>
      </c>
      <c r="Z468" s="4">
        <f t="shared" si="84"/>
        <v>70</v>
      </c>
      <c r="AE468" s="1" t="s">
        <v>119</v>
      </c>
      <c r="AF468" s="6" t="s">
        <v>280</v>
      </c>
      <c r="AG468" s="1">
        <v>0.0</v>
      </c>
      <c r="AH468" s="6" t="s">
        <v>1220</v>
      </c>
      <c r="AI468" s="1">
        <v>0.0</v>
      </c>
      <c r="AJ468" s="6" t="s">
        <v>1220</v>
      </c>
      <c r="AK468" s="1">
        <v>0.0</v>
      </c>
      <c r="AL468" s="6" t="s">
        <v>1220</v>
      </c>
      <c r="AM468" s="1">
        <v>1.0</v>
      </c>
      <c r="AN468" s="20" t="s">
        <v>1181</v>
      </c>
      <c r="AO468" s="8" t="s">
        <v>1243</v>
      </c>
      <c r="AQ468" s="1">
        <v>0.0</v>
      </c>
    </row>
    <row r="469">
      <c r="A469" s="1" t="s">
        <v>1248</v>
      </c>
      <c r="B469" s="3">
        <v>44460.0</v>
      </c>
      <c r="C469" s="4" t="str">
        <f t="shared" si="1"/>
        <v>2021</v>
      </c>
      <c r="D469" s="1" t="s">
        <v>44</v>
      </c>
      <c r="E469" s="1">
        <v>0.0</v>
      </c>
      <c r="F469" s="1">
        <v>1.0</v>
      </c>
      <c r="G469" s="1">
        <v>0.0</v>
      </c>
      <c r="H469" s="1">
        <v>1.0</v>
      </c>
      <c r="I469" s="1">
        <v>0.0</v>
      </c>
      <c r="J469" s="1">
        <v>0.0</v>
      </c>
      <c r="K469" s="1">
        <v>0.0</v>
      </c>
      <c r="L469" s="1">
        <v>0.0</v>
      </c>
      <c r="M469" s="1">
        <v>0.0</v>
      </c>
      <c r="N469" s="1">
        <v>0.0</v>
      </c>
      <c r="O469" s="1" t="s">
        <v>109</v>
      </c>
      <c r="P469" s="2" t="s">
        <v>1249</v>
      </c>
      <c r="Q469" s="1" t="s">
        <v>306</v>
      </c>
      <c r="R469" s="1" t="s">
        <v>48</v>
      </c>
      <c r="S469" s="1" t="s">
        <v>48</v>
      </c>
      <c r="T469" s="2" t="s">
        <v>1250</v>
      </c>
      <c r="U469" s="1">
        <v>1.0</v>
      </c>
      <c r="V469" s="1">
        <v>1.0</v>
      </c>
      <c r="W469" s="1" t="s">
        <v>1251</v>
      </c>
      <c r="X469" s="1">
        <v>1.0</v>
      </c>
      <c r="AA469" s="1">
        <v>2016.0</v>
      </c>
      <c r="AB469" s="4">
        <f t="shared" ref="AB469:AB474" si="87">C469-AA469</f>
        <v>5</v>
      </c>
      <c r="AC469" s="1">
        <v>2016.0</v>
      </c>
      <c r="AD469" s="1">
        <f t="shared" ref="AD469:AD474" si="88">C469-AC469</f>
        <v>5</v>
      </c>
      <c r="AE469" s="1" t="s">
        <v>119</v>
      </c>
      <c r="AF469" s="2" t="s">
        <v>521</v>
      </c>
      <c r="AG469" s="2">
        <v>0.0</v>
      </c>
      <c r="AH469" s="2" t="s">
        <v>1252</v>
      </c>
      <c r="AI469" s="2">
        <v>1.0</v>
      </c>
      <c r="AJ469" s="2" t="s">
        <v>1253</v>
      </c>
      <c r="AK469" s="2">
        <v>1.0</v>
      </c>
      <c r="AL469" s="2" t="s">
        <v>1254</v>
      </c>
      <c r="AM469" s="1">
        <v>1.0</v>
      </c>
      <c r="AN469" s="20" t="s">
        <v>1255</v>
      </c>
      <c r="AO469" s="9" t="s">
        <v>1256</v>
      </c>
      <c r="AP469" s="8" t="s">
        <v>1257</v>
      </c>
      <c r="AQ469" s="1">
        <v>0.0</v>
      </c>
    </row>
    <row r="470">
      <c r="A470" s="1" t="s">
        <v>1248</v>
      </c>
      <c r="B470" s="3">
        <v>44460.0</v>
      </c>
      <c r="C470" s="4" t="str">
        <f t="shared" si="1"/>
        <v>2021</v>
      </c>
      <c r="D470" s="1" t="s">
        <v>44</v>
      </c>
      <c r="E470" s="1">
        <v>0.0</v>
      </c>
      <c r="F470" s="1">
        <v>1.0</v>
      </c>
      <c r="G470" s="1">
        <v>0.0</v>
      </c>
      <c r="H470" s="1">
        <v>1.0</v>
      </c>
      <c r="I470" s="1">
        <v>0.0</v>
      </c>
      <c r="J470" s="1">
        <v>0.0</v>
      </c>
      <c r="K470" s="1">
        <v>0.0</v>
      </c>
      <c r="L470" s="1">
        <v>0.0</v>
      </c>
      <c r="M470" s="1">
        <v>0.0</v>
      </c>
      <c r="N470" s="1">
        <v>0.0</v>
      </c>
      <c r="O470" s="1" t="s">
        <v>109</v>
      </c>
      <c r="P470" s="2" t="s">
        <v>1249</v>
      </c>
      <c r="Q470" s="1" t="s">
        <v>306</v>
      </c>
      <c r="R470" s="1" t="s">
        <v>48</v>
      </c>
      <c r="S470" s="1" t="s">
        <v>48</v>
      </c>
      <c r="T470" s="2" t="s">
        <v>1250</v>
      </c>
      <c r="U470" s="1">
        <v>1.0</v>
      </c>
      <c r="V470" s="1">
        <v>1.0</v>
      </c>
      <c r="W470" s="1" t="s">
        <v>1258</v>
      </c>
      <c r="X470" s="1">
        <v>0.0</v>
      </c>
      <c r="Y470" s="1">
        <v>1957.0</v>
      </c>
      <c r="Z470" s="4">
        <f t="shared" ref="Z470:Z471" si="89">2021-Y470</f>
        <v>64</v>
      </c>
      <c r="AA470" s="1">
        <v>1994.0</v>
      </c>
      <c r="AB470" s="4">
        <f t="shared" si="87"/>
        <v>27</v>
      </c>
      <c r="AC470" s="1">
        <v>1998.0</v>
      </c>
      <c r="AD470" s="1">
        <f t="shared" si="88"/>
        <v>23</v>
      </c>
      <c r="AE470" s="1" t="s">
        <v>119</v>
      </c>
      <c r="AF470" s="2" t="s">
        <v>521</v>
      </c>
      <c r="AG470" s="2">
        <v>0.0</v>
      </c>
      <c r="AH470" s="6" t="s">
        <v>1259</v>
      </c>
      <c r="AI470" s="2">
        <v>1.0</v>
      </c>
      <c r="AJ470" s="6" t="s">
        <v>1259</v>
      </c>
      <c r="AK470" s="2">
        <v>1.0</v>
      </c>
      <c r="AL470" s="6" t="s">
        <v>1259</v>
      </c>
      <c r="AM470" s="1">
        <v>1.0</v>
      </c>
      <c r="AN470" s="20" t="s">
        <v>1260</v>
      </c>
      <c r="AO470" s="9" t="s">
        <v>1256</v>
      </c>
      <c r="AP470" s="8" t="s">
        <v>1261</v>
      </c>
      <c r="AQ470" s="1">
        <v>0.0</v>
      </c>
    </row>
    <row r="471">
      <c r="A471" s="1" t="s">
        <v>1248</v>
      </c>
      <c r="B471" s="3">
        <v>44460.0</v>
      </c>
      <c r="C471" s="4" t="str">
        <f t="shared" si="1"/>
        <v>2021</v>
      </c>
      <c r="D471" s="1" t="s">
        <v>44</v>
      </c>
      <c r="E471" s="1">
        <v>0.0</v>
      </c>
      <c r="F471" s="1">
        <v>1.0</v>
      </c>
      <c r="G471" s="1">
        <v>0.0</v>
      </c>
      <c r="H471" s="1">
        <v>1.0</v>
      </c>
      <c r="I471" s="1">
        <v>0.0</v>
      </c>
      <c r="J471" s="1">
        <v>0.0</v>
      </c>
      <c r="K471" s="1">
        <v>0.0</v>
      </c>
      <c r="L471" s="1">
        <v>0.0</v>
      </c>
      <c r="M471" s="1">
        <v>0.0</v>
      </c>
      <c r="N471" s="1">
        <v>0.0</v>
      </c>
      <c r="O471" s="1" t="s">
        <v>109</v>
      </c>
      <c r="P471" s="2" t="s">
        <v>1249</v>
      </c>
      <c r="Q471" s="1" t="s">
        <v>306</v>
      </c>
      <c r="R471" s="1" t="s">
        <v>48</v>
      </c>
      <c r="S471" s="1" t="s">
        <v>48</v>
      </c>
      <c r="T471" s="2" t="s">
        <v>1250</v>
      </c>
      <c r="U471" s="1">
        <v>1.0</v>
      </c>
      <c r="V471" s="1">
        <v>1.0</v>
      </c>
      <c r="W471" s="1" t="s">
        <v>1262</v>
      </c>
      <c r="X471" s="1">
        <v>0.0</v>
      </c>
      <c r="Y471" s="1">
        <v>1952.0</v>
      </c>
      <c r="Z471" s="4">
        <f t="shared" si="89"/>
        <v>69</v>
      </c>
      <c r="AA471" s="1">
        <v>2015.0</v>
      </c>
      <c r="AB471" s="4">
        <f t="shared" si="87"/>
        <v>6</v>
      </c>
      <c r="AC471" s="1">
        <v>2015.0</v>
      </c>
      <c r="AD471" s="1">
        <f t="shared" si="88"/>
        <v>6</v>
      </c>
      <c r="AE471" s="1" t="s">
        <v>119</v>
      </c>
      <c r="AF471" s="2" t="s">
        <v>521</v>
      </c>
      <c r="AG471" s="2">
        <v>0.0</v>
      </c>
      <c r="AH471" s="6" t="s">
        <v>1259</v>
      </c>
      <c r="AI471" s="2">
        <v>1.0</v>
      </c>
      <c r="AJ471" s="6" t="s">
        <v>1259</v>
      </c>
      <c r="AK471" s="2">
        <v>1.0</v>
      </c>
      <c r="AL471" s="6" t="s">
        <v>1259</v>
      </c>
      <c r="AM471" s="1">
        <v>1.0</v>
      </c>
      <c r="AN471" s="20" t="s">
        <v>1263</v>
      </c>
      <c r="AO471" s="9" t="s">
        <v>1256</v>
      </c>
      <c r="AP471" s="9" t="s">
        <v>1264</v>
      </c>
      <c r="AQ471" s="1">
        <v>0.0</v>
      </c>
    </row>
    <row r="472">
      <c r="A472" s="1" t="s">
        <v>1248</v>
      </c>
      <c r="B472" s="11">
        <v>44498.0</v>
      </c>
      <c r="C472" s="4" t="str">
        <f t="shared" si="1"/>
        <v>2021</v>
      </c>
      <c r="D472" s="1" t="s">
        <v>44</v>
      </c>
      <c r="E472" s="1">
        <v>0.0</v>
      </c>
      <c r="F472" s="1">
        <v>1.0</v>
      </c>
      <c r="G472" s="1">
        <v>1.0</v>
      </c>
      <c r="H472" s="1">
        <v>0.0</v>
      </c>
      <c r="I472" s="1">
        <v>0.0</v>
      </c>
      <c r="J472" s="1">
        <v>0.0</v>
      </c>
      <c r="K472" s="1">
        <v>0.0</v>
      </c>
      <c r="L472" s="1">
        <v>0.0</v>
      </c>
      <c r="M472" s="1">
        <v>0.0</v>
      </c>
      <c r="N472" s="1">
        <v>0.0</v>
      </c>
      <c r="O472" s="1" t="s">
        <v>109</v>
      </c>
      <c r="P472" s="2" t="s">
        <v>1265</v>
      </c>
      <c r="Q472" s="1" t="s">
        <v>306</v>
      </c>
      <c r="R472" s="1" t="s">
        <v>48</v>
      </c>
      <c r="S472" s="1" t="s">
        <v>48</v>
      </c>
      <c r="T472" s="2" t="s">
        <v>1266</v>
      </c>
      <c r="U472" s="1">
        <v>1.0</v>
      </c>
      <c r="V472" s="1">
        <v>1.0</v>
      </c>
      <c r="W472" s="1" t="s">
        <v>1251</v>
      </c>
      <c r="X472" s="1">
        <v>1.0</v>
      </c>
      <c r="AA472" s="1">
        <v>2016.0</v>
      </c>
      <c r="AB472" s="4">
        <f t="shared" si="87"/>
        <v>5</v>
      </c>
      <c r="AC472" s="1">
        <v>2016.0</v>
      </c>
      <c r="AD472" s="1">
        <f t="shared" si="88"/>
        <v>5</v>
      </c>
      <c r="AE472" s="1" t="s">
        <v>119</v>
      </c>
      <c r="AF472" s="2" t="s">
        <v>521</v>
      </c>
      <c r="AG472" s="2">
        <v>0.0</v>
      </c>
      <c r="AH472" s="2" t="s">
        <v>1267</v>
      </c>
      <c r="AI472" s="2">
        <v>1.0</v>
      </c>
      <c r="AJ472" s="2" t="s">
        <v>1268</v>
      </c>
      <c r="AK472" s="2">
        <v>1.0</v>
      </c>
      <c r="AL472" s="2" t="s">
        <v>1269</v>
      </c>
      <c r="AM472" s="1">
        <v>1.0</v>
      </c>
      <c r="AN472" s="20" t="s">
        <v>1270</v>
      </c>
      <c r="AO472" s="9" t="s">
        <v>1271</v>
      </c>
      <c r="AQ472" s="1">
        <v>0.0</v>
      </c>
    </row>
    <row r="473">
      <c r="A473" s="1" t="s">
        <v>1248</v>
      </c>
      <c r="B473" s="11">
        <v>44498.0</v>
      </c>
      <c r="C473" s="4" t="str">
        <f t="shared" si="1"/>
        <v>2021</v>
      </c>
      <c r="D473" s="1" t="s">
        <v>44</v>
      </c>
      <c r="E473" s="1">
        <v>0.0</v>
      </c>
      <c r="F473" s="1">
        <v>1.0</v>
      </c>
      <c r="G473" s="1">
        <v>1.0</v>
      </c>
      <c r="H473" s="1">
        <v>0.0</v>
      </c>
      <c r="I473" s="1">
        <v>0.0</v>
      </c>
      <c r="J473" s="1">
        <v>0.0</v>
      </c>
      <c r="K473" s="1">
        <v>0.0</v>
      </c>
      <c r="L473" s="1">
        <v>0.0</v>
      </c>
      <c r="M473" s="1">
        <v>0.0</v>
      </c>
      <c r="N473" s="1">
        <v>0.0</v>
      </c>
      <c r="O473" s="1" t="s">
        <v>109</v>
      </c>
      <c r="P473" s="2" t="s">
        <v>1265</v>
      </c>
      <c r="Q473" s="1" t="s">
        <v>306</v>
      </c>
      <c r="R473" s="1" t="s">
        <v>48</v>
      </c>
      <c r="S473" s="1" t="s">
        <v>48</v>
      </c>
      <c r="T473" s="2" t="s">
        <v>1266</v>
      </c>
      <c r="U473" s="1">
        <v>1.0</v>
      </c>
      <c r="V473" s="1">
        <v>1.0</v>
      </c>
      <c r="W473" s="1" t="s">
        <v>1258</v>
      </c>
      <c r="X473" s="1">
        <v>0.0</v>
      </c>
      <c r="Y473" s="1">
        <v>1957.0</v>
      </c>
      <c r="Z473" s="4">
        <f t="shared" ref="Z473:Z474" si="90">2021-Y473</f>
        <v>64</v>
      </c>
      <c r="AA473" s="1">
        <v>1994.0</v>
      </c>
      <c r="AB473" s="4">
        <f t="shared" si="87"/>
        <v>27</v>
      </c>
      <c r="AC473" s="1">
        <v>1998.0</v>
      </c>
      <c r="AD473" s="1">
        <f t="shared" si="88"/>
        <v>23</v>
      </c>
      <c r="AE473" s="1" t="s">
        <v>119</v>
      </c>
      <c r="AF473" s="2" t="s">
        <v>521</v>
      </c>
      <c r="AG473" s="2">
        <v>0.0</v>
      </c>
      <c r="AH473" s="6" t="s">
        <v>1259</v>
      </c>
      <c r="AI473" s="2">
        <v>1.0</v>
      </c>
      <c r="AJ473" s="6" t="s">
        <v>1259</v>
      </c>
      <c r="AK473" s="2">
        <v>1.0</v>
      </c>
      <c r="AL473" s="6" t="s">
        <v>1259</v>
      </c>
      <c r="AM473" s="1">
        <v>1.0</v>
      </c>
      <c r="AN473" s="20" t="s">
        <v>1272</v>
      </c>
      <c r="AO473" s="9" t="s">
        <v>1271</v>
      </c>
      <c r="AQ473" s="1">
        <v>0.0</v>
      </c>
    </row>
    <row r="474">
      <c r="A474" s="1" t="s">
        <v>1248</v>
      </c>
      <c r="B474" s="11">
        <v>44498.0</v>
      </c>
      <c r="C474" s="4" t="str">
        <f t="shared" si="1"/>
        <v>2021</v>
      </c>
      <c r="D474" s="1" t="s">
        <v>44</v>
      </c>
      <c r="E474" s="1">
        <v>0.0</v>
      </c>
      <c r="F474" s="1">
        <v>1.0</v>
      </c>
      <c r="G474" s="1">
        <v>1.0</v>
      </c>
      <c r="H474" s="1">
        <v>0.0</v>
      </c>
      <c r="I474" s="1">
        <v>0.0</v>
      </c>
      <c r="J474" s="1">
        <v>0.0</v>
      </c>
      <c r="K474" s="1">
        <v>0.0</v>
      </c>
      <c r="L474" s="1">
        <v>0.0</v>
      </c>
      <c r="M474" s="1">
        <v>0.0</v>
      </c>
      <c r="N474" s="1">
        <v>0.0</v>
      </c>
      <c r="O474" s="1" t="s">
        <v>109</v>
      </c>
      <c r="P474" s="2" t="s">
        <v>1265</v>
      </c>
      <c r="Q474" s="1" t="s">
        <v>306</v>
      </c>
      <c r="R474" s="1" t="s">
        <v>48</v>
      </c>
      <c r="S474" s="1" t="s">
        <v>48</v>
      </c>
      <c r="T474" s="2" t="s">
        <v>1266</v>
      </c>
      <c r="U474" s="1">
        <v>1.0</v>
      </c>
      <c r="V474" s="1">
        <v>1.0</v>
      </c>
      <c r="W474" s="1" t="s">
        <v>1262</v>
      </c>
      <c r="X474" s="1">
        <v>0.0</v>
      </c>
      <c r="Y474" s="1">
        <v>1952.0</v>
      </c>
      <c r="Z474" s="4">
        <f t="shared" si="90"/>
        <v>69</v>
      </c>
      <c r="AA474" s="1">
        <v>2015.0</v>
      </c>
      <c r="AB474" s="4">
        <f t="shared" si="87"/>
        <v>6</v>
      </c>
      <c r="AC474" s="1">
        <v>2015.0</v>
      </c>
      <c r="AD474" s="1">
        <f t="shared" si="88"/>
        <v>6</v>
      </c>
      <c r="AE474" s="1" t="s">
        <v>119</v>
      </c>
      <c r="AF474" s="2" t="s">
        <v>521</v>
      </c>
      <c r="AG474" s="2">
        <v>0.0</v>
      </c>
      <c r="AH474" s="6" t="s">
        <v>1259</v>
      </c>
      <c r="AI474" s="2">
        <v>1.0</v>
      </c>
      <c r="AJ474" s="6" t="s">
        <v>1259</v>
      </c>
      <c r="AK474" s="2">
        <v>1.0</v>
      </c>
      <c r="AL474" s="6" t="s">
        <v>1259</v>
      </c>
      <c r="AM474" s="1">
        <v>1.0</v>
      </c>
      <c r="AN474" s="20" t="s">
        <v>1273</v>
      </c>
      <c r="AO474" s="9" t="s">
        <v>1271</v>
      </c>
      <c r="AQ474" s="1">
        <v>0.0</v>
      </c>
    </row>
    <row r="475" hidden="1">
      <c r="A475" s="14" t="s">
        <v>1248</v>
      </c>
      <c r="B475" s="15">
        <v>44622.0</v>
      </c>
      <c r="C475" s="16" t="str">
        <f t="shared" si="1"/>
        <v>2022</v>
      </c>
      <c r="D475" s="14" t="s">
        <v>44</v>
      </c>
      <c r="E475" s="14">
        <v>1.0</v>
      </c>
      <c r="F475" s="14">
        <v>1.0</v>
      </c>
      <c r="G475" s="14">
        <v>0.0</v>
      </c>
      <c r="H475" s="14">
        <v>0.0</v>
      </c>
      <c r="I475" s="14">
        <v>0.0</v>
      </c>
      <c r="J475" s="14">
        <v>0.0</v>
      </c>
      <c r="K475" s="14">
        <v>0.0</v>
      </c>
      <c r="L475" s="14">
        <v>0.0</v>
      </c>
      <c r="M475" s="14">
        <v>0.0</v>
      </c>
      <c r="N475" s="14">
        <v>0.0</v>
      </c>
      <c r="O475" s="14" t="s">
        <v>109</v>
      </c>
      <c r="P475" s="14" t="s">
        <v>1274</v>
      </c>
      <c r="Q475" s="16"/>
      <c r="R475" s="16"/>
      <c r="S475" s="16"/>
      <c r="T475" s="17" t="s">
        <v>1275</v>
      </c>
      <c r="U475" s="16"/>
      <c r="V475" s="16"/>
      <c r="W475" s="14" t="s">
        <v>1251</v>
      </c>
      <c r="X475" s="14">
        <v>1.0</v>
      </c>
      <c r="Y475" s="16"/>
      <c r="Z475" s="16"/>
      <c r="AA475" s="16"/>
      <c r="AB475" s="16"/>
      <c r="AC475" s="16"/>
      <c r="AD475" s="16"/>
      <c r="AE475" s="16"/>
      <c r="AF475" s="18"/>
      <c r="AG475" s="16"/>
      <c r="AH475" s="16"/>
      <c r="AI475" s="16"/>
      <c r="AJ475" s="18"/>
      <c r="AK475" s="16"/>
      <c r="AL475" s="16"/>
      <c r="AM475" s="16"/>
      <c r="AN475" s="16"/>
      <c r="AO475" s="23" t="s">
        <v>1276</v>
      </c>
      <c r="AP475" s="16"/>
      <c r="AQ475" s="1">
        <v>1.0</v>
      </c>
    </row>
    <row r="476" hidden="1">
      <c r="A476" s="14" t="s">
        <v>1248</v>
      </c>
      <c r="B476" s="15">
        <v>44622.0</v>
      </c>
      <c r="C476" s="16" t="str">
        <f t="shared" si="1"/>
        <v>2022</v>
      </c>
      <c r="D476" s="14" t="s">
        <v>44</v>
      </c>
      <c r="E476" s="14">
        <v>1.0</v>
      </c>
      <c r="F476" s="14">
        <v>1.0</v>
      </c>
      <c r="G476" s="14">
        <v>0.0</v>
      </c>
      <c r="H476" s="14">
        <v>0.0</v>
      </c>
      <c r="I476" s="14">
        <v>0.0</v>
      </c>
      <c r="J476" s="14">
        <v>0.0</v>
      </c>
      <c r="K476" s="14">
        <v>0.0</v>
      </c>
      <c r="L476" s="14">
        <v>0.0</v>
      </c>
      <c r="M476" s="14">
        <v>0.0</v>
      </c>
      <c r="N476" s="14">
        <v>0.0</v>
      </c>
      <c r="O476" s="14" t="s">
        <v>109</v>
      </c>
      <c r="P476" s="14" t="s">
        <v>1274</v>
      </c>
      <c r="Q476" s="16"/>
      <c r="R476" s="16"/>
      <c r="S476" s="16"/>
      <c r="T476" s="17" t="s">
        <v>1275</v>
      </c>
      <c r="U476" s="16"/>
      <c r="V476" s="16"/>
      <c r="W476" s="14" t="s">
        <v>1258</v>
      </c>
      <c r="X476" s="14">
        <v>0.0</v>
      </c>
      <c r="Y476" s="14">
        <v>1957.0</v>
      </c>
      <c r="Z476" s="16"/>
      <c r="AA476" s="16"/>
      <c r="AB476" s="16"/>
      <c r="AC476" s="16"/>
      <c r="AD476" s="16"/>
      <c r="AE476" s="16"/>
      <c r="AF476" s="18"/>
      <c r="AG476" s="16"/>
      <c r="AH476" s="16"/>
      <c r="AI476" s="16"/>
      <c r="AJ476" s="18"/>
      <c r="AK476" s="16"/>
      <c r="AL476" s="16"/>
      <c r="AM476" s="16"/>
      <c r="AN476" s="16"/>
      <c r="AO476" s="23" t="s">
        <v>1276</v>
      </c>
      <c r="AP476" s="16"/>
      <c r="AQ476" s="1">
        <v>1.0</v>
      </c>
    </row>
    <row r="477" hidden="1">
      <c r="A477" s="14" t="s">
        <v>1248</v>
      </c>
      <c r="B477" s="15">
        <v>44622.0</v>
      </c>
      <c r="C477" s="16" t="str">
        <f t="shared" si="1"/>
        <v>2022</v>
      </c>
      <c r="D477" s="14" t="s">
        <v>44</v>
      </c>
      <c r="E477" s="14">
        <v>1.0</v>
      </c>
      <c r="F477" s="14">
        <v>1.0</v>
      </c>
      <c r="G477" s="14">
        <v>0.0</v>
      </c>
      <c r="H477" s="14">
        <v>0.0</v>
      </c>
      <c r="I477" s="14">
        <v>0.0</v>
      </c>
      <c r="J477" s="14">
        <v>0.0</v>
      </c>
      <c r="K477" s="14">
        <v>0.0</v>
      </c>
      <c r="L477" s="14">
        <v>0.0</v>
      </c>
      <c r="M477" s="14">
        <v>0.0</v>
      </c>
      <c r="N477" s="14">
        <v>0.0</v>
      </c>
      <c r="O477" s="14" t="s">
        <v>109</v>
      </c>
      <c r="P477" s="14" t="s">
        <v>1274</v>
      </c>
      <c r="Q477" s="16"/>
      <c r="R477" s="16"/>
      <c r="S477" s="16"/>
      <c r="T477" s="17" t="s">
        <v>1275</v>
      </c>
      <c r="U477" s="16"/>
      <c r="V477" s="16"/>
      <c r="W477" s="14" t="s">
        <v>1262</v>
      </c>
      <c r="X477" s="14">
        <v>0.0</v>
      </c>
      <c r="Y477" s="14">
        <v>1952.0</v>
      </c>
      <c r="Z477" s="16"/>
      <c r="AA477" s="16"/>
      <c r="AB477" s="16"/>
      <c r="AC477" s="16"/>
      <c r="AD477" s="16"/>
      <c r="AE477" s="16"/>
      <c r="AF477" s="18"/>
      <c r="AG477" s="16"/>
      <c r="AH477" s="16"/>
      <c r="AI477" s="16"/>
      <c r="AJ477" s="18"/>
      <c r="AK477" s="16"/>
      <c r="AL477" s="16"/>
      <c r="AM477" s="16"/>
      <c r="AN477" s="16"/>
      <c r="AO477" s="23" t="s">
        <v>1276</v>
      </c>
      <c r="AP477" s="16"/>
      <c r="AQ477" s="1">
        <v>1.0</v>
      </c>
    </row>
    <row r="478" hidden="1">
      <c r="A478" s="14" t="s">
        <v>1248</v>
      </c>
      <c r="B478" s="15">
        <v>42913.0</v>
      </c>
      <c r="C478" s="16" t="str">
        <f t="shared" si="1"/>
        <v>2017</v>
      </c>
      <c r="D478" s="14" t="s">
        <v>44</v>
      </c>
      <c r="E478" s="14">
        <v>0.0</v>
      </c>
      <c r="F478" s="14">
        <v>1.0</v>
      </c>
      <c r="G478" s="14">
        <v>0.0</v>
      </c>
      <c r="H478" s="14">
        <v>1.0</v>
      </c>
      <c r="I478" s="14">
        <v>0.0</v>
      </c>
      <c r="J478" s="14">
        <v>0.0</v>
      </c>
      <c r="K478" s="14">
        <v>0.0</v>
      </c>
      <c r="L478" s="14">
        <v>0.0</v>
      </c>
      <c r="M478" s="14">
        <v>0.0</v>
      </c>
      <c r="N478" s="14">
        <v>0.0</v>
      </c>
      <c r="O478" s="14" t="s">
        <v>109</v>
      </c>
      <c r="P478" s="17" t="s">
        <v>1277</v>
      </c>
      <c r="Q478" s="16"/>
      <c r="R478" s="16"/>
      <c r="S478" s="16"/>
      <c r="T478" s="17" t="s">
        <v>1278</v>
      </c>
      <c r="U478" s="16"/>
      <c r="V478" s="16"/>
      <c r="W478" s="14" t="s">
        <v>1251</v>
      </c>
      <c r="X478" s="14">
        <v>1.0</v>
      </c>
      <c r="Y478" s="16"/>
      <c r="Z478" s="16"/>
      <c r="AA478" s="16"/>
      <c r="AB478" s="16"/>
      <c r="AC478" s="16"/>
      <c r="AD478" s="16"/>
      <c r="AE478" s="16"/>
      <c r="AF478" s="18"/>
      <c r="AG478" s="16"/>
      <c r="AH478" s="16"/>
      <c r="AI478" s="16"/>
      <c r="AJ478" s="18"/>
      <c r="AK478" s="16"/>
      <c r="AL478" s="16"/>
      <c r="AM478" s="16"/>
      <c r="AN478" s="16"/>
      <c r="AO478" s="23" t="s">
        <v>1279</v>
      </c>
      <c r="AP478" s="16"/>
      <c r="AQ478" s="1">
        <v>1.0</v>
      </c>
    </row>
    <row r="479" hidden="1">
      <c r="A479" s="14" t="s">
        <v>1248</v>
      </c>
      <c r="B479" s="15">
        <v>42913.0</v>
      </c>
      <c r="C479" s="16" t="str">
        <f t="shared" si="1"/>
        <v>2017</v>
      </c>
      <c r="D479" s="14" t="s">
        <v>44</v>
      </c>
      <c r="E479" s="14">
        <v>0.0</v>
      </c>
      <c r="F479" s="14">
        <v>1.0</v>
      </c>
      <c r="G479" s="14">
        <v>0.0</v>
      </c>
      <c r="H479" s="14">
        <v>1.0</v>
      </c>
      <c r="I479" s="14">
        <v>0.0</v>
      </c>
      <c r="J479" s="14">
        <v>0.0</v>
      </c>
      <c r="K479" s="14">
        <v>0.0</v>
      </c>
      <c r="L479" s="14">
        <v>0.0</v>
      </c>
      <c r="M479" s="14">
        <v>0.0</v>
      </c>
      <c r="N479" s="14">
        <v>0.0</v>
      </c>
      <c r="O479" s="14" t="s">
        <v>109</v>
      </c>
      <c r="P479" s="17" t="s">
        <v>1277</v>
      </c>
      <c r="Q479" s="16"/>
      <c r="R479" s="16"/>
      <c r="S479" s="16"/>
      <c r="T479" s="17" t="s">
        <v>1278</v>
      </c>
      <c r="U479" s="16"/>
      <c r="V479" s="16"/>
      <c r="W479" s="14" t="s">
        <v>1258</v>
      </c>
      <c r="X479" s="14">
        <v>0.0</v>
      </c>
      <c r="Y479" s="14">
        <v>1957.0</v>
      </c>
      <c r="Z479" s="16"/>
      <c r="AA479" s="16"/>
      <c r="AB479" s="16"/>
      <c r="AC479" s="16"/>
      <c r="AD479" s="16"/>
      <c r="AE479" s="16"/>
      <c r="AF479" s="18"/>
      <c r="AG479" s="16"/>
      <c r="AH479" s="16"/>
      <c r="AI479" s="16"/>
      <c r="AJ479" s="18"/>
      <c r="AK479" s="16"/>
      <c r="AL479" s="16"/>
      <c r="AM479" s="16"/>
      <c r="AN479" s="16"/>
      <c r="AO479" s="23" t="s">
        <v>1279</v>
      </c>
      <c r="AP479" s="16"/>
      <c r="AQ479" s="1">
        <v>1.0</v>
      </c>
    </row>
    <row r="480" hidden="1">
      <c r="A480" s="14" t="s">
        <v>1248</v>
      </c>
      <c r="B480" s="15">
        <v>42913.0</v>
      </c>
      <c r="C480" s="16" t="str">
        <f t="shared" si="1"/>
        <v>2017</v>
      </c>
      <c r="D480" s="14" t="s">
        <v>44</v>
      </c>
      <c r="E480" s="14">
        <v>0.0</v>
      </c>
      <c r="F480" s="14">
        <v>1.0</v>
      </c>
      <c r="G480" s="14">
        <v>0.0</v>
      </c>
      <c r="H480" s="14">
        <v>1.0</v>
      </c>
      <c r="I480" s="14">
        <v>0.0</v>
      </c>
      <c r="J480" s="14">
        <v>0.0</v>
      </c>
      <c r="K480" s="14">
        <v>0.0</v>
      </c>
      <c r="L480" s="14">
        <v>0.0</v>
      </c>
      <c r="M480" s="14">
        <v>0.0</v>
      </c>
      <c r="N480" s="14">
        <v>0.0</v>
      </c>
      <c r="O480" s="14" t="s">
        <v>109</v>
      </c>
      <c r="P480" s="17" t="s">
        <v>1277</v>
      </c>
      <c r="Q480" s="16"/>
      <c r="R480" s="16"/>
      <c r="S480" s="16"/>
      <c r="T480" s="17" t="s">
        <v>1278</v>
      </c>
      <c r="U480" s="16"/>
      <c r="V480" s="16"/>
      <c r="W480" s="14" t="s">
        <v>1262</v>
      </c>
      <c r="X480" s="14">
        <v>0.0</v>
      </c>
      <c r="Y480" s="14">
        <v>1952.0</v>
      </c>
      <c r="Z480" s="16"/>
      <c r="AA480" s="16"/>
      <c r="AB480" s="16"/>
      <c r="AC480" s="16"/>
      <c r="AD480" s="16"/>
      <c r="AE480" s="16"/>
      <c r="AF480" s="18"/>
      <c r="AG480" s="16"/>
      <c r="AH480" s="16"/>
      <c r="AI480" s="16"/>
      <c r="AJ480" s="18"/>
      <c r="AK480" s="16"/>
      <c r="AL480" s="16"/>
      <c r="AM480" s="16"/>
      <c r="AN480" s="16"/>
      <c r="AO480" s="23" t="s">
        <v>1279</v>
      </c>
      <c r="AP480" s="16"/>
      <c r="AQ480" s="1">
        <v>1.0</v>
      </c>
    </row>
    <row r="481" hidden="1">
      <c r="A481" s="14" t="s">
        <v>1248</v>
      </c>
      <c r="B481" s="15">
        <v>44825.0</v>
      </c>
      <c r="C481" s="16" t="str">
        <f t="shared" si="1"/>
        <v>2022</v>
      </c>
      <c r="D481" s="14" t="s">
        <v>44</v>
      </c>
      <c r="E481" s="14">
        <v>0.0</v>
      </c>
      <c r="F481" s="14">
        <v>1.0</v>
      </c>
      <c r="G481" s="14">
        <v>0.0</v>
      </c>
      <c r="H481" s="14">
        <v>1.0</v>
      </c>
      <c r="I481" s="14">
        <v>0.0</v>
      </c>
      <c r="J481" s="14">
        <v>0.0</v>
      </c>
      <c r="K481" s="14">
        <v>0.0</v>
      </c>
      <c r="L481" s="14">
        <v>0.0</v>
      </c>
      <c r="M481" s="14">
        <v>0.0</v>
      </c>
      <c r="N481" s="14">
        <v>0.0</v>
      </c>
      <c r="O481" s="16"/>
      <c r="P481" s="17" t="s">
        <v>1280</v>
      </c>
      <c r="Q481" s="16"/>
      <c r="R481" s="16"/>
      <c r="S481" s="16"/>
      <c r="T481" s="17" t="s">
        <v>1281</v>
      </c>
      <c r="U481" s="16"/>
      <c r="V481" s="16"/>
      <c r="W481" s="14" t="s">
        <v>1282</v>
      </c>
      <c r="X481" s="14">
        <v>0.0</v>
      </c>
      <c r="Y481" s="16"/>
      <c r="Z481" s="16"/>
      <c r="AA481" s="16"/>
      <c r="AB481" s="16"/>
      <c r="AC481" s="16"/>
      <c r="AD481" s="16"/>
      <c r="AE481" s="16"/>
      <c r="AF481" s="18"/>
      <c r="AG481" s="16"/>
      <c r="AH481" s="16"/>
      <c r="AI481" s="16"/>
      <c r="AJ481" s="18"/>
      <c r="AK481" s="16"/>
      <c r="AL481" s="16"/>
      <c r="AM481" s="16"/>
      <c r="AN481" s="16"/>
      <c r="AO481" s="23" t="s">
        <v>1283</v>
      </c>
      <c r="AP481" s="16"/>
      <c r="AQ481" s="1">
        <v>1.0</v>
      </c>
    </row>
    <row r="482" hidden="1">
      <c r="A482" s="14" t="s">
        <v>1248</v>
      </c>
      <c r="B482" s="15">
        <v>44825.0</v>
      </c>
      <c r="C482" s="16" t="str">
        <f t="shared" si="1"/>
        <v>2022</v>
      </c>
      <c r="D482" s="14" t="s">
        <v>44</v>
      </c>
      <c r="E482" s="14">
        <v>0.0</v>
      </c>
      <c r="F482" s="14">
        <v>1.0</v>
      </c>
      <c r="G482" s="14">
        <v>0.0</v>
      </c>
      <c r="H482" s="14">
        <v>1.0</v>
      </c>
      <c r="I482" s="14">
        <v>0.0</v>
      </c>
      <c r="J482" s="14">
        <v>0.0</v>
      </c>
      <c r="K482" s="14">
        <v>0.0</v>
      </c>
      <c r="L482" s="14">
        <v>0.0</v>
      </c>
      <c r="M482" s="14">
        <v>0.0</v>
      </c>
      <c r="N482" s="14">
        <v>0.0</v>
      </c>
      <c r="O482" s="16"/>
      <c r="P482" s="17" t="s">
        <v>1280</v>
      </c>
      <c r="Q482" s="16"/>
      <c r="R482" s="16"/>
      <c r="S482" s="16"/>
      <c r="T482" s="17" t="s">
        <v>1281</v>
      </c>
      <c r="U482" s="16"/>
      <c r="V482" s="16"/>
      <c r="W482" s="14" t="s">
        <v>1284</v>
      </c>
      <c r="X482" s="14">
        <v>0.0</v>
      </c>
      <c r="Y482" s="16"/>
      <c r="Z482" s="16"/>
      <c r="AA482" s="16"/>
      <c r="AB482" s="16"/>
      <c r="AC482" s="16"/>
      <c r="AD482" s="16"/>
      <c r="AE482" s="16"/>
      <c r="AF482" s="18"/>
      <c r="AG482" s="16"/>
      <c r="AH482" s="16"/>
      <c r="AI482" s="16"/>
      <c r="AJ482" s="18"/>
      <c r="AK482" s="16"/>
      <c r="AL482" s="16"/>
      <c r="AM482" s="16"/>
      <c r="AN482" s="16"/>
      <c r="AO482" s="23" t="s">
        <v>1283</v>
      </c>
      <c r="AP482" s="16"/>
      <c r="AQ482" s="1">
        <v>1.0</v>
      </c>
    </row>
    <row r="483" hidden="1">
      <c r="A483" s="14" t="s">
        <v>1248</v>
      </c>
      <c r="B483" s="15">
        <v>44825.0</v>
      </c>
      <c r="C483" s="16" t="str">
        <f t="shared" si="1"/>
        <v>2022</v>
      </c>
      <c r="D483" s="14" t="s">
        <v>44</v>
      </c>
      <c r="E483" s="14">
        <v>0.0</v>
      </c>
      <c r="F483" s="14">
        <v>1.0</v>
      </c>
      <c r="G483" s="14">
        <v>0.0</v>
      </c>
      <c r="H483" s="14">
        <v>1.0</v>
      </c>
      <c r="I483" s="14">
        <v>0.0</v>
      </c>
      <c r="J483" s="14">
        <v>0.0</v>
      </c>
      <c r="K483" s="14">
        <v>0.0</v>
      </c>
      <c r="L483" s="14">
        <v>0.0</v>
      </c>
      <c r="M483" s="14">
        <v>0.0</v>
      </c>
      <c r="N483" s="14">
        <v>0.0</v>
      </c>
      <c r="O483" s="16"/>
      <c r="P483" s="17" t="s">
        <v>1280</v>
      </c>
      <c r="Q483" s="16"/>
      <c r="R483" s="16"/>
      <c r="S483" s="16"/>
      <c r="T483" s="17" t="s">
        <v>1281</v>
      </c>
      <c r="U483" s="16"/>
      <c r="V483" s="16"/>
      <c r="W483" s="14" t="s">
        <v>1262</v>
      </c>
      <c r="X483" s="14">
        <v>0.0</v>
      </c>
      <c r="Y483" s="14">
        <v>1952.0</v>
      </c>
      <c r="Z483" s="16"/>
      <c r="AA483" s="16"/>
      <c r="AB483" s="16"/>
      <c r="AC483" s="16"/>
      <c r="AD483" s="16"/>
      <c r="AE483" s="16"/>
      <c r="AF483" s="18"/>
      <c r="AG483" s="16"/>
      <c r="AH483" s="16"/>
      <c r="AI483" s="16"/>
      <c r="AJ483" s="18"/>
      <c r="AK483" s="16"/>
      <c r="AL483" s="16"/>
      <c r="AM483" s="16"/>
      <c r="AN483" s="16"/>
      <c r="AO483" s="23" t="s">
        <v>1283</v>
      </c>
      <c r="AP483" s="16"/>
      <c r="AQ483" s="1">
        <v>1.0</v>
      </c>
    </row>
    <row r="484">
      <c r="A484" s="1" t="s">
        <v>1248</v>
      </c>
      <c r="B484" s="3">
        <v>44649.0</v>
      </c>
      <c r="C484" s="4" t="str">
        <f t="shared" si="1"/>
        <v>2022</v>
      </c>
      <c r="D484" s="1" t="s">
        <v>44</v>
      </c>
      <c r="E484" s="1">
        <v>0.0</v>
      </c>
      <c r="F484" s="1">
        <v>1.0</v>
      </c>
      <c r="G484" s="1">
        <v>0.0</v>
      </c>
      <c r="H484" s="1">
        <v>1.0</v>
      </c>
      <c r="I484" s="1">
        <v>0.0</v>
      </c>
      <c r="J484" s="1">
        <v>0.0</v>
      </c>
      <c r="K484" s="1">
        <v>0.0</v>
      </c>
      <c r="L484" s="1">
        <v>0.0</v>
      </c>
      <c r="M484" s="1">
        <v>0.0</v>
      </c>
      <c r="N484" s="1">
        <v>0.0</v>
      </c>
      <c r="O484" s="1" t="s">
        <v>109</v>
      </c>
      <c r="P484" s="2" t="s">
        <v>1285</v>
      </c>
      <c r="Q484" s="1" t="s">
        <v>306</v>
      </c>
      <c r="R484" s="1" t="s">
        <v>48</v>
      </c>
      <c r="S484" s="1" t="s">
        <v>48</v>
      </c>
      <c r="T484" s="2" t="s">
        <v>1286</v>
      </c>
      <c r="U484" s="1">
        <v>1.0</v>
      </c>
      <c r="V484" s="1">
        <v>1.0</v>
      </c>
      <c r="W484" s="1" t="s">
        <v>1287</v>
      </c>
      <c r="X484" s="1">
        <v>1.0</v>
      </c>
      <c r="Y484" s="1">
        <v>1958.0</v>
      </c>
      <c r="Z484" s="4">
        <f t="shared" ref="Z484:Z486" si="91">2021-Y484</f>
        <v>63</v>
      </c>
      <c r="AA484" s="1">
        <v>2016.0</v>
      </c>
      <c r="AB484" s="4">
        <f>C484-AA484</f>
        <v>6</v>
      </c>
      <c r="AC484" s="1">
        <v>2016.0</v>
      </c>
      <c r="AD484" s="1">
        <f t="shared" ref="AD484:AD486" si="92">C484-AC484</f>
        <v>6</v>
      </c>
      <c r="AE484" s="1" t="s">
        <v>119</v>
      </c>
      <c r="AF484" s="2" t="s">
        <v>521</v>
      </c>
      <c r="AG484" s="2">
        <v>0.0</v>
      </c>
      <c r="AH484" s="2" t="s">
        <v>1288</v>
      </c>
      <c r="AI484" s="2">
        <v>1.0</v>
      </c>
      <c r="AJ484" s="2" t="s">
        <v>1289</v>
      </c>
      <c r="AK484" s="2">
        <v>1.0</v>
      </c>
      <c r="AL484" s="2" t="s">
        <v>1290</v>
      </c>
      <c r="AM484" s="1">
        <v>1.0</v>
      </c>
      <c r="AN484" s="20" t="s">
        <v>1291</v>
      </c>
      <c r="AO484" s="9" t="s">
        <v>1292</v>
      </c>
      <c r="AP484" s="9" t="s">
        <v>1293</v>
      </c>
      <c r="AQ484" s="1">
        <v>0.0</v>
      </c>
    </row>
    <row r="485">
      <c r="A485" s="1" t="s">
        <v>1248</v>
      </c>
      <c r="B485" s="3">
        <v>44649.0</v>
      </c>
      <c r="C485" s="4" t="str">
        <f t="shared" si="1"/>
        <v>2022</v>
      </c>
      <c r="D485" s="1" t="s">
        <v>44</v>
      </c>
      <c r="E485" s="1">
        <v>0.0</v>
      </c>
      <c r="F485" s="1">
        <v>1.0</v>
      </c>
      <c r="G485" s="1">
        <v>0.0</v>
      </c>
      <c r="H485" s="1">
        <v>1.0</v>
      </c>
      <c r="I485" s="1">
        <v>0.0</v>
      </c>
      <c r="J485" s="1">
        <v>0.0</v>
      </c>
      <c r="K485" s="1">
        <v>0.0</v>
      </c>
      <c r="L485" s="1">
        <v>0.0</v>
      </c>
      <c r="M485" s="1">
        <v>0.0</v>
      </c>
      <c r="N485" s="1">
        <v>0.0</v>
      </c>
      <c r="O485" s="1" t="s">
        <v>109</v>
      </c>
      <c r="P485" s="2" t="s">
        <v>1285</v>
      </c>
      <c r="Q485" s="1" t="s">
        <v>306</v>
      </c>
      <c r="R485" s="1" t="s">
        <v>48</v>
      </c>
      <c r="S485" s="1" t="s">
        <v>48</v>
      </c>
      <c r="T485" s="2" t="s">
        <v>1286</v>
      </c>
      <c r="U485" s="1">
        <v>1.0</v>
      </c>
      <c r="V485" s="1">
        <v>1.0</v>
      </c>
      <c r="W485" s="1" t="s">
        <v>1282</v>
      </c>
      <c r="X485" s="1">
        <v>0.0</v>
      </c>
      <c r="Y485" s="1">
        <v>1949.0</v>
      </c>
      <c r="Z485" s="4">
        <f t="shared" si="91"/>
        <v>72</v>
      </c>
      <c r="AC485" s="1">
        <v>2008.0</v>
      </c>
      <c r="AD485" s="1">
        <f t="shared" si="92"/>
        <v>14</v>
      </c>
      <c r="AE485" s="1" t="s">
        <v>119</v>
      </c>
      <c r="AF485" s="2" t="s">
        <v>521</v>
      </c>
      <c r="AG485" s="2">
        <v>0.0</v>
      </c>
      <c r="AH485" s="6" t="s">
        <v>1294</v>
      </c>
      <c r="AI485" s="2">
        <v>1.0</v>
      </c>
      <c r="AJ485" s="6" t="s">
        <v>1294</v>
      </c>
      <c r="AK485" s="2">
        <v>1.0</v>
      </c>
      <c r="AL485" s="6" t="s">
        <v>1294</v>
      </c>
      <c r="AM485" s="1">
        <v>1.0</v>
      </c>
      <c r="AN485" s="20" t="s">
        <v>1295</v>
      </c>
      <c r="AO485" s="9" t="s">
        <v>1292</v>
      </c>
      <c r="AQ485" s="1">
        <v>0.0</v>
      </c>
    </row>
    <row r="486">
      <c r="A486" s="1" t="s">
        <v>1248</v>
      </c>
      <c r="B486" s="3">
        <v>44649.0</v>
      </c>
      <c r="C486" s="4" t="str">
        <f t="shared" si="1"/>
        <v>2022</v>
      </c>
      <c r="D486" s="1" t="s">
        <v>44</v>
      </c>
      <c r="E486" s="1">
        <v>0.0</v>
      </c>
      <c r="F486" s="1">
        <v>1.0</v>
      </c>
      <c r="G486" s="1">
        <v>0.0</v>
      </c>
      <c r="H486" s="1">
        <v>1.0</v>
      </c>
      <c r="I486" s="1">
        <v>0.0</v>
      </c>
      <c r="J486" s="1">
        <v>0.0</v>
      </c>
      <c r="K486" s="1">
        <v>0.0</v>
      </c>
      <c r="L486" s="1">
        <v>0.0</v>
      </c>
      <c r="M486" s="1">
        <v>0.0</v>
      </c>
      <c r="N486" s="1">
        <v>0.0</v>
      </c>
      <c r="O486" s="1" t="s">
        <v>109</v>
      </c>
      <c r="P486" s="2" t="s">
        <v>1285</v>
      </c>
      <c r="Q486" s="1" t="s">
        <v>306</v>
      </c>
      <c r="R486" s="1" t="s">
        <v>48</v>
      </c>
      <c r="S486" s="1" t="s">
        <v>48</v>
      </c>
      <c r="T486" s="2" t="s">
        <v>1286</v>
      </c>
      <c r="U486" s="1">
        <v>1.0</v>
      </c>
      <c r="V486" s="1">
        <v>1.0</v>
      </c>
      <c r="W486" s="1" t="s">
        <v>1262</v>
      </c>
      <c r="X486" s="1">
        <v>0.0</v>
      </c>
      <c r="Y486" s="1">
        <v>1952.0</v>
      </c>
      <c r="Z486" s="4">
        <f t="shared" si="91"/>
        <v>69</v>
      </c>
      <c r="AA486" s="1">
        <v>2015.0</v>
      </c>
      <c r="AB486" s="4">
        <f>C486-AA486</f>
        <v>7</v>
      </c>
      <c r="AC486" s="1">
        <v>2015.0</v>
      </c>
      <c r="AD486" s="1">
        <f t="shared" si="92"/>
        <v>7</v>
      </c>
      <c r="AE486" s="1" t="s">
        <v>119</v>
      </c>
      <c r="AF486" s="2" t="s">
        <v>521</v>
      </c>
      <c r="AG486" s="2">
        <v>0.0</v>
      </c>
      <c r="AH486" s="6" t="s">
        <v>1294</v>
      </c>
      <c r="AI486" s="2">
        <v>1.0</v>
      </c>
      <c r="AJ486" s="6" t="s">
        <v>1294</v>
      </c>
      <c r="AK486" s="2">
        <v>1.0</v>
      </c>
      <c r="AL486" s="6" t="s">
        <v>1294</v>
      </c>
      <c r="AM486" s="1">
        <v>1.0</v>
      </c>
      <c r="AN486" s="20" t="s">
        <v>1296</v>
      </c>
      <c r="AO486" s="9" t="s">
        <v>1292</v>
      </c>
      <c r="AP486" s="8" t="s">
        <v>1297</v>
      </c>
      <c r="AQ486" s="1">
        <v>0.0</v>
      </c>
    </row>
    <row r="487" hidden="1">
      <c r="A487" s="14" t="s">
        <v>1248</v>
      </c>
      <c r="B487" s="15">
        <v>44678.0</v>
      </c>
      <c r="C487" s="16" t="str">
        <f t="shared" si="1"/>
        <v>2022</v>
      </c>
      <c r="D487" s="14" t="s">
        <v>44</v>
      </c>
      <c r="E487" s="14">
        <v>0.0</v>
      </c>
      <c r="F487" s="14">
        <v>1.0</v>
      </c>
      <c r="G487" s="14">
        <v>0.0</v>
      </c>
      <c r="H487" s="14">
        <v>1.0</v>
      </c>
      <c r="I487" s="14">
        <v>0.0</v>
      </c>
      <c r="J487" s="14">
        <v>0.0</v>
      </c>
      <c r="K487" s="14">
        <v>0.0</v>
      </c>
      <c r="L487" s="14">
        <v>0.0</v>
      </c>
      <c r="M487" s="14">
        <v>0.0</v>
      </c>
      <c r="N487" s="14">
        <v>0.0</v>
      </c>
      <c r="O487" s="16"/>
      <c r="P487" s="17" t="s">
        <v>1298</v>
      </c>
      <c r="Q487" s="16"/>
      <c r="R487" s="16"/>
      <c r="S487" s="16"/>
      <c r="T487" s="17" t="s">
        <v>1299</v>
      </c>
      <c r="U487" s="16"/>
      <c r="V487" s="16"/>
      <c r="W487" s="14" t="s">
        <v>1282</v>
      </c>
      <c r="X487" s="14">
        <v>0.0</v>
      </c>
      <c r="Y487" s="16"/>
      <c r="Z487" s="16"/>
      <c r="AA487" s="16"/>
      <c r="AB487" s="16"/>
      <c r="AC487" s="16"/>
      <c r="AD487" s="16"/>
      <c r="AE487" s="16"/>
      <c r="AF487" s="18"/>
      <c r="AG487" s="16"/>
      <c r="AH487" s="16"/>
      <c r="AI487" s="16"/>
      <c r="AJ487" s="18"/>
      <c r="AK487" s="16"/>
      <c r="AL487" s="16"/>
      <c r="AM487" s="16"/>
      <c r="AN487" s="16"/>
      <c r="AO487" s="23" t="s">
        <v>1300</v>
      </c>
      <c r="AP487" s="16"/>
      <c r="AQ487" s="1">
        <v>1.0</v>
      </c>
    </row>
    <row r="488" hidden="1">
      <c r="A488" s="14" t="s">
        <v>1248</v>
      </c>
      <c r="B488" s="15">
        <v>44678.0</v>
      </c>
      <c r="C488" s="16" t="str">
        <f t="shared" si="1"/>
        <v>2022</v>
      </c>
      <c r="D488" s="14" t="s">
        <v>44</v>
      </c>
      <c r="E488" s="14">
        <v>0.0</v>
      </c>
      <c r="F488" s="14">
        <v>1.0</v>
      </c>
      <c r="G488" s="14">
        <v>0.0</v>
      </c>
      <c r="H488" s="14">
        <v>1.0</v>
      </c>
      <c r="I488" s="14">
        <v>0.0</v>
      </c>
      <c r="J488" s="14">
        <v>0.0</v>
      </c>
      <c r="K488" s="14">
        <v>0.0</v>
      </c>
      <c r="L488" s="14">
        <v>0.0</v>
      </c>
      <c r="M488" s="14">
        <v>0.0</v>
      </c>
      <c r="N488" s="14">
        <v>0.0</v>
      </c>
      <c r="O488" s="16"/>
      <c r="P488" s="17" t="s">
        <v>1298</v>
      </c>
      <c r="Q488" s="16"/>
      <c r="R488" s="16"/>
      <c r="S488" s="16"/>
      <c r="T488" s="17" t="s">
        <v>1299</v>
      </c>
      <c r="U488" s="16"/>
      <c r="V488" s="16"/>
      <c r="W488" s="14" t="s">
        <v>1287</v>
      </c>
      <c r="X488" s="14">
        <v>1.0</v>
      </c>
      <c r="Y488" s="16"/>
      <c r="Z488" s="16"/>
      <c r="AA488" s="16"/>
      <c r="AB488" s="16"/>
      <c r="AC488" s="16"/>
      <c r="AD488" s="16"/>
      <c r="AE488" s="16"/>
      <c r="AF488" s="18"/>
      <c r="AG488" s="16"/>
      <c r="AH488" s="16"/>
      <c r="AI488" s="16"/>
      <c r="AJ488" s="18"/>
      <c r="AK488" s="16"/>
      <c r="AL488" s="16"/>
      <c r="AM488" s="16"/>
      <c r="AN488" s="16"/>
      <c r="AO488" s="23" t="s">
        <v>1300</v>
      </c>
      <c r="AP488" s="16"/>
      <c r="AQ488" s="1">
        <v>1.0</v>
      </c>
    </row>
    <row r="489" hidden="1">
      <c r="A489" s="14" t="s">
        <v>1248</v>
      </c>
      <c r="B489" s="15">
        <v>44678.0</v>
      </c>
      <c r="C489" s="16" t="str">
        <f t="shared" si="1"/>
        <v>2022</v>
      </c>
      <c r="D489" s="14" t="s">
        <v>44</v>
      </c>
      <c r="E489" s="14">
        <v>0.0</v>
      </c>
      <c r="F489" s="14">
        <v>1.0</v>
      </c>
      <c r="G489" s="14">
        <v>0.0</v>
      </c>
      <c r="H489" s="14">
        <v>1.0</v>
      </c>
      <c r="I489" s="14">
        <v>0.0</v>
      </c>
      <c r="J489" s="14">
        <v>0.0</v>
      </c>
      <c r="K489" s="14">
        <v>0.0</v>
      </c>
      <c r="L489" s="14">
        <v>0.0</v>
      </c>
      <c r="M489" s="14">
        <v>0.0</v>
      </c>
      <c r="N489" s="14">
        <v>0.0</v>
      </c>
      <c r="O489" s="16"/>
      <c r="P489" s="17" t="s">
        <v>1298</v>
      </c>
      <c r="Q489" s="16"/>
      <c r="R489" s="16"/>
      <c r="S489" s="16"/>
      <c r="T489" s="17" t="s">
        <v>1299</v>
      </c>
      <c r="U489" s="16"/>
      <c r="V489" s="16"/>
      <c r="W489" s="14" t="s">
        <v>1262</v>
      </c>
      <c r="X489" s="14">
        <v>0.0</v>
      </c>
      <c r="Y489" s="14">
        <v>1952.0</v>
      </c>
      <c r="Z489" s="16"/>
      <c r="AA489" s="16"/>
      <c r="AB489" s="16"/>
      <c r="AC489" s="16"/>
      <c r="AD489" s="16"/>
      <c r="AE489" s="16"/>
      <c r="AF489" s="18"/>
      <c r="AG489" s="16"/>
      <c r="AH489" s="16"/>
      <c r="AI489" s="16"/>
      <c r="AJ489" s="18"/>
      <c r="AK489" s="16"/>
      <c r="AL489" s="16"/>
      <c r="AM489" s="16"/>
      <c r="AN489" s="16"/>
      <c r="AO489" s="23" t="s">
        <v>1300</v>
      </c>
      <c r="AP489" s="16"/>
      <c r="AQ489" s="1">
        <v>1.0</v>
      </c>
    </row>
    <row r="490" hidden="1">
      <c r="A490" s="14" t="s">
        <v>1248</v>
      </c>
      <c r="B490" s="15">
        <v>44636.0</v>
      </c>
      <c r="C490" s="16" t="str">
        <f t="shared" si="1"/>
        <v>2022</v>
      </c>
      <c r="D490" s="14" t="s">
        <v>44</v>
      </c>
      <c r="E490" s="14">
        <v>0.0</v>
      </c>
      <c r="F490" s="14">
        <v>1.0</v>
      </c>
      <c r="G490" s="14">
        <v>0.0</v>
      </c>
      <c r="H490" s="14">
        <v>1.0</v>
      </c>
      <c r="I490" s="14">
        <v>0.0</v>
      </c>
      <c r="J490" s="14">
        <v>0.0</v>
      </c>
      <c r="K490" s="14">
        <v>0.0</v>
      </c>
      <c r="L490" s="14">
        <v>0.0</v>
      </c>
      <c r="M490" s="14">
        <v>0.0</v>
      </c>
      <c r="N490" s="14">
        <v>0.0</v>
      </c>
      <c r="O490" s="16"/>
      <c r="P490" s="17" t="s">
        <v>1301</v>
      </c>
      <c r="Q490" s="16"/>
      <c r="R490" s="16"/>
      <c r="S490" s="16"/>
      <c r="T490" s="17" t="s">
        <v>1302</v>
      </c>
      <c r="U490" s="16"/>
      <c r="V490" s="16"/>
      <c r="W490" s="14" t="s">
        <v>1287</v>
      </c>
      <c r="X490" s="14">
        <v>1.0</v>
      </c>
      <c r="Y490" s="16"/>
      <c r="Z490" s="16"/>
      <c r="AA490" s="16"/>
      <c r="AB490" s="16"/>
      <c r="AC490" s="16"/>
      <c r="AD490" s="16"/>
      <c r="AE490" s="16"/>
      <c r="AF490" s="18"/>
      <c r="AG490" s="16"/>
      <c r="AH490" s="16"/>
      <c r="AI490" s="16"/>
      <c r="AJ490" s="18"/>
      <c r="AK490" s="16"/>
      <c r="AL490" s="16"/>
      <c r="AM490" s="16"/>
      <c r="AN490" s="16"/>
      <c r="AO490" s="23" t="s">
        <v>1303</v>
      </c>
      <c r="AP490" s="16"/>
      <c r="AQ490" s="1">
        <v>1.0</v>
      </c>
    </row>
    <row r="491" hidden="1">
      <c r="A491" s="14" t="s">
        <v>1248</v>
      </c>
      <c r="B491" s="15">
        <v>44636.0</v>
      </c>
      <c r="C491" s="16" t="str">
        <f t="shared" si="1"/>
        <v>2022</v>
      </c>
      <c r="D491" s="14" t="s">
        <v>44</v>
      </c>
      <c r="E491" s="14">
        <v>0.0</v>
      </c>
      <c r="F491" s="14">
        <v>1.0</v>
      </c>
      <c r="G491" s="14">
        <v>0.0</v>
      </c>
      <c r="H491" s="14">
        <v>1.0</v>
      </c>
      <c r="I491" s="14">
        <v>0.0</v>
      </c>
      <c r="J491" s="14">
        <v>0.0</v>
      </c>
      <c r="K491" s="14">
        <v>0.0</v>
      </c>
      <c r="L491" s="14">
        <v>0.0</v>
      </c>
      <c r="M491" s="14">
        <v>0.0</v>
      </c>
      <c r="N491" s="14">
        <v>0.0</v>
      </c>
      <c r="O491" s="16"/>
      <c r="P491" s="17" t="s">
        <v>1301</v>
      </c>
      <c r="Q491" s="16"/>
      <c r="R491" s="16"/>
      <c r="S491" s="16"/>
      <c r="T491" s="17" t="s">
        <v>1302</v>
      </c>
      <c r="U491" s="16"/>
      <c r="V491" s="16"/>
      <c r="W491" s="14" t="s">
        <v>1282</v>
      </c>
      <c r="X491" s="14">
        <v>0.0</v>
      </c>
      <c r="Y491" s="16"/>
      <c r="Z491" s="16"/>
      <c r="AA491" s="16"/>
      <c r="AB491" s="16"/>
      <c r="AC491" s="16"/>
      <c r="AD491" s="16"/>
      <c r="AE491" s="16"/>
      <c r="AF491" s="18"/>
      <c r="AG491" s="16"/>
      <c r="AH491" s="16"/>
      <c r="AI491" s="16"/>
      <c r="AJ491" s="18"/>
      <c r="AK491" s="16"/>
      <c r="AL491" s="16"/>
      <c r="AM491" s="16"/>
      <c r="AN491" s="16"/>
      <c r="AO491" s="23" t="s">
        <v>1303</v>
      </c>
      <c r="AP491" s="16"/>
      <c r="AQ491" s="1">
        <v>1.0</v>
      </c>
    </row>
    <row r="492" hidden="1">
      <c r="A492" s="14" t="s">
        <v>1248</v>
      </c>
      <c r="B492" s="15">
        <v>44636.0</v>
      </c>
      <c r="C492" s="16" t="str">
        <f t="shared" si="1"/>
        <v>2022</v>
      </c>
      <c r="D492" s="14" t="s">
        <v>44</v>
      </c>
      <c r="E492" s="14">
        <v>0.0</v>
      </c>
      <c r="F492" s="14">
        <v>1.0</v>
      </c>
      <c r="G492" s="14">
        <v>0.0</v>
      </c>
      <c r="H492" s="14">
        <v>1.0</v>
      </c>
      <c r="I492" s="14">
        <v>0.0</v>
      </c>
      <c r="J492" s="14">
        <v>0.0</v>
      </c>
      <c r="K492" s="14">
        <v>0.0</v>
      </c>
      <c r="L492" s="14">
        <v>0.0</v>
      </c>
      <c r="M492" s="14">
        <v>0.0</v>
      </c>
      <c r="N492" s="14">
        <v>0.0</v>
      </c>
      <c r="O492" s="16"/>
      <c r="P492" s="17" t="s">
        <v>1301</v>
      </c>
      <c r="Q492" s="16"/>
      <c r="R492" s="16"/>
      <c r="S492" s="16"/>
      <c r="T492" s="17" t="s">
        <v>1302</v>
      </c>
      <c r="U492" s="16"/>
      <c r="V492" s="16"/>
      <c r="W492" s="14" t="s">
        <v>1262</v>
      </c>
      <c r="X492" s="14">
        <v>0.0</v>
      </c>
      <c r="Y492" s="14">
        <v>1952.0</v>
      </c>
      <c r="Z492" s="16"/>
      <c r="AA492" s="16"/>
      <c r="AB492" s="16"/>
      <c r="AC492" s="16"/>
      <c r="AD492" s="16"/>
      <c r="AE492" s="16"/>
      <c r="AF492" s="18"/>
      <c r="AG492" s="16"/>
      <c r="AH492" s="16"/>
      <c r="AI492" s="16"/>
      <c r="AJ492" s="18"/>
      <c r="AK492" s="16"/>
      <c r="AL492" s="16"/>
      <c r="AM492" s="16"/>
      <c r="AN492" s="16"/>
      <c r="AO492" s="23" t="s">
        <v>1303</v>
      </c>
      <c r="AP492" s="16"/>
      <c r="AQ492" s="1">
        <v>1.0</v>
      </c>
    </row>
    <row r="493">
      <c r="A493" s="1" t="s">
        <v>1248</v>
      </c>
      <c r="B493" s="3">
        <v>44392.0</v>
      </c>
      <c r="C493" s="4" t="str">
        <f t="shared" si="1"/>
        <v>2021</v>
      </c>
      <c r="D493" s="1" t="s">
        <v>44</v>
      </c>
      <c r="E493" s="1">
        <v>0.0</v>
      </c>
      <c r="F493" s="1">
        <v>1.0</v>
      </c>
      <c r="G493" s="1">
        <v>1.0</v>
      </c>
      <c r="H493" s="1">
        <v>1.0</v>
      </c>
      <c r="I493" s="1">
        <v>0.0</v>
      </c>
      <c r="J493" s="1">
        <v>0.0</v>
      </c>
      <c r="K493" s="1">
        <v>0.0</v>
      </c>
      <c r="L493" s="1">
        <v>0.0</v>
      </c>
      <c r="M493" s="1">
        <v>0.0</v>
      </c>
      <c r="N493" s="1">
        <v>0.0</v>
      </c>
      <c r="O493" s="1" t="s">
        <v>109</v>
      </c>
      <c r="P493" s="2" t="s">
        <v>1304</v>
      </c>
      <c r="Q493" s="1" t="s">
        <v>277</v>
      </c>
      <c r="R493" s="1" t="s">
        <v>48</v>
      </c>
      <c r="S493" s="1" t="s">
        <v>48</v>
      </c>
      <c r="T493" s="2" t="s">
        <v>1305</v>
      </c>
      <c r="U493" s="1">
        <v>1.0</v>
      </c>
      <c r="V493" s="1">
        <v>1.0</v>
      </c>
      <c r="W493" s="1" t="s">
        <v>1258</v>
      </c>
      <c r="X493" s="1">
        <v>0.0</v>
      </c>
      <c r="Y493" s="1">
        <v>1957.0</v>
      </c>
      <c r="Z493" s="4">
        <f>2021-Y493</f>
        <v>64</v>
      </c>
      <c r="AA493" s="1">
        <v>1994.0</v>
      </c>
      <c r="AB493" s="4">
        <f t="shared" ref="AB493:AB497" si="93">C493-AA493</f>
        <v>27</v>
      </c>
      <c r="AC493" s="1">
        <v>1998.0</v>
      </c>
      <c r="AD493" s="1">
        <f t="shared" ref="AD493:AD501" si="94">C493-AC493</f>
        <v>23</v>
      </c>
      <c r="AE493" s="1" t="s">
        <v>119</v>
      </c>
      <c r="AF493" s="2" t="s">
        <v>521</v>
      </c>
      <c r="AG493" s="2">
        <v>0.0</v>
      </c>
      <c r="AH493" s="2" t="s">
        <v>1306</v>
      </c>
      <c r="AI493" s="2">
        <v>1.0</v>
      </c>
      <c r="AJ493" s="2" t="s">
        <v>1307</v>
      </c>
      <c r="AK493" s="2">
        <v>1.0</v>
      </c>
      <c r="AL493" s="2" t="s">
        <v>1308</v>
      </c>
      <c r="AM493" s="1">
        <v>1.0</v>
      </c>
      <c r="AN493" s="20" t="s">
        <v>1309</v>
      </c>
      <c r="AO493" s="9" t="s">
        <v>1310</v>
      </c>
      <c r="AQ493" s="1">
        <v>0.0</v>
      </c>
    </row>
    <row r="494">
      <c r="A494" s="1" t="s">
        <v>1248</v>
      </c>
      <c r="B494" s="3">
        <v>44392.0</v>
      </c>
      <c r="C494" s="4" t="str">
        <f t="shared" si="1"/>
        <v>2021</v>
      </c>
      <c r="D494" s="1" t="s">
        <v>44</v>
      </c>
      <c r="E494" s="1">
        <v>0.0</v>
      </c>
      <c r="F494" s="1">
        <v>1.0</v>
      </c>
      <c r="G494" s="1">
        <v>1.0</v>
      </c>
      <c r="H494" s="1">
        <v>1.0</v>
      </c>
      <c r="I494" s="1">
        <v>0.0</v>
      </c>
      <c r="J494" s="1">
        <v>0.0</v>
      </c>
      <c r="K494" s="1">
        <v>0.0</v>
      </c>
      <c r="L494" s="1">
        <v>0.0</v>
      </c>
      <c r="M494" s="1">
        <v>0.0</v>
      </c>
      <c r="N494" s="1">
        <v>0.0</v>
      </c>
      <c r="O494" s="1" t="s">
        <v>109</v>
      </c>
      <c r="P494" s="2" t="s">
        <v>1304</v>
      </c>
      <c r="Q494" s="1" t="s">
        <v>277</v>
      </c>
      <c r="R494" s="1" t="s">
        <v>48</v>
      </c>
      <c r="S494" s="1" t="s">
        <v>48</v>
      </c>
      <c r="T494" s="2" t="s">
        <v>1305</v>
      </c>
      <c r="U494" s="1">
        <v>1.0</v>
      </c>
      <c r="V494" s="1">
        <v>1.0</v>
      </c>
      <c r="W494" s="1" t="s">
        <v>1251</v>
      </c>
      <c r="X494" s="1">
        <v>1.0</v>
      </c>
      <c r="AA494" s="1">
        <v>2016.0</v>
      </c>
      <c r="AB494" s="4">
        <f t="shared" si="93"/>
        <v>5</v>
      </c>
      <c r="AC494" s="1">
        <v>2016.0</v>
      </c>
      <c r="AD494" s="1">
        <f t="shared" si="94"/>
        <v>5</v>
      </c>
      <c r="AE494" s="1" t="s">
        <v>119</v>
      </c>
      <c r="AF494" s="2" t="s">
        <v>521</v>
      </c>
      <c r="AG494" s="2">
        <v>0.0</v>
      </c>
      <c r="AH494" s="2" t="s">
        <v>1311</v>
      </c>
      <c r="AI494" s="2">
        <v>1.0</v>
      </c>
      <c r="AJ494" s="2" t="s">
        <v>1307</v>
      </c>
      <c r="AK494" s="2">
        <v>1.0</v>
      </c>
      <c r="AL494" s="2" t="s">
        <v>1312</v>
      </c>
      <c r="AM494" s="1">
        <v>1.0</v>
      </c>
      <c r="AN494" s="20" t="s">
        <v>1313</v>
      </c>
      <c r="AO494" s="9" t="s">
        <v>1310</v>
      </c>
      <c r="AQ494" s="1">
        <v>0.0</v>
      </c>
    </row>
    <row r="495">
      <c r="A495" s="1" t="s">
        <v>1248</v>
      </c>
      <c r="B495" s="3">
        <v>44392.0</v>
      </c>
      <c r="C495" s="4" t="str">
        <f t="shared" si="1"/>
        <v>2021</v>
      </c>
      <c r="D495" s="1" t="s">
        <v>44</v>
      </c>
      <c r="E495" s="1">
        <v>0.0</v>
      </c>
      <c r="F495" s="1">
        <v>1.0</v>
      </c>
      <c r="G495" s="1">
        <v>1.0</v>
      </c>
      <c r="H495" s="1">
        <v>1.0</v>
      </c>
      <c r="I495" s="1">
        <v>0.0</v>
      </c>
      <c r="J495" s="1">
        <v>0.0</v>
      </c>
      <c r="K495" s="1">
        <v>0.0</v>
      </c>
      <c r="L495" s="1">
        <v>0.0</v>
      </c>
      <c r="M495" s="1">
        <v>0.0</v>
      </c>
      <c r="N495" s="1">
        <v>0.0</v>
      </c>
      <c r="O495" s="1" t="s">
        <v>109</v>
      </c>
      <c r="P495" s="2" t="s">
        <v>1304</v>
      </c>
      <c r="Q495" s="1" t="s">
        <v>277</v>
      </c>
      <c r="R495" s="1" t="s">
        <v>48</v>
      </c>
      <c r="S495" s="1" t="s">
        <v>48</v>
      </c>
      <c r="T495" s="2" t="s">
        <v>1305</v>
      </c>
      <c r="U495" s="1">
        <v>1.0</v>
      </c>
      <c r="V495" s="1">
        <v>1.0</v>
      </c>
      <c r="W495" s="1" t="s">
        <v>1262</v>
      </c>
      <c r="X495" s="1">
        <v>0.0</v>
      </c>
      <c r="Y495" s="1">
        <v>1952.0</v>
      </c>
      <c r="Z495" s="4">
        <f t="shared" ref="Z495:Z498" si="95">2021-Y495</f>
        <v>69</v>
      </c>
      <c r="AA495" s="1">
        <v>2015.0</v>
      </c>
      <c r="AB495" s="4">
        <f t="shared" si="93"/>
        <v>6</v>
      </c>
      <c r="AC495" s="1">
        <v>2015.0</v>
      </c>
      <c r="AD495" s="1">
        <f t="shared" si="94"/>
        <v>6</v>
      </c>
      <c r="AE495" s="1" t="s">
        <v>119</v>
      </c>
      <c r="AF495" s="2" t="s">
        <v>521</v>
      </c>
      <c r="AG495" s="2">
        <v>0.0</v>
      </c>
      <c r="AH495" s="6" t="s">
        <v>1314</v>
      </c>
      <c r="AI495" s="2">
        <v>1.0</v>
      </c>
      <c r="AJ495" s="6" t="s">
        <v>1314</v>
      </c>
      <c r="AK495" s="2">
        <v>1.0</v>
      </c>
      <c r="AL495" s="6" t="s">
        <v>1314</v>
      </c>
      <c r="AM495" s="1">
        <v>1.0</v>
      </c>
      <c r="AN495" s="20" t="s">
        <v>1315</v>
      </c>
      <c r="AO495" s="9" t="s">
        <v>1310</v>
      </c>
      <c r="AQ495" s="1">
        <v>0.0</v>
      </c>
    </row>
    <row r="496">
      <c r="A496" s="1" t="s">
        <v>1248</v>
      </c>
      <c r="B496" s="3">
        <v>44301.0</v>
      </c>
      <c r="C496" s="4" t="str">
        <f t="shared" si="1"/>
        <v>2021</v>
      </c>
      <c r="D496" s="1" t="s">
        <v>44</v>
      </c>
      <c r="E496" s="1">
        <v>0.0</v>
      </c>
      <c r="F496" s="1">
        <v>0.0</v>
      </c>
      <c r="G496" s="1">
        <v>0.0</v>
      </c>
      <c r="H496" s="1">
        <v>0.0</v>
      </c>
      <c r="I496" s="1">
        <v>0.0</v>
      </c>
      <c r="J496" s="1">
        <v>0.0</v>
      </c>
      <c r="K496" s="1">
        <v>0.0</v>
      </c>
      <c r="L496" s="1">
        <v>0.0</v>
      </c>
      <c r="M496" s="1">
        <v>0.0</v>
      </c>
      <c r="N496" s="1">
        <v>1.0</v>
      </c>
      <c r="O496" s="1" t="s">
        <v>45</v>
      </c>
      <c r="P496" s="2" t="s">
        <v>1316</v>
      </c>
      <c r="Q496" s="1" t="s">
        <v>306</v>
      </c>
      <c r="R496" s="1" t="s">
        <v>48</v>
      </c>
      <c r="S496" s="1" t="s">
        <v>48</v>
      </c>
      <c r="T496" s="2" t="s">
        <v>1317</v>
      </c>
      <c r="U496" s="1">
        <v>0.0</v>
      </c>
      <c r="V496" s="1">
        <v>1.0</v>
      </c>
      <c r="W496" s="1" t="s">
        <v>1287</v>
      </c>
      <c r="X496" s="1">
        <v>1.0</v>
      </c>
      <c r="Y496" s="1">
        <v>1958.0</v>
      </c>
      <c r="Z496" s="4">
        <f t="shared" si="95"/>
        <v>63</v>
      </c>
      <c r="AA496" s="1">
        <v>2016.0</v>
      </c>
      <c r="AB496" s="4">
        <f t="shared" si="93"/>
        <v>5</v>
      </c>
      <c r="AC496" s="1">
        <v>2016.0</v>
      </c>
      <c r="AD496" s="1">
        <f t="shared" si="94"/>
        <v>5</v>
      </c>
      <c r="AE496" s="1" t="s">
        <v>119</v>
      </c>
      <c r="AF496" s="2" t="s">
        <v>521</v>
      </c>
      <c r="AG496" s="2">
        <v>0.0</v>
      </c>
      <c r="AH496" s="2" t="s">
        <v>1318</v>
      </c>
      <c r="AI496" s="2">
        <v>1.0</v>
      </c>
      <c r="AJ496" s="21" t="s">
        <v>1319</v>
      </c>
      <c r="AK496" s="2">
        <v>1.0</v>
      </c>
      <c r="AL496" s="2" t="s">
        <v>1320</v>
      </c>
      <c r="AM496" s="1">
        <v>1.0</v>
      </c>
      <c r="AN496" s="20" t="s">
        <v>1321</v>
      </c>
      <c r="AO496" s="9" t="s">
        <v>1322</v>
      </c>
      <c r="AP496" s="8" t="s">
        <v>1323</v>
      </c>
      <c r="AQ496" s="1">
        <v>0.0</v>
      </c>
    </row>
    <row r="497">
      <c r="A497" s="1" t="s">
        <v>1248</v>
      </c>
      <c r="B497" s="3">
        <v>44301.0</v>
      </c>
      <c r="C497" s="4" t="str">
        <f t="shared" si="1"/>
        <v>2021</v>
      </c>
      <c r="D497" s="1" t="s">
        <v>44</v>
      </c>
      <c r="E497" s="1">
        <v>0.0</v>
      </c>
      <c r="F497" s="1">
        <v>0.0</v>
      </c>
      <c r="G497" s="1">
        <v>0.0</v>
      </c>
      <c r="H497" s="1">
        <v>0.0</v>
      </c>
      <c r="I497" s="1">
        <v>0.0</v>
      </c>
      <c r="J497" s="1">
        <v>0.0</v>
      </c>
      <c r="K497" s="1">
        <v>0.0</v>
      </c>
      <c r="L497" s="1">
        <v>0.0</v>
      </c>
      <c r="M497" s="1">
        <v>0.0</v>
      </c>
      <c r="N497" s="1">
        <v>1.0</v>
      </c>
      <c r="O497" s="1" t="s">
        <v>45</v>
      </c>
      <c r="P497" s="2" t="s">
        <v>1316</v>
      </c>
      <c r="Q497" s="1" t="s">
        <v>306</v>
      </c>
      <c r="R497" s="1" t="s">
        <v>48</v>
      </c>
      <c r="S497" s="1" t="s">
        <v>48</v>
      </c>
      <c r="T497" s="2" t="s">
        <v>1317</v>
      </c>
      <c r="U497" s="1">
        <v>0.0</v>
      </c>
      <c r="V497" s="1">
        <v>1.0</v>
      </c>
      <c r="W497" s="1" t="s">
        <v>1258</v>
      </c>
      <c r="X497" s="1">
        <v>0.0</v>
      </c>
      <c r="Y497" s="1">
        <v>1957.0</v>
      </c>
      <c r="Z497" s="4">
        <f t="shared" si="95"/>
        <v>64</v>
      </c>
      <c r="AA497" s="1">
        <v>1994.0</v>
      </c>
      <c r="AB497" s="4">
        <f t="shared" si="93"/>
        <v>27</v>
      </c>
      <c r="AC497" s="1">
        <v>1998.0</v>
      </c>
      <c r="AD497" s="1">
        <f t="shared" si="94"/>
        <v>23</v>
      </c>
      <c r="AE497" s="1" t="s">
        <v>119</v>
      </c>
      <c r="AF497" s="2" t="s">
        <v>521</v>
      </c>
      <c r="AG497" s="2">
        <v>0.0</v>
      </c>
      <c r="AH497" s="6" t="s">
        <v>1294</v>
      </c>
      <c r="AI497" s="2">
        <v>1.0</v>
      </c>
      <c r="AJ497" s="6" t="s">
        <v>1294</v>
      </c>
      <c r="AK497" s="2">
        <v>1.0</v>
      </c>
      <c r="AL497" s="6" t="s">
        <v>1294</v>
      </c>
      <c r="AM497" s="1">
        <v>1.0</v>
      </c>
      <c r="AN497" s="20" t="s">
        <v>1324</v>
      </c>
      <c r="AO497" s="9" t="s">
        <v>1322</v>
      </c>
      <c r="AP497" s="8" t="s">
        <v>1325</v>
      </c>
      <c r="AQ497" s="1">
        <v>0.0</v>
      </c>
    </row>
    <row r="498">
      <c r="A498" s="1" t="s">
        <v>1248</v>
      </c>
      <c r="B498" s="3">
        <v>44301.0</v>
      </c>
      <c r="C498" s="4" t="str">
        <f t="shared" si="1"/>
        <v>2021</v>
      </c>
      <c r="D498" s="1" t="s">
        <v>44</v>
      </c>
      <c r="E498" s="1">
        <v>0.0</v>
      </c>
      <c r="F498" s="1">
        <v>0.0</v>
      </c>
      <c r="G498" s="1">
        <v>0.0</v>
      </c>
      <c r="H498" s="1">
        <v>0.0</v>
      </c>
      <c r="I498" s="1">
        <v>0.0</v>
      </c>
      <c r="J498" s="1">
        <v>0.0</v>
      </c>
      <c r="K498" s="1">
        <v>0.0</v>
      </c>
      <c r="L498" s="1">
        <v>0.0</v>
      </c>
      <c r="M498" s="1">
        <v>0.0</v>
      </c>
      <c r="N498" s="1">
        <v>1.0</v>
      </c>
      <c r="O498" s="1" t="s">
        <v>45</v>
      </c>
      <c r="P498" s="2" t="s">
        <v>1316</v>
      </c>
      <c r="Q498" s="1" t="s">
        <v>306</v>
      </c>
      <c r="R498" s="1" t="s">
        <v>48</v>
      </c>
      <c r="S498" s="1" t="s">
        <v>48</v>
      </c>
      <c r="T498" s="2" t="s">
        <v>1317</v>
      </c>
      <c r="U498" s="1">
        <v>0.0</v>
      </c>
      <c r="V498" s="1">
        <v>0.0</v>
      </c>
      <c r="W498" s="1" t="s">
        <v>1282</v>
      </c>
      <c r="X498" s="1">
        <v>0.0</v>
      </c>
      <c r="Y498" s="1">
        <v>1949.0</v>
      </c>
      <c r="Z498" s="4">
        <f t="shared" si="95"/>
        <v>72</v>
      </c>
      <c r="AC498" s="1">
        <v>2008.0</v>
      </c>
      <c r="AD498" s="1">
        <f t="shared" si="94"/>
        <v>13</v>
      </c>
      <c r="AE498" s="1" t="s">
        <v>119</v>
      </c>
      <c r="AF498" s="2" t="s">
        <v>521</v>
      </c>
      <c r="AG498" s="2" t="s">
        <v>121</v>
      </c>
      <c r="AH498" s="20" t="s">
        <v>122</v>
      </c>
      <c r="AI498" s="2">
        <v>0.0</v>
      </c>
      <c r="AJ498" s="6" t="s">
        <v>123</v>
      </c>
      <c r="AK498" s="2">
        <v>0.0</v>
      </c>
      <c r="AL498" s="2" t="s">
        <v>1326</v>
      </c>
      <c r="AM498" s="1">
        <v>0.0</v>
      </c>
      <c r="AN498" s="1" t="s">
        <v>1327</v>
      </c>
      <c r="AO498" s="9" t="s">
        <v>1322</v>
      </c>
      <c r="AP498" s="8" t="s">
        <v>1328</v>
      </c>
      <c r="AQ498" s="1">
        <v>0.0</v>
      </c>
    </row>
    <row r="499" hidden="1">
      <c r="A499" s="14" t="s">
        <v>1248</v>
      </c>
      <c r="B499" s="29">
        <v>44193.0</v>
      </c>
      <c r="C499" s="16" t="str">
        <f t="shared" si="1"/>
        <v>2020</v>
      </c>
      <c r="D499" s="14" t="s">
        <v>44</v>
      </c>
      <c r="E499" s="14">
        <v>0.0</v>
      </c>
      <c r="F499" s="14">
        <v>1.0</v>
      </c>
      <c r="G499" s="14">
        <v>1.0</v>
      </c>
      <c r="H499" s="14">
        <v>1.0</v>
      </c>
      <c r="I499" s="14">
        <v>0.0</v>
      </c>
      <c r="J499" s="14">
        <v>0.0</v>
      </c>
      <c r="K499" s="14">
        <v>0.0</v>
      </c>
      <c r="L499" s="14">
        <v>0.0</v>
      </c>
      <c r="M499" s="14">
        <v>0.0</v>
      </c>
      <c r="N499" s="14">
        <v>0.0</v>
      </c>
      <c r="O499" s="14" t="s">
        <v>109</v>
      </c>
      <c r="P499" s="17" t="s">
        <v>1329</v>
      </c>
      <c r="Q499" s="16"/>
      <c r="R499" s="16"/>
      <c r="S499" s="16"/>
      <c r="T499" s="17" t="s">
        <v>1330</v>
      </c>
      <c r="U499" s="16"/>
      <c r="V499" s="16"/>
      <c r="W499" s="14" t="s">
        <v>1251</v>
      </c>
      <c r="X499" s="14">
        <v>0.0</v>
      </c>
      <c r="Y499" s="16"/>
      <c r="Z499" s="16"/>
      <c r="AA499" s="14">
        <v>2016.0</v>
      </c>
      <c r="AB499" s="16">
        <f t="shared" ref="AB499:AB501" si="96">C499-AA499</f>
        <v>4</v>
      </c>
      <c r="AC499" s="14">
        <v>2016.0</v>
      </c>
      <c r="AD499" s="14">
        <f t="shared" si="94"/>
        <v>4</v>
      </c>
      <c r="AE499" s="16"/>
      <c r="AF499" s="18"/>
      <c r="AG499" s="16"/>
      <c r="AH499" s="16"/>
      <c r="AI499" s="16"/>
      <c r="AJ499" s="18"/>
      <c r="AK499" s="16"/>
      <c r="AL499" s="16"/>
      <c r="AM499" s="16"/>
      <c r="AN499" s="16"/>
      <c r="AO499" s="23" t="s">
        <v>1331</v>
      </c>
      <c r="AP499" s="16"/>
      <c r="AQ499" s="1">
        <v>1.0</v>
      </c>
    </row>
    <row r="500" hidden="1">
      <c r="A500" s="14" t="s">
        <v>1248</v>
      </c>
      <c r="B500" s="29">
        <v>44193.0</v>
      </c>
      <c r="C500" s="16" t="str">
        <f t="shared" si="1"/>
        <v>2020</v>
      </c>
      <c r="D500" s="14" t="s">
        <v>44</v>
      </c>
      <c r="E500" s="14">
        <v>0.0</v>
      </c>
      <c r="F500" s="14">
        <v>1.0</v>
      </c>
      <c r="G500" s="14">
        <v>1.0</v>
      </c>
      <c r="H500" s="14">
        <v>1.0</v>
      </c>
      <c r="I500" s="14">
        <v>0.0</v>
      </c>
      <c r="J500" s="14">
        <v>0.0</v>
      </c>
      <c r="K500" s="14">
        <v>0.0</v>
      </c>
      <c r="L500" s="14">
        <v>0.0</v>
      </c>
      <c r="M500" s="14">
        <v>0.0</v>
      </c>
      <c r="N500" s="14">
        <v>0.0</v>
      </c>
      <c r="O500" s="14" t="s">
        <v>109</v>
      </c>
      <c r="P500" s="17" t="s">
        <v>1329</v>
      </c>
      <c r="Q500" s="16"/>
      <c r="R500" s="16"/>
      <c r="S500" s="16"/>
      <c r="T500" s="17" t="s">
        <v>1330</v>
      </c>
      <c r="U500" s="16"/>
      <c r="V500" s="16"/>
      <c r="W500" s="14" t="s">
        <v>1258</v>
      </c>
      <c r="X500" s="14">
        <v>0.0</v>
      </c>
      <c r="Y500" s="14">
        <v>1957.0</v>
      </c>
      <c r="Z500" s="16">
        <f>2021-Y500</f>
        <v>64</v>
      </c>
      <c r="AA500" s="14">
        <v>1994.0</v>
      </c>
      <c r="AB500" s="16">
        <f t="shared" si="96"/>
        <v>26</v>
      </c>
      <c r="AC500" s="14">
        <v>1998.0</v>
      </c>
      <c r="AD500" s="14">
        <f t="shared" si="94"/>
        <v>22</v>
      </c>
      <c r="AE500" s="16"/>
      <c r="AF500" s="18"/>
      <c r="AG500" s="16"/>
      <c r="AH500" s="16"/>
      <c r="AI500" s="16"/>
      <c r="AJ500" s="18"/>
      <c r="AK500" s="16"/>
      <c r="AL500" s="16"/>
      <c r="AM500" s="16"/>
      <c r="AN500" s="16"/>
      <c r="AO500" s="23" t="s">
        <v>1331</v>
      </c>
      <c r="AP500" s="23" t="s">
        <v>1261</v>
      </c>
      <c r="AQ500" s="1">
        <v>1.0</v>
      </c>
    </row>
    <row r="501" hidden="1">
      <c r="A501" s="14" t="s">
        <v>1248</v>
      </c>
      <c r="B501" s="29">
        <v>44193.0</v>
      </c>
      <c r="C501" s="16" t="str">
        <f t="shared" si="1"/>
        <v>2020</v>
      </c>
      <c r="D501" s="14" t="s">
        <v>44</v>
      </c>
      <c r="E501" s="14">
        <v>0.0</v>
      </c>
      <c r="F501" s="14">
        <v>1.0</v>
      </c>
      <c r="G501" s="14">
        <v>1.0</v>
      </c>
      <c r="H501" s="14">
        <v>1.0</v>
      </c>
      <c r="I501" s="14">
        <v>0.0</v>
      </c>
      <c r="J501" s="14">
        <v>0.0</v>
      </c>
      <c r="K501" s="14">
        <v>0.0</v>
      </c>
      <c r="L501" s="14">
        <v>0.0</v>
      </c>
      <c r="M501" s="14">
        <v>0.0</v>
      </c>
      <c r="N501" s="14">
        <v>0.0</v>
      </c>
      <c r="O501" s="14" t="s">
        <v>109</v>
      </c>
      <c r="P501" s="17" t="s">
        <v>1329</v>
      </c>
      <c r="Q501" s="16"/>
      <c r="R501" s="16"/>
      <c r="S501" s="16"/>
      <c r="T501" s="17" t="s">
        <v>1330</v>
      </c>
      <c r="U501" s="16"/>
      <c r="V501" s="16"/>
      <c r="W501" s="14" t="s">
        <v>1332</v>
      </c>
      <c r="X501" s="14">
        <v>1.0</v>
      </c>
      <c r="Y501" s="16"/>
      <c r="Z501" s="16"/>
      <c r="AA501" s="14">
        <v>2010.0</v>
      </c>
      <c r="AB501" s="16">
        <f t="shared" si="96"/>
        <v>10</v>
      </c>
      <c r="AC501" s="14">
        <v>2010.0</v>
      </c>
      <c r="AD501" s="14">
        <f t="shared" si="94"/>
        <v>10</v>
      </c>
      <c r="AE501" s="16"/>
      <c r="AF501" s="18"/>
      <c r="AG501" s="16"/>
      <c r="AH501" s="16"/>
      <c r="AI501" s="16"/>
      <c r="AJ501" s="18"/>
      <c r="AK501" s="16"/>
      <c r="AL501" s="16"/>
      <c r="AM501" s="16"/>
      <c r="AN501" s="16"/>
      <c r="AO501" s="23" t="s">
        <v>1331</v>
      </c>
      <c r="AP501" s="16"/>
      <c r="AQ501" s="1">
        <v>1.0</v>
      </c>
    </row>
    <row r="502" hidden="1">
      <c r="A502" s="14" t="s">
        <v>1248</v>
      </c>
      <c r="B502" s="15">
        <v>44076.0</v>
      </c>
      <c r="C502" s="16" t="str">
        <f t="shared" si="1"/>
        <v>2020</v>
      </c>
      <c r="D502" s="14" t="s">
        <v>44</v>
      </c>
      <c r="E502" s="14">
        <v>0.0</v>
      </c>
      <c r="F502" s="14">
        <v>0.0</v>
      </c>
      <c r="G502" s="14">
        <v>0.0</v>
      </c>
      <c r="H502" s="14">
        <v>0.0</v>
      </c>
      <c r="I502" s="14">
        <v>0.0</v>
      </c>
      <c r="J502" s="14">
        <v>0.0</v>
      </c>
      <c r="K502" s="14">
        <v>0.0</v>
      </c>
      <c r="L502" s="14">
        <v>0.0</v>
      </c>
      <c r="M502" s="14">
        <v>0.0</v>
      </c>
      <c r="N502" s="14">
        <v>1.0</v>
      </c>
      <c r="O502" s="16"/>
      <c r="P502" s="17" t="s">
        <v>1333</v>
      </c>
      <c r="Q502" s="16"/>
      <c r="R502" s="16"/>
      <c r="S502" s="16"/>
      <c r="T502" s="17" t="s">
        <v>1334</v>
      </c>
      <c r="U502" s="16"/>
      <c r="V502" s="16"/>
      <c r="W502" s="14" t="s">
        <v>1287</v>
      </c>
      <c r="X502" s="14">
        <v>1.0</v>
      </c>
      <c r="Y502" s="16"/>
      <c r="Z502" s="16"/>
      <c r="AA502" s="16"/>
      <c r="AB502" s="16"/>
      <c r="AC502" s="16"/>
      <c r="AD502" s="16"/>
      <c r="AE502" s="16"/>
      <c r="AF502" s="18"/>
      <c r="AG502" s="16"/>
      <c r="AH502" s="16"/>
      <c r="AI502" s="16"/>
      <c r="AJ502" s="18"/>
      <c r="AK502" s="16"/>
      <c r="AL502" s="16"/>
      <c r="AM502" s="16"/>
      <c r="AN502" s="16"/>
      <c r="AO502" s="19" t="s">
        <v>1335</v>
      </c>
      <c r="AP502" s="16"/>
      <c r="AQ502" s="1">
        <v>1.0</v>
      </c>
    </row>
    <row r="503" hidden="1">
      <c r="A503" s="14" t="s">
        <v>1248</v>
      </c>
      <c r="B503" s="15">
        <v>44076.0</v>
      </c>
      <c r="C503" s="16" t="str">
        <f t="shared" si="1"/>
        <v>2020</v>
      </c>
      <c r="D503" s="14" t="s">
        <v>44</v>
      </c>
      <c r="E503" s="14">
        <v>0.0</v>
      </c>
      <c r="F503" s="14">
        <v>0.0</v>
      </c>
      <c r="G503" s="14">
        <v>0.0</v>
      </c>
      <c r="H503" s="14">
        <v>0.0</v>
      </c>
      <c r="I503" s="14">
        <v>0.0</v>
      </c>
      <c r="J503" s="14">
        <v>0.0</v>
      </c>
      <c r="K503" s="14">
        <v>0.0</v>
      </c>
      <c r="L503" s="14">
        <v>0.0</v>
      </c>
      <c r="M503" s="14">
        <v>0.0</v>
      </c>
      <c r="N503" s="14">
        <v>1.0</v>
      </c>
      <c r="O503" s="16"/>
      <c r="P503" s="17" t="s">
        <v>1333</v>
      </c>
      <c r="Q503" s="16"/>
      <c r="R503" s="16"/>
      <c r="S503" s="16"/>
      <c r="T503" s="17" t="s">
        <v>1334</v>
      </c>
      <c r="U503" s="16"/>
      <c r="V503" s="16"/>
      <c r="W503" s="14" t="s">
        <v>1282</v>
      </c>
      <c r="X503" s="14">
        <v>0.0</v>
      </c>
      <c r="Y503" s="16"/>
      <c r="Z503" s="16"/>
      <c r="AA503" s="16"/>
      <c r="AB503" s="16"/>
      <c r="AC503" s="16"/>
      <c r="AD503" s="16"/>
      <c r="AE503" s="16"/>
      <c r="AF503" s="18"/>
      <c r="AG503" s="16"/>
      <c r="AH503" s="16"/>
      <c r="AI503" s="16"/>
      <c r="AJ503" s="18"/>
      <c r="AK503" s="16"/>
      <c r="AL503" s="16"/>
      <c r="AM503" s="16"/>
      <c r="AN503" s="16"/>
      <c r="AO503" s="23" t="s">
        <v>1335</v>
      </c>
      <c r="AP503" s="16"/>
      <c r="AQ503" s="1">
        <v>1.0</v>
      </c>
    </row>
    <row r="504" hidden="1">
      <c r="A504" s="14" t="s">
        <v>1248</v>
      </c>
      <c r="B504" s="15">
        <v>44076.0</v>
      </c>
      <c r="C504" s="16" t="str">
        <f t="shared" si="1"/>
        <v>2020</v>
      </c>
      <c r="D504" s="14" t="s">
        <v>44</v>
      </c>
      <c r="E504" s="14">
        <v>0.0</v>
      </c>
      <c r="F504" s="14">
        <v>0.0</v>
      </c>
      <c r="G504" s="14">
        <v>0.0</v>
      </c>
      <c r="H504" s="14">
        <v>0.0</v>
      </c>
      <c r="I504" s="14">
        <v>0.0</v>
      </c>
      <c r="J504" s="14">
        <v>0.0</v>
      </c>
      <c r="K504" s="14">
        <v>0.0</v>
      </c>
      <c r="L504" s="14">
        <v>0.0</v>
      </c>
      <c r="M504" s="14">
        <v>0.0</v>
      </c>
      <c r="N504" s="14">
        <v>1.0</v>
      </c>
      <c r="O504" s="16"/>
      <c r="P504" s="17" t="s">
        <v>1333</v>
      </c>
      <c r="Q504" s="16"/>
      <c r="R504" s="16"/>
      <c r="S504" s="16"/>
      <c r="T504" s="17" t="s">
        <v>1334</v>
      </c>
      <c r="U504" s="16"/>
      <c r="V504" s="16"/>
      <c r="W504" s="14" t="s">
        <v>1332</v>
      </c>
      <c r="X504" s="14">
        <v>1.0</v>
      </c>
      <c r="Y504" s="16"/>
      <c r="Z504" s="16"/>
      <c r="AA504" s="16"/>
      <c r="AB504" s="16"/>
      <c r="AC504" s="16"/>
      <c r="AD504" s="16"/>
      <c r="AE504" s="16"/>
      <c r="AF504" s="18"/>
      <c r="AG504" s="16"/>
      <c r="AH504" s="16"/>
      <c r="AI504" s="16"/>
      <c r="AJ504" s="18"/>
      <c r="AK504" s="16"/>
      <c r="AL504" s="16"/>
      <c r="AM504" s="16"/>
      <c r="AN504" s="16"/>
      <c r="AO504" s="23" t="s">
        <v>1335</v>
      </c>
      <c r="AP504" s="16"/>
      <c r="AQ504" s="1">
        <v>1.0</v>
      </c>
    </row>
    <row r="505">
      <c r="A505" s="1" t="s">
        <v>1248</v>
      </c>
      <c r="B505" s="3">
        <v>43598.0</v>
      </c>
      <c r="C505" s="4" t="str">
        <f t="shared" si="1"/>
        <v>2019</v>
      </c>
      <c r="D505" s="1" t="s">
        <v>44</v>
      </c>
      <c r="E505" s="1">
        <v>0.0</v>
      </c>
      <c r="F505" s="1">
        <v>1.0</v>
      </c>
      <c r="G505" s="1">
        <v>0.0</v>
      </c>
      <c r="H505" s="1">
        <v>0.0</v>
      </c>
      <c r="I505" s="1">
        <v>0.0</v>
      </c>
      <c r="J505" s="1">
        <v>0.0</v>
      </c>
      <c r="K505" s="1">
        <v>0.0</v>
      </c>
      <c r="L505" s="1">
        <v>0.0</v>
      </c>
      <c r="M505" s="1">
        <v>0.0</v>
      </c>
      <c r="N505" s="1">
        <v>0.0</v>
      </c>
      <c r="O505" s="1" t="s">
        <v>45</v>
      </c>
      <c r="P505" s="2" t="s">
        <v>1336</v>
      </c>
      <c r="Q505" s="1" t="s">
        <v>306</v>
      </c>
      <c r="R505" s="1" t="s">
        <v>48</v>
      </c>
      <c r="S505" s="1" t="s">
        <v>48</v>
      </c>
      <c r="T505" s="2" t="s">
        <v>1337</v>
      </c>
      <c r="U505" s="1">
        <v>0.0</v>
      </c>
      <c r="V505" s="1">
        <v>1.0</v>
      </c>
      <c r="W505" s="1" t="s">
        <v>1287</v>
      </c>
      <c r="X505" s="1">
        <v>1.0</v>
      </c>
      <c r="Y505" s="1">
        <v>1958.0</v>
      </c>
      <c r="Z505" s="4">
        <f t="shared" ref="Z505:Z506" si="97">2021-Y505</f>
        <v>63</v>
      </c>
      <c r="AA505" s="1">
        <v>2016.0</v>
      </c>
      <c r="AB505" s="4">
        <f t="shared" ref="AB505:AB507" si="98">C505-AA505</f>
        <v>3</v>
      </c>
      <c r="AC505" s="1">
        <v>2016.0</v>
      </c>
      <c r="AD505" s="1">
        <f t="shared" ref="AD505:AD507" si="99">C505-AC505</f>
        <v>3</v>
      </c>
      <c r="AE505" s="1" t="s">
        <v>119</v>
      </c>
      <c r="AF505" s="2" t="s">
        <v>521</v>
      </c>
      <c r="AG505" s="2">
        <v>0.0</v>
      </c>
      <c r="AH505" s="2" t="s">
        <v>1338</v>
      </c>
      <c r="AI505" s="2">
        <v>1.0</v>
      </c>
      <c r="AJ505" s="2" t="s">
        <v>1339</v>
      </c>
      <c r="AK505" s="2">
        <v>1.0</v>
      </c>
      <c r="AL505" s="2" t="s">
        <v>1340</v>
      </c>
      <c r="AM505" s="1">
        <v>1.0</v>
      </c>
      <c r="AN505" s="20" t="s">
        <v>1341</v>
      </c>
      <c r="AO505" s="9" t="s">
        <v>1342</v>
      </c>
      <c r="AQ505" s="1">
        <v>0.0</v>
      </c>
    </row>
    <row r="506">
      <c r="A506" s="1" t="s">
        <v>1248</v>
      </c>
      <c r="B506" s="3">
        <v>43598.0</v>
      </c>
      <c r="C506" s="4" t="str">
        <f t="shared" si="1"/>
        <v>2019</v>
      </c>
      <c r="D506" s="1" t="s">
        <v>44</v>
      </c>
      <c r="E506" s="1">
        <v>0.0</v>
      </c>
      <c r="F506" s="1">
        <v>1.0</v>
      </c>
      <c r="G506" s="1">
        <v>0.0</v>
      </c>
      <c r="H506" s="1">
        <v>0.0</v>
      </c>
      <c r="I506" s="1">
        <v>0.0</v>
      </c>
      <c r="J506" s="1">
        <v>0.0</v>
      </c>
      <c r="K506" s="1">
        <v>0.0</v>
      </c>
      <c r="L506" s="1">
        <v>0.0</v>
      </c>
      <c r="M506" s="1">
        <v>0.0</v>
      </c>
      <c r="N506" s="1">
        <v>0.0</v>
      </c>
      <c r="O506" s="1" t="s">
        <v>45</v>
      </c>
      <c r="P506" s="2" t="s">
        <v>1336</v>
      </c>
      <c r="Q506" s="1" t="s">
        <v>306</v>
      </c>
      <c r="R506" s="1" t="s">
        <v>48</v>
      </c>
      <c r="S506" s="1" t="s">
        <v>48</v>
      </c>
      <c r="T506" s="2" t="s">
        <v>1337</v>
      </c>
      <c r="U506" s="1">
        <v>0.0</v>
      </c>
      <c r="V506" s="1">
        <v>0.0</v>
      </c>
      <c r="W506" s="1" t="s">
        <v>1258</v>
      </c>
      <c r="X506" s="1">
        <v>0.0</v>
      </c>
      <c r="Y506" s="1">
        <v>1957.0</v>
      </c>
      <c r="Z506" s="4">
        <f t="shared" si="97"/>
        <v>64</v>
      </c>
      <c r="AA506" s="1">
        <v>1994.0</v>
      </c>
      <c r="AB506" s="4">
        <f t="shared" si="98"/>
        <v>25</v>
      </c>
      <c r="AC506" s="1">
        <v>1994.0</v>
      </c>
      <c r="AD506" s="1">
        <f t="shared" si="99"/>
        <v>25</v>
      </c>
      <c r="AE506" s="1" t="s">
        <v>119</v>
      </c>
      <c r="AF506" s="2" t="s">
        <v>521</v>
      </c>
      <c r="AG506" s="2" t="s">
        <v>121</v>
      </c>
      <c r="AH506" s="20" t="s">
        <v>122</v>
      </c>
      <c r="AI506" s="2">
        <v>0.0</v>
      </c>
      <c r="AJ506" s="6" t="s">
        <v>123</v>
      </c>
      <c r="AK506" s="2">
        <v>0.0</v>
      </c>
      <c r="AL506" s="2" t="s">
        <v>1343</v>
      </c>
      <c r="AM506" s="1">
        <v>0.0</v>
      </c>
      <c r="AN506" s="1" t="s">
        <v>1327</v>
      </c>
      <c r="AO506" s="9" t="s">
        <v>1342</v>
      </c>
      <c r="AQ506" s="1">
        <v>0.0</v>
      </c>
    </row>
    <row r="507">
      <c r="A507" s="1" t="s">
        <v>1248</v>
      </c>
      <c r="B507" s="3">
        <v>43598.0</v>
      </c>
      <c r="C507" s="4" t="str">
        <f t="shared" si="1"/>
        <v>2019</v>
      </c>
      <c r="D507" s="1" t="s">
        <v>44</v>
      </c>
      <c r="E507" s="1">
        <v>0.0</v>
      </c>
      <c r="F507" s="1">
        <v>1.0</v>
      </c>
      <c r="G507" s="1">
        <v>0.0</v>
      </c>
      <c r="H507" s="1">
        <v>0.0</v>
      </c>
      <c r="I507" s="1">
        <v>0.0</v>
      </c>
      <c r="J507" s="1">
        <v>0.0</v>
      </c>
      <c r="K507" s="1">
        <v>0.0</v>
      </c>
      <c r="L507" s="1">
        <v>0.0</v>
      </c>
      <c r="M507" s="1">
        <v>0.0</v>
      </c>
      <c r="N507" s="1">
        <v>0.0</v>
      </c>
      <c r="O507" s="1" t="s">
        <v>45</v>
      </c>
      <c r="P507" s="2" t="s">
        <v>1336</v>
      </c>
      <c r="Q507" s="1" t="s">
        <v>306</v>
      </c>
      <c r="R507" s="1" t="s">
        <v>48</v>
      </c>
      <c r="S507" s="1" t="s">
        <v>48</v>
      </c>
      <c r="T507" s="2" t="s">
        <v>1337</v>
      </c>
      <c r="U507" s="1">
        <v>0.0</v>
      </c>
      <c r="V507" s="1">
        <v>0.0</v>
      </c>
      <c r="W507" s="1" t="s">
        <v>1251</v>
      </c>
      <c r="X507" s="1">
        <v>1.0</v>
      </c>
      <c r="AA507" s="1">
        <v>2016.0</v>
      </c>
      <c r="AB507" s="4">
        <f t="shared" si="98"/>
        <v>3</v>
      </c>
      <c r="AC507" s="1">
        <v>2016.0</v>
      </c>
      <c r="AD507" s="1">
        <f t="shared" si="99"/>
        <v>3</v>
      </c>
      <c r="AE507" s="1" t="s">
        <v>119</v>
      </c>
      <c r="AF507" s="2" t="s">
        <v>521</v>
      </c>
      <c r="AG507" s="2" t="s">
        <v>121</v>
      </c>
      <c r="AH507" s="20" t="s">
        <v>122</v>
      </c>
      <c r="AI507" s="2">
        <v>0.0</v>
      </c>
      <c r="AJ507" s="6" t="s">
        <v>1344</v>
      </c>
      <c r="AK507" s="2">
        <v>0.0</v>
      </c>
      <c r="AL507" s="6" t="s">
        <v>1344</v>
      </c>
      <c r="AM507" s="1">
        <v>0.0</v>
      </c>
      <c r="AN507" s="1" t="s">
        <v>1327</v>
      </c>
      <c r="AO507" s="9" t="s">
        <v>1342</v>
      </c>
      <c r="AQ507" s="1">
        <v>0.0</v>
      </c>
    </row>
    <row r="508" hidden="1">
      <c r="A508" s="14" t="s">
        <v>1248</v>
      </c>
      <c r="B508" s="15">
        <v>43587.0</v>
      </c>
      <c r="C508" s="16" t="str">
        <f t="shared" si="1"/>
        <v>2019</v>
      </c>
      <c r="D508" s="14" t="s">
        <v>44</v>
      </c>
      <c r="E508" s="14">
        <v>0.0</v>
      </c>
      <c r="F508" s="14">
        <v>1.0</v>
      </c>
      <c r="G508" s="14">
        <v>0.0</v>
      </c>
      <c r="H508" s="14">
        <v>1.0</v>
      </c>
      <c r="I508" s="14">
        <v>0.0</v>
      </c>
      <c r="J508" s="14">
        <v>0.0</v>
      </c>
      <c r="K508" s="14">
        <v>0.0</v>
      </c>
      <c r="L508" s="14">
        <v>0.0</v>
      </c>
      <c r="M508" s="14">
        <v>0.0</v>
      </c>
      <c r="N508" s="14">
        <v>0.0</v>
      </c>
      <c r="O508" s="14" t="s">
        <v>109</v>
      </c>
      <c r="P508" s="17" t="s">
        <v>1345</v>
      </c>
      <c r="Q508" s="16"/>
      <c r="R508" s="16"/>
      <c r="S508" s="16"/>
      <c r="T508" s="17" t="s">
        <v>1346</v>
      </c>
      <c r="U508" s="16"/>
      <c r="V508" s="16"/>
      <c r="W508" s="14" t="s">
        <v>1251</v>
      </c>
      <c r="X508" s="14">
        <v>1.0</v>
      </c>
      <c r="Y508" s="16"/>
      <c r="Z508" s="16"/>
      <c r="AA508" s="16"/>
      <c r="AB508" s="16"/>
      <c r="AC508" s="16"/>
      <c r="AD508" s="16"/>
      <c r="AE508" s="16"/>
      <c r="AF508" s="18"/>
      <c r="AG508" s="16"/>
      <c r="AH508" s="16"/>
      <c r="AI508" s="16"/>
      <c r="AJ508" s="18"/>
      <c r="AK508" s="16"/>
      <c r="AL508" s="16"/>
      <c r="AM508" s="16"/>
      <c r="AN508" s="16"/>
      <c r="AO508" s="19" t="s">
        <v>1347</v>
      </c>
      <c r="AP508" s="16"/>
      <c r="AQ508" s="1">
        <v>1.0</v>
      </c>
    </row>
    <row r="509" hidden="1">
      <c r="A509" s="14" t="s">
        <v>1248</v>
      </c>
      <c r="B509" s="15">
        <v>43587.0</v>
      </c>
      <c r="C509" s="16" t="str">
        <f t="shared" si="1"/>
        <v>2019</v>
      </c>
      <c r="D509" s="14" t="s">
        <v>44</v>
      </c>
      <c r="E509" s="14">
        <v>0.0</v>
      </c>
      <c r="F509" s="14">
        <v>1.0</v>
      </c>
      <c r="G509" s="14">
        <v>0.0</v>
      </c>
      <c r="H509" s="14">
        <v>1.0</v>
      </c>
      <c r="I509" s="14">
        <v>0.0</v>
      </c>
      <c r="J509" s="14">
        <v>0.0</v>
      </c>
      <c r="K509" s="14">
        <v>0.0</v>
      </c>
      <c r="L509" s="14">
        <v>0.0</v>
      </c>
      <c r="M509" s="14">
        <v>0.0</v>
      </c>
      <c r="N509" s="14">
        <v>0.0</v>
      </c>
      <c r="O509" s="14" t="s">
        <v>109</v>
      </c>
      <c r="P509" s="17" t="s">
        <v>1345</v>
      </c>
      <c r="Q509" s="16"/>
      <c r="R509" s="16"/>
      <c r="S509" s="16"/>
      <c r="T509" s="17" t="s">
        <v>1346</v>
      </c>
      <c r="U509" s="16"/>
      <c r="V509" s="16"/>
      <c r="W509" s="14" t="s">
        <v>1258</v>
      </c>
      <c r="X509" s="14">
        <v>0.0</v>
      </c>
      <c r="Y509" s="14">
        <v>1957.0</v>
      </c>
      <c r="Z509" s="16"/>
      <c r="AA509" s="16"/>
      <c r="AB509" s="16"/>
      <c r="AC509" s="16"/>
      <c r="AD509" s="16"/>
      <c r="AE509" s="16"/>
      <c r="AF509" s="18"/>
      <c r="AG509" s="16"/>
      <c r="AH509" s="16"/>
      <c r="AI509" s="16"/>
      <c r="AJ509" s="18"/>
      <c r="AK509" s="16"/>
      <c r="AL509" s="16"/>
      <c r="AM509" s="16"/>
      <c r="AN509" s="16"/>
      <c r="AO509" s="23" t="s">
        <v>1347</v>
      </c>
      <c r="AP509" s="16"/>
      <c r="AQ509" s="1">
        <v>1.0</v>
      </c>
    </row>
    <row r="510" hidden="1">
      <c r="A510" s="14" t="s">
        <v>1248</v>
      </c>
      <c r="B510" s="15">
        <v>43587.0</v>
      </c>
      <c r="C510" s="16" t="str">
        <f t="shared" si="1"/>
        <v>2019</v>
      </c>
      <c r="D510" s="14" t="s">
        <v>44</v>
      </c>
      <c r="E510" s="14">
        <v>0.0</v>
      </c>
      <c r="F510" s="14">
        <v>1.0</v>
      </c>
      <c r="G510" s="14">
        <v>0.0</v>
      </c>
      <c r="H510" s="14">
        <v>1.0</v>
      </c>
      <c r="I510" s="14">
        <v>0.0</v>
      </c>
      <c r="J510" s="14">
        <v>0.0</v>
      </c>
      <c r="K510" s="14">
        <v>0.0</v>
      </c>
      <c r="L510" s="14">
        <v>0.0</v>
      </c>
      <c r="M510" s="14">
        <v>0.0</v>
      </c>
      <c r="N510" s="14">
        <v>0.0</v>
      </c>
      <c r="O510" s="14" t="s">
        <v>109</v>
      </c>
      <c r="P510" s="17" t="s">
        <v>1345</v>
      </c>
      <c r="Q510" s="16"/>
      <c r="R510" s="16"/>
      <c r="S510" s="16"/>
      <c r="T510" s="17" t="s">
        <v>1346</v>
      </c>
      <c r="U510" s="16"/>
      <c r="V510" s="16"/>
      <c r="W510" s="14" t="s">
        <v>1262</v>
      </c>
      <c r="X510" s="14">
        <v>0.0</v>
      </c>
      <c r="Y510" s="14">
        <v>1952.0</v>
      </c>
      <c r="Z510" s="16"/>
      <c r="AA510" s="16"/>
      <c r="AB510" s="16"/>
      <c r="AC510" s="16"/>
      <c r="AD510" s="16"/>
      <c r="AE510" s="16"/>
      <c r="AF510" s="18"/>
      <c r="AG510" s="16"/>
      <c r="AH510" s="16"/>
      <c r="AI510" s="16"/>
      <c r="AJ510" s="18"/>
      <c r="AK510" s="16"/>
      <c r="AL510" s="16"/>
      <c r="AM510" s="16"/>
      <c r="AN510" s="16"/>
      <c r="AO510" s="23" t="s">
        <v>1347</v>
      </c>
      <c r="AP510" s="16"/>
      <c r="AQ510" s="1">
        <v>1.0</v>
      </c>
    </row>
    <row r="511">
      <c r="A511" s="1" t="s">
        <v>1248</v>
      </c>
      <c r="B511" s="11">
        <v>43460.0</v>
      </c>
      <c r="C511" s="4" t="str">
        <f t="shared" si="1"/>
        <v>2018</v>
      </c>
      <c r="D511" s="1" t="s">
        <v>44</v>
      </c>
      <c r="E511" s="1">
        <v>0.0</v>
      </c>
      <c r="F511" s="1">
        <v>0.0</v>
      </c>
      <c r="G511" s="1">
        <v>0.0</v>
      </c>
      <c r="H511" s="1">
        <v>1.0</v>
      </c>
      <c r="I511" s="1">
        <v>0.0</v>
      </c>
      <c r="J511" s="1">
        <v>0.0</v>
      </c>
      <c r="K511" s="1">
        <v>0.0</v>
      </c>
      <c r="L511" s="1">
        <v>0.0</v>
      </c>
      <c r="M511" s="1">
        <v>0.0</v>
      </c>
      <c r="N511" s="1">
        <v>1.0</v>
      </c>
      <c r="O511" s="1" t="s">
        <v>45</v>
      </c>
      <c r="P511" s="2" t="s">
        <v>1348</v>
      </c>
      <c r="Q511" s="1" t="s">
        <v>306</v>
      </c>
      <c r="R511" s="1" t="s">
        <v>48</v>
      </c>
      <c r="S511" s="1" t="s">
        <v>48</v>
      </c>
      <c r="T511" s="2" t="s">
        <v>1349</v>
      </c>
      <c r="U511" s="1">
        <v>1.0</v>
      </c>
      <c r="V511" s="1">
        <v>1.0</v>
      </c>
      <c r="W511" s="1" t="s">
        <v>1287</v>
      </c>
      <c r="X511" s="1">
        <v>1.0</v>
      </c>
      <c r="Y511" s="1">
        <v>1958.0</v>
      </c>
      <c r="Z511" s="4">
        <f t="shared" ref="Z511:Z512" si="100">2021-Y511</f>
        <v>63</v>
      </c>
      <c r="AA511" s="1">
        <v>2016.0</v>
      </c>
      <c r="AB511" s="4">
        <f>C511-AA511</f>
        <v>2</v>
      </c>
      <c r="AC511" s="1">
        <v>2016.0</v>
      </c>
      <c r="AD511" s="1">
        <f t="shared" ref="AD511:AD555" si="101">C511-AC511</f>
        <v>2</v>
      </c>
      <c r="AE511" s="1" t="s">
        <v>119</v>
      </c>
      <c r="AF511" s="2" t="s">
        <v>521</v>
      </c>
      <c r="AG511" s="2">
        <v>0.0</v>
      </c>
      <c r="AH511" s="2" t="s">
        <v>1350</v>
      </c>
      <c r="AI511" s="2">
        <v>1.0</v>
      </c>
      <c r="AJ511" s="2" t="s">
        <v>1351</v>
      </c>
      <c r="AK511" s="2">
        <v>0.0</v>
      </c>
      <c r="AL511" s="2" t="s">
        <v>1352</v>
      </c>
      <c r="AM511" s="1">
        <v>1.0</v>
      </c>
      <c r="AN511" s="20" t="s">
        <v>1353</v>
      </c>
      <c r="AO511" s="9" t="s">
        <v>1354</v>
      </c>
      <c r="AQ511" s="1">
        <v>0.0</v>
      </c>
    </row>
    <row r="512">
      <c r="A512" s="1" t="s">
        <v>1248</v>
      </c>
      <c r="B512" s="11">
        <v>43460.0</v>
      </c>
      <c r="C512" s="4" t="str">
        <f t="shared" si="1"/>
        <v>2018</v>
      </c>
      <c r="D512" s="1" t="s">
        <v>44</v>
      </c>
      <c r="E512" s="1">
        <v>0.0</v>
      </c>
      <c r="F512" s="1">
        <v>0.0</v>
      </c>
      <c r="G512" s="1">
        <v>0.0</v>
      </c>
      <c r="H512" s="1">
        <v>1.0</v>
      </c>
      <c r="I512" s="1">
        <v>0.0</v>
      </c>
      <c r="J512" s="1">
        <v>0.0</v>
      </c>
      <c r="K512" s="1">
        <v>0.0</v>
      </c>
      <c r="L512" s="1">
        <v>0.0</v>
      </c>
      <c r="M512" s="1">
        <v>0.0</v>
      </c>
      <c r="N512" s="1">
        <v>1.0</v>
      </c>
      <c r="O512" s="1" t="s">
        <v>45</v>
      </c>
      <c r="P512" s="2" t="s">
        <v>1348</v>
      </c>
      <c r="Q512" s="1" t="s">
        <v>306</v>
      </c>
      <c r="R512" s="1" t="s">
        <v>48</v>
      </c>
      <c r="S512" s="1" t="s">
        <v>48</v>
      </c>
      <c r="T512" s="2" t="s">
        <v>1349</v>
      </c>
      <c r="U512" s="1">
        <v>1.0</v>
      </c>
      <c r="V512" s="1">
        <v>1.0</v>
      </c>
      <c r="W512" s="1" t="s">
        <v>1282</v>
      </c>
      <c r="X512" s="1">
        <v>0.0</v>
      </c>
      <c r="Y512" s="1">
        <v>1949.0</v>
      </c>
      <c r="Z512" s="4">
        <f t="shared" si="100"/>
        <v>72</v>
      </c>
      <c r="AC512" s="1">
        <v>2008.0</v>
      </c>
      <c r="AD512" s="1">
        <f t="shared" si="101"/>
        <v>10</v>
      </c>
      <c r="AE512" s="1" t="s">
        <v>119</v>
      </c>
      <c r="AF512" s="2" t="s">
        <v>521</v>
      </c>
      <c r="AG512" s="2">
        <v>0.0</v>
      </c>
      <c r="AH512" s="6" t="s">
        <v>1294</v>
      </c>
      <c r="AI512" s="2">
        <v>1.0</v>
      </c>
      <c r="AJ512" s="6" t="s">
        <v>1294</v>
      </c>
      <c r="AK512" s="2">
        <v>0.0</v>
      </c>
      <c r="AL512" s="6" t="s">
        <v>1294</v>
      </c>
      <c r="AM512" s="1">
        <v>1.0</v>
      </c>
      <c r="AN512" s="20" t="s">
        <v>1355</v>
      </c>
      <c r="AO512" s="9" t="s">
        <v>1354</v>
      </c>
      <c r="AQ512" s="1">
        <v>0.0</v>
      </c>
    </row>
    <row r="513">
      <c r="A513" s="1" t="s">
        <v>1248</v>
      </c>
      <c r="B513" s="11">
        <v>43460.0</v>
      </c>
      <c r="C513" s="4" t="str">
        <f t="shared" si="1"/>
        <v>2018</v>
      </c>
      <c r="D513" s="1" t="s">
        <v>44</v>
      </c>
      <c r="E513" s="1">
        <v>0.0</v>
      </c>
      <c r="F513" s="1">
        <v>0.0</v>
      </c>
      <c r="G513" s="1">
        <v>0.0</v>
      </c>
      <c r="H513" s="1">
        <v>1.0</v>
      </c>
      <c r="I513" s="1">
        <v>0.0</v>
      </c>
      <c r="J513" s="1">
        <v>0.0</v>
      </c>
      <c r="K513" s="1">
        <v>0.0</v>
      </c>
      <c r="L513" s="1">
        <v>0.0</v>
      </c>
      <c r="M513" s="1">
        <v>0.0</v>
      </c>
      <c r="N513" s="1">
        <v>1.0</v>
      </c>
      <c r="O513" s="1" t="s">
        <v>45</v>
      </c>
      <c r="P513" s="2" t="s">
        <v>1348</v>
      </c>
      <c r="Q513" s="1" t="s">
        <v>306</v>
      </c>
      <c r="R513" s="1" t="s">
        <v>48</v>
      </c>
      <c r="S513" s="1" t="s">
        <v>48</v>
      </c>
      <c r="T513" s="2" t="s">
        <v>1349</v>
      </c>
      <c r="U513" s="1">
        <v>1.0</v>
      </c>
      <c r="V513" s="1">
        <v>1.0</v>
      </c>
      <c r="W513" s="1" t="s">
        <v>1332</v>
      </c>
      <c r="X513" s="1">
        <v>1.0</v>
      </c>
      <c r="AA513" s="1">
        <v>2010.0</v>
      </c>
      <c r="AB513" s="4">
        <f t="shared" ref="AB513:AB514" si="102">C513-AA513</f>
        <v>8</v>
      </c>
      <c r="AC513" s="1">
        <v>2010.0</v>
      </c>
      <c r="AD513" s="1">
        <f t="shared" si="101"/>
        <v>8</v>
      </c>
      <c r="AE513" s="1" t="s">
        <v>119</v>
      </c>
      <c r="AF513" s="2" t="s">
        <v>521</v>
      </c>
      <c r="AG513" s="2">
        <v>0.0</v>
      </c>
      <c r="AH513" s="2" t="s">
        <v>1356</v>
      </c>
      <c r="AI513" s="2">
        <v>0.0</v>
      </c>
      <c r="AJ513" s="6" t="s">
        <v>123</v>
      </c>
      <c r="AK513" s="2">
        <v>1.0</v>
      </c>
      <c r="AL513" s="2" t="s">
        <v>1357</v>
      </c>
      <c r="AM513" s="1">
        <v>1.0</v>
      </c>
      <c r="AN513" s="20" t="s">
        <v>1358</v>
      </c>
      <c r="AO513" s="9" t="s">
        <v>1354</v>
      </c>
      <c r="AQ513" s="1">
        <v>0.0</v>
      </c>
    </row>
    <row r="514">
      <c r="A514" s="1" t="s">
        <v>1248</v>
      </c>
      <c r="B514" s="3">
        <v>43438.0</v>
      </c>
      <c r="C514" s="4" t="str">
        <f t="shared" si="1"/>
        <v>2018</v>
      </c>
      <c r="D514" s="1" t="s">
        <v>44</v>
      </c>
      <c r="E514" s="1">
        <v>0.0</v>
      </c>
      <c r="F514" s="1">
        <v>0.0</v>
      </c>
      <c r="G514" s="1">
        <v>0.0</v>
      </c>
      <c r="H514" s="1">
        <v>0.0</v>
      </c>
      <c r="I514" s="1">
        <v>0.0</v>
      </c>
      <c r="J514" s="1">
        <v>0.0</v>
      </c>
      <c r="K514" s="1">
        <v>0.0</v>
      </c>
      <c r="L514" s="1">
        <v>1.0</v>
      </c>
      <c r="M514" s="1">
        <v>0.0</v>
      </c>
      <c r="N514" s="1">
        <v>0.0</v>
      </c>
      <c r="O514" s="1" t="s">
        <v>45</v>
      </c>
      <c r="P514" s="2" t="s">
        <v>1359</v>
      </c>
      <c r="Q514" s="1" t="s">
        <v>47</v>
      </c>
      <c r="R514" s="1" t="s">
        <v>48</v>
      </c>
      <c r="S514" s="1" t="s">
        <v>117</v>
      </c>
      <c r="T514" s="2" t="s">
        <v>1360</v>
      </c>
      <c r="U514" s="1">
        <v>1.0</v>
      </c>
      <c r="V514" s="1">
        <v>1.0</v>
      </c>
      <c r="W514" s="1" t="s">
        <v>1287</v>
      </c>
      <c r="X514" s="1">
        <v>1.0</v>
      </c>
      <c r="Y514" s="1">
        <v>1958.0</v>
      </c>
      <c r="Z514" s="4">
        <f t="shared" ref="Z514:Z515" si="103">2021-Y514</f>
        <v>63</v>
      </c>
      <c r="AA514" s="1">
        <v>2016.0</v>
      </c>
      <c r="AB514" s="4">
        <f t="shared" si="102"/>
        <v>2</v>
      </c>
      <c r="AC514" s="1">
        <v>2016.0</v>
      </c>
      <c r="AD514" s="1">
        <f t="shared" si="101"/>
        <v>2</v>
      </c>
      <c r="AE514" s="1" t="s">
        <v>119</v>
      </c>
      <c r="AF514" s="2" t="s">
        <v>521</v>
      </c>
      <c r="AG514" s="2">
        <v>0.0</v>
      </c>
      <c r="AH514" s="2" t="s">
        <v>1361</v>
      </c>
      <c r="AI514" s="2">
        <v>1.0</v>
      </c>
      <c r="AJ514" s="2" t="s">
        <v>1362</v>
      </c>
      <c r="AK514" s="2">
        <v>1.0</v>
      </c>
      <c r="AL514" s="2" t="s">
        <v>1363</v>
      </c>
      <c r="AM514" s="1">
        <v>1.0</v>
      </c>
      <c r="AN514" s="1" t="s">
        <v>1364</v>
      </c>
      <c r="AO514" s="9" t="s">
        <v>1365</v>
      </c>
      <c r="AQ514" s="1">
        <v>0.0</v>
      </c>
    </row>
    <row r="515">
      <c r="A515" s="1" t="s">
        <v>1248</v>
      </c>
      <c r="B515" s="3">
        <v>43438.0</v>
      </c>
      <c r="C515" s="4" t="str">
        <f t="shared" si="1"/>
        <v>2018</v>
      </c>
      <c r="D515" s="1" t="s">
        <v>44</v>
      </c>
      <c r="E515" s="1">
        <v>0.0</v>
      </c>
      <c r="F515" s="1">
        <v>0.0</v>
      </c>
      <c r="G515" s="1">
        <v>0.0</v>
      </c>
      <c r="H515" s="1">
        <v>0.0</v>
      </c>
      <c r="I515" s="1">
        <v>0.0</v>
      </c>
      <c r="J515" s="1">
        <v>0.0</v>
      </c>
      <c r="K515" s="1">
        <v>0.0</v>
      </c>
      <c r="L515" s="1">
        <v>1.0</v>
      </c>
      <c r="M515" s="1">
        <v>0.0</v>
      </c>
      <c r="N515" s="1">
        <v>0.0</v>
      </c>
      <c r="O515" s="1" t="s">
        <v>45</v>
      </c>
      <c r="P515" s="2" t="s">
        <v>1359</v>
      </c>
      <c r="Q515" s="1" t="s">
        <v>47</v>
      </c>
      <c r="R515" s="1" t="s">
        <v>48</v>
      </c>
      <c r="S515" s="1" t="s">
        <v>117</v>
      </c>
      <c r="T515" s="2" t="s">
        <v>1360</v>
      </c>
      <c r="U515" s="1">
        <v>1.0</v>
      </c>
      <c r="V515" s="1">
        <v>1.0</v>
      </c>
      <c r="W515" s="1" t="s">
        <v>1282</v>
      </c>
      <c r="X515" s="1">
        <v>0.0</v>
      </c>
      <c r="Y515" s="1">
        <v>1949.0</v>
      </c>
      <c r="Z515" s="4">
        <f t="shared" si="103"/>
        <v>72</v>
      </c>
      <c r="AC515" s="1">
        <v>2008.0</v>
      </c>
      <c r="AD515" s="1">
        <f t="shared" si="101"/>
        <v>10</v>
      </c>
      <c r="AE515" s="1" t="s">
        <v>119</v>
      </c>
      <c r="AF515" s="2" t="s">
        <v>521</v>
      </c>
      <c r="AG515" s="2">
        <v>0.0</v>
      </c>
      <c r="AH515" s="6" t="s">
        <v>1294</v>
      </c>
      <c r="AI515" s="2">
        <v>1.0</v>
      </c>
      <c r="AJ515" s="6" t="s">
        <v>1294</v>
      </c>
      <c r="AK515" s="2">
        <v>1.0</v>
      </c>
      <c r="AL515" s="6" t="s">
        <v>1294</v>
      </c>
      <c r="AM515" s="1">
        <v>1.0</v>
      </c>
      <c r="AN515" s="1" t="s">
        <v>1366</v>
      </c>
      <c r="AO515" s="9" t="s">
        <v>1365</v>
      </c>
      <c r="AQ515" s="1">
        <v>0.0</v>
      </c>
    </row>
    <row r="516">
      <c r="A516" s="1" t="s">
        <v>1248</v>
      </c>
      <c r="B516" s="3">
        <v>43438.0</v>
      </c>
      <c r="C516" s="4" t="str">
        <f t="shared" si="1"/>
        <v>2018</v>
      </c>
      <c r="D516" s="1" t="s">
        <v>44</v>
      </c>
      <c r="E516" s="1">
        <v>0.0</v>
      </c>
      <c r="F516" s="1">
        <v>0.0</v>
      </c>
      <c r="G516" s="1">
        <v>0.0</v>
      </c>
      <c r="H516" s="1">
        <v>0.0</v>
      </c>
      <c r="I516" s="1">
        <v>0.0</v>
      </c>
      <c r="J516" s="1">
        <v>0.0</v>
      </c>
      <c r="K516" s="1">
        <v>0.0</v>
      </c>
      <c r="L516" s="1">
        <v>1.0</v>
      </c>
      <c r="M516" s="1">
        <v>0.0</v>
      </c>
      <c r="N516" s="1">
        <v>0.0</v>
      </c>
      <c r="O516" s="1" t="s">
        <v>45</v>
      </c>
      <c r="P516" s="2" t="s">
        <v>1359</v>
      </c>
      <c r="Q516" s="1" t="s">
        <v>47</v>
      </c>
      <c r="R516" s="1" t="s">
        <v>48</v>
      </c>
      <c r="S516" s="1" t="s">
        <v>117</v>
      </c>
      <c r="T516" s="2" t="s">
        <v>1360</v>
      </c>
      <c r="U516" s="1">
        <v>1.0</v>
      </c>
      <c r="V516" s="1">
        <v>1.0</v>
      </c>
      <c r="W516" s="1" t="s">
        <v>1332</v>
      </c>
      <c r="X516" s="1">
        <v>1.0</v>
      </c>
      <c r="AA516" s="1">
        <v>2010.0</v>
      </c>
      <c r="AB516" s="4">
        <f t="shared" ref="AB516:AB555" si="104">C516-AA516</f>
        <v>8</v>
      </c>
      <c r="AC516" s="1">
        <v>2010.0</v>
      </c>
      <c r="AD516" s="1">
        <f t="shared" si="101"/>
        <v>8</v>
      </c>
      <c r="AE516" s="1" t="s">
        <v>119</v>
      </c>
      <c r="AF516" s="2" t="s">
        <v>521</v>
      </c>
      <c r="AG516" s="2">
        <v>0.0</v>
      </c>
      <c r="AH516" s="6" t="s">
        <v>1294</v>
      </c>
      <c r="AI516" s="2">
        <v>1.0</v>
      </c>
      <c r="AJ516" s="6" t="s">
        <v>1294</v>
      </c>
      <c r="AK516" s="2">
        <v>1.0</v>
      </c>
      <c r="AL516" s="6" t="s">
        <v>1294</v>
      </c>
      <c r="AM516" s="1">
        <v>1.0</v>
      </c>
      <c r="AN516" s="1" t="s">
        <v>1367</v>
      </c>
      <c r="AO516" s="9" t="s">
        <v>1365</v>
      </c>
      <c r="AQ516" s="1">
        <v>0.0</v>
      </c>
    </row>
    <row r="517">
      <c r="A517" s="1" t="s">
        <v>1248</v>
      </c>
      <c r="B517" s="11">
        <v>43417.0</v>
      </c>
      <c r="C517" s="4" t="str">
        <f t="shared" si="1"/>
        <v>2018</v>
      </c>
      <c r="D517" s="1" t="s">
        <v>44</v>
      </c>
      <c r="E517" s="1">
        <v>0.0</v>
      </c>
      <c r="F517" s="1">
        <v>1.0</v>
      </c>
      <c r="G517" s="1">
        <v>0.0</v>
      </c>
      <c r="H517" s="1">
        <v>0.0</v>
      </c>
      <c r="I517" s="1">
        <v>0.0</v>
      </c>
      <c r="J517" s="1">
        <v>0.0</v>
      </c>
      <c r="K517" s="1">
        <v>0.0</v>
      </c>
      <c r="L517" s="1">
        <v>0.0</v>
      </c>
      <c r="M517" s="1">
        <v>0.0</v>
      </c>
      <c r="N517" s="1">
        <v>0.0</v>
      </c>
      <c r="O517" s="1" t="s">
        <v>109</v>
      </c>
      <c r="P517" s="2" t="s">
        <v>1368</v>
      </c>
      <c r="Q517" s="1" t="s">
        <v>1369</v>
      </c>
      <c r="R517" s="1" t="s">
        <v>48</v>
      </c>
      <c r="S517" s="1" t="s">
        <v>48</v>
      </c>
      <c r="T517" s="2" t="s">
        <v>1370</v>
      </c>
      <c r="U517" s="1">
        <v>1.0</v>
      </c>
      <c r="V517" s="1">
        <v>1.0</v>
      </c>
      <c r="W517" s="1" t="s">
        <v>1251</v>
      </c>
      <c r="X517" s="1">
        <v>1.0</v>
      </c>
      <c r="AA517" s="1">
        <v>2016.0</v>
      </c>
      <c r="AB517" s="4">
        <f t="shared" si="104"/>
        <v>2</v>
      </c>
      <c r="AC517" s="1">
        <v>2016.0</v>
      </c>
      <c r="AD517" s="1">
        <f t="shared" si="101"/>
        <v>2</v>
      </c>
      <c r="AE517" s="1" t="s">
        <v>119</v>
      </c>
      <c r="AF517" s="2" t="s">
        <v>1371</v>
      </c>
      <c r="AG517" s="2">
        <v>0.0</v>
      </c>
      <c r="AH517" s="2" t="s">
        <v>1372</v>
      </c>
      <c r="AI517" s="2">
        <v>1.0</v>
      </c>
      <c r="AJ517" s="2" t="s">
        <v>1373</v>
      </c>
      <c r="AK517" s="2">
        <v>1.0</v>
      </c>
      <c r="AL517" s="2" t="s">
        <v>1374</v>
      </c>
      <c r="AM517" s="1">
        <v>1.0</v>
      </c>
      <c r="AN517" s="20" t="s">
        <v>1375</v>
      </c>
      <c r="AO517" s="9" t="s">
        <v>1376</v>
      </c>
      <c r="AQ517" s="1">
        <v>0.0</v>
      </c>
    </row>
    <row r="518">
      <c r="A518" s="1" t="s">
        <v>1248</v>
      </c>
      <c r="B518" s="11">
        <v>43417.0</v>
      </c>
      <c r="C518" s="4" t="str">
        <f t="shared" si="1"/>
        <v>2018</v>
      </c>
      <c r="D518" s="1" t="s">
        <v>44</v>
      </c>
      <c r="E518" s="1">
        <v>0.0</v>
      </c>
      <c r="F518" s="1">
        <v>1.0</v>
      </c>
      <c r="G518" s="1">
        <v>0.0</v>
      </c>
      <c r="H518" s="1">
        <v>0.0</v>
      </c>
      <c r="I518" s="1">
        <v>0.0</v>
      </c>
      <c r="J518" s="1">
        <v>0.0</v>
      </c>
      <c r="K518" s="1">
        <v>0.0</v>
      </c>
      <c r="L518" s="1">
        <v>0.0</v>
      </c>
      <c r="M518" s="1">
        <v>0.0</v>
      </c>
      <c r="N518" s="1">
        <v>0.0</v>
      </c>
      <c r="O518" s="1" t="s">
        <v>109</v>
      </c>
      <c r="P518" s="2" t="s">
        <v>1368</v>
      </c>
      <c r="Q518" s="1" t="s">
        <v>1369</v>
      </c>
      <c r="R518" s="1" t="s">
        <v>48</v>
      </c>
      <c r="S518" s="1" t="s">
        <v>48</v>
      </c>
      <c r="T518" s="2" t="s">
        <v>1370</v>
      </c>
      <c r="U518" s="1">
        <v>1.0</v>
      </c>
      <c r="V518" s="1">
        <v>1.0</v>
      </c>
      <c r="W518" s="1" t="s">
        <v>1258</v>
      </c>
      <c r="X518" s="1">
        <v>0.0</v>
      </c>
      <c r="Y518" s="1">
        <v>1957.0</v>
      </c>
      <c r="Z518" s="4">
        <f>2021-Y518</f>
        <v>64</v>
      </c>
      <c r="AA518" s="1">
        <v>1994.0</v>
      </c>
      <c r="AB518" s="4">
        <f t="shared" si="104"/>
        <v>24</v>
      </c>
      <c r="AC518" s="1">
        <v>1998.0</v>
      </c>
      <c r="AD518" s="1">
        <f t="shared" si="101"/>
        <v>20</v>
      </c>
      <c r="AE518" s="1" t="s">
        <v>119</v>
      </c>
      <c r="AF518" s="2" t="s">
        <v>1371</v>
      </c>
      <c r="AG518" s="2">
        <v>0.0</v>
      </c>
      <c r="AH518" s="6" t="s">
        <v>1377</v>
      </c>
      <c r="AI518" s="2">
        <v>1.0</v>
      </c>
      <c r="AJ518" s="6" t="s">
        <v>1377</v>
      </c>
      <c r="AK518" s="2">
        <v>1.0</v>
      </c>
      <c r="AL518" s="6" t="s">
        <v>1377</v>
      </c>
      <c r="AM518" s="1">
        <v>1.0</v>
      </c>
      <c r="AN518" s="20" t="s">
        <v>1378</v>
      </c>
      <c r="AO518" s="9" t="s">
        <v>1376</v>
      </c>
      <c r="AQ518" s="1">
        <v>0.0</v>
      </c>
    </row>
    <row r="519">
      <c r="A519" s="1" t="s">
        <v>1248</v>
      </c>
      <c r="B519" s="11">
        <v>43417.0</v>
      </c>
      <c r="C519" s="4" t="str">
        <f t="shared" si="1"/>
        <v>2018</v>
      </c>
      <c r="D519" s="1" t="s">
        <v>44</v>
      </c>
      <c r="E519" s="1">
        <v>0.0</v>
      </c>
      <c r="F519" s="1">
        <v>1.0</v>
      </c>
      <c r="G519" s="1">
        <v>0.0</v>
      </c>
      <c r="H519" s="1">
        <v>0.0</v>
      </c>
      <c r="I519" s="1">
        <v>0.0</v>
      </c>
      <c r="J519" s="1">
        <v>0.0</v>
      </c>
      <c r="K519" s="1">
        <v>0.0</v>
      </c>
      <c r="L519" s="1">
        <v>0.0</v>
      </c>
      <c r="M519" s="1">
        <v>0.0</v>
      </c>
      <c r="N519" s="1">
        <v>0.0</v>
      </c>
      <c r="O519" s="1" t="s">
        <v>109</v>
      </c>
      <c r="P519" s="2" t="s">
        <v>1368</v>
      </c>
      <c r="Q519" s="1" t="s">
        <v>1369</v>
      </c>
      <c r="R519" s="1" t="s">
        <v>48</v>
      </c>
      <c r="S519" s="1" t="s">
        <v>48</v>
      </c>
      <c r="T519" s="2" t="s">
        <v>1370</v>
      </c>
      <c r="U519" s="1">
        <v>1.0</v>
      </c>
      <c r="V519" s="1">
        <v>1.0</v>
      </c>
      <c r="W519" s="1" t="s">
        <v>1332</v>
      </c>
      <c r="X519" s="1">
        <v>1.0</v>
      </c>
      <c r="AA519" s="1">
        <v>2010.0</v>
      </c>
      <c r="AB519" s="4">
        <f t="shared" si="104"/>
        <v>8</v>
      </c>
      <c r="AC519" s="1">
        <v>2010.0</v>
      </c>
      <c r="AD519" s="1">
        <f t="shared" si="101"/>
        <v>8</v>
      </c>
      <c r="AE519" s="1" t="s">
        <v>119</v>
      </c>
      <c r="AF519" s="2" t="s">
        <v>1371</v>
      </c>
      <c r="AG519" s="2">
        <v>0.0</v>
      </c>
      <c r="AH519" s="6" t="s">
        <v>1377</v>
      </c>
      <c r="AI519" s="2">
        <v>1.0</v>
      </c>
      <c r="AJ519" s="6" t="s">
        <v>1377</v>
      </c>
      <c r="AK519" s="2">
        <v>1.0</v>
      </c>
      <c r="AL519" s="6" t="s">
        <v>1377</v>
      </c>
      <c r="AM519" s="1">
        <v>1.0</v>
      </c>
      <c r="AN519" s="20" t="s">
        <v>1379</v>
      </c>
      <c r="AO519" s="9" t="s">
        <v>1376</v>
      </c>
      <c r="AQ519" s="1">
        <v>0.0</v>
      </c>
    </row>
    <row r="520">
      <c r="A520" s="1" t="s">
        <v>1248</v>
      </c>
      <c r="B520" s="3">
        <v>43339.0</v>
      </c>
      <c r="C520" s="4" t="str">
        <f t="shared" si="1"/>
        <v>2018</v>
      </c>
      <c r="D520" s="1" t="s">
        <v>44</v>
      </c>
      <c r="E520" s="1">
        <v>0.0</v>
      </c>
      <c r="F520" s="1">
        <v>1.0</v>
      </c>
      <c r="G520" s="1">
        <v>1.0</v>
      </c>
      <c r="H520" s="1">
        <v>1.0</v>
      </c>
      <c r="I520" s="1">
        <v>0.0</v>
      </c>
      <c r="J520" s="1">
        <v>0.0</v>
      </c>
      <c r="K520" s="1">
        <v>0.0</v>
      </c>
      <c r="L520" s="1">
        <v>1.0</v>
      </c>
      <c r="M520" s="1">
        <v>0.0</v>
      </c>
      <c r="N520" s="1">
        <v>0.0</v>
      </c>
      <c r="O520" s="1" t="s">
        <v>109</v>
      </c>
      <c r="P520" s="2" t="s">
        <v>1380</v>
      </c>
      <c r="Q520" s="1" t="s">
        <v>306</v>
      </c>
      <c r="R520" s="1" t="s">
        <v>48</v>
      </c>
      <c r="S520" s="1" t="s">
        <v>48</v>
      </c>
      <c r="T520" s="2" t="s">
        <v>1381</v>
      </c>
      <c r="U520" s="1">
        <v>1.0</v>
      </c>
      <c r="V520" s="1">
        <v>1.0</v>
      </c>
      <c r="W520" s="1" t="s">
        <v>1251</v>
      </c>
      <c r="X520" s="1">
        <v>1.0</v>
      </c>
      <c r="AA520" s="1">
        <v>2016.0</v>
      </c>
      <c r="AB520" s="4">
        <f t="shared" si="104"/>
        <v>2</v>
      </c>
      <c r="AC520" s="1">
        <v>2016.0</v>
      </c>
      <c r="AD520" s="1">
        <f t="shared" si="101"/>
        <v>2</v>
      </c>
      <c r="AE520" s="1">
        <v>1.0</v>
      </c>
      <c r="AF520" s="2" t="s">
        <v>1382</v>
      </c>
      <c r="AG520" s="2">
        <v>0.0</v>
      </c>
      <c r="AH520" s="2" t="s">
        <v>1383</v>
      </c>
      <c r="AI520" s="2">
        <v>0.0</v>
      </c>
      <c r="AJ520" s="6" t="s">
        <v>123</v>
      </c>
      <c r="AK520" s="2">
        <v>0.5</v>
      </c>
      <c r="AL520" s="2" t="s">
        <v>1384</v>
      </c>
      <c r="AM520" s="1">
        <v>1.0</v>
      </c>
      <c r="AN520" s="20" t="s">
        <v>1385</v>
      </c>
      <c r="AO520" s="9" t="s">
        <v>1386</v>
      </c>
      <c r="AQ520" s="1">
        <v>0.0</v>
      </c>
    </row>
    <row r="521">
      <c r="A521" s="1" t="s">
        <v>1248</v>
      </c>
      <c r="B521" s="3">
        <v>43339.0</v>
      </c>
      <c r="C521" s="4" t="str">
        <f t="shared" si="1"/>
        <v>2018</v>
      </c>
      <c r="D521" s="1" t="s">
        <v>44</v>
      </c>
      <c r="E521" s="1">
        <v>0.0</v>
      </c>
      <c r="F521" s="1">
        <v>1.0</v>
      </c>
      <c r="G521" s="1">
        <v>1.0</v>
      </c>
      <c r="H521" s="1">
        <v>1.0</v>
      </c>
      <c r="I521" s="1">
        <v>0.0</v>
      </c>
      <c r="J521" s="1">
        <v>0.0</v>
      </c>
      <c r="K521" s="1">
        <v>0.0</v>
      </c>
      <c r="L521" s="1">
        <v>1.0</v>
      </c>
      <c r="M521" s="1">
        <v>0.0</v>
      </c>
      <c r="N521" s="1">
        <v>0.0</v>
      </c>
      <c r="O521" s="1" t="s">
        <v>109</v>
      </c>
      <c r="P521" s="2" t="s">
        <v>1380</v>
      </c>
      <c r="Q521" s="1" t="s">
        <v>306</v>
      </c>
      <c r="R521" s="1" t="s">
        <v>48</v>
      </c>
      <c r="S521" s="1" t="s">
        <v>48</v>
      </c>
      <c r="T521" s="2" t="s">
        <v>1381</v>
      </c>
      <c r="U521" s="1">
        <v>1.0</v>
      </c>
      <c r="V521" s="1">
        <v>1.0</v>
      </c>
      <c r="W521" s="1" t="s">
        <v>1258</v>
      </c>
      <c r="X521" s="1">
        <v>0.0</v>
      </c>
      <c r="Y521" s="1">
        <v>1957.0</v>
      </c>
      <c r="Z521" s="4">
        <f t="shared" ref="Z521:Z555" si="105">2021-Y521</f>
        <v>64</v>
      </c>
      <c r="AA521" s="1">
        <v>1994.0</v>
      </c>
      <c r="AB521" s="4">
        <f t="shared" si="104"/>
        <v>24</v>
      </c>
      <c r="AC521" s="1">
        <v>1998.0</v>
      </c>
      <c r="AD521" s="1">
        <f t="shared" si="101"/>
        <v>20</v>
      </c>
      <c r="AE521" s="1">
        <v>1.0</v>
      </c>
      <c r="AF521" s="2" t="s">
        <v>1382</v>
      </c>
      <c r="AG521" s="2">
        <v>0.0</v>
      </c>
      <c r="AH521" s="6" t="s">
        <v>1377</v>
      </c>
      <c r="AI521" s="2">
        <v>0.0</v>
      </c>
      <c r="AJ521" s="6" t="s">
        <v>1377</v>
      </c>
      <c r="AK521" s="2">
        <v>0.5</v>
      </c>
      <c r="AL521" s="6" t="s">
        <v>1377</v>
      </c>
      <c r="AM521" s="1">
        <v>1.0</v>
      </c>
      <c r="AN521" s="20" t="s">
        <v>1387</v>
      </c>
      <c r="AO521" s="9" t="s">
        <v>1386</v>
      </c>
      <c r="AQ521" s="1">
        <v>0.0</v>
      </c>
    </row>
    <row r="522">
      <c r="A522" s="1" t="s">
        <v>1248</v>
      </c>
      <c r="B522" s="3">
        <v>43339.0</v>
      </c>
      <c r="C522" s="4" t="str">
        <f t="shared" si="1"/>
        <v>2018</v>
      </c>
      <c r="D522" s="1" t="s">
        <v>44</v>
      </c>
      <c r="E522" s="1">
        <v>0.0</v>
      </c>
      <c r="F522" s="1">
        <v>1.0</v>
      </c>
      <c r="G522" s="1">
        <v>1.0</v>
      </c>
      <c r="H522" s="1">
        <v>1.0</v>
      </c>
      <c r="I522" s="1">
        <v>0.0</v>
      </c>
      <c r="J522" s="1">
        <v>0.0</v>
      </c>
      <c r="K522" s="1">
        <v>0.0</v>
      </c>
      <c r="L522" s="1">
        <v>1.0</v>
      </c>
      <c r="M522" s="1">
        <v>0.0</v>
      </c>
      <c r="N522" s="1">
        <v>0.0</v>
      </c>
      <c r="O522" s="1" t="s">
        <v>109</v>
      </c>
      <c r="P522" s="2" t="s">
        <v>1380</v>
      </c>
      <c r="Q522" s="1" t="s">
        <v>306</v>
      </c>
      <c r="R522" s="1" t="s">
        <v>48</v>
      </c>
      <c r="S522" s="1" t="s">
        <v>48</v>
      </c>
      <c r="T522" s="2" t="s">
        <v>1381</v>
      </c>
      <c r="U522" s="1">
        <v>1.0</v>
      </c>
      <c r="V522" s="1">
        <v>1.0</v>
      </c>
      <c r="W522" s="1" t="s">
        <v>1262</v>
      </c>
      <c r="X522" s="1">
        <v>0.0</v>
      </c>
      <c r="Y522" s="1">
        <v>1952.0</v>
      </c>
      <c r="Z522" s="4">
        <f t="shared" si="105"/>
        <v>69</v>
      </c>
      <c r="AA522" s="1">
        <v>2015.0</v>
      </c>
      <c r="AB522" s="4">
        <f t="shared" si="104"/>
        <v>3</v>
      </c>
      <c r="AC522" s="1">
        <v>2015.0</v>
      </c>
      <c r="AD522" s="1">
        <f t="shared" si="101"/>
        <v>3</v>
      </c>
      <c r="AE522" s="1">
        <v>1.0</v>
      </c>
      <c r="AF522" s="2" t="s">
        <v>1382</v>
      </c>
      <c r="AG522" s="2">
        <v>0.0</v>
      </c>
      <c r="AH522" s="6" t="s">
        <v>1377</v>
      </c>
      <c r="AI522" s="2">
        <v>0.0</v>
      </c>
      <c r="AJ522" s="6" t="s">
        <v>1377</v>
      </c>
      <c r="AK522" s="2">
        <v>0.5</v>
      </c>
      <c r="AL522" s="6" t="s">
        <v>1377</v>
      </c>
      <c r="AM522" s="1">
        <v>1.0</v>
      </c>
      <c r="AN522" s="20" t="s">
        <v>1388</v>
      </c>
      <c r="AO522" s="9" t="s">
        <v>1386</v>
      </c>
      <c r="AQ522" s="1">
        <v>0.0</v>
      </c>
    </row>
    <row r="523">
      <c r="A523" s="1" t="s">
        <v>1389</v>
      </c>
      <c r="B523" s="3">
        <v>43605.0</v>
      </c>
      <c r="C523" s="1" t="str">
        <f t="shared" si="1"/>
        <v>2019</v>
      </c>
      <c r="D523" s="1" t="s">
        <v>44</v>
      </c>
      <c r="E523" s="1">
        <v>0.0</v>
      </c>
      <c r="F523" s="1">
        <v>1.0</v>
      </c>
      <c r="G523" s="1">
        <v>0.0</v>
      </c>
      <c r="H523" s="1">
        <v>0.0</v>
      </c>
      <c r="I523" s="1">
        <v>0.0</v>
      </c>
      <c r="J523" s="1">
        <v>0.0</v>
      </c>
      <c r="K523" s="1">
        <v>0.0</v>
      </c>
      <c r="L523" s="1">
        <v>0.0</v>
      </c>
      <c r="M523" s="1">
        <v>0.0</v>
      </c>
      <c r="N523" s="1">
        <v>1.0</v>
      </c>
      <c r="O523" s="1" t="s">
        <v>45</v>
      </c>
      <c r="P523" s="2" t="s">
        <v>1390</v>
      </c>
      <c r="Q523" s="1" t="s">
        <v>47</v>
      </c>
      <c r="R523" s="1" t="s">
        <v>48</v>
      </c>
      <c r="S523" s="1" t="s">
        <v>48</v>
      </c>
      <c r="T523" s="2" t="s">
        <v>1391</v>
      </c>
      <c r="U523" s="1">
        <v>0.0</v>
      </c>
      <c r="V523" s="1">
        <v>0.0</v>
      </c>
      <c r="W523" s="1" t="s">
        <v>1392</v>
      </c>
      <c r="X523" s="1">
        <v>0.0</v>
      </c>
      <c r="Y523" s="1">
        <v>1951.0</v>
      </c>
      <c r="Z523" s="4">
        <f t="shared" si="105"/>
        <v>70</v>
      </c>
      <c r="AA523" s="1">
        <v>1976.0</v>
      </c>
      <c r="AB523" s="4">
        <f t="shared" si="104"/>
        <v>43</v>
      </c>
      <c r="AC523" s="1">
        <v>1994.0</v>
      </c>
      <c r="AD523" s="1">
        <f t="shared" si="101"/>
        <v>25</v>
      </c>
      <c r="AE523" s="1" t="s">
        <v>119</v>
      </c>
      <c r="AF523" s="6" t="s">
        <v>521</v>
      </c>
      <c r="AG523" s="2">
        <v>1.0</v>
      </c>
      <c r="AH523" s="2" t="s">
        <v>1393</v>
      </c>
      <c r="AI523" s="2">
        <v>0.0</v>
      </c>
      <c r="AJ523" s="2" t="s">
        <v>1394</v>
      </c>
      <c r="AK523" s="2">
        <v>0.0</v>
      </c>
      <c r="AL523" s="2" t="s">
        <v>1395</v>
      </c>
      <c r="AM523" s="1">
        <v>0.0</v>
      </c>
      <c r="AN523" s="20" t="s">
        <v>1396</v>
      </c>
      <c r="AO523" s="9" t="s">
        <v>1397</v>
      </c>
      <c r="AP523" s="1" t="s">
        <v>1398</v>
      </c>
      <c r="AQ523" s="1">
        <v>0.0</v>
      </c>
    </row>
    <row r="524">
      <c r="A524" s="1" t="s">
        <v>1389</v>
      </c>
      <c r="B524" s="3">
        <v>43605.0</v>
      </c>
      <c r="C524" s="1" t="str">
        <f t="shared" si="1"/>
        <v>2019</v>
      </c>
      <c r="D524" s="1" t="s">
        <v>44</v>
      </c>
      <c r="E524" s="1">
        <v>0.0</v>
      </c>
      <c r="F524" s="1">
        <v>1.0</v>
      </c>
      <c r="G524" s="1">
        <v>0.0</v>
      </c>
      <c r="H524" s="1">
        <v>0.0</v>
      </c>
      <c r="I524" s="1">
        <v>0.0</v>
      </c>
      <c r="J524" s="1">
        <v>0.0</v>
      </c>
      <c r="K524" s="1">
        <v>0.0</v>
      </c>
      <c r="L524" s="1">
        <v>0.0</v>
      </c>
      <c r="M524" s="1">
        <v>0.0</v>
      </c>
      <c r="N524" s="1">
        <v>1.0</v>
      </c>
      <c r="O524" s="1" t="s">
        <v>45</v>
      </c>
      <c r="P524" s="2" t="s">
        <v>1390</v>
      </c>
      <c r="Q524" s="1" t="s">
        <v>47</v>
      </c>
      <c r="R524" s="1" t="s">
        <v>48</v>
      </c>
      <c r="S524" s="1" t="s">
        <v>48</v>
      </c>
      <c r="T524" s="2" t="s">
        <v>1391</v>
      </c>
      <c r="U524" s="1">
        <v>0.0</v>
      </c>
      <c r="V524" s="1">
        <v>1.0</v>
      </c>
      <c r="W524" s="1" t="s">
        <v>1399</v>
      </c>
      <c r="X524" s="1">
        <v>0.0</v>
      </c>
      <c r="Y524" s="1">
        <v>1969.0</v>
      </c>
      <c r="Z524" s="4">
        <f t="shared" si="105"/>
        <v>52</v>
      </c>
      <c r="AA524" s="1">
        <v>2016.0</v>
      </c>
      <c r="AB524" s="4">
        <f t="shared" si="104"/>
        <v>3</v>
      </c>
      <c r="AC524" s="1">
        <v>2016.0</v>
      </c>
      <c r="AD524" s="1">
        <f t="shared" si="101"/>
        <v>3</v>
      </c>
      <c r="AE524" s="1" t="s">
        <v>119</v>
      </c>
      <c r="AF524" s="6" t="s">
        <v>521</v>
      </c>
      <c r="AG524" s="2">
        <v>0.0</v>
      </c>
      <c r="AH524" s="2" t="s">
        <v>1400</v>
      </c>
      <c r="AI524" s="2">
        <v>1.0</v>
      </c>
      <c r="AJ524" s="2" t="s">
        <v>1401</v>
      </c>
      <c r="AK524" s="2">
        <v>1.0</v>
      </c>
      <c r="AL524" s="1" t="s">
        <v>1402</v>
      </c>
      <c r="AM524" s="1">
        <v>1.0</v>
      </c>
      <c r="AN524" s="20" t="s">
        <v>1403</v>
      </c>
      <c r="AO524" s="9" t="s">
        <v>1397</v>
      </c>
      <c r="AP524" s="10" t="s">
        <v>1404</v>
      </c>
      <c r="AQ524" s="1">
        <v>0.0</v>
      </c>
    </row>
    <row r="525">
      <c r="A525" s="1" t="s">
        <v>1389</v>
      </c>
      <c r="B525" s="3">
        <v>43605.0</v>
      </c>
      <c r="C525" s="1" t="str">
        <f t="shared" si="1"/>
        <v>2019</v>
      </c>
      <c r="D525" s="1" t="s">
        <v>44</v>
      </c>
      <c r="E525" s="1">
        <v>0.0</v>
      </c>
      <c r="F525" s="1">
        <v>1.0</v>
      </c>
      <c r="G525" s="1">
        <v>0.0</v>
      </c>
      <c r="H525" s="1">
        <v>0.0</v>
      </c>
      <c r="I525" s="1">
        <v>0.0</v>
      </c>
      <c r="J525" s="1">
        <v>0.0</v>
      </c>
      <c r="K525" s="1">
        <v>0.0</v>
      </c>
      <c r="L525" s="1">
        <v>0.0</v>
      </c>
      <c r="M525" s="1">
        <v>0.0</v>
      </c>
      <c r="N525" s="1">
        <v>1.0</v>
      </c>
      <c r="O525" s="1" t="s">
        <v>45</v>
      </c>
      <c r="P525" s="2" t="s">
        <v>1390</v>
      </c>
      <c r="Q525" s="1" t="s">
        <v>47</v>
      </c>
      <c r="R525" s="1" t="s">
        <v>48</v>
      </c>
      <c r="S525" s="1" t="s">
        <v>48</v>
      </c>
      <c r="T525" s="2" t="s">
        <v>1391</v>
      </c>
      <c r="U525" s="1">
        <v>0.0</v>
      </c>
      <c r="V525" s="1">
        <v>1.0</v>
      </c>
      <c r="W525" s="1" t="s">
        <v>1405</v>
      </c>
      <c r="X525" s="1">
        <v>0.0</v>
      </c>
      <c r="Y525" s="1">
        <v>1955.0</v>
      </c>
      <c r="Z525" s="4">
        <f t="shared" si="105"/>
        <v>66</v>
      </c>
      <c r="AA525" s="1">
        <v>1981.0</v>
      </c>
      <c r="AB525" s="4">
        <f t="shared" si="104"/>
        <v>38</v>
      </c>
      <c r="AC525" s="1">
        <v>2013.0</v>
      </c>
      <c r="AD525" s="1">
        <f t="shared" si="101"/>
        <v>6</v>
      </c>
      <c r="AE525" s="1" t="s">
        <v>119</v>
      </c>
      <c r="AF525" s="6" t="s">
        <v>521</v>
      </c>
      <c r="AG525" s="2">
        <v>0.0</v>
      </c>
      <c r="AH525" s="6" t="s">
        <v>1406</v>
      </c>
      <c r="AI525" s="2">
        <v>1.0</v>
      </c>
      <c r="AJ525" s="6" t="s">
        <v>1406</v>
      </c>
      <c r="AK525" s="2">
        <v>1.0</v>
      </c>
      <c r="AL525" s="6" t="s">
        <v>1406</v>
      </c>
      <c r="AM525" s="1">
        <v>1.0</v>
      </c>
      <c r="AN525" s="20" t="s">
        <v>1407</v>
      </c>
      <c r="AO525" s="9" t="s">
        <v>1397</v>
      </c>
      <c r="AP525" s="33" t="s">
        <v>1408</v>
      </c>
      <c r="AQ525" s="1">
        <v>0.0</v>
      </c>
    </row>
    <row r="526">
      <c r="A526" s="1" t="s">
        <v>1409</v>
      </c>
      <c r="B526" s="3">
        <v>44797.0</v>
      </c>
      <c r="C526" s="4" t="str">
        <f t="shared" si="1"/>
        <v>2022</v>
      </c>
      <c r="D526" s="1" t="s">
        <v>44</v>
      </c>
      <c r="E526" s="1">
        <v>0.0</v>
      </c>
      <c r="F526" s="1">
        <v>1.0</v>
      </c>
      <c r="G526" s="1">
        <v>0.0</v>
      </c>
      <c r="H526" s="1">
        <v>0.0</v>
      </c>
      <c r="I526" s="1">
        <v>0.0</v>
      </c>
      <c r="J526" s="1">
        <v>0.0</v>
      </c>
      <c r="K526" s="1">
        <v>0.0</v>
      </c>
      <c r="L526" s="1">
        <v>1.0</v>
      </c>
      <c r="M526" s="1">
        <v>0.0</v>
      </c>
      <c r="N526" s="1">
        <v>0.0</v>
      </c>
      <c r="O526" s="1" t="s">
        <v>109</v>
      </c>
      <c r="P526" s="2" t="s">
        <v>1410</v>
      </c>
      <c r="Q526" s="1" t="s">
        <v>306</v>
      </c>
      <c r="R526" s="1" t="s">
        <v>48</v>
      </c>
      <c r="S526" s="1" t="s">
        <v>48</v>
      </c>
      <c r="T526" s="2" t="s">
        <v>1411</v>
      </c>
      <c r="U526" s="1">
        <v>1.0</v>
      </c>
      <c r="V526" s="1" t="s">
        <v>119</v>
      </c>
      <c r="W526" s="1" t="s">
        <v>1412</v>
      </c>
      <c r="X526" s="1">
        <v>0.0</v>
      </c>
      <c r="Y526" s="1">
        <v>1954.0</v>
      </c>
      <c r="Z526" s="4">
        <f t="shared" si="105"/>
        <v>67</v>
      </c>
      <c r="AA526" s="1">
        <v>1987.0</v>
      </c>
      <c r="AB526" s="4">
        <f t="shared" si="104"/>
        <v>35</v>
      </c>
      <c r="AC526" s="1">
        <v>2016.0</v>
      </c>
      <c r="AD526" s="1">
        <f t="shared" si="101"/>
        <v>6</v>
      </c>
      <c r="AE526" s="1" t="s">
        <v>119</v>
      </c>
      <c r="AF526" s="6" t="s">
        <v>1413</v>
      </c>
      <c r="AG526" s="2">
        <v>0.0</v>
      </c>
      <c r="AH526" s="2" t="s">
        <v>1414</v>
      </c>
      <c r="AI526" s="2">
        <v>0.0</v>
      </c>
      <c r="AJ526" s="6" t="s">
        <v>123</v>
      </c>
      <c r="AK526" s="2">
        <v>0.0</v>
      </c>
      <c r="AL526" s="2" t="s">
        <v>1415</v>
      </c>
      <c r="AM526" s="1">
        <v>1.0</v>
      </c>
      <c r="AN526" s="20" t="s">
        <v>1416</v>
      </c>
      <c r="AO526" s="9" t="s">
        <v>1417</v>
      </c>
      <c r="AP526" s="33" t="s">
        <v>1418</v>
      </c>
      <c r="AQ526" s="1">
        <v>0.0</v>
      </c>
    </row>
    <row r="527">
      <c r="A527" s="1" t="s">
        <v>1409</v>
      </c>
      <c r="B527" s="3">
        <v>44797.0</v>
      </c>
      <c r="C527" s="4" t="str">
        <f t="shared" si="1"/>
        <v>2022</v>
      </c>
      <c r="D527" s="1" t="s">
        <v>44</v>
      </c>
      <c r="E527" s="1">
        <v>0.0</v>
      </c>
      <c r="F527" s="1">
        <v>1.0</v>
      </c>
      <c r="G527" s="1">
        <v>0.0</v>
      </c>
      <c r="H527" s="1">
        <v>0.0</v>
      </c>
      <c r="I527" s="1">
        <v>0.0</v>
      </c>
      <c r="J527" s="1">
        <v>0.0</v>
      </c>
      <c r="K527" s="1">
        <v>0.0</v>
      </c>
      <c r="L527" s="1">
        <v>1.0</v>
      </c>
      <c r="M527" s="1">
        <v>0.0</v>
      </c>
      <c r="N527" s="1">
        <v>0.0</v>
      </c>
      <c r="O527" s="1" t="s">
        <v>109</v>
      </c>
      <c r="P527" s="2" t="s">
        <v>1410</v>
      </c>
      <c r="Q527" s="1" t="s">
        <v>306</v>
      </c>
      <c r="R527" s="1" t="s">
        <v>48</v>
      </c>
      <c r="S527" s="1" t="s">
        <v>48</v>
      </c>
      <c r="T527" s="2" t="s">
        <v>1411</v>
      </c>
      <c r="U527" s="1">
        <v>1.0</v>
      </c>
      <c r="V527" s="1" t="s">
        <v>119</v>
      </c>
      <c r="W527" s="1" t="s">
        <v>1419</v>
      </c>
      <c r="X527" s="1">
        <v>0.0</v>
      </c>
      <c r="Y527" s="4">
        <f>2023-54</f>
        <v>1969</v>
      </c>
      <c r="Z527" s="4">
        <f t="shared" si="105"/>
        <v>52</v>
      </c>
      <c r="AA527" s="1">
        <v>2011.0</v>
      </c>
      <c r="AB527" s="4">
        <f t="shared" si="104"/>
        <v>11</v>
      </c>
      <c r="AC527" s="1">
        <v>2011.0</v>
      </c>
      <c r="AD527" s="1">
        <f t="shared" si="101"/>
        <v>11</v>
      </c>
      <c r="AE527" s="1" t="s">
        <v>119</v>
      </c>
      <c r="AF527" s="6" t="s">
        <v>1413</v>
      </c>
      <c r="AG527" s="1">
        <v>0.0</v>
      </c>
      <c r="AH527" s="2" t="s">
        <v>1420</v>
      </c>
      <c r="AI527" s="2">
        <v>0.0</v>
      </c>
      <c r="AJ527" s="6" t="s">
        <v>123</v>
      </c>
      <c r="AK527" s="2">
        <v>0.5</v>
      </c>
      <c r="AL527" s="2" t="s">
        <v>1421</v>
      </c>
      <c r="AM527" s="1">
        <v>1.0</v>
      </c>
      <c r="AN527" s="20" t="s">
        <v>1422</v>
      </c>
      <c r="AO527" s="9" t="s">
        <v>1417</v>
      </c>
      <c r="AP527" s="10" t="s">
        <v>1423</v>
      </c>
      <c r="AQ527" s="1">
        <v>0.0</v>
      </c>
    </row>
    <row r="528">
      <c r="A528" s="1" t="s">
        <v>1409</v>
      </c>
      <c r="B528" s="3">
        <v>44797.0</v>
      </c>
      <c r="C528" s="4" t="str">
        <f t="shared" si="1"/>
        <v>2022</v>
      </c>
      <c r="D528" s="1" t="s">
        <v>44</v>
      </c>
      <c r="E528" s="1">
        <v>0.0</v>
      </c>
      <c r="F528" s="1">
        <v>1.0</v>
      </c>
      <c r="G528" s="1">
        <v>0.0</v>
      </c>
      <c r="H528" s="1">
        <v>0.0</v>
      </c>
      <c r="I528" s="1">
        <v>0.0</v>
      </c>
      <c r="J528" s="1">
        <v>0.0</v>
      </c>
      <c r="K528" s="1">
        <v>0.0</v>
      </c>
      <c r="L528" s="1">
        <v>1.0</v>
      </c>
      <c r="M528" s="1">
        <v>0.0</v>
      </c>
      <c r="N528" s="1">
        <v>0.0</v>
      </c>
      <c r="O528" s="1" t="s">
        <v>109</v>
      </c>
      <c r="P528" s="2" t="s">
        <v>1410</v>
      </c>
      <c r="Q528" s="1" t="s">
        <v>306</v>
      </c>
      <c r="R528" s="1" t="s">
        <v>48</v>
      </c>
      <c r="S528" s="1" t="s">
        <v>48</v>
      </c>
      <c r="T528" s="2" t="s">
        <v>1411</v>
      </c>
      <c r="U528" s="1">
        <v>1.0</v>
      </c>
      <c r="V528" s="1" t="s">
        <v>119</v>
      </c>
      <c r="W528" s="1" t="s">
        <v>1424</v>
      </c>
      <c r="X528" s="1">
        <v>0.0</v>
      </c>
      <c r="Y528" s="1">
        <v>1942.0</v>
      </c>
      <c r="Z528" s="4">
        <f t="shared" si="105"/>
        <v>79</v>
      </c>
      <c r="AA528" s="1">
        <v>1987.0</v>
      </c>
      <c r="AB528" s="4">
        <f t="shared" si="104"/>
        <v>35</v>
      </c>
      <c r="AC528" s="1">
        <v>1987.0</v>
      </c>
      <c r="AD528" s="1">
        <f t="shared" si="101"/>
        <v>35</v>
      </c>
      <c r="AE528" s="1" t="s">
        <v>119</v>
      </c>
      <c r="AF528" s="6" t="s">
        <v>1413</v>
      </c>
      <c r="AG528" s="1">
        <v>0.0</v>
      </c>
      <c r="AH528" s="20" t="s">
        <v>1425</v>
      </c>
      <c r="AI528" s="1">
        <v>0.0</v>
      </c>
      <c r="AJ528" s="20" t="s">
        <v>1425</v>
      </c>
      <c r="AK528" s="1">
        <v>0.0</v>
      </c>
      <c r="AL528" s="20" t="s">
        <v>1425</v>
      </c>
      <c r="AM528" s="1">
        <v>1.0</v>
      </c>
      <c r="AN528" s="20" t="s">
        <v>1426</v>
      </c>
      <c r="AO528" s="9" t="s">
        <v>1417</v>
      </c>
      <c r="AP528" s="9" t="s">
        <v>1427</v>
      </c>
      <c r="AQ528" s="1">
        <v>0.0</v>
      </c>
    </row>
    <row r="529">
      <c r="A529" s="1" t="s">
        <v>1409</v>
      </c>
      <c r="B529" s="11">
        <v>43826.0</v>
      </c>
      <c r="C529" s="4" t="str">
        <f t="shared" si="1"/>
        <v>2019</v>
      </c>
      <c r="D529" s="1" t="s">
        <v>44</v>
      </c>
      <c r="E529" s="1">
        <v>1.0</v>
      </c>
      <c r="F529" s="1">
        <v>1.0</v>
      </c>
      <c r="G529" s="1">
        <v>0.0</v>
      </c>
      <c r="H529" s="1">
        <v>1.0</v>
      </c>
      <c r="I529" s="1">
        <v>0.0</v>
      </c>
      <c r="J529" s="1">
        <v>0.0</v>
      </c>
      <c r="K529" s="1">
        <v>0.0</v>
      </c>
      <c r="L529" s="1">
        <v>0.0</v>
      </c>
      <c r="M529" s="1">
        <v>0.0</v>
      </c>
      <c r="N529" s="1">
        <v>0.0</v>
      </c>
      <c r="O529" s="1" t="s">
        <v>45</v>
      </c>
      <c r="P529" s="2" t="s">
        <v>1428</v>
      </c>
      <c r="Q529" s="1" t="s">
        <v>47</v>
      </c>
      <c r="R529" s="1" t="s">
        <v>48</v>
      </c>
      <c r="S529" s="1" t="s">
        <v>48</v>
      </c>
      <c r="T529" s="2" t="s">
        <v>1429</v>
      </c>
      <c r="U529" s="1">
        <v>1.0</v>
      </c>
      <c r="V529" s="1">
        <v>1.0</v>
      </c>
      <c r="W529" s="1" t="s">
        <v>1430</v>
      </c>
      <c r="X529" s="1">
        <v>0.0</v>
      </c>
      <c r="Y529" s="4">
        <f>2015-63</f>
        <v>1952</v>
      </c>
      <c r="Z529" s="4">
        <f t="shared" si="105"/>
        <v>69</v>
      </c>
      <c r="AA529" s="1">
        <v>2015.0</v>
      </c>
      <c r="AB529" s="4">
        <f t="shared" si="104"/>
        <v>4</v>
      </c>
      <c r="AC529" s="1">
        <v>2015.0</v>
      </c>
      <c r="AD529" s="1">
        <f t="shared" si="101"/>
        <v>4</v>
      </c>
      <c r="AE529" s="1" t="s">
        <v>119</v>
      </c>
      <c r="AF529" s="6" t="s">
        <v>748</v>
      </c>
      <c r="AG529" s="1">
        <v>0.0</v>
      </c>
      <c r="AH529" s="1" t="s">
        <v>1431</v>
      </c>
      <c r="AI529" s="1">
        <v>1.0</v>
      </c>
      <c r="AJ529" s="2" t="s">
        <v>1432</v>
      </c>
      <c r="AK529" s="1">
        <v>1.0</v>
      </c>
      <c r="AL529" s="1" t="s">
        <v>1433</v>
      </c>
      <c r="AM529" s="1">
        <v>1.0</v>
      </c>
      <c r="AN529" s="20" t="s">
        <v>1434</v>
      </c>
      <c r="AO529" s="9" t="s">
        <v>1435</v>
      </c>
      <c r="AP529" s="9" t="s">
        <v>1436</v>
      </c>
      <c r="AQ529" s="1">
        <v>0.0</v>
      </c>
    </row>
    <row r="530">
      <c r="A530" s="1" t="s">
        <v>1409</v>
      </c>
      <c r="B530" s="11">
        <v>43826.0</v>
      </c>
      <c r="C530" s="4" t="str">
        <f t="shared" si="1"/>
        <v>2019</v>
      </c>
      <c r="D530" s="1" t="s">
        <v>44</v>
      </c>
      <c r="E530" s="1">
        <v>1.0</v>
      </c>
      <c r="F530" s="1">
        <v>1.0</v>
      </c>
      <c r="G530" s="1">
        <v>0.0</v>
      </c>
      <c r="H530" s="1">
        <v>1.0</v>
      </c>
      <c r="I530" s="1">
        <v>0.0</v>
      </c>
      <c r="J530" s="1">
        <v>0.0</v>
      </c>
      <c r="K530" s="1">
        <v>0.0</v>
      </c>
      <c r="L530" s="1">
        <v>0.0</v>
      </c>
      <c r="M530" s="1">
        <v>0.0</v>
      </c>
      <c r="N530" s="1">
        <v>0.0</v>
      </c>
      <c r="O530" s="1" t="s">
        <v>45</v>
      </c>
      <c r="P530" s="2" t="s">
        <v>1428</v>
      </c>
      <c r="Q530" s="1" t="s">
        <v>47</v>
      </c>
      <c r="R530" s="1" t="s">
        <v>48</v>
      </c>
      <c r="S530" s="1" t="s">
        <v>48</v>
      </c>
      <c r="T530" s="2" t="s">
        <v>1429</v>
      </c>
      <c r="U530" s="1">
        <v>1.0</v>
      </c>
      <c r="V530" s="1">
        <v>1.0</v>
      </c>
      <c r="W530" s="1" t="s">
        <v>1424</v>
      </c>
      <c r="X530" s="1">
        <v>0.0</v>
      </c>
      <c r="Y530" s="1">
        <v>1942.0</v>
      </c>
      <c r="Z530" s="4">
        <f t="shared" si="105"/>
        <v>79</v>
      </c>
      <c r="AA530" s="1">
        <v>1987.0</v>
      </c>
      <c r="AB530" s="4">
        <f t="shared" si="104"/>
        <v>32</v>
      </c>
      <c r="AC530" s="1">
        <v>1987.0</v>
      </c>
      <c r="AD530" s="1">
        <f t="shared" si="101"/>
        <v>32</v>
      </c>
      <c r="AE530" s="1" t="s">
        <v>119</v>
      </c>
      <c r="AF530" s="6" t="s">
        <v>748</v>
      </c>
      <c r="AG530" s="1">
        <v>0.0</v>
      </c>
      <c r="AH530" s="20" t="s">
        <v>1437</v>
      </c>
      <c r="AI530" s="1">
        <v>1.0</v>
      </c>
      <c r="AJ530" s="20" t="s">
        <v>1437</v>
      </c>
      <c r="AK530" s="1">
        <v>1.0</v>
      </c>
      <c r="AL530" s="20" t="s">
        <v>1437</v>
      </c>
      <c r="AM530" s="1">
        <v>1.0</v>
      </c>
      <c r="AN530" s="20" t="s">
        <v>1438</v>
      </c>
      <c r="AO530" s="9" t="s">
        <v>1435</v>
      </c>
      <c r="AQ530" s="1">
        <v>0.0</v>
      </c>
    </row>
    <row r="531">
      <c r="A531" s="1" t="s">
        <v>1409</v>
      </c>
      <c r="B531" s="11">
        <v>43826.0</v>
      </c>
      <c r="C531" s="4" t="str">
        <f t="shared" si="1"/>
        <v>2019</v>
      </c>
      <c r="D531" s="1" t="s">
        <v>44</v>
      </c>
      <c r="E531" s="1">
        <v>1.0</v>
      </c>
      <c r="F531" s="1">
        <v>1.0</v>
      </c>
      <c r="G531" s="1">
        <v>0.0</v>
      </c>
      <c r="H531" s="1">
        <v>1.0</v>
      </c>
      <c r="I531" s="1">
        <v>0.0</v>
      </c>
      <c r="J531" s="1">
        <v>0.0</v>
      </c>
      <c r="K531" s="1">
        <v>0.0</v>
      </c>
      <c r="L531" s="1">
        <v>0.0</v>
      </c>
      <c r="M531" s="1">
        <v>0.0</v>
      </c>
      <c r="N531" s="1">
        <v>0.0</v>
      </c>
      <c r="O531" s="1" t="s">
        <v>45</v>
      </c>
      <c r="P531" s="2" t="s">
        <v>1428</v>
      </c>
      <c r="Q531" s="1" t="s">
        <v>47</v>
      </c>
      <c r="R531" s="1" t="s">
        <v>48</v>
      </c>
      <c r="S531" s="1" t="s">
        <v>48</v>
      </c>
      <c r="T531" s="2" t="s">
        <v>1429</v>
      </c>
      <c r="U531" s="1">
        <v>1.0</v>
      </c>
      <c r="V531" s="1">
        <v>1.0</v>
      </c>
      <c r="W531" s="1" t="s">
        <v>1439</v>
      </c>
      <c r="X531" s="1">
        <v>0.0</v>
      </c>
      <c r="Y531" s="4">
        <f>2023-51</f>
        <v>1972</v>
      </c>
      <c r="Z531" s="4">
        <f t="shared" si="105"/>
        <v>49</v>
      </c>
      <c r="AA531" s="1">
        <v>2018.0</v>
      </c>
      <c r="AB531" s="4">
        <f t="shared" si="104"/>
        <v>1</v>
      </c>
      <c r="AC531" s="1">
        <v>2018.0</v>
      </c>
      <c r="AD531" s="1">
        <f t="shared" si="101"/>
        <v>1</v>
      </c>
      <c r="AE531" s="1" t="s">
        <v>119</v>
      </c>
      <c r="AF531" s="6" t="s">
        <v>748</v>
      </c>
      <c r="AG531" s="1">
        <v>0.0</v>
      </c>
      <c r="AH531" s="20" t="s">
        <v>1437</v>
      </c>
      <c r="AI531" s="1">
        <v>1.0</v>
      </c>
      <c r="AJ531" s="20" t="s">
        <v>1437</v>
      </c>
      <c r="AK531" s="1">
        <v>1.0</v>
      </c>
      <c r="AL531" s="20" t="s">
        <v>1437</v>
      </c>
      <c r="AM531" s="1">
        <v>1.0</v>
      </c>
      <c r="AN531" s="20" t="s">
        <v>1440</v>
      </c>
      <c r="AO531" s="9" t="s">
        <v>1435</v>
      </c>
      <c r="AP531" s="9" t="s">
        <v>1441</v>
      </c>
      <c r="AQ531" s="1">
        <v>0.0</v>
      </c>
    </row>
    <row r="532">
      <c r="A532" s="1" t="s">
        <v>1409</v>
      </c>
      <c r="B532" s="3">
        <v>43354.0</v>
      </c>
      <c r="C532" s="4" t="str">
        <f t="shared" si="1"/>
        <v>2018</v>
      </c>
      <c r="D532" s="1" t="s">
        <v>44</v>
      </c>
      <c r="E532" s="1">
        <v>0.0</v>
      </c>
      <c r="F532" s="1">
        <v>1.0</v>
      </c>
      <c r="G532" s="1">
        <v>0.0</v>
      </c>
      <c r="H532" s="1">
        <v>1.0</v>
      </c>
      <c r="I532" s="1">
        <v>0.0</v>
      </c>
      <c r="J532" s="1">
        <v>0.0</v>
      </c>
      <c r="K532" s="1">
        <v>0.0</v>
      </c>
      <c r="L532" s="1">
        <v>0.0</v>
      </c>
      <c r="M532" s="1">
        <v>0.0</v>
      </c>
      <c r="N532" s="1">
        <v>0.0</v>
      </c>
      <c r="O532" s="1" t="s">
        <v>109</v>
      </c>
      <c r="P532" s="2" t="s">
        <v>1442</v>
      </c>
      <c r="Q532" s="1" t="s">
        <v>306</v>
      </c>
      <c r="R532" s="1" t="s">
        <v>48</v>
      </c>
      <c r="S532" s="1" t="s">
        <v>48</v>
      </c>
      <c r="T532" s="2" t="s">
        <v>1443</v>
      </c>
      <c r="U532" s="1">
        <v>1.0</v>
      </c>
      <c r="V532" s="1">
        <v>1.0</v>
      </c>
      <c r="W532" s="1" t="s">
        <v>1412</v>
      </c>
      <c r="X532" s="1">
        <v>0.0</v>
      </c>
      <c r="Y532" s="1">
        <v>1954.0</v>
      </c>
      <c r="Z532" s="4">
        <f t="shared" si="105"/>
        <v>67</v>
      </c>
      <c r="AA532" s="1">
        <v>1987.0</v>
      </c>
      <c r="AB532" s="4">
        <f t="shared" si="104"/>
        <v>31</v>
      </c>
      <c r="AC532" s="1">
        <v>2016.0</v>
      </c>
      <c r="AD532" s="1">
        <f t="shared" si="101"/>
        <v>2</v>
      </c>
      <c r="AE532" s="1" t="s">
        <v>119</v>
      </c>
      <c r="AF532" s="6" t="s">
        <v>1413</v>
      </c>
      <c r="AG532" s="1">
        <v>0.0</v>
      </c>
      <c r="AH532" s="1" t="s">
        <v>1444</v>
      </c>
      <c r="AI532" s="2">
        <v>0.0</v>
      </c>
      <c r="AJ532" s="6" t="s">
        <v>123</v>
      </c>
      <c r="AK532" s="1">
        <v>0.0</v>
      </c>
      <c r="AL532" s="1" t="s">
        <v>1445</v>
      </c>
      <c r="AM532" s="1">
        <v>1.0</v>
      </c>
      <c r="AN532" s="20" t="s">
        <v>1446</v>
      </c>
      <c r="AO532" s="9" t="s">
        <v>1447</v>
      </c>
      <c r="AQ532" s="1">
        <v>0.0</v>
      </c>
    </row>
    <row r="533">
      <c r="A533" s="1" t="s">
        <v>1409</v>
      </c>
      <c r="B533" s="3">
        <v>43354.0</v>
      </c>
      <c r="C533" s="4" t="str">
        <f t="shared" si="1"/>
        <v>2018</v>
      </c>
      <c r="D533" s="1" t="s">
        <v>44</v>
      </c>
      <c r="E533" s="1">
        <v>0.0</v>
      </c>
      <c r="F533" s="1">
        <v>1.0</v>
      </c>
      <c r="G533" s="1">
        <v>0.0</v>
      </c>
      <c r="H533" s="1">
        <v>1.0</v>
      </c>
      <c r="I533" s="1">
        <v>0.0</v>
      </c>
      <c r="J533" s="1">
        <v>0.0</v>
      </c>
      <c r="K533" s="1">
        <v>0.0</v>
      </c>
      <c r="L533" s="1">
        <v>0.0</v>
      </c>
      <c r="M533" s="1">
        <v>0.0</v>
      </c>
      <c r="N533" s="1">
        <v>0.0</v>
      </c>
      <c r="O533" s="1" t="s">
        <v>109</v>
      </c>
      <c r="P533" s="2" t="s">
        <v>1442</v>
      </c>
      <c r="Q533" s="1" t="s">
        <v>306</v>
      </c>
      <c r="R533" s="1" t="s">
        <v>48</v>
      </c>
      <c r="S533" s="1" t="s">
        <v>48</v>
      </c>
      <c r="T533" s="2" t="s">
        <v>1443</v>
      </c>
      <c r="U533" s="1">
        <v>1.0</v>
      </c>
      <c r="V533" s="1">
        <v>1.0</v>
      </c>
      <c r="W533" s="1" t="s">
        <v>1424</v>
      </c>
      <c r="X533" s="1">
        <v>0.0</v>
      </c>
      <c r="Y533" s="1">
        <v>1942.0</v>
      </c>
      <c r="Z533" s="4">
        <f t="shared" si="105"/>
        <v>79</v>
      </c>
      <c r="AA533" s="1">
        <v>1987.0</v>
      </c>
      <c r="AB533" s="4">
        <f t="shared" si="104"/>
        <v>31</v>
      </c>
      <c r="AC533" s="1">
        <v>1987.0</v>
      </c>
      <c r="AD533" s="1">
        <f t="shared" si="101"/>
        <v>31</v>
      </c>
      <c r="AE533" s="1" t="s">
        <v>119</v>
      </c>
      <c r="AF533" s="6" t="s">
        <v>1413</v>
      </c>
      <c r="AG533" s="1">
        <v>0.0</v>
      </c>
      <c r="AH533" s="20" t="s">
        <v>1425</v>
      </c>
      <c r="AI533" s="2">
        <v>0.0</v>
      </c>
      <c r="AJ533" s="6" t="s">
        <v>123</v>
      </c>
      <c r="AK533" s="1">
        <v>0.0</v>
      </c>
      <c r="AL533" s="20" t="s">
        <v>1425</v>
      </c>
      <c r="AM533" s="1">
        <v>1.0</v>
      </c>
      <c r="AN533" s="20" t="s">
        <v>1448</v>
      </c>
      <c r="AO533" s="9" t="s">
        <v>1447</v>
      </c>
      <c r="AQ533" s="1">
        <v>0.0</v>
      </c>
    </row>
    <row r="534">
      <c r="A534" s="1" t="s">
        <v>1409</v>
      </c>
      <c r="B534" s="3">
        <v>43354.0</v>
      </c>
      <c r="C534" s="4" t="str">
        <f t="shared" si="1"/>
        <v>2018</v>
      </c>
      <c r="D534" s="1" t="s">
        <v>44</v>
      </c>
      <c r="E534" s="1">
        <v>0.0</v>
      </c>
      <c r="F534" s="1">
        <v>1.0</v>
      </c>
      <c r="G534" s="1">
        <v>0.0</v>
      </c>
      <c r="H534" s="1">
        <v>1.0</v>
      </c>
      <c r="I534" s="1">
        <v>0.0</v>
      </c>
      <c r="J534" s="1">
        <v>0.0</v>
      </c>
      <c r="K534" s="1">
        <v>0.0</v>
      </c>
      <c r="L534" s="1">
        <v>0.0</v>
      </c>
      <c r="M534" s="1">
        <v>0.0</v>
      </c>
      <c r="N534" s="1">
        <v>0.0</v>
      </c>
      <c r="O534" s="1" t="s">
        <v>109</v>
      </c>
      <c r="P534" s="2" t="s">
        <v>1442</v>
      </c>
      <c r="Q534" s="1" t="s">
        <v>306</v>
      </c>
      <c r="R534" s="1" t="s">
        <v>48</v>
      </c>
      <c r="S534" s="1" t="s">
        <v>48</v>
      </c>
      <c r="T534" s="2" t="s">
        <v>1443</v>
      </c>
      <c r="U534" s="1">
        <v>1.0</v>
      </c>
      <c r="V534" s="1">
        <v>1.0</v>
      </c>
      <c r="W534" s="1" t="s">
        <v>1419</v>
      </c>
      <c r="X534" s="1">
        <v>0.0</v>
      </c>
      <c r="Y534" s="4">
        <f t="shared" ref="Y534:Y535" si="106">2023-54</f>
        <v>1969</v>
      </c>
      <c r="Z534" s="4">
        <f t="shared" si="105"/>
        <v>52</v>
      </c>
      <c r="AA534" s="1">
        <v>2011.0</v>
      </c>
      <c r="AB534" s="4">
        <f t="shared" si="104"/>
        <v>7</v>
      </c>
      <c r="AC534" s="1">
        <v>2011.0</v>
      </c>
      <c r="AD534" s="1">
        <f t="shared" si="101"/>
        <v>7</v>
      </c>
      <c r="AE534" s="1" t="s">
        <v>119</v>
      </c>
      <c r="AF534" s="6" t="s">
        <v>1413</v>
      </c>
      <c r="AG534" s="1">
        <v>0.0</v>
      </c>
      <c r="AH534" s="20" t="s">
        <v>1425</v>
      </c>
      <c r="AI534" s="1">
        <v>1.0</v>
      </c>
      <c r="AJ534" s="2" t="s">
        <v>1449</v>
      </c>
      <c r="AK534" s="1">
        <v>1.0</v>
      </c>
      <c r="AL534" s="1" t="s">
        <v>1450</v>
      </c>
      <c r="AM534" s="1">
        <v>1.0</v>
      </c>
      <c r="AN534" s="20" t="s">
        <v>1451</v>
      </c>
      <c r="AO534" s="9" t="s">
        <v>1447</v>
      </c>
      <c r="AQ534" s="1">
        <v>0.0</v>
      </c>
    </row>
    <row r="535">
      <c r="A535" s="1" t="s">
        <v>1409</v>
      </c>
      <c r="B535" s="3">
        <v>43992.0</v>
      </c>
      <c r="C535" s="4" t="str">
        <f t="shared" si="1"/>
        <v>2020</v>
      </c>
      <c r="D535" s="1" t="s">
        <v>44</v>
      </c>
      <c r="E535" s="1">
        <v>0.0</v>
      </c>
      <c r="F535" s="1">
        <v>1.0</v>
      </c>
      <c r="G535" s="1">
        <v>0.0</v>
      </c>
      <c r="H535" s="1">
        <v>1.0</v>
      </c>
      <c r="I535" s="1">
        <v>0.0</v>
      </c>
      <c r="J535" s="1">
        <v>0.0</v>
      </c>
      <c r="K535" s="1">
        <v>0.0</v>
      </c>
      <c r="L535" s="1">
        <v>0.0</v>
      </c>
      <c r="M535" s="1">
        <v>0.0</v>
      </c>
      <c r="N535" s="1">
        <v>0.0</v>
      </c>
      <c r="O535" s="1" t="s">
        <v>109</v>
      </c>
      <c r="P535" s="2" t="s">
        <v>1452</v>
      </c>
      <c r="Q535" s="1" t="s">
        <v>306</v>
      </c>
      <c r="R535" s="1" t="s">
        <v>48</v>
      </c>
      <c r="S535" s="1" t="s">
        <v>48</v>
      </c>
      <c r="T535" s="2" t="s">
        <v>1453</v>
      </c>
      <c r="U535" s="1">
        <v>1.0</v>
      </c>
      <c r="V535" s="1">
        <v>1.0</v>
      </c>
      <c r="W535" s="1" t="s">
        <v>1419</v>
      </c>
      <c r="X535" s="1">
        <v>0.0</v>
      </c>
      <c r="Y535" s="4">
        <f t="shared" si="106"/>
        <v>1969</v>
      </c>
      <c r="Z535" s="4">
        <f t="shared" si="105"/>
        <v>52</v>
      </c>
      <c r="AA535" s="1">
        <v>2011.0</v>
      </c>
      <c r="AB535" s="4">
        <f t="shared" si="104"/>
        <v>9</v>
      </c>
      <c r="AC535" s="1">
        <v>2011.0</v>
      </c>
      <c r="AD535" s="1">
        <f t="shared" si="101"/>
        <v>9</v>
      </c>
      <c r="AE535" s="1" t="s">
        <v>119</v>
      </c>
      <c r="AF535" s="6" t="s">
        <v>1413</v>
      </c>
      <c r="AG535" s="2">
        <v>0.0</v>
      </c>
      <c r="AH535" s="2" t="s">
        <v>1454</v>
      </c>
      <c r="AI535" s="2">
        <v>1.0</v>
      </c>
      <c r="AJ535" s="2" t="s">
        <v>1455</v>
      </c>
      <c r="AK535" s="2">
        <v>1.0</v>
      </c>
      <c r="AL535" s="2" t="s">
        <v>1456</v>
      </c>
      <c r="AM535" s="1">
        <v>1.0</v>
      </c>
      <c r="AN535" s="20" t="s">
        <v>1457</v>
      </c>
      <c r="AO535" s="9" t="s">
        <v>1458</v>
      </c>
      <c r="AQ535" s="1">
        <v>0.0</v>
      </c>
    </row>
    <row r="536">
      <c r="A536" s="1" t="s">
        <v>1409</v>
      </c>
      <c r="B536" s="3">
        <v>43992.0</v>
      </c>
      <c r="C536" s="4" t="str">
        <f t="shared" si="1"/>
        <v>2020</v>
      </c>
      <c r="D536" s="1" t="s">
        <v>44</v>
      </c>
      <c r="E536" s="1">
        <v>0.0</v>
      </c>
      <c r="F536" s="1">
        <v>1.0</v>
      </c>
      <c r="G536" s="1">
        <v>0.0</v>
      </c>
      <c r="H536" s="1">
        <v>1.0</v>
      </c>
      <c r="I536" s="1">
        <v>0.0</v>
      </c>
      <c r="J536" s="1">
        <v>0.0</v>
      </c>
      <c r="K536" s="1">
        <v>0.0</v>
      </c>
      <c r="L536" s="1">
        <v>0.0</v>
      </c>
      <c r="M536" s="1">
        <v>0.0</v>
      </c>
      <c r="N536" s="1">
        <v>0.0</v>
      </c>
      <c r="O536" s="1" t="s">
        <v>109</v>
      </c>
      <c r="P536" s="2" t="s">
        <v>1452</v>
      </c>
      <c r="Q536" s="1" t="s">
        <v>306</v>
      </c>
      <c r="R536" s="1" t="s">
        <v>48</v>
      </c>
      <c r="S536" s="1" t="s">
        <v>48</v>
      </c>
      <c r="T536" s="2" t="s">
        <v>1453</v>
      </c>
      <c r="U536" s="1">
        <v>1.0</v>
      </c>
      <c r="V536" s="1">
        <v>1.0</v>
      </c>
      <c r="W536" s="1" t="s">
        <v>1459</v>
      </c>
      <c r="X536" s="1">
        <v>0.0</v>
      </c>
      <c r="Y536" s="1">
        <v>1967.0</v>
      </c>
      <c r="Z536" s="4">
        <f t="shared" si="105"/>
        <v>54</v>
      </c>
      <c r="AA536" s="20">
        <v>1990.0</v>
      </c>
      <c r="AB536" s="4">
        <f t="shared" si="104"/>
        <v>30</v>
      </c>
      <c r="AC536" s="1">
        <v>2012.0</v>
      </c>
      <c r="AD536" s="1">
        <f t="shared" si="101"/>
        <v>8</v>
      </c>
      <c r="AE536" s="1" t="s">
        <v>119</v>
      </c>
      <c r="AF536" s="6" t="s">
        <v>1413</v>
      </c>
      <c r="AG536" s="2" t="s">
        <v>121</v>
      </c>
      <c r="AH536" s="20" t="s">
        <v>122</v>
      </c>
      <c r="AI536" s="2">
        <v>0.0</v>
      </c>
      <c r="AJ536" s="6" t="s">
        <v>123</v>
      </c>
      <c r="AK536" s="2">
        <v>0.0</v>
      </c>
      <c r="AL536" s="21" t="s">
        <v>1460</v>
      </c>
      <c r="AM536" s="1">
        <v>1.0</v>
      </c>
      <c r="AN536" s="20" t="s">
        <v>1461</v>
      </c>
      <c r="AO536" s="8" t="s">
        <v>1458</v>
      </c>
      <c r="AP536" s="8" t="s">
        <v>1462</v>
      </c>
      <c r="AQ536" s="1">
        <v>0.0</v>
      </c>
    </row>
    <row r="537">
      <c r="A537" s="1" t="s">
        <v>1409</v>
      </c>
      <c r="B537" s="3">
        <v>43992.0</v>
      </c>
      <c r="C537" s="4" t="str">
        <f t="shared" si="1"/>
        <v>2020</v>
      </c>
      <c r="D537" s="1" t="s">
        <v>44</v>
      </c>
      <c r="E537" s="1">
        <v>0.0</v>
      </c>
      <c r="F537" s="1">
        <v>1.0</v>
      </c>
      <c r="G537" s="1">
        <v>0.0</v>
      </c>
      <c r="H537" s="1">
        <v>1.0</v>
      </c>
      <c r="I537" s="1">
        <v>0.0</v>
      </c>
      <c r="J537" s="1">
        <v>0.0</v>
      </c>
      <c r="K537" s="1">
        <v>0.0</v>
      </c>
      <c r="L537" s="1">
        <v>0.0</v>
      </c>
      <c r="M537" s="1">
        <v>0.0</v>
      </c>
      <c r="N537" s="1">
        <v>0.0</v>
      </c>
      <c r="O537" s="1" t="s">
        <v>109</v>
      </c>
      <c r="P537" s="2" t="s">
        <v>1452</v>
      </c>
      <c r="Q537" s="1" t="s">
        <v>306</v>
      </c>
      <c r="R537" s="1" t="s">
        <v>48</v>
      </c>
      <c r="S537" s="1" t="s">
        <v>48</v>
      </c>
      <c r="T537" s="2" t="s">
        <v>1453</v>
      </c>
      <c r="U537" s="1">
        <v>1.0</v>
      </c>
      <c r="V537" s="1">
        <v>1.0</v>
      </c>
      <c r="W537" s="1" t="s">
        <v>1412</v>
      </c>
      <c r="X537" s="1">
        <v>0.0</v>
      </c>
      <c r="Y537" s="1">
        <v>1954.0</v>
      </c>
      <c r="Z537" s="4">
        <f t="shared" si="105"/>
        <v>67</v>
      </c>
      <c r="AA537" s="1">
        <v>1987.0</v>
      </c>
      <c r="AB537" s="4">
        <f t="shared" si="104"/>
        <v>33</v>
      </c>
      <c r="AC537" s="1">
        <v>2016.0</v>
      </c>
      <c r="AD537" s="1">
        <f t="shared" si="101"/>
        <v>4</v>
      </c>
      <c r="AE537" s="1" t="s">
        <v>119</v>
      </c>
      <c r="AF537" s="6" t="s">
        <v>1413</v>
      </c>
      <c r="AG537" s="2" t="s">
        <v>121</v>
      </c>
      <c r="AH537" s="20" t="s">
        <v>122</v>
      </c>
      <c r="AI537" s="2">
        <v>1.0</v>
      </c>
      <c r="AJ537" s="2" t="s">
        <v>1463</v>
      </c>
      <c r="AK537" s="2">
        <v>1.0</v>
      </c>
      <c r="AL537" s="2" t="s">
        <v>1464</v>
      </c>
      <c r="AM537" s="1">
        <v>1.0</v>
      </c>
      <c r="AN537" s="20" t="s">
        <v>1465</v>
      </c>
      <c r="AO537" s="9" t="s">
        <v>1458</v>
      </c>
      <c r="AQ537" s="1">
        <v>0.0</v>
      </c>
    </row>
    <row r="538" hidden="1">
      <c r="A538" s="14" t="s">
        <v>1409</v>
      </c>
      <c r="B538" s="15">
        <v>43578.0</v>
      </c>
      <c r="C538" s="16" t="str">
        <f t="shared" si="1"/>
        <v>2019</v>
      </c>
      <c r="D538" s="14" t="s">
        <v>44</v>
      </c>
      <c r="E538" s="14">
        <v>0.0</v>
      </c>
      <c r="F538" s="14">
        <v>1.0</v>
      </c>
      <c r="G538" s="14">
        <v>0.0</v>
      </c>
      <c r="H538" s="14">
        <v>1.0</v>
      </c>
      <c r="I538" s="14">
        <v>0.0</v>
      </c>
      <c r="J538" s="14">
        <v>0.0</v>
      </c>
      <c r="K538" s="14">
        <v>0.0</v>
      </c>
      <c r="L538" s="14">
        <v>0.0</v>
      </c>
      <c r="M538" s="14">
        <v>0.0</v>
      </c>
      <c r="N538" s="14">
        <v>0.0</v>
      </c>
      <c r="O538" s="14" t="s">
        <v>109</v>
      </c>
      <c r="P538" s="17" t="s">
        <v>1466</v>
      </c>
      <c r="Q538" s="16"/>
      <c r="R538" s="16"/>
      <c r="S538" s="16"/>
      <c r="T538" s="17" t="s">
        <v>1467</v>
      </c>
      <c r="U538" s="16"/>
      <c r="V538" s="16"/>
      <c r="W538" s="14" t="s">
        <v>1412</v>
      </c>
      <c r="X538" s="14">
        <v>0.0</v>
      </c>
      <c r="Y538" s="14">
        <v>1954.0</v>
      </c>
      <c r="Z538" s="16">
        <f t="shared" si="105"/>
        <v>67</v>
      </c>
      <c r="AA538" s="14">
        <v>1987.0</v>
      </c>
      <c r="AB538" s="16">
        <f t="shared" si="104"/>
        <v>32</v>
      </c>
      <c r="AC538" s="14">
        <v>2016.0</v>
      </c>
      <c r="AD538" s="14">
        <f t="shared" si="101"/>
        <v>3</v>
      </c>
      <c r="AE538" s="16"/>
      <c r="AF538" s="18"/>
      <c r="AG538" s="16"/>
      <c r="AH538" s="16"/>
      <c r="AI538" s="16"/>
      <c r="AJ538" s="18"/>
      <c r="AK538" s="16"/>
      <c r="AL538" s="16"/>
      <c r="AM538" s="16"/>
      <c r="AN538" s="16"/>
      <c r="AO538" s="19" t="s">
        <v>1468</v>
      </c>
      <c r="AP538" s="16"/>
      <c r="AQ538" s="1">
        <v>1.0</v>
      </c>
    </row>
    <row r="539" hidden="1">
      <c r="A539" s="14" t="s">
        <v>1409</v>
      </c>
      <c r="B539" s="15">
        <v>43578.0</v>
      </c>
      <c r="C539" s="16" t="str">
        <f t="shared" si="1"/>
        <v>2019</v>
      </c>
      <c r="D539" s="14" t="s">
        <v>44</v>
      </c>
      <c r="E539" s="14">
        <v>0.0</v>
      </c>
      <c r="F539" s="14">
        <v>1.0</v>
      </c>
      <c r="G539" s="14">
        <v>0.0</v>
      </c>
      <c r="H539" s="14">
        <v>1.0</v>
      </c>
      <c r="I539" s="14">
        <v>0.0</v>
      </c>
      <c r="J539" s="14">
        <v>0.0</v>
      </c>
      <c r="K539" s="14">
        <v>0.0</v>
      </c>
      <c r="L539" s="14">
        <v>0.0</v>
      </c>
      <c r="M539" s="14">
        <v>0.0</v>
      </c>
      <c r="N539" s="14">
        <v>0.0</v>
      </c>
      <c r="O539" s="14" t="s">
        <v>109</v>
      </c>
      <c r="P539" s="17" t="s">
        <v>1466</v>
      </c>
      <c r="Q539" s="16"/>
      <c r="R539" s="16"/>
      <c r="S539" s="16"/>
      <c r="T539" s="17" t="s">
        <v>1467</v>
      </c>
      <c r="U539" s="16"/>
      <c r="V539" s="16"/>
      <c r="W539" s="14" t="s">
        <v>1424</v>
      </c>
      <c r="X539" s="14">
        <v>0.0</v>
      </c>
      <c r="Y539" s="14">
        <v>1942.0</v>
      </c>
      <c r="Z539" s="16">
        <f t="shared" si="105"/>
        <v>79</v>
      </c>
      <c r="AA539" s="14">
        <v>1987.0</v>
      </c>
      <c r="AB539" s="16">
        <f t="shared" si="104"/>
        <v>32</v>
      </c>
      <c r="AC539" s="14">
        <v>1987.0</v>
      </c>
      <c r="AD539" s="14">
        <f t="shared" si="101"/>
        <v>32</v>
      </c>
      <c r="AE539" s="16"/>
      <c r="AF539" s="18"/>
      <c r="AG539" s="16"/>
      <c r="AH539" s="16"/>
      <c r="AI539" s="16"/>
      <c r="AJ539" s="18"/>
      <c r="AK539" s="16"/>
      <c r="AL539" s="16"/>
      <c r="AM539" s="16"/>
      <c r="AN539" s="16"/>
      <c r="AO539" s="23" t="s">
        <v>1468</v>
      </c>
      <c r="AP539" s="16"/>
      <c r="AQ539" s="1">
        <v>1.0</v>
      </c>
    </row>
    <row r="540" hidden="1">
      <c r="A540" s="14" t="s">
        <v>1409</v>
      </c>
      <c r="B540" s="15">
        <v>43578.0</v>
      </c>
      <c r="C540" s="16" t="str">
        <f t="shared" si="1"/>
        <v>2019</v>
      </c>
      <c r="D540" s="14" t="s">
        <v>44</v>
      </c>
      <c r="E540" s="14">
        <v>0.0</v>
      </c>
      <c r="F540" s="14">
        <v>1.0</v>
      </c>
      <c r="G540" s="14">
        <v>0.0</v>
      </c>
      <c r="H540" s="14">
        <v>1.0</v>
      </c>
      <c r="I540" s="14">
        <v>0.0</v>
      </c>
      <c r="J540" s="14">
        <v>0.0</v>
      </c>
      <c r="K540" s="14">
        <v>0.0</v>
      </c>
      <c r="L540" s="14">
        <v>0.0</v>
      </c>
      <c r="M540" s="14">
        <v>0.0</v>
      </c>
      <c r="N540" s="14">
        <v>0.0</v>
      </c>
      <c r="O540" s="14" t="s">
        <v>109</v>
      </c>
      <c r="P540" s="17" t="s">
        <v>1466</v>
      </c>
      <c r="Q540" s="16"/>
      <c r="R540" s="16"/>
      <c r="S540" s="16"/>
      <c r="T540" s="17" t="s">
        <v>1467</v>
      </c>
      <c r="U540" s="16"/>
      <c r="V540" s="16"/>
      <c r="W540" s="14" t="s">
        <v>1419</v>
      </c>
      <c r="X540" s="14">
        <v>0.0</v>
      </c>
      <c r="Y540" s="16">
        <f>2023-54</f>
        <v>1969</v>
      </c>
      <c r="Z540" s="16">
        <f t="shared" si="105"/>
        <v>52</v>
      </c>
      <c r="AA540" s="14">
        <v>2011.0</v>
      </c>
      <c r="AB540" s="16">
        <f t="shared" si="104"/>
        <v>8</v>
      </c>
      <c r="AC540" s="14">
        <v>2011.0</v>
      </c>
      <c r="AD540" s="14">
        <f t="shared" si="101"/>
        <v>8</v>
      </c>
      <c r="AE540" s="16"/>
      <c r="AF540" s="18"/>
      <c r="AG540" s="16"/>
      <c r="AH540" s="16"/>
      <c r="AI540" s="16"/>
      <c r="AJ540" s="18"/>
      <c r="AK540" s="16"/>
      <c r="AL540" s="16"/>
      <c r="AM540" s="16"/>
      <c r="AN540" s="16"/>
      <c r="AO540" s="23" t="s">
        <v>1468</v>
      </c>
      <c r="AP540" s="16"/>
      <c r="AQ540" s="1">
        <v>1.0</v>
      </c>
    </row>
    <row r="541">
      <c r="A541" s="1" t="s">
        <v>1409</v>
      </c>
      <c r="B541" s="3">
        <v>43514.0</v>
      </c>
      <c r="C541" s="4" t="str">
        <f t="shared" si="1"/>
        <v>2019</v>
      </c>
      <c r="D541" s="1" t="s">
        <v>44</v>
      </c>
      <c r="E541" s="1">
        <v>1.0</v>
      </c>
      <c r="F541" s="1">
        <v>1.0</v>
      </c>
      <c r="G541" s="1">
        <v>1.0</v>
      </c>
      <c r="H541" s="1">
        <v>1.0</v>
      </c>
      <c r="I541" s="1">
        <v>0.0</v>
      </c>
      <c r="J541" s="1">
        <v>0.0</v>
      </c>
      <c r="K541" s="1">
        <v>0.0</v>
      </c>
      <c r="L541" s="1">
        <v>0.0</v>
      </c>
      <c r="M541" s="1">
        <v>0.0</v>
      </c>
      <c r="N541" s="1">
        <v>0.0</v>
      </c>
      <c r="O541" s="1" t="s">
        <v>109</v>
      </c>
      <c r="P541" s="2" t="s">
        <v>1469</v>
      </c>
      <c r="Q541" s="1" t="s">
        <v>277</v>
      </c>
      <c r="R541" s="1" t="s">
        <v>48</v>
      </c>
      <c r="S541" s="1" t="s">
        <v>48</v>
      </c>
      <c r="T541" s="2" t="s">
        <v>1470</v>
      </c>
      <c r="U541" s="1">
        <v>1.0</v>
      </c>
      <c r="V541" s="1">
        <v>0.0</v>
      </c>
      <c r="W541" s="1" t="s">
        <v>1412</v>
      </c>
      <c r="X541" s="1">
        <v>0.0</v>
      </c>
      <c r="Y541" s="1">
        <v>1954.0</v>
      </c>
      <c r="Z541" s="4">
        <f t="shared" si="105"/>
        <v>67</v>
      </c>
      <c r="AA541" s="1">
        <v>1987.0</v>
      </c>
      <c r="AB541" s="4">
        <f t="shared" si="104"/>
        <v>32</v>
      </c>
      <c r="AC541" s="1">
        <v>2016.0</v>
      </c>
      <c r="AD541" s="1">
        <f t="shared" si="101"/>
        <v>3</v>
      </c>
      <c r="AE541" s="1" t="s">
        <v>119</v>
      </c>
      <c r="AF541" s="6" t="s">
        <v>1413</v>
      </c>
      <c r="AG541" s="2">
        <v>0.0</v>
      </c>
      <c r="AH541" s="2" t="s">
        <v>1471</v>
      </c>
      <c r="AI541" s="2">
        <v>0.0</v>
      </c>
      <c r="AJ541" s="6" t="s">
        <v>123</v>
      </c>
      <c r="AK541" s="2">
        <v>0.0</v>
      </c>
      <c r="AL541" s="2" t="s">
        <v>1472</v>
      </c>
      <c r="AM541" s="1">
        <v>0.0</v>
      </c>
      <c r="AN541" s="20" t="s">
        <v>1327</v>
      </c>
      <c r="AO541" s="8" t="s">
        <v>1473</v>
      </c>
      <c r="AQ541" s="1">
        <v>0.0</v>
      </c>
    </row>
    <row r="542">
      <c r="A542" s="1" t="s">
        <v>1409</v>
      </c>
      <c r="B542" s="3">
        <v>43514.0</v>
      </c>
      <c r="C542" s="4" t="str">
        <f t="shared" si="1"/>
        <v>2019</v>
      </c>
      <c r="D542" s="1" t="s">
        <v>44</v>
      </c>
      <c r="E542" s="1">
        <v>1.0</v>
      </c>
      <c r="F542" s="1">
        <v>1.0</v>
      </c>
      <c r="G542" s="1">
        <v>1.0</v>
      </c>
      <c r="H542" s="1">
        <v>1.0</v>
      </c>
      <c r="I542" s="1">
        <v>0.0</v>
      </c>
      <c r="J542" s="1">
        <v>0.0</v>
      </c>
      <c r="K542" s="1">
        <v>0.0</v>
      </c>
      <c r="L542" s="1">
        <v>0.0</v>
      </c>
      <c r="M542" s="1">
        <v>0.0</v>
      </c>
      <c r="N542" s="1">
        <v>0.0</v>
      </c>
      <c r="O542" s="1" t="s">
        <v>109</v>
      </c>
      <c r="P542" s="2" t="s">
        <v>1469</v>
      </c>
      <c r="Q542" s="1" t="s">
        <v>277</v>
      </c>
      <c r="R542" s="1" t="s">
        <v>48</v>
      </c>
      <c r="S542" s="1" t="s">
        <v>48</v>
      </c>
      <c r="T542" s="2" t="s">
        <v>1470</v>
      </c>
      <c r="U542" s="1">
        <v>1.0</v>
      </c>
      <c r="V542" s="1">
        <v>0.0</v>
      </c>
      <c r="W542" s="1" t="s">
        <v>1419</v>
      </c>
      <c r="X542" s="1">
        <v>0.0</v>
      </c>
      <c r="Y542" s="4">
        <f>2023-54</f>
        <v>1969</v>
      </c>
      <c r="Z542" s="4">
        <f t="shared" si="105"/>
        <v>52</v>
      </c>
      <c r="AA542" s="1">
        <v>2011.0</v>
      </c>
      <c r="AB542" s="4">
        <f t="shared" si="104"/>
        <v>8</v>
      </c>
      <c r="AC542" s="1">
        <v>2011.0</v>
      </c>
      <c r="AD542" s="1">
        <f t="shared" si="101"/>
        <v>8</v>
      </c>
      <c r="AE542" s="1" t="s">
        <v>119</v>
      </c>
      <c r="AF542" s="6" t="s">
        <v>1413</v>
      </c>
      <c r="AG542" s="2">
        <v>0.0</v>
      </c>
      <c r="AH542" s="6" t="s">
        <v>1425</v>
      </c>
      <c r="AI542" s="2">
        <v>1.0</v>
      </c>
      <c r="AJ542" s="2" t="s">
        <v>1474</v>
      </c>
      <c r="AK542" s="2">
        <v>1.0</v>
      </c>
      <c r="AL542" s="2" t="s">
        <v>1475</v>
      </c>
      <c r="AM542" s="1">
        <v>0.0</v>
      </c>
      <c r="AN542" s="20" t="s">
        <v>1327</v>
      </c>
      <c r="AO542" s="8" t="s">
        <v>1473</v>
      </c>
      <c r="AQ542" s="1">
        <v>0.0</v>
      </c>
    </row>
    <row r="543">
      <c r="A543" s="1" t="s">
        <v>1409</v>
      </c>
      <c r="B543" s="3">
        <v>43514.0</v>
      </c>
      <c r="C543" s="4" t="str">
        <f t="shared" si="1"/>
        <v>2019</v>
      </c>
      <c r="D543" s="1" t="s">
        <v>44</v>
      </c>
      <c r="E543" s="1">
        <v>1.0</v>
      </c>
      <c r="F543" s="1">
        <v>1.0</v>
      </c>
      <c r="G543" s="1">
        <v>1.0</v>
      </c>
      <c r="H543" s="1">
        <v>1.0</v>
      </c>
      <c r="I543" s="1">
        <v>0.0</v>
      </c>
      <c r="J543" s="1">
        <v>0.0</v>
      </c>
      <c r="K543" s="1">
        <v>0.0</v>
      </c>
      <c r="L543" s="1">
        <v>0.0</v>
      </c>
      <c r="M543" s="1">
        <v>0.0</v>
      </c>
      <c r="N543" s="1">
        <v>0.0</v>
      </c>
      <c r="O543" s="1" t="s">
        <v>109</v>
      </c>
      <c r="P543" s="2" t="s">
        <v>1469</v>
      </c>
      <c r="Q543" s="1" t="s">
        <v>277</v>
      </c>
      <c r="R543" s="1" t="s">
        <v>48</v>
      </c>
      <c r="S543" s="1" t="s">
        <v>48</v>
      </c>
      <c r="T543" s="2" t="s">
        <v>1470</v>
      </c>
      <c r="U543" s="1">
        <v>1.0</v>
      </c>
      <c r="V543" s="1">
        <v>0.0</v>
      </c>
      <c r="W543" s="1" t="s">
        <v>1424</v>
      </c>
      <c r="X543" s="1">
        <v>0.0</v>
      </c>
      <c r="Y543" s="1">
        <v>1942.0</v>
      </c>
      <c r="Z543" s="4">
        <f t="shared" si="105"/>
        <v>79</v>
      </c>
      <c r="AA543" s="1">
        <v>1987.0</v>
      </c>
      <c r="AB543" s="4">
        <f t="shared" si="104"/>
        <v>32</v>
      </c>
      <c r="AC543" s="1">
        <v>1987.0</v>
      </c>
      <c r="AD543" s="1">
        <f t="shared" si="101"/>
        <v>32</v>
      </c>
      <c r="AE543" s="1" t="s">
        <v>119</v>
      </c>
      <c r="AF543" s="6" t="s">
        <v>1413</v>
      </c>
      <c r="AG543" s="2">
        <v>0.0</v>
      </c>
      <c r="AH543" s="6" t="s">
        <v>1425</v>
      </c>
      <c r="AI543" s="2">
        <v>0.0</v>
      </c>
      <c r="AJ543" s="6" t="s">
        <v>1425</v>
      </c>
      <c r="AK543" s="2">
        <v>0.0</v>
      </c>
      <c r="AL543" s="6" t="s">
        <v>1425</v>
      </c>
      <c r="AM543" s="1">
        <v>0.0</v>
      </c>
      <c r="AN543" s="20" t="s">
        <v>1327</v>
      </c>
      <c r="AO543" s="8" t="s">
        <v>1473</v>
      </c>
      <c r="AQ543" s="1">
        <v>0.0</v>
      </c>
    </row>
    <row r="544">
      <c r="A544" s="1" t="s">
        <v>1409</v>
      </c>
      <c r="B544" s="11">
        <v>43451.0</v>
      </c>
      <c r="C544" s="4" t="str">
        <f t="shared" si="1"/>
        <v>2018</v>
      </c>
      <c r="D544" s="1" t="s">
        <v>44</v>
      </c>
      <c r="E544" s="1">
        <v>0.0</v>
      </c>
      <c r="F544" s="1">
        <v>1.0</v>
      </c>
      <c r="G544" s="1">
        <v>0.0</v>
      </c>
      <c r="H544" s="1">
        <v>0.0</v>
      </c>
      <c r="I544" s="1">
        <v>0.0</v>
      </c>
      <c r="J544" s="1">
        <v>0.0</v>
      </c>
      <c r="K544" s="1">
        <v>0.0</v>
      </c>
      <c r="L544" s="1">
        <v>0.0</v>
      </c>
      <c r="M544" s="1">
        <v>0.0</v>
      </c>
      <c r="N544" s="1">
        <v>0.0</v>
      </c>
      <c r="O544" s="1" t="s">
        <v>109</v>
      </c>
      <c r="P544" s="2" t="s">
        <v>1476</v>
      </c>
      <c r="Q544" s="1" t="s">
        <v>306</v>
      </c>
      <c r="R544" s="1" t="s">
        <v>48</v>
      </c>
      <c r="S544" s="1" t="s">
        <v>48</v>
      </c>
      <c r="T544" s="2" t="s">
        <v>1477</v>
      </c>
      <c r="U544" s="1">
        <v>1.0</v>
      </c>
      <c r="V544" s="1">
        <v>1.0</v>
      </c>
      <c r="W544" s="1" t="s">
        <v>1412</v>
      </c>
      <c r="X544" s="1">
        <v>0.0</v>
      </c>
      <c r="Y544" s="1">
        <v>1954.0</v>
      </c>
      <c r="Z544" s="4">
        <f t="shared" si="105"/>
        <v>67</v>
      </c>
      <c r="AA544" s="1">
        <v>1987.0</v>
      </c>
      <c r="AB544" s="4">
        <f t="shared" si="104"/>
        <v>31</v>
      </c>
      <c r="AC544" s="1">
        <v>2016.0</v>
      </c>
      <c r="AD544" s="1">
        <f t="shared" si="101"/>
        <v>2</v>
      </c>
      <c r="AE544" s="1" t="s">
        <v>119</v>
      </c>
      <c r="AF544" s="6" t="s">
        <v>1413</v>
      </c>
      <c r="AG544" s="2">
        <v>0.0</v>
      </c>
      <c r="AH544" s="2" t="s">
        <v>1478</v>
      </c>
      <c r="AI544" s="2">
        <v>0.0</v>
      </c>
      <c r="AJ544" s="6" t="s">
        <v>123</v>
      </c>
      <c r="AK544" s="2">
        <v>0.0</v>
      </c>
      <c r="AL544" s="2" t="s">
        <v>1479</v>
      </c>
      <c r="AM544" s="1">
        <v>1.0</v>
      </c>
      <c r="AN544" s="1" t="s">
        <v>1480</v>
      </c>
      <c r="AO544" s="8" t="s">
        <v>1481</v>
      </c>
      <c r="AQ544" s="1">
        <v>0.0</v>
      </c>
    </row>
    <row r="545">
      <c r="A545" s="1" t="s">
        <v>1409</v>
      </c>
      <c r="B545" s="11">
        <v>43451.0</v>
      </c>
      <c r="C545" s="4" t="str">
        <f t="shared" si="1"/>
        <v>2018</v>
      </c>
      <c r="D545" s="1" t="s">
        <v>44</v>
      </c>
      <c r="E545" s="1">
        <v>0.0</v>
      </c>
      <c r="F545" s="1">
        <v>1.0</v>
      </c>
      <c r="G545" s="1">
        <v>0.0</v>
      </c>
      <c r="H545" s="1">
        <v>0.0</v>
      </c>
      <c r="I545" s="1">
        <v>0.0</v>
      </c>
      <c r="J545" s="1">
        <v>0.0</v>
      </c>
      <c r="K545" s="1">
        <v>0.0</v>
      </c>
      <c r="L545" s="1">
        <v>0.0</v>
      </c>
      <c r="M545" s="1">
        <v>0.0</v>
      </c>
      <c r="N545" s="1">
        <v>0.0</v>
      </c>
      <c r="O545" s="1" t="s">
        <v>109</v>
      </c>
      <c r="P545" s="2" t="s">
        <v>1476</v>
      </c>
      <c r="Q545" s="1" t="s">
        <v>306</v>
      </c>
      <c r="R545" s="1" t="s">
        <v>48</v>
      </c>
      <c r="S545" s="1" t="s">
        <v>48</v>
      </c>
      <c r="T545" s="2" t="s">
        <v>1477</v>
      </c>
      <c r="U545" s="1">
        <v>1.0</v>
      </c>
      <c r="V545" s="1">
        <v>1.0</v>
      </c>
      <c r="W545" s="1" t="s">
        <v>1419</v>
      </c>
      <c r="X545" s="1">
        <v>0.0</v>
      </c>
      <c r="Y545" s="4">
        <f>2023-54</f>
        <v>1969</v>
      </c>
      <c r="Z545" s="4">
        <f t="shared" si="105"/>
        <v>52</v>
      </c>
      <c r="AA545" s="1">
        <v>2011.0</v>
      </c>
      <c r="AB545" s="4">
        <f t="shared" si="104"/>
        <v>7</v>
      </c>
      <c r="AC545" s="1">
        <v>2011.0</v>
      </c>
      <c r="AD545" s="1">
        <f t="shared" si="101"/>
        <v>7</v>
      </c>
      <c r="AE545" s="1" t="s">
        <v>119</v>
      </c>
      <c r="AF545" s="6" t="s">
        <v>1413</v>
      </c>
      <c r="AG545" s="2">
        <v>0.0</v>
      </c>
      <c r="AH545" s="2" t="s">
        <v>1482</v>
      </c>
      <c r="AI545" s="2">
        <v>1.0</v>
      </c>
      <c r="AJ545" s="2" t="s">
        <v>1483</v>
      </c>
      <c r="AK545" s="2">
        <v>1.0</v>
      </c>
      <c r="AL545" s="2" t="s">
        <v>1484</v>
      </c>
      <c r="AM545" s="1">
        <v>1.0</v>
      </c>
      <c r="AN545" s="1" t="s">
        <v>1485</v>
      </c>
      <c r="AO545" s="8" t="s">
        <v>1481</v>
      </c>
      <c r="AQ545" s="1">
        <v>0.0</v>
      </c>
    </row>
    <row r="546">
      <c r="A546" s="1" t="s">
        <v>1409</v>
      </c>
      <c r="B546" s="11">
        <v>43451.0</v>
      </c>
      <c r="C546" s="4" t="str">
        <f t="shared" si="1"/>
        <v>2018</v>
      </c>
      <c r="D546" s="1" t="s">
        <v>44</v>
      </c>
      <c r="E546" s="1">
        <v>0.0</v>
      </c>
      <c r="F546" s="1">
        <v>1.0</v>
      </c>
      <c r="G546" s="1">
        <v>0.0</v>
      </c>
      <c r="H546" s="1">
        <v>0.0</v>
      </c>
      <c r="I546" s="1">
        <v>0.0</v>
      </c>
      <c r="J546" s="1">
        <v>0.0</v>
      </c>
      <c r="K546" s="1">
        <v>0.0</v>
      </c>
      <c r="L546" s="1">
        <v>0.0</v>
      </c>
      <c r="M546" s="1">
        <v>0.0</v>
      </c>
      <c r="N546" s="1">
        <v>0.0</v>
      </c>
      <c r="O546" s="1" t="s">
        <v>109</v>
      </c>
      <c r="P546" s="2" t="s">
        <v>1476</v>
      </c>
      <c r="Q546" s="1" t="s">
        <v>306</v>
      </c>
      <c r="R546" s="1" t="s">
        <v>48</v>
      </c>
      <c r="S546" s="1" t="s">
        <v>48</v>
      </c>
      <c r="T546" s="2" t="s">
        <v>1477</v>
      </c>
      <c r="U546" s="1">
        <v>1.0</v>
      </c>
      <c r="V546" s="1">
        <v>1.0</v>
      </c>
      <c r="W546" s="1" t="s">
        <v>1424</v>
      </c>
      <c r="X546" s="1">
        <v>0.0</v>
      </c>
      <c r="Y546" s="1">
        <v>1942.0</v>
      </c>
      <c r="Z546" s="4">
        <f t="shared" si="105"/>
        <v>79</v>
      </c>
      <c r="AA546" s="1">
        <v>1987.0</v>
      </c>
      <c r="AB546" s="4">
        <f t="shared" si="104"/>
        <v>31</v>
      </c>
      <c r="AC546" s="1">
        <v>1987.0</v>
      </c>
      <c r="AD546" s="1">
        <f t="shared" si="101"/>
        <v>31</v>
      </c>
      <c r="AE546" s="1" t="s">
        <v>119</v>
      </c>
      <c r="AF546" s="6" t="s">
        <v>1413</v>
      </c>
      <c r="AG546" s="2">
        <v>0.0</v>
      </c>
      <c r="AH546" s="6" t="s">
        <v>1425</v>
      </c>
      <c r="AI546" s="2">
        <v>0.0</v>
      </c>
      <c r="AJ546" s="6" t="s">
        <v>1425</v>
      </c>
      <c r="AK546" s="2">
        <v>0.0</v>
      </c>
      <c r="AL546" s="6" t="s">
        <v>1425</v>
      </c>
      <c r="AM546" s="1">
        <v>1.0</v>
      </c>
      <c r="AN546" s="1" t="s">
        <v>1486</v>
      </c>
      <c r="AO546" s="8" t="s">
        <v>1481</v>
      </c>
      <c r="AQ546" s="1">
        <v>0.0</v>
      </c>
    </row>
    <row r="547" hidden="1">
      <c r="A547" s="14" t="s">
        <v>1409</v>
      </c>
      <c r="B547" s="15">
        <v>43312.0</v>
      </c>
      <c r="C547" s="16" t="str">
        <f t="shared" si="1"/>
        <v>2018</v>
      </c>
      <c r="D547" s="14" t="s">
        <v>44</v>
      </c>
      <c r="E547" s="14">
        <v>0.0</v>
      </c>
      <c r="F547" s="14">
        <v>1.0</v>
      </c>
      <c r="G547" s="14">
        <v>0.0</v>
      </c>
      <c r="H547" s="14">
        <v>1.0</v>
      </c>
      <c r="I547" s="14">
        <v>0.0</v>
      </c>
      <c r="J547" s="14">
        <v>0.0</v>
      </c>
      <c r="K547" s="14">
        <v>0.0</v>
      </c>
      <c r="L547" s="14">
        <v>0.0</v>
      </c>
      <c r="M547" s="14">
        <v>0.0</v>
      </c>
      <c r="N547" s="14">
        <v>0.0</v>
      </c>
      <c r="O547" s="14" t="s">
        <v>109</v>
      </c>
      <c r="P547" s="17" t="s">
        <v>1487</v>
      </c>
      <c r="Q547" s="16"/>
      <c r="R547" s="16"/>
      <c r="S547" s="16"/>
      <c r="T547" s="17" t="s">
        <v>1488</v>
      </c>
      <c r="U547" s="16"/>
      <c r="V547" s="16"/>
      <c r="W547" s="14" t="s">
        <v>1412</v>
      </c>
      <c r="X547" s="14">
        <v>0.0</v>
      </c>
      <c r="Y547" s="14">
        <v>1954.0</v>
      </c>
      <c r="Z547" s="16">
        <f t="shared" si="105"/>
        <v>67</v>
      </c>
      <c r="AA547" s="14">
        <v>1987.0</v>
      </c>
      <c r="AB547" s="16">
        <f t="shared" si="104"/>
        <v>31</v>
      </c>
      <c r="AC547" s="14">
        <v>2016.0</v>
      </c>
      <c r="AD547" s="14">
        <f t="shared" si="101"/>
        <v>2</v>
      </c>
      <c r="AE547" s="16"/>
      <c r="AF547" s="18"/>
      <c r="AG547" s="16"/>
      <c r="AH547" s="16"/>
      <c r="AI547" s="16"/>
      <c r="AJ547" s="18"/>
      <c r="AK547" s="16"/>
      <c r="AL547" s="16"/>
      <c r="AM547" s="16"/>
      <c r="AN547" s="16"/>
      <c r="AO547" s="19" t="s">
        <v>1489</v>
      </c>
      <c r="AP547" s="16"/>
      <c r="AQ547" s="1">
        <v>1.0</v>
      </c>
    </row>
    <row r="548" hidden="1">
      <c r="A548" s="14" t="s">
        <v>1409</v>
      </c>
      <c r="B548" s="15">
        <v>43312.0</v>
      </c>
      <c r="C548" s="16" t="str">
        <f t="shared" si="1"/>
        <v>2018</v>
      </c>
      <c r="D548" s="14" t="s">
        <v>44</v>
      </c>
      <c r="E548" s="14">
        <v>0.0</v>
      </c>
      <c r="F548" s="14">
        <v>1.0</v>
      </c>
      <c r="G548" s="14">
        <v>0.0</v>
      </c>
      <c r="H548" s="14">
        <v>1.0</v>
      </c>
      <c r="I548" s="14">
        <v>0.0</v>
      </c>
      <c r="J548" s="14">
        <v>0.0</v>
      </c>
      <c r="K548" s="14">
        <v>0.0</v>
      </c>
      <c r="L548" s="14">
        <v>0.0</v>
      </c>
      <c r="M548" s="14">
        <v>0.0</v>
      </c>
      <c r="N548" s="14">
        <v>0.0</v>
      </c>
      <c r="O548" s="14" t="s">
        <v>109</v>
      </c>
      <c r="P548" s="17" t="s">
        <v>1487</v>
      </c>
      <c r="Q548" s="16"/>
      <c r="R548" s="16"/>
      <c r="S548" s="16"/>
      <c r="T548" s="17" t="s">
        <v>1488</v>
      </c>
      <c r="U548" s="16"/>
      <c r="V548" s="16"/>
      <c r="W548" s="14" t="s">
        <v>1419</v>
      </c>
      <c r="X548" s="14">
        <v>0.0</v>
      </c>
      <c r="Y548" s="16">
        <f>2023-54</f>
        <v>1969</v>
      </c>
      <c r="Z548" s="16">
        <f t="shared" si="105"/>
        <v>52</v>
      </c>
      <c r="AA548" s="14">
        <v>2011.0</v>
      </c>
      <c r="AB548" s="16">
        <f t="shared" si="104"/>
        <v>7</v>
      </c>
      <c r="AC548" s="14">
        <v>2011.0</v>
      </c>
      <c r="AD548" s="14">
        <f t="shared" si="101"/>
        <v>7</v>
      </c>
      <c r="AE548" s="16"/>
      <c r="AF548" s="18"/>
      <c r="AG548" s="16"/>
      <c r="AH548" s="16"/>
      <c r="AI548" s="16"/>
      <c r="AJ548" s="18"/>
      <c r="AK548" s="16"/>
      <c r="AL548" s="16"/>
      <c r="AM548" s="16"/>
      <c r="AN548" s="16"/>
      <c r="AO548" s="23" t="s">
        <v>1489</v>
      </c>
      <c r="AP548" s="16"/>
      <c r="AQ548" s="1">
        <v>1.0</v>
      </c>
    </row>
    <row r="549" hidden="1">
      <c r="A549" s="14" t="s">
        <v>1409</v>
      </c>
      <c r="B549" s="15">
        <v>43312.0</v>
      </c>
      <c r="C549" s="16" t="str">
        <f t="shared" si="1"/>
        <v>2018</v>
      </c>
      <c r="D549" s="14" t="s">
        <v>44</v>
      </c>
      <c r="E549" s="14">
        <v>0.0</v>
      </c>
      <c r="F549" s="14">
        <v>1.0</v>
      </c>
      <c r="G549" s="14">
        <v>0.0</v>
      </c>
      <c r="H549" s="14">
        <v>1.0</v>
      </c>
      <c r="I549" s="14">
        <v>0.0</v>
      </c>
      <c r="J549" s="14">
        <v>0.0</v>
      </c>
      <c r="K549" s="14">
        <v>0.0</v>
      </c>
      <c r="L549" s="14">
        <v>0.0</v>
      </c>
      <c r="M549" s="14">
        <v>0.0</v>
      </c>
      <c r="N549" s="14">
        <v>0.0</v>
      </c>
      <c r="O549" s="14" t="s">
        <v>109</v>
      </c>
      <c r="P549" s="17" t="s">
        <v>1487</v>
      </c>
      <c r="Q549" s="16"/>
      <c r="R549" s="16"/>
      <c r="S549" s="16"/>
      <c r="T549" s="17" t="s">
        <v>1488</v>
      </c>
      <c r="U549" s="16"/>
      <c r="V549" s="16"/>
      <c r="W549" s="14" t="s">
        <v>1424</v>
      </c>
      <c r="X549" s="14">
        <v>0.0</v>
      </c>
      <c r="Y549" s="14">
        <v>1954.0</v>
      </c>
      <c r="Z549" s="16">
        <f t="shared" si="105"/>
        <v>67</v>
      </c>
      <c r="AA549" s="14">
        <v>1987.0</v>
      </c>
      <c r="AB549" s="16">
        <f t="shared" si="104"/>
        <v>31</v>
      </c>
      <c r="AC549" s="14">
        <v>2016.0</v>
      </c>
      <c r="AD549" s="14">
        <f t="shared" si="101"/>
        <v>2</v>
      </c>
      <c r="AE549" s="16"/>
      <c r="AF549" s="18"/>
      <c r="AG549" s="16"/>
      <c r="AH549" s="16"/>
      <c r="AI549" s="16"/>
      <c r="AJ549" s="18"/>
      <c r="AK549" s="16"/>
      <c r="AL549" s="16"/>
      <c r="AM549" s="16"/>
      <c r="AN549" s="16"/>
      <c r="AO549" s="23" t="s">
        <v>1489</v>
      </c>
      <c r="AP549" s="16"/>
      <c r="AQ549" s="1">
        <v>1.0</v>
      </c>
    </row>
    <row r="550">
      <c r="A550" s="1" t="s">
        <v>1409</v>
      </c>
      <c r="B550" s="3">
        <v>43903.0</v>
      </c>
      <c r="C550" s="4" t="str">
        <f t="shared" si="1"/>
        <v>2020</v>
      </c>
      <c r="D550" s="1" t="s">
        <v>44</v>
      </c>
      <c r="E550" s="1">
        <v>1.0</v>
      </c>
      <c r="F550" s="1">
        <v>1.0</v>
      </c>
      <c r="G550" s="1">
        <v>0.0</v>
      </c>
      <c r="H550" s="1">
        <v>1.0</v>
      </c>
      <c r="I550" s="1">
        <v>0.0</v>
      </c>
      <c r="J550" s="1">
        <v>0.0</v>
      </c>
      <c r="K550" s="1">
        <v>1.0</v>
      </c>
      <c r="L550" s="1">
        <v>0.0</v>
      </c>
      <c r="M550" s="1">
        <v>0.0</v>
      </c>
      <c r="N550" s="1">
        <v>0.0</v>
      </c>
      <c r="O550" s="1" t="s">
        <v>68</v>
      </c>
      <c r="P550" s="2" t="s">
        <v>1490</v>
      </c>
      <c r="Q550" s="1" t="s">
        <v>306</v>
      </c>
      <c r="R550" s="1" t="s">
        <v>48</v>
      </c>
      <c r="S550" s="1" t="s">
        <v>48</v>
      </c>
      <c r="T550" s="2" t="s">
        <v>1491</v>
      </c>
      <c r="U550" s="1">
        <v>1.0</v>
      </c>
      <c r="V550" s="1">
        <v>1.0</v>
      </c>
      <c r="W550" s="1" t="s">
        <v>1419</v>
      </c>
      <c r="X550" s="1">
        <v>0.0</v>
      </c>
      <c r="Y550" s="4">
        <f>2023-54</f>
        <v>1969</v>
      </c>
      <c r="Z550" s="4">
        <f t="shared" si="105"/>
        <v>52</v>
      </c>
      <c r="AA550" s="1">
        <v>2011.0</v>
      </c>
      <c r="AB550" s="4">
        <f t="shared" si="104"/>
        <v>9</v>
      </c>
      <c r="AC550" s="1">
        <v>2011.0</v>
      </c>
      <c r="AD550" s="1">
        <f t="shared" si="101"/>
        <v>9</v>
      </c>
      <c r="AE550" s="1" t="s">
        <v>119</v>
      </c>
      <c r="AF550" s="6" t="s">
        <v>748</v>
      </c>
      <c r="AG550" s="2">
        <v>0.0</v>
      </c>
      <c r="AH550" s="2" t="s">
        <v>1492</v>
      </c>
      <c r="AI550" s="1">
        <v>1.0</v>
      </c>
      <c r="AJ550" s="2" t="s">
        <v>1493</v>
      </c>
      <c r="AK550" s="2">
        <v>1.0</v>
      </c>
      <c r="AL550" s="2" t="s">
        <v>1494</v>
      </c>
      <c r="AM550" s="1">
        <v>1.0</v>
      </c>
      <c r="AN550" s="20" t="s">
        <v>1495</v>
      </c>
      <c r="AO550" s="9" t="s">
        <v>1496</v>
      </c>
      <c r="AQ550" s="1">
        <v>0.0</v>
      </c>
    </row>
    <row r="551">
      <c r="A551" s="1" t="s">
        <v>1409</v>
      </c>
      <c r="B551" s="3">
        <v>43903.0</v>
      </c>
      <c r="C551" s="4" t="str">
        <f t="shared" si="1"/>
        <v>2020</v>
      </c>
      <c r="D551" s="1" t="s">
        <v>44</v>
      </c>
      <c r="E551" s="1">
        <v>1.0</v>
      </c>
      <c r="F551" s="1">
        <v>1.0</v>
      </c>
      <c r="G551" s="1">
        <v>0.0</v>
      </c>
      <c r="H551" s="1">
        <v>1.0</v>
      </c>
      <c r="I551" s="1">
        <v>0.0</v>
      </c>
      <c r="J551" s="1">
        <v>0.0</v>
      </c>
      <c r="K551" s="1">
        <v>1.0</v>
      </c>
      <c r="L551" s="1">
        <v>0.0</v>
      </c>
      <c r="M551" s="1">
        <v>0.0</v>
      </c>
      <c r="N551" s="1">
        <v>0.0</v>
      </c>
      <c r="O551" s="1" t="s">
        <v>68</v>
      </c>
      <c r="P551" s="2" t="s">
        <v>1490</v>
      </c>
      <c r="Q551" s="1" t="s">
        <v>306</v>
      </c>
      <c r="R551" s="1" t="s">
        <v>48</v>
      </c>
      <c r="S551" s="1" t="s">
        <v>48</v>
      </c>
      <c r="T551" s="2" t="s">
        <v>1491</v>
      </c>
      <c r="U551" s="1">
        <v>1.0</v>
      </c>
      <c r="V551" s="1">
        <v>1.0</v>
      </c>
      <c r="W551" s="1" t="s">
        <v>1412</v>
      </c>
      <c r="X551" s="1">
        <v>0.0</v>
      </c>
      <c r="Y551" s="1">
        <v>1954.0</v>
      </c>
      <c r="Z551" s="4">
        <f t="shared" si="105"/>
        <v>67</v>
      </c>
      <c r="AA551" s="1">
        <v>1987.0</v>
      </c>
      <c r="AB551" s="4">
        <f t="shared" si="104"/>
        <v>33</v>
      </c>
      <c r="AC551" s="1">
        <v>2016.0</v>
      </c>
      <c r="AD551" s="1">
        <f t="shared" si="101"/>
        <v>4</v>
      </c>
      <c r="AE551" s="1" t="s">
        <v>119</v>
      </c>
      <c r="AF551" s="6" t="s">
        <v>748</v>
      </c>
      <c r="AG551" s="2">
        <v>0.0</v>
      </c>
      <c r="AH551" s="6" t="s">
        <v>1497</v>
      </c>
      <c r="AI551" s="2">
        <v>1.0</v>
      </c>
      <c r="AJ551" s="6" t="s">
        <v>1497</v>
      </c>
      <c r="AK551" s="2">
        <v>1.0</v>
      </c>
      <c r="AL551" s="6" t="s">
        <v>1497</v>
      </c>
      <c r="AM551" s="1">
        <v>1.0</v>
      </c>
      <c r="AN551" s="20" t="s">
        <v>1498</v>
      </c>
      <c r="AO551" s="9" t="s">
        <v>1496</v>
      </c>
      <c r="AQ551" s="1">
        <v>0.0</v>
      </c>
    </row>
    <row r="552">
      <c r="A552" s="1" t="s">
        <v>1409</v>
      </c>
      <c r="B552" s="3">
        <v>43903.0</v>
      </c>
      <c r="C552" s="4" t="str">
        <f t="shared" si="1"/>
        <v>2020</v>
      </c>
      <c r="D552" s="1" t="s">
        <v>44</v>
      </c>
      <c r="E552" s="1">
        <v>1.0</v>
      </c>
      <c r="F552" s="1">
        <v>1.0</v>
      </c>
      <c r="G552" s="1">
        <v>0.0</v>
      </c>
      <c r="H552" s="1">
        <v>1.0</v>
      </c>
      <c r="I552" s="1">
        <v>0.0</v>
      </c>
      <c r="J552" s="1">
        <v>0.0</v>
      </c>
      <c r="K552" s="1">
        <v>1.0</v>
      </c>
      <c r="L552" s="1">
        <v>0.0</v>
      </c>
      <c r="M552" s="1">
        <v>0.0</v>
      </c>
      <c r="N552" s="1">
        <v>0.0</v>
      </c>
      <c r="O552" s="1" t="s">
        <v>68</v>
      </c>
      <c r="P552" s="2" t="s">
        <v>1490</v>
      </c>
      <c r="Q552" s="1" t="s">
        <v>306</v>
      </c>
      <c r="R552" s="1" t="s">
        <v>48</v>
      </c>
      <c r="S552" s="1" t="s">
        <v>48</v>
      </c>
      <c r="T552" s="2" t="s">
        <v>1491</v>
      </c>
      <c r="U552" s="1">
        <v>1.0</v>
      </c>
      <c r="V552" s="1">
        <v>1.0</v>
      </c>
      <c r="W552" s="1" t="s">
        <v>1459</v>
      </c>
      <c r="X552" s="1">
        <v>0.0</v>
      </c>
      <c r="Y552" s="1">
        <v>1967.0</v>
      </c>
      <c r="Z552" s="4">
        <f t="shared" si="105"/>
        <v>54</v>
      </c>
      <c r="AA552" s="20">
        <v>1990.0</v>
      </c>
      <c r="AB552" s="4">
        <f t="shared" si="104"/>
        <v>30</v>
      </c>
      <c r="AC552" s="1">
        <v>2012.0</v>
      </c>
      <c r="AD552" s="1">
        <f t="shared" si="101"/>
        <v>8</v>
      </c>
      <c r="AE552" s="1" t="s">
        <v>119</v>
      </c>
      <c r="AF552" s="6" t="s">
        <v>748</v>
      </c>
      <c r="AG552" s="2">
        <v>0.0</v>
      </c>
      <c r="AH552" s="6" t="s">
        <v>1497</v>
      </c>
      <c r="AI552" s="2">
        <v>1.0</v>
      </c>
      <c r="AJ552" s="6" t="s">
        <v>1497</v>
      </c>
      <c r="AK552" s="2">
        <v>1.0</v>
      </c>
      <c r="AL552" s="6" t="s">
        <v>1497</v>
      </c>
      <c r="AM552" s="1">
        <v>1.0</v>
      </c>
      <c r="AN552" s="20" t="s">
        <v>1499</v>
      </c>
      <c r="AO552" s="9" t="s">
        <v>1496</v>
      </c>
      <c r="AQ552" s="1">
        <v>0.0</v>
      </c>
    </row>
    <row r="553">
      <c r="A553" s="1" t="s">
        <v>1409</v>
      </c>
      <c r="B553" s="3">
        <v>43983.0</v>
      </c>
      <c r="C553" s="4" t="str">
        <f t="shared" si="1"/>
        <v>2020</v>
      </c>
      <c r="D553" s="1" t="s">
        <v>44</v>
      </c>
      <c r="E553" s="1">
        <v>1.0</v>
      </c>
      <c r="F553" s="1">
        <v>1.0</v>
      </c>
      <c r="G553" s="1">
        <v>0.0</v>
      </c>
      <c r="H553" s="1">
        <v>0.0</v>
      </c>
      <c r="I553" s="1">
        <v>0.0</v>
      </c>
      <c r="J553" s="1">
        <v>0.0</v>
      </c>
      <c r="K553" s="1">
        <v>0.0</v>
      </c>
      <c r="L553" s="1">
        <v>0.0</v>
      </c>
      <c r="M553" s="1">
        <v>0.0</v>
      </c>
      <c r="N553" s="1">
        <v>0.0</v>
      </c>
      <c r="O553" s="1" t="s">
        <v>68</v>
      </c>
      <c r="P553" s="2" t="s">
        <v>1500</v>
      </c>
      <c r="Q553" s="1" t="s">
        <v>47</v>
      </c>
      <c r="R553" s="1" t="s">
        <v>48</v>
      </c>
      <c r="S553" s="1" t="s">
        <v>117</v>
      </c>
      <c r="T553" s="2" t="s">
        <v>1501</v>
      </c>
      <c r="U553" s="1">
        <v>1.0</v>
      </c>
      <c r="V553" s="1">
        <v>1.0</v>
      </c>
      <c r="W553" s="1" t="s">
        <v>1419</v>
      </c>
      <c r="X553" s="1">
        <v>0.0</v>
      </c>
      <c r="Y553" s="4">
        <f>2023-54</f>
        <v>1969</v>
      </c>
      <c r="Z553" s="4">
        <f t="shared" si="105"/>
        <v>52</v>
      </c>
      <c r="AA553" s="1">
        <v>2011.0</v>
      </c>
      <c r="AB553" s="4">
        <f t="shared" si="104"/>
        <v>9</v>
      </c>
      <c r="AC553" s="1">
        <v>2011.0</v>
      </c>
      <c r="AD553" s="1">
        <f t="shared" si="101"/>
        <v>9</v>
      </c>
      <c r="AE553" s="1" t="s">
        <v>119</v>
      </c>
      <c r="AF553" s="6" t="s">
        <v>748</v>
      </c>
      <c r="AG553" s="2">
        <v>0.0</v>
      </c>
      <c r="AH553" s="2" t="s">
        <v>1502</v>
      </c>
      <c r="AI553" s="2">
        <v>1.0</v>
      </c>
      <c r="AJ553" s="2" t="s">
        <v>1503</v>
      </c>
      <c r="AK553" s="2">
        <v>0.5</v>
      </c>
      <c r="AL553" s="2" t="s">
        <v>1504</v>
      </c>
      <c r="AM553" s="1">
        <v>1.0</v>
      </c>
      <c r="AN553" s="20" t="s">
        <v>1505</v>
      </c>
      <c r="AO553" s="9" t="s">
        <v>1506</v>
      </c>
      <c r="AQ553" s="1">
        <v>0.0</v>
      </c>
    </row>
    <row r="554">
      <c r="A554" s="1" t="s">
        <v>1409</v>
      </c>
      <c r="B554" s="3">
        <v>43983.0</v>
      </c>
      <c r="C554" s="4" t="str">
        <f t="shared" si="1"/>
        <v>2020</v>
      </c>
      <c r="D554" s="1" t="s">
        <v>44</v>
      </c>
      <c r="E554" s="1">
        <v>1.0</v>
      </c>
      <c r="F554" s="1">
        <v>1.0</v>
      </c>
      <c r="G554" s="1">
        <v>0.0</v>
      </c>
      <c r="H554" s="1">
        <v>0.0</v>
      </c>
      <c r="I554" s="1">
        <v>0.0</v>
      </c>
      <c r="J554" s="1">
        <v>0.0</v>
      </c>
      <c r="K554" s="1">
        <v>0.0</v>
      </c>
      <c r="L554" s="1">
        <v>0.0</v>
      </c>
      <c r="M554" s="1">
        <v>0.0</v>
      </c>
      <c r="N554" s="1">
        <v>0.0</v>
      </c>
      <c r="O554" s="1" t="s">
        <v>68</v>
      </c>
      <c r="P554" s="2" t="s">
        <v>1500</v>
      </c>
      <c r="Q554" s="1" t="s">
        <v>47</v>
      </c>
      <c r="R554" s="1" t="s">
        <v>48</v>
      </c>
      <c r="S554" s="1" t="s">
        <v>117</v>
      </c>
      <c r="T554" s="2" t="s">
        <v>1501</v>
      </c>
      <c r="U554" s="1">
        <v>1.0</v>
      </c>
      <c r="V554" s="1">
        <v>1.0</v>
      </c>
      <c r="W554" s="1" t="s">
        <v>1412</v>
      </c>
      <c r="X554" s="1">
        <v>0.0</v>
      </c>
      <c r="Y554" s="1">
        <v>1954.0</v>
      </c>
      <c r="Z554" s="4">
        <f t="shared" si="105"/>
        <v>67</v>
      </c>
      <c r="AA554" s="1">
        <v>1987.0</v>
      </c>
      <c r="AB554" s="4">
        <f t="shared" si="104"/>
        <v>33</v>
      </c>
      <c r="AC554" s="1">
        <v>2016.0</v>
      </c>
      <c r="AD554" s="1">
        <f t="shared" si="101"/>
        <v>4</v>
      </c>
      <c r="AE554" s="1" t="s">
        <v>119</v>
      </c>
      <c r="AF554" s="6" t="s">
        <v>748</v>
      </c>
      <c r="AG554" s="2">
        <v>0.0</v>
      </c>
      <c r="AH554" s="6" t="s">
        <v>1497</v>
      </c>
      <c r="AI554" s="2">
        <v>1.0</v>
      </c>
      <c r="AJ554" s="6" t="s">
        <v>1497</v>
      </c>
      <c r="AK554" s="2">
        <v>0.5</v>
      </c>
      <c r="AL554" s="6" t="s">
        <v>1497</v>
      </c>
      <c r="AM554" s="1">
        <v>1.0</v>
      </c>
      <c r="AN554" s="20" t="s">
        <v>1507</v>
      </c>
      <c r="AO554" s="9" t="s">
        <v>1506</v>
      </c>
      <c r="AQ554" s="1">
        <v>0.0</v>
      </c>
    </row>
    <row r="555">
      <c r="A555" s="1" t="s">
        <v>1409</v>
      </c>
      <c r="B555" s="3">
        <v>43983.0</v>
      </c>
      <c r="C555" s="4" t="str">
        <f t="shared" si="1"/>
        <v>2020</v>
      </c>
      <c r="D555" s="1" t="s">
        <v>44</v>
      </c>
      <c r="E555" s="1">
        <v>1.0</v>
      </c>
      <c r="F555" s="1">
        <v>1.0</v>
      </c>
      <c r="G555" s="1">
        <v>0.0</v>
      </c>
      <c r="H555" s="1">
        <v>0.0</v>
      </c>
      <c r="I555" s="1">
        <v>0.0</v>
      </c>
      <c r="J555" s="1">
        <v>0.0</v>
      </c>
      <c r="K555" s="1">
        <v>0.0</v>
      </c>
      <c r="L555" s="1">
        <v>0.0</v>
      </c>
      <c r="M555" s="1">
        <v>0.0</v>
      </c>
      <c r="N555" s="1">
        <v>0.0</v>
      </c>
      <c r="O555" s="1" t="s">
        <v>68</v>
      </c>
      <c r="P555" s="2" t="s">
        <v>1500</v>
      </c>
      <c r="Q555" s="1" t="s">
        <v>47</v>
      </c>
      <c r="R555" s="1" t="s">
        <v>48</v>
      </c>
      <c r="S555" s="1" t="s">
        <v>117</v>
      </c>
      <c r="T555" s="2" t="s">
        <v>1501</v>
      </c>
      <c r="U555" s="1">
        <v>1.0</v>
      </c>
      <c r="V555" s="1">
        <v>1.0</v>
      </c>
      <c r="W555" s="1" t="s">
        <v>1459</v>
      </c>
      <c r="X555" s="1">
        <v>0.0</v>
      </c>
      <c r="Y555" s="1">
        <v>1967.0</v>
      </c>
      <c r="Z555" s="4">
        <f t="shared" si="105"/>
        <v>54</v>
      </c>
      <c r="AA555" s="20">
        <v>1990.0</v>
      </c>
      <c r="AB555" s="4">
        <f t="shared" si="104"/>
        <v>30</v>
      </c>
      <c r="AC555" s="1">
        <v>2012.0</v>
      </c>
      <c r="AD555" s="1">
        <f t="shared" si="101"/>
        <v>8</v>
      </c>
      <c r="AE555" s="1" t="s">
        <v>119</v>
      </c>
      <c r="AF555" s="6" t="s">
        <v>748</v>
      </c>
      <c r="AG555" s="2">
        <v>0.0</v>
      </c>
      <c r="AH555" s="6" t="s">
        <v>1497</v>
      </c>
      <c r="AI555" s="2">
        <v>1.0</v>
      </c>
      <c r="AJ555" s="6" t="s">
        <v>1497</v>
      </c>
      <c r="AK555" s="2">
        <v>0.5</v>
      </c>
      <c r="AL555" s="6" t="s">
        <v>1497</v>
      </c>
      <c r="AM555" s="1">
        <v>1.0</v>
      </c>
      <c r="AN555" s="20" t="s">
        <v>1508</v>
      </c>
      <c r="AO555" s="9" t="s">
        <v>1506</v>
      </c>
      <c r="AQ555" s="1">
        <v>0.0</v>
      </c>
    </row>
    <row r="556" hidden="1">
      <c r="A556" s="14" t="s">
        <v>1409</v>
      </c>
      <c r="B556" s="15">
        <v>43609.0</v>
      </c>
      <c r="C556" s="16" t="str">
        <f t="shared" si="1"/>
        <v>2019</v>
      </c>
      <c r="D556" s="14" t="s">
        <v>44</v>
      </c>
      <c r="E556" s="14">
        <v>0.0</v>
      </c>
      <c r="F556" s="14">
        <v>1.0</v>
      </c>
      <c r="G556" s="14">
        <v>1.0</v>
      </c>
      <c r="H556" s="14">
        <v>0.0</v>
      </c>
      <c r="I556" s="14">
        <v>0.0</v>
      </c>
      <c r="J556" s="14">
        <v>0.0</v>
      </c>
      <c r="K556" s="14">
        <v>0.0</v>
      </c>
      <c r="L556" s="14">
        <v>0.0</v>
      </c>
      <c r="M556" s="14">
        <v>0.0</v>
      </c>
      <c r="N556" s="14">
        <v>0.0</v>
      </c>
      <c r="O556" s="16"/>
      <c r="P556" s="17" t="s">
        <v>1509</v>
      </c>
      <c r="Q556" s="16"/>
      <c r="R556" s="16"/>
      <c r="S556" s="16"/>
      <c r="T556" s="17" t="s">
        <v>1510</v>
      </c>
      <c r="U556" s="16"/>
      <c r="V556" s="16"/>
      <c r="W556" s="14" t="s">
        <v>1430</v>
      </c>
      <c r="X556" s="14">
        <v>0.0</v>
      </c>
      <c r="Y556" s="16"/>
      <c r="Z556" s="16"/>
      <c r="AA556" s="16"/>
      <c r="AB556" s="16"/>
      <c r="AC556" s="16"/>
      <c r="AD556" s="16"/>
      <c r="AE556" s="16"/>
      <c r="AF556" s="18"/>
      <c r="AG556" s="16"/>
      <c r="AH556" s="16"/>
      <c r="AI556" s="16"/>
      <c r="AJ556" s="18"/>
      <c r="AK556" s="16"/>
      <c r="AL556" s="16"/>
      <c r="AM556" s="16"/>
      <c r="AN556" s="16"/>
      <c r="AO556" s="23" t="s">
        <v>1511</v>
      </c>
      <c r="AP556" s="16"/>
      <c r="AQ556" s="1">
        <v>1.0</v>
      </c>
    </row>
    <row r="557" hidden="1">
      <c r="A557" s="14" t="s">
        <v>1409</v>
      </c>
      <c r="B557" s="15">
        <v>43609.0</v>
      </c>
      <c r="C557" s="16" t="str">
        <f t="shared" si="1"/>
        <v>2019</v>
      </c>
      <c r="D557" s="14" t="s">
        <v>44</v>
      </c>
      <c r="E557" s="14">
        <v>0.0</v>
      </c>
      <c r="F557" s="14">
        <v>1.0</v>
      </c>
      <c r="G557" s="14">
        <v>1.0</v>
      </c>
      <c r="H557" s="14">
        <v>0.0</v>
      </c>
      <c r="I557" s="14">
        <v>0.0</v>
      </c>
      <c r="J557" s="14">
        <v>0.0</v>
      </c>
      <c r="K557" s="14">
        <v>0.0</v>
      </c>
      <c r="L557" s="14">
        <v>0.0</v>
      </c>
      <c r="M557" s="14">
        <v>0.0</v>
      </c>
      <c r="N557" s="14">
        <v>0.0</v>
      </c>
      <c r="O557" s="16"/>
      <c r="P557" s="17" t="s">
        <v>1509</v>
      </c>
      <c r="Q557" s="16"/>
      <c r="R557" s="16"/>
      <c r="S557" s="16"/>
      <c r="T557" s="17" t="s">
        <v>1510</v>
      </c>
      <c r="U557" s="16"/>
      <c r="V557" s="16"/>
      <c r="W557" s="14" t="s">
        <v>1424</v>
      </c>
      <c r="X557" s="14">
        <v>0.0</v>
      </c>
      <c r="Y557" s="14">
        <v>1942.0</v>
      </c>
      <c r="Z557" s="16"/>
      <c r="AA557" s="14">
        <v>1987.0</v>
      </c>
      <c r="AB557" s="16"/>
      <c r="AC557" s="14">
        <v>1987.0</v>
      </c>
      <c r="AD557" s="16"/>
      <c r="AE557" s="16"/>
      <c r="AF557" s="18"/>
      <c r="AG557" s="16"/>
      <c r="AH557" s="16"/>
      <c r="AI557" s="16"/>
      <c r="AJ557" s="18"/>
      <c r="AK557" s="16"/>
      <c r="AL557" s="16"/>
      <c r="AM557" s="16"/>
      <c r="AN557" s="16"/>
      <c r="AO557" s="23" t="s">
        <v>1511</v>
      </c>
      <c r="AP557" s="16"/>
      <c r="AQ557" s="1">
        <v>1.0</v>
      </c>
    </row>
    <row r="558" hidden="1">
      <c r="A558" s="14" t="s">
        <v>1409</v>
      </c>
      <c r="B558" s="15">
        <v>43609.0</v>
      </c>
      <c r="C558" s="16" t="str">
        <f t="shared" si="1"/>
        <v>2019</v>
      </c>
      <c r="D558" s="14" t="s">
        <v>44</v>
      </c>
      <c r="E558" s="14">
        <v>0.0</v>
      </c>
      <c r="F558" s="14">
        <v>1.0</v>
      </c>
      <c r="G558" s="14">
        <v>1.0</v>
      </c>
      <c r="H558" s="14">
        <v>0.0</v>
      </c>
      <c r="I558" s="14">
        <v>0.0</v>
      </c>
      <c r="J558" s="14">
        <v>0.0</v>
      </c>
      <c r="K558" s="14">
        <v>0.0</v>
      </c>
      <c r="L558" s="14">
        <v>0.0</v>
      </c>
      <c r="M558" s="14">
        <v>0.0</v>
      </c>
      <c r="N558" s="14">
        <v>0.0</v>
      </c>
      <c r="O558" s="16"/>
      <c r="P558" s="17" t="s">
        <v>1509</v>
      </c>
      <c r="Q558" s="16"/>
      <c r="R558" s="16"/>
      <c r="S558" s="16"/>
      <c r="T558" s="17" t="s">
        <v>1510</v>
      </c>
      <c r="U558" s="16"/>
      <c r="V558" s="16"/>
      <c r="W558" s="14" t="s">
        <v>1439</v>
      </c>
      <c r="X558" s="14">
        <v>0.0</v>
      </c>
      <c r="Y558" s="16"/>
      <c r="Z558" s="16"/>
      <c r="AA558" s="16"/>
      <c r="AB558" s="16"/>
      <c r="AC558" s="16"/>
      <c r="AD558" s="16"/>
      <c r="AE558" s="16"/>
      <c r="AF558" s="18"/>
      <c r="AG558" s="16"/>
      <c r="AH558" s="16"/>
      <c r="AI558" s="16"/>
      <c r="AJ558" s="18"/>
      <c r="AK558" s="16"/>
      <c r="AL558" s="16"/>
      <c r="AM558" s="16"/>
      <c r="AN558" s="16"/>
      <c r="AO558" s="23" t="s">
        <v>1511</v>
      </c>
      <c r="AP558" s="16"/>
      <c r="AQ558" s="1">
        <v>1.0</v>
      </c>
    </row>
    <row r="559" hidden="1">
      <c r="A559" s="14" t="s">
        <v>1409</v>
      </c>
      <c r="B559" s="15">
        <v>43929.0</v>
      </c>
      <c r="C559" s="16" t="str">
        <f t="shared" si="1"/>
        <v>2020</v>
      </c>
      <c r="D559" s="14" t="s">
        <v>44</v>
      </c>
      <c r="E559" s="14">
        <v>1.0</v>
      </c>
      <c r="F559" s="14">
        <v>1.0</v>
      </c>
      <c r="G559" s="14">
        <v>0.0</v>
      </c>
      <c r="H559" s="14">
        <v>1.0</v>
      </c>
      <c r="I559" s="14">
        <v>0.0</v>
      </c>
      <c r="J559" s="14">
        <v>0.0</v>
      </c>
      <c r="K559" s="14">
        <v>1.0</v>
      </c>
      <c r="L559" s="14">
        <v>0.0</v>
      </c>
      <c r="M559" s="14">
        <v>0.0</v>
      </c>
      <c r="N559" s="14">
        <v>0.0</v>
      </c>
      <c r="O559" s="14" t="s">
        <v>109</v>
      </c>
      <c r="P559" s="17" t="s">
        <v>1512</v>
      </c>
      <c r="Q559" s="16"/>
      <c r="R559" s="16"/>
      <c r="S559" s="16"/>
      <c r="T559" s="17" t="s">
        <v>1513</v>
      </c>
      <c r="U559" s="16"/>
      <c r="V559" s="16"/>
      <c r="W559" s="14" t="s">
        <v>1419</v>
      </c>
      <c r="X559" s="14">
        <v>0.0</v>
      </c>
      <c r="Y559" s="16"/>
      <c r="Z559" s="16"/>
      <c r="AA559" s="16"/>
      <c r="AB559" s="16"/>
      <c r="AC559" s="16"/>
      <c r="AD559" s="16"/>
      <c r="AE559" s="16"/>
      <c r="AF559" s="18"/>
      <c r="AG559" s="16"/>
      <c r="AH559" s="16"/>
      <c r="AI559" s="16"/>
      <c r="AJ559" s="18"/>
      <c r="AK559" s="16"/>
      <c r="AL559" s="16"/>
      <c r="AM559" s="16"/>
      <c r="AN559" s="16"/>
      <c r="AO559" s="23" t="s">
        <v>1514</v>
      </c>
      <c r="AP559" s="16"/>
      <c r="AQ559" s="1">
        <v>1.0</v>
      </c>
    </row>
    <row r="560" hidden="1">
      <c r="A560" s="14" t="s">
        <v>1409</v>
      </c>
      <c r="B560" s="15">
        <v>43929.0</v>
      </c>
      <c r="C560" s="16" t="str">
        <f t="shared" si="1"/>
        <v>2020</v>
      </c>
      <c r="D560" s="14" t="s">
        <v>44</v>
      </c>
      <c r="E560" s="14">
        <v>1.0</v>
      </c>
      <c r="F560" s="14">
        <v>1.0</v>
      </c>
      <c r="G560" s="14">
        <v>0.0</v>
      </c>
      <c r="H560" s="14">
        <v>1.0</v>
      </c>
      <c r="I560" s="14">
        <v>0.0</v>
      </c>
      <c r="J560" s="14">
        <v>0.0</v>
      </c>
      <c r="K560" s="14">
        <v>1.0</v>
      </c>
      <c r="L560" s="14">
        <v>0.0</v>
      </c>
      <c r="M560" s="14">
        <v>0.0</v>
      </c>
      <c r="N560" s="14">
        <v>0.0</v>
      </c>
      <c r="O560" s="14" t="s">
        <v>109</v>
      </c>
      <c r="P560" s="17" t="s">
        <v>1512</v>
      </c>
      <c r="Q560" s="16"/>
      <c r="R560" s="16"/>
      <c r="S560" s="16"/>
      <c r="T560" s="17" t="s">
        <v>1513</v>
      </c>
      <c r="U560" s="16"/>
      <c r="V560" s="16"/>
      <c r="W560" s="14" t="s">
        <v>1412</v>
      </c>
      <c r="X560" s="14">
        <v>0.0</v>
      </c>
      <c r="Y560" s="14">
        <v>1954.0</v>
      </c>
      <c r="Z560" s="16"/>
      <c r="AA560" s="14">
        <v>1987.0</v>
      </c>
      <c r="AB560" s="16"/>
      <c r="AC560" s="14">
        <v>2016.0</v>
      </c>
      <c r="AD560" s="16"/>
      <c r="AE560" s="16"/>
      <c r="AF560" s="18"/>
      <c r="AG560" s="16"/>
      <c r="AH560" s="16"/>
      <c r="AI560" s="16"/>
      <c r="AJ560" s="18"/>
      <c r="AK560" s="16"/>
      <c r="AL560" s="16"/>
      <c r="AM560" s="16"/>
      <c r="AN560" s="16"/>
      <c r="AO560" s="23" t="s">
        <v>1514</v>
      </c>
      <c r="AP560" s="16"/>
      <c r="AQ560" s="1">
        <v>1.0</v>
      </c>
    </row>
    <row r="561" hidden="1">
      <c r="A561" s="14" t="s">
        <v>1409</v>
      </c>
      <c r="B561" s="15">
        <v>43929.0</v>
      </c>
      <c r="C561" s="16" t="str">
        <f t="shared" si="1"/>
        <v>2020</v>
      </c>
      <c r="D561" s="14" t="s">
        <v>44</v>
      </c>
      <c r="E561" s="14">
        <v>1.0</v>
      </c>
      <c r="F561" s="14">
        <v>1.0</v>
      </c>
      <c r="G561" s="14">
        <v>0.0</v>
      </c>
      <c r="H561" s="14">
        <v>1.0</v>
      </c>
      <c r="I561" s="14">
        <v>0.0</v>
      </c>
      <c r="J561" s="14">
        <v>0.0</v>
      </c>
      <c r="K561" s="14">
        <v>1.0</v>
      </c>
      <c r="L561" s="14">
        <v>0.0</v>
      </c>
      <c r="M561" s="14">
        <v>0.0</v>
      </c>
      <c r="N561" s="14">
        <v>0.0</v>
      </c>
      <c r="O561" s="14" t="s">
        <v>109</v>
      </c>
      <c r="P561" s="17" t="s">
        <v>1512</v>
      </c>
      <c r="Q561" s="16"/>
      <c r="R561" s="16"/>
      <c r="S561" s="16"/>
      <c r="T561" s="17" t="s">
        <v>1513</v>
      </c>
      <c r="U561" s="16"/>
      <c r="V561" s="16"/>
      <c r="W561" s="14" t="s">
        <v>1459</v>
      </c>
      <c r="X561" s="14">
        <v>0.0</v>
      </c>
      <c r="Y561" s="14">
        <v>1967.0</v>
      </c>
      <c r="Z561" s="16"/>
      <c r="AA561" s="36" t="s">
        <v>1515</v>
      </c>
      <c r="AB561" s="16"/>
      <c r="AC561" s="14">
        <v>2012.0</v>
      </c>
      <c r="AD561" s="16"/>
      <c r="AE561" s="16"/>
      <c r="AF561" s="18"/>
      <c r="AG561" s="16"/>
      <c r="AH561" s="16"/>
      <c r="AI561" s="16"/>
      <c r="AJ561" s="18"/>
      <c r="AK561" s="16"/>
      <c r="AL561" s="16"/>
      <c r="AM561" s="16"/>
      <c r="AN561" s="16"/>
      <c r="AO561" s="23" t="s">
        <v>1514</v>
      </c>
      <c r="AP561" s="16"/>
      <c r="AQ561" s="1">
        <v>1.0</v>
      </c>
    </row>
    <row r="562" hidden="1">
      <c r="A562" s="14" t="s">
        <v>1409</v>
      </c>
      <c r="B562" s="29">
        <v>44188.0</v>
      </c>
      <c r="C562" s="16" t="str">
        <f t="shared" si="1"/>
        <v>2020</v>
      </c>
      <c r="D562" s="14" t="s">
        <v>44</v>
      </c>
      <c r="E562" s="14">
        <v>1.0</v>
      </c>
      <c r="F562" s="14">
        <v>1.0</v>
      </c>
      <c r="G562" s="14">
        <v>1.0</v>
      </c>
      <c r="H562" s="14">
        <v>0.0</v>
      </c>
      <c r="I562" s="14">
        <v>0.0</v>
      </c>
      <c r="J562" s="14">
        <v>0.0</v>
      </c>
      <c r="K562" s="14">
        <v>0.0</v>
      </c>
      <c r="L562" s="14">
        <v>0.0</v>
      </c>
      <c r="M562" s="14">
        <v>0.0</v>
      </c>
      <c r="N562" s="14">
        <v>0.0</v>
      </c>
      <c r="O562" s="14" t="s">
        <v>109</v>
      </c>
      <c r="P562" s="17" t="s">
        <v>1516</v>
      </c>
      <c r="Q562" s="16"/>
      <c r="R562" s="16"/>
      <c r="S562" s="16"/>
      <c r="T562" s="17" t="s">
        <v>1517</v>
      </c>
      <c r="U562" s="16"/>
      <c r="V562" s="16"/>
      <c r="W562" s="14" t="s">
        <v>1419</v>
      </c>
      <c r="X562" s="14">
        <v>0.0</v>
      </c>
      <c r="Y562" s="16"/>
      <c r="Z562" s="16"/>
      <c r="AA562" s="16"/>
      <c r="AB562" s="16"/>
      <c r="AC562" s="16"/>
      <c r="AD562" s="16"/>
      <c r="AE562" s="16"/>
      <c r="AF562" s="18"/>
      <c r="AG562" s="16"/>
      <c r="AH562" s="16"/>
      <c r="AI562" s="16"/>
      <c r="AJ562" s="18"/>
      <c r="AK562" s="16"/>
      <c r="AL562" s="16"/>
      <c r="AM562" s="16"/>
      <c r="AN562" s="16"/>
      <c r="AO562" s="23" t="s">
        <v>1518</v>
      </c>
      <c r="AP562" s="16"/>
      <c r="AQ562" s="1">
        <v>1.0</v>
      </c>
    </row>
    <row r="563" hidden="1">
      <c r="A563" s="14" t="s">
        <v>1409</v>
      </c>
      <c r="B563" s="29">
        <v>44188.0</v>
      </c>
      <c r="C563" s="16" t="str">
        <f t="shared" si="1"/>
        <v>2020</v>
      </c>
      <c r="D563" s="14" t="s">
        <v>44</v>
      </c>
      <c r="E563" s="14">
        <v>1.0</v>
      </c>
      <c r="F563" s="14">
        <v>1.0</v>
      </c>
      <c r="G563" s="14">
        <v>1.0</v>
      </c>
      <c r="H563" s="14">
        <v>0.0</v>
      </c>
      <c r="I563" s="14">
        <v>0.0</v>
      </c>
      <c r="J563" s="14">
        <v>0.0</v>
      </c>
      <c r="K563" s="14">
        <v>0.0</v>
      </c>
      <c r="L563" s="14">
        <v>0.0</v>
      </c>
      <c r="M563" s="14">
        <v>0.0</v>
      </c>
      <c r="N563" s="14">
        <v>0.0</v>
      </c>
      <c r="O563" s="14" t="s">
        <v>109</v>
      </c>
      <c r="P563" s="17" t="s">
        <v>1516</v>
      </c>
      <c r="Q563" s="16"/>
      <c r="R563" s="16"/>
      <c r="S563" s="16"/>
      <c r="T563" s="17" t="s">
        <v>1517</v>
      </c>
      <c r="U563" s="16"/>
      <c r="V563" s="16"/>
      <c r="W563" s="14" t="s">
        <v>1459</v>
      </c>
      <c r="X563" s="14">
        <v>0.0</v>
      </c>
      <c r="Y563" s="14">
        <v>1967.0</v>
      </c>
      <c r="Z563" s="16"/>
      <c r="AA563" s="36" t="s">
        <v>1515</v>
      </c>
      <c r="AB563" s="16"/>
      <c r="AC563" s="14">
        <v>2012.0</v>
      </c>
      <c r="AD563" s="16"/>
      <c r="AE563" s="16"/>
      <c r="AF563" s="18"/>
      <c r="AG563" s="16"/>
      <c r="AH563" s="16"/>
      <c r="AI563" s="16"/>
      <c r="AJ563" s="18"/>
      <c r="AK563" s="16"/>
      <c r="AL563" s="16"/>
      <c r="AM563" s="16"/>
      <c r="AN563" s="16"/>
      <c r="AO563" s="23" t="s">
        <v>1518</v>
      </c>
      <c r="AP563" s="16"/>
      <c r="AQ563" s="1">
        <v>1.0</v>
      </c>
    </row>
    <row r="564" hidden="1">
      <c r="A564" s="14" t="s">
        <v>1409</v>
      </c>
      <c r="B564" s="29">
        <v>44188.0</v>
      </c>
      <c r="C564" s="16" t="str">
        <f t="shared" si="1"/>
        <v>2020</v>
      </c>
      <c r="D564" s="14" t="s">
        <v>44</v>
      </c>
      <c r="E564" s="14">
        <v>1.0</v>
      </c>
      <c r="F564" s="14">
        <v>1.0</v>
      </c>
      <c r="G564" s="14">
        <v>1.0</v>
      </c>
      <c r="H564" s="14">
        <v>0.0</v>
      </c>
      <c r="I564" s="14">
        <v>0.0</v>
      </c>
      <c r="J564" s="14">
        <v>0.0</v>
      </c>
      <c r="K564" s="14">
        <v>0.0</v>
      </c>
      <c r="L564" s="14">
        <v>0.0</v>
      </c>
      <c r="M564" s="14">
        <v>0.0</v>
      </c>
      <c r="N564" s="14">
        <v>0.0</v>
      </c>
      <c r="O564" s="14" t="s">
        <v>109</v>
      </c>
      <c r="P564" s="17" t="s">
        <v>1516</v>
      </c>
      <c r="Q564" s="16"/>
      <c r="R564" s="16"/>
      <c r="S564" s="16"/>
      <c r="T564" s="17" t="s">
        <v>1517</v>
      </c>
      <c r="U564" s="16"/>
      <c r="V564" s="16"/>
      <c r="W564" s="14" t="s">
        <v>1412</v>
      </c>
      <c r="X564" s="14">
        <v>0.0</v>
      </c>
      <c r="Y564" s="14">
        <v>1954.0</v>
      </c>
      <c r="Z564" s="16"/>
      <c r="AA564" s="14">
        <v>1987.0</v>
      </c>
      <c r="AB564" s="16"/>
      <c r="AC564" s="14">
        <v>2016.0</v>
      </c>
      <c r="AD564" s="16"/>
      <c r="AE564" s="16"/>
      <c r="AF564" s="18"/>
      <c r="AG564" s="16"/>
      <c r="AH564" s="16"/>
      <c r="AI564" s="16"/>
      <c r="AJ564" s="18"/>
      <c r="AK564" s="16"/>
      <c r="AL564" s="16"/>
      <c r="AM564" s="16"/>
      <c r="AN564" s="16"/>
      <c r="AO564" s="23" t="s">
        <v>1518</v>
      </c>
      <c r="AP564" s="16"/>
      <c r="AQ564" s="1">
        <v>1.0</v>
      </c>
    </row>
    <row r="565" hidden="1">
      <c r="A565" s="14" t="s">
        <v>1409</v>
      </c>
      <c r="B565" s="15">
        <v>43918.0</v>
      </c>
      <c r="C565" s="16" t="str">
        <f t="shared" si="1"/>
        <v>2020</v>
      </c>
      <c r="D565" s="14" t="s">
        <v>44</v>
      </c>
      <c r="E565" s="14">
        <v>1.0</v>
      </c>
      <c r="F565" s="14">
        <v>1.0</v>
      </c>
      <c r="G565" s="14">
        <v>1.0</v>
      </c>
      <c r="H565" s="14">
        <v>1.0</v>
      </c>
      <c r="I565" s="14">
        <v>0.0</v>
      </c>
      <c r="J565" s="14">
        <v>0.0</v>
      </c>
      <c r="K565" s="14">
        <v>0.0</v>
      </c>
      <c r="L565" s="14">
        <v>0.0</v>
      </c>
      <c r="M565" s="14">
        <v>0.0</v>
      </c>
      <c r="N565" s="14">
        <v>0.0</v>
      </c>
      <c r="O565" s="16"/>
      <c r="P565" s="17" t="s">
        <v>1519</v>
      </c>
      <c r="Q565" s="16"/>
      <c r="R565" s="16"/>
      <c r="S565" s="16"/>
      <c r="T565" s="17" t="s">
        <v>1520</v>
      </c>
      <c r="U565" s="16"/>
      <c r="V565" s="16"/>
      <c r="W565" s="14" t="s">
        <v>1459</v>
      </c>
      <c r="X565" s="14">
        <v>0.0</v>
      </c>
      <c r="Y565" s="14">
        <v>1967.0</v>
      </c>
      <c r="Z565" s="16"/>
      <c r="AA565" s="36" t="s">
        <v>1515</v>
      </c>
      <c r="AB565" s="16"/>
      <c r="AC565" s="14">
        <v>2012.0</v>
      </c>
      <c r="AD565" s="16"/>
      <c r="AE565" s="16"/>
      <c r="AF565" s="18"/>
      <c r="AG565" s="16"/>
      <c r="AH565" s="16"/>
      <c r="AI565" s="16"/>
      <c r="AJ565" s="18"/>
      <c r="AK565" s="16"/>
      <c r="AL565" s="16"/>
      <c r="AM565" s="16"/>
      <c r="AN565" s="16"/>
      <c r="AO565" s="19" t="s">
        <v>1521</v>
      </c>
      <c r="AP565" s="16"/>
      <c r="AQ565" s="1">
        <v>1.0</v>
      </c>
    </row>
    <row r="566" hidden="1">
      <c r="A566" s="14" t="s">
        <v>1409</v>
      </c>
      <c r="B566" s="15">
        <v>43918.0</v>
      </c>
      <c r="C566" s="16" t="str">
        <f t="shared" si="1"/>
        <v>2020</v>
      </c>
      <c r="D566" s="14" t="s">
        <v>44</v>
      </c>
      <c r="E566" s="14">
        <v>1.0</v>
      </c>
      <c r="F566" s="14">
        <v>1.0</v>
      </c>
      <c r="G566" s="14">
        <v>1.0</v>
      </c>
      <c r="H566" s="14">
        <v>1.0</v>
      </c>
      <c r="I566" s="14">
        <v>0.0</v>
      </c>
      <c r="J566" s="14">
        <v>0.0</v>
      </c>
      <c r="K566" s="14">
        <v>0.0</v>
      </c>
      <c r="L566" s="14">
        <v>0.0</v>
      </c>
      <c r="M566" s="14">
        <v>0.0</v>
      </c>
      <c r="N566" s="14">
        <v>0.0</v>
      </c>
      <c r="O566" s="16"/>
      <c r="P566" s="17" t="s">
        <v>1519</v>
      </c>
      <c r="Q566" s="16"/>
      <c r="R566" s="16"/>
      <c r="S566" s="16"/>
      <c r="T566" s="17" t="s">
        <v>1520</v>
      </c>
      <c r="U566" s="16"/>
      <c r="V566" s="16"/>
      <c r="W566" s="14" t="s">
        <v>1419</v>
      </c>
      <c r="X566" s="14">
        <v>0.0</v>
      </c>
      <c r="Y566" s="16"/>
      <c r="Z566" s="16"/>
      <c r="AA566" s="16"/>
      <c r="AB566" s="16"/>
      <c r="AC566" s="16"/>
      <c r="AD566" s="16"/>
      <c r="AE566" s="16"/>
      <c r="AF566" s="18"/>
      <c r="AG566" s="16"/>
      <c r="AH566" s="16"/>
      <c r="AI566" s="16"/>
      <c r="AJ566" s="18"/>
      <c r="AK566" s="16"/>
      <c r="AL566" s="16"/>
      <c r="AM566" s="16"/>
      <c r="AN566" s="16"/>
      <c r="AO566" s="23" t="s">
        <v>1521</v>
      </c>
      <c r="AP566" s="16"/>
      <c r="AQ566" s="1">
        <v>1.0</v>
      </c>
    </row>
    <row r="567" hidden="1">
      <c r="A567" s="14" t="s">
        <v>1409</v>
      </c>
      <c r="B567" s="15">
        <v>43918.0</v>
      </c>
      <c r="C567" s="16" t="str">
        <f t="shared" si="1"/>
        <v>2020</v>
      </c>
      <c r="D567" s="14" t="s">
        <v>44</v>
      </c>
      <c r="E567" s="14">
        <v>1.0</v>
      </c>
      <c r="F567" s="14">
        <v>1.0</v>
      </c>
      <c r="G567" s="14">
        <v>1.0</v>
      </c>
      <c r="H567" s="14">
        <v>1.0</v>
      </c>
      <c r="I567" s="14">
        <v>0.0</v>
      </c>
      <c r="J567" s="14">
        <v>0.0</v>
      </c>
      <c r="K567" s="14">
        <v>0.0</v>
      </c>
      <c r="L567" s="14">
        <v>0.0</v>
      </c>
      <c r="M567" s="14">
        <v>0.0</v>
      </c>
      <c r="N567" s="14">
        <v>0.0</v>
      </c>
      <c r="O567" s="16"/>
      <c r="P567" s="17" t="s">
        <v>1519</v>
      </c>
      <c r="Q567" s="16"/>
      <c r="R567" s="16"/>
      <c r="S567" s="16"/>
      <c r="T567" s="17" t="s">
        <v>1520</v>
      </c>
      <c r="U567" s="16"/>
      <c r="V567" s="16"/>
      <c r="W567" s="14" t="s">
        <v>1412</v>
      </c>
      <c r="X567" s="14">
        <v>0.0</v>
      </c>
      <c r="Y567" s="14">
        <v>1954.0</v>
      </c>
      <c r="Z567" s="16"/>
      <c r="AA567" s="14">
        <v>1987.0</v>
      </c>
      <c r="AB567" s="16"/>
      <c r="AC567" s="14">
        <v>2016.0</v>
      </c>
      <c r="AD567" s="16"/>
      <c r="AE567" s="16"/>
      <c r="AF567" s="18"/>
      <c r="AG567" s="16"/>
      <c r="AH567" s="16"/>
      <c r="AI567" s="16"/>
      <c r="AJ567" s="18"/>
      <c r="AK567" s="16"/>
      <c r="AL567" s="16"/>
      <c r="AM567" s="16"/>
      <c r="AN567" s="16"/>
      <c r="AO567" s="23" t="s">
        <v>1521</v>
      </c>
      <c r="AP567" s="16"/>
      <c r="AQ567" s="1">
        <v>1.0</v>
      </c>
    </row>
    <row r="568" hidden="1">
      <c r="A568" s="14" t="s">
        <v>1409</v>
      </c>
      <c r="B568" s="15">
        <v>44085.0</v>
      </c>
      <c r="C568" s="16" t="str">
        <f t="shared" si="1"/>
        <v>2020</v>
      </c>
      <c r="D568" s="14" t="s">
        <v>44</v>
      </c>
      <c r="E568" s="14">
        <v>1.0</v>
      </c>
      <c r="F568" s="14">
        <v>1.0</v>
      </c>
      <c r="G568" s="14">
        <v>1.0</v>
      </c>
      <c r="H568" s="14">
        <v>1.0</v>
      </c>
      <c r="I568" s="14">
        <v>0.0</v>
      </c>
      <c r="J568" s="14">
        <v>0.0</v>
      </c>
      <c r="K568" s="14">
        <v>0.0</v>
      </c>
      <c r="L568" s="14">
        <v>0.0</v>
      </c>
      <c r="M568" s="14">
        <v>0.0</v>
      </c>
      <c r="N568" s="14">
        <v>1.0</v>
      </c>
      <c r="O568" s="14" t="s">
        <v>109</v>
      </c>
      <c r="P568" s="17" t="s">
        <v>1522</v>
      </c>
      <c r="Q568" s="14" t="s">
        <v>1523</v>
      </c>
      <c r="R568" s="14" t="s">
        <v>48</v>
      </c>
      <c r="S568" s="14" t="s">
        <v>48</v>
      </c>
      <c r="T568" s="17" t="s">
        <v>1524</v>
      </c>
      <c r="U568" s="16"/>
      <c r="V568" s="14">
        <v>1.0</v>
      </c>
      <c r="W568" s="14" t="s">
        <v>1459</v>
      </c>
      <c r="X568" s="14">
        <v>0.0</v>
      </c>
      <c r="Y568" s="14">
        <v>1967.0</v>
      </c>
      <c r="Z568" s="16">
        <f t="shared" ref="Z568:Z573" si="107">2021-Y568</f>
        <v>54</v>
      </c>
      <c r="AA568" s="36">
        <v>1990.0</v>
      </c>
      <c r="AB568" s="16">
        <f t="shared" ref="AB568:AB573" si="108">C568-AA568</f>
        <v>30</v>
      </c>
      <c r="AC568" s="14">
        <v>2012.0</v>
      </c>
      <c r="AD568" s="14">
        <f t="shared" ref="AD568:AD573" si="109">C568-AC568</f>
        <v>8</v>
      </c>
      <c r="AE568" s="14" t="s">
        <v>119</v>
      </c>
      <c r="AF568" s="48" t="s">
        <v>1413</v>
      </c>
      <c r="AG568" s="16"/>
      <c r="AH568" s="16"/>
      <c r="AI568" s="16"/>
      <c r="AJ568" s="18"/>
      <c r="AK568" s="16"/>
      <c r="AL568" s="16"/>
      <c r="AM568" s="14">
        <v>1.0</v>
      </c>
      <c r="AN568" s="36" t="s">
        <v>1525</v>
      </c>
      <c r="AO568" s="23" t="s">
        <v>1526</v>
      </c>
      <c r="AP568" s="16"/>
      <c r="AQ568" s="1">
        <v>1.0</v>
      </c>
    </row>
    <row r="569" hidden="1">
      <c r="A569" s="14" t="s">
        <v>1409</v>
      </c>
      <c r="B569" s="15">
        <v>44085.0</v>
      </c>
      <c r="C569" s="16" t="str">
        <f t="shared" si="1"/>
        <v>2020</v>
      </c>
      <c r="D569" s="14" t="s">
        <v>44</v>
      </c>
      <c r="E569" s="14">
        <v>1.0</v>
      </c>
      <c r="F569" s="14">
        <v>1.0</v>
      </c>
      <c r="G569" s="14">
        <v>1.0</v>
      </c>
      <c r="H569" s="14">
        <v>1.0</v>
      </c>
      <c r="I569" s="14">
        <v>0.0</v>
      </c>
      <c r="J569" s="14">
        <v>0.0</v>
      </c>
      <c r="K569" s="14">
        <v>0.0</v>
      </c>
      <c r="L569" s="14">
        <v>0.0</v>
      </c>
      <c r="M569" s="14">
        <v>0.0</v>
      </c>
      <c r="N569" s="14">
        <v>1.0</v>
      </c>
      <c r="O569" s="14" t="s">
        <v>109</v>
      </c>
      <c r="P569" s="17" t="s">
        <v>1522</v>
      </c>
      <c r="Q569" s="14" t="s">
        <v>1523</v>
      </c>
      <c r="R569" s="14" t="s">
        <v>48</v>
      </c>
      <c r="S569" s="14" t="s">
        <v>48</v>
      </c>
      <c r="T569" s="17" t="s">
        <v>1524</v>
      </c>
      <c r="U569" s="16"/>
      <c r="V569" s="14">
        <v>1.0</v>
      </c>
      <c r="W569" s="14" t="s">
        <v>1419</v>
      </c>
      <c r="X569" s="14">
        <v>0.0</v>
      </c>
      <c r="Y569" s="16">
        <f>2023-54</f>
        <v>1969</v>
      </c>
      <c r="Z569" s="16">
        <f t="shared" si="107"/>
        <v>52</v>
      </c>
      <c r="AA569" s="14">
        <v>2011.0</v>
      </c>
      <c r="AB569" s="16">
        <f t="shared" si="108"/>
        <v>9</v>
      </c>
      <c r="AC569" s="14">
        <v>2011.0</v>
      </c>
      <c r="AD569" s="14">
        <f t="shared" si="109"/>
        <v>9</v>
      </c>
      <c r="AE569" s="14" t="s">
        <v>119</v>
      </c>
      <c r="AF569" s="48" t="s">
        <v>1413</v>
      </c>
      <c r="AG569" s="16"/>
      <c r="AH569" s="16"/>
      <c r="AI569" s="16"/>
      <c r="AJ569" s="18"/>
      <c r="AK569" s="16"/>
      <c r="AL569" s="16"/>
      <c r="AM569" s="14">
        <v>1.0</v>
      </c>
      <c r="AN569" s="36" t="s">
        <v>1527</v>
      </c>
      <c r="AO569" s="23" t="s">
        <v>1526</v>
      </c>
      <c r="AP569" s="16"/>
      <c r="AQ569" s="1">
        <v>1.0</v>
      </c>
    </row>
    <row r="570" hidden="1">
      <c r="A570" s="14" t="s">
        <v>1409</v>
      </c>
      <c r="B570" s="15">
        <v>44085.0</v>
      </c>
      <c r="C570" s="16" t="str">
        <f t="shared" si="1"/>
        <v>2020</v>
      </c>
      <c r="D570" s="14" t="s">
        <v>44</v>
      </c>
      <c r="E570" s="14">
        <v>1.0</v>
      </c>
      <c r="F570" s="14">
        <v>1.0</v>
      </c>
      <c r="G570" s="14">
        <v>1.0</v>
      </c>
      <c r="H570" s="14">
        <v>1.0</v>
      </c>
      <c r="I570" s="14">
        <v>0.0</v>
      </c>
      <c r="J570" s="14">
        <v>0.0</v>
      </c>
      <c r="K570" s="14">
        <v>0.0</v>
      </c>
      <c r="L570" s="14">
        <v>0.0</v>
      </c>
      <c r="M570" s="14">
        <v>0.0</v>
      </c>
      <c r="N570" s="14">
        <v>1.0</v>
      </c>
      <c r="O570" s="14" t="s">
        <v>109</v>
      </c>
      <c r="P570" s="17" t="s">
        <v>1522</v>
      </c>
      <c r="Q570" s="14" t="s">
        <v>1523</v>
      </c>
      <c r="R570" s="14" t="s">
        <v>48</v>
      </c>
      <c r="S570" s="14" t="s">
        <v>48</v>
      </c>
      <c r="T570" s="17" t="s">
        <v>1524</v>
      </c>
      <c r="U570" s="16"/>
      <c r="V570" s="14">
        <v>1.0</v>
      </c>
      <c r="W570" s="14" t="s">
        <v>1412</v>
      </c>
      <c r="X570" s="14">
        <v>0.0</v>
      </c>
      <c r="Y570" s="14">
        <v>1954.0</v>
      </c>
      <c r="Z570" s="16">
        <f t="shared" si="107"/>
        <v>67</v>
      </c>
      <c r="AA570" s="14">
        <v>1987.0</v>
      </c>
      <c r="AB570" s="16">
        <f t="shared" si="108"/>
        <v>33</v>
      </c>
      <c r="AC570" s="14">
        <v>2016.0</v>
      </c>
      <c r="AD570" s="14">
        <f t="shared" si="109"/>
        <v>4</v>
      </c>
      <c r="AE570" s="14" t="s">
        <v>119</v>
      </c>
      <c r="AF570" s="48" t="s">
        <v>1413</v>
      </c>
      <c r="AG570" s="16"/>
      <c r="AH570" s="16"/>
      <c r="AI570" s="16"/>
      <c r="AJ570" s="18"/>
      <c r="AK570" s="16"/>
      <c r="AL570" s="16"/>
      <c r="AM570" s="14">
        <v>1.0</v>
      </c>
      <c r="AN570" s="36" t="s">
        <v>1528</v>
      </c>
      <c r="AO570" s="23" t="s">
        <v>1526</v>
      </c>
      <c r="AP570" s="16"/>
      <c r="AQ570" s="1">
        <v>1.0</v>
      </c>
    </row>
    <row r="571">
      <c r="A571" s="1" t="s">
        <v>1409</v>
      </c>
      <c r="B571" s="3">
        <v>43929.0</v>
      </c>
      <c r="C571" s="4" t="str">
        <f t="shared" si="1"/>
        <v>2020</v>
      </c>
      <c r="D571" s="1" t="s">
        <v>44</v>
      </c>
      <c r="E571" s="1">
        <v>0.0</v>
      </c>
      <c r="F571" s="1">
        <v>1.0</v>
      </c>
      <c r="G571" s="1">
        <v>0.0</v>
      </c>
      <c r="H571" s="1">
        <v>0.0</v>
      </c>
      <c r="I571" s="1">
        <v>0.0</v>
      </c>
      <c r="J571" s="1">
        <v>0.0</v>
      </c>
      <c r="K571" s="1">
        <v>0.0</v>
      </c>
      <c r="L571" s="1">
        <v>1.0</v>
      </c>
      <c r="M571" s="1">
        <v>0.0</v>
      </c>
      <c r="N571" s="1">
        <v>0.0</v>
      </c>
      <c r="O571" s="1" t="s">
        <v>109</v>
      </c>
      <c r="P571" s="2" t="s">
        <v>1529</v>
      </c>
      <c r="Q571" s="1" t="s">
        <v>306</v>
      </c>
      <c r="R571" s="1" t="s">
        <v>48</v>
      </c>
      <c r="S571" s="1" t="s">
        <v>48</v>
      </c>
      <c r="T571" s="2" t="s">
        <v>1530</v>
      </c>
      <c r="U571" s="1">
        <v>1.0</v>
      </c>
      <c r="V571" s="1">
        <v>1.0</v>
      </c>
      <c r="W571" s="1" t="s">
        <v>1412</v>
      </c>
      <c r="X571" s="1">
        <v>0.0</v>
      </c>
      <c r="Y571" s="1">
        <v>1954.0</v>
      </c>
      <c r="Z571" s="4">
        <f t="shared" si="107"/>
        <v>67</v>
      </c>
      <c r="AA571" s="1">
        <v>1987.0</v>
      </c>
      <c r="AB571" s="4">
        <f t="shared" si="108"/>
        <v>33</v>
      </c>
      <c r="AC571" s="1">
        <v>2016.0</v>
      </c>
      <c r="AD571" s="1">
        <f t="shared" si="109"/>
        <v>4</v>
      </c>
      <c r="AE571" s="1" t="s">
        <v>119</v>
      </c>
      <c r="AF571" s="6" t="s">
        <v>1413</v>
      </c>
      <c r="AG571" s="2">
        <v>0.0</v>
      </c>
      <c r="AH571" s="2" t="s">
        <v>1531</v>
      </c>
      <c r="AI571" s="2">
        <v>1.0</v>
      </c>
      <c r="AJ571" s="2" t="s">
        <v>1532</v>
      </c>
      <c r="AK571" s="2">
        <v>1.0</v>
      </c>
      <c r="AL571" s="2" t="s">
        <v>1533</v>
      </c>
      <c r="AM571" s="1">
        <v>1.0</v>
      </c>
      <c r="AN571" s="1" t="s">
        <v>1534</v>
      </c>
      <c r="AO571" s="9" t="s">
        <v>1535</v>
      </c>
      <c r="AQ571" s="1">
        <v>0.0</v>
      </c>
    </row>
    <row r="572">
      <c r="A572" s="1" t="s">
        <v>1409</v>
      </c>
      <c r="B572" s="3">
        <v>43929.0</v>
      </c>
      <c r="C572" s="4" t="str">
        <f t="shared" si="1"/>
        <v>2020</v>
      </c>
      <c r="D572" s="1" t="s">
        <v>44</v>
      </c>
      <c r="E572" s="1">
        <v>0.0</v>
      </c>
      <c r="F572" s="1">
        <v>1.0</v>
      </c>
      <c r="G572" s="1">
        <v>0.0</v>
      </c>
      <c r="H572" s="1">
        <v>0.0</v>
      </c>
      <c r="I572" s="1">
        <v>0.0</v>
      </c>
      <c r="J572" s="1">
        <v>0.0</v>
      </c>
      <c r="K572" s="1">
        <v>0.0</v>
      </c>
      <c r="L572" s="1">
        <v>1.0</v>
      </c>
      <c r="M572" s="1">
        <v>0.0</v>
      </c>
      <c r="N572" s="1">
        <v>0.0</v>
      </c>
      <c r="O572" s="1" t="s">
        <v>109</v>
      </c>
      <c r="P572" s="2" t="s">
        <v>1529</v>
      </c>
      <c r="Q572" s="1" t="s">
        <v>306</v>
      </c>
      <c r="R572" s="1" t="s">
        <v>48</v>
      </c>
      <c r="S572" s="1" t="s">
        <v>48</v>
      </c>
      <c r="T572" s="2" t="s">
        <v>1530</v>
      </c>
      <c r="U572" s="1">
        <v>1.0</v>
      </c>
      <c r="V572" s="1">
        <v>1.0</v>
      </c>
      <c r="W572" s="1" t="s">
        <v>1419</v>
      </c>
      <c r="X572" s="1">
        <v>0.0</v>
      </c>
      <c r="Y572" s="4">
        <f>2023-54</f>
        <v>1969</v>
      </c>
      <c r="Z572" s="4">
        <f t="shared" si="107"/>
        <v>52</v>
      </c>
      <c r="AA572" s="1">
        <v>2011.0</v>
      </c>
      <c r="AB572" s="4">
        <f t="shared" si="108"/>
        <v>9</v>
      </c>
      <c r="AC572" s="1">
        <v>2011.0</v>
      </c>
      <c r="AD572" s="1">
        <f t="shared" si="109"/>
        <v>9</v>
      </c>
      <c r="AE572" s="1" t="s">
        <v>119</v>
      </c>
      <c r="AF572" s="6" t="s">
        <v>1413</v>
      </c>
      <c r="AG572" s="2">
        <v>0.0</v>
      </c>
      <c r="AH572" s="6" t="s">
        <v>1425</v>
      </c>
      <c r="AI572" s="2">
        <v>1.0</v>
      </c>
      <c r="AJ572" s="6" t="s">
        <v>1425</v>
      </c>
      <c r="AK572" s="2">
        <v>1.0</v>
      </c>
      <c r="AL572" s="6" t="s">
        <v>1425</v>
      </c>
      <c r="AM572" s="1">
        <v>1.0</v>
      </c>
      <c r="AN572" s="1" t="s">
        <v>1536</v>
      </c>
      <c r="AO572" s="9" t="s">
        <v>1535</v>
      </c>
      <c r="AQ572" s="1">
        <v>0.0</v>
      </c>
    </row>
    <row r="573">
      <c r="A573" s="1" t="s">
        <v>1409</v>
      </c>
      <c r="B573" s="3">
        <v>43929.0</v>
      </c>
      <c r="C573" s="4" t="str">
        <f t="shared" si="1"/>
        <v>2020</v>
      </c>
      <c r="D573" s="1" t="s">
        <v>44</v>
      </c>
      <c r="E573" s="1">
        <v>0.0</v>
      </c>
      <c r="F573" s="1">
        <v>1.0</v>
      </c>
      <c r="G573" s="1">
        <v>0.0</v>
      </c>
      <c r="H573" s="1">
        <v>0.0</v>
      </c>
      <c r="I573" s="1">
        <v>0.0</v>
      </c>
      <c r="J573" s="1">
        <v>0.0</v>
      </c>
      <c r="K573" s="1">
        <v>0.0</v>
      </c>
      <c r="L573" s="1">
        <v>1.0</v>
      </c>
      <c r="M573" s="1">
        <v>0.0</v>
      </c>
      <c r="N573" s="1">
        <v>0.0</v>
      </c>
      <c r="O573" s="1" t="s">
        <v>109</v>
      </c>
      <c r="P573" s="2" t="s">
        <v>1529</v>
      </c>
      <c r="Q573" s="1" t="s">
        <v>306</v>
      </c>
      <c r="R573" s="1" t="s">
        <v>48</v>
      </c>
      <c r="S573" s="1" t="s">
        <v>48</v>
      </c>
      <c r="T573" s="2" t="s">
        <v>1530</v>
      </c>
      <c r="U573" s="1">
        <v>1.0</v>
      </c>
      <c r="V573" s="1">
        <v>1.0</v>
      </c>
      <c r="W573" s="1" t="s">
        <v>1459</v>
      </c>
      <c r="X573" s="1">
        <v>0.0</v>
      </c>
      <c r="Y573" s="1">
        <v>1967.0</v>
      </c>
      <c r="Z573" s="4">
        <f t="shared" si="107"/>
        <v>54</v>
      </c>
      <c r="AA573" s="20">
        <v>1990.0</v>
      </c>
      <c r="AB573" s="4">
        <f t="shared" si="108"/>
        <v>30</v>
      </c>
      <c r="AC573" s="1">
        <v>2012.0</v>
      </c>
      <c r="AD573" s="1">
        <f t="shared" si="109"/>
        <v>8</v>
      </c>
      <c r="AE573" s="1" t="s">
        <v>119</v>
      </c>
      <c r="AF573" s="6" t="s">
        <v>1413</v>
      </c>
      <c r="AG573" s="2">
        <v>0.0</v>
      </c>
      <c r="AH573" s="6" t="s">
        <v>1425</v>
      </c>
      <c r="AI573" s="2">
        <v>1.0</v>
      </c>
      <c r="AJ573" s="6" t="s">
        <v>1425</v>
      </c>
      <c r="AK573" s="2">
        <v>1.0</v>
      </c>
      <c r="AL573" s="6" t="s">
        <v>1425</v>
      </c>
      <c r="AM573" s="1">
        <v>1.0</v>
      </c>
      <c r="AN573" s="1" t="s">
        <v>1537</v>
      </c>
      <c r="AO573" s="9" t="s">
        <v>1535</v>
      </c>
      <c r="AQ573" s="1">
        <v>0.0</v>
      </c>
    </row>
    <row r="574" hidden="1">
      <c r="A574" s="14" t="s">
        <v>1409</v>
      </c>
      <c r="B574" s="15">
        <v>43609.0</v>
      </c>
      <c r="C574" s="16" t="str">
        <f t="shared" si="1"/>
        <v>2019</v>
      </c>
      <c r="D574" s="14" t="s">
        <v>44</v>
      </c>
      <c r="E574" s="14">
        <v>1.0</v>
      </c>
      <c r="F574" s="14">
        <v>1.0</v>
      </c>
      <c r="G574" s="14">
        <v>0.0</v>
      </c>
      <c r="H574" s="14">
        <v>1.0</v>
      </c>
      <c r="I574" s="14">
        <v>0.0</v>
      </c>
      <c r="J574" s="14">
        <v>0.0</v>
      </c>
      <c r="K574" s="14">
        <v>0.0</v>
      </c>
      <c r="L574" s="14">
        <v>0.0</v>
      </c>
      <c r="M574" s="14">
        <v>0.0</v>
      </c>
      <c r="N574" s="14">
        <v>0.0</v>
      </c>
      <c r="O574" s="16"/>
      <c r="P574" s="17" t="s">
        <v>1538</v>
      </c>
      <c r="Q574" s="16"/>
      <c r="R574" s="16"/>
      <c r="S574" s="16"/>
      <c r="T574" s="17" t="s">
        <v>1539</v>
      </c>
      <c r="U574" s="16"/>
      <c r="V574" s="16"/>
      <c r="W574" s="14" t="s">
        <v>1430</v>
      </c>
      <c r="X574" s="14">
        <v>0.0</v>
      </c>
      <c r="Y574" s="16"/>
      <c r="Z574" s="16"/>
      <c r="AA574" s="16"/>
      <c r="AB574" s="16"/>
      <c r="AC574" s="16"/>
      <c r="AD574" s="16"/>
      <c r="AE574" s="16"/>
      <c r="AF574" s="18"/>
      <c r="AG574" s="16"/>
      <c r="AH574" s="16"/>
      <c r="AI574" s="16"/>
      <c r="AJ574" s="18"/>
      <c r="AK574" s="16"/>
      <c r="AL574" s="16"/>
      <c r="AM574" s="16"/>
      <c r="AN574" s="16"/>
      <c r="AO574" s="23" t="s">
        <v>1540</v>
      </c>
      <c r="AP574" s="16"/>
      <c r="AQ574" s="1">
        <v>1.0</v>
      </c>
    </row>
    <row r="575" hidden="1">
      <c r="A575" s="14" t="s">
        <v>1409</v>
      </c>
      <c r="B575" s="15">
        <v>43609.0</v>
      </c>
      <c r="C575" s="16" t="str">
        <f t="shared" si="1"/>
        <v>2019</v>
      </c>
      <c r="D575" s="14" t="s">
        <v>44</v>
      </c>
      <c r="E575" s="14">
        <v>1.0</v>
      </c>
      <c r="F575" s="14">
        <v>1.0</v>
      </c>
      <c r="G575" s="14">
        <v>0.0</v>
      </c>
      <c r="H575" s="14">
        <v>1.0</v>
      </c>
      <c r="I575" s="14">
        <v>0.0</v>
      </c>
      <c r="J575" s="14">
        <v>0.0</v>
      </c>
      <c r="K575" s="14">
        <v>0.0</v>
      </c>
      <c r="L575" s="14">
        <v>0.0</v>
      </c>
      <c r="M575" s="14">
        <v>0.0</v>
      </c>
      <c r="N575" s="14">
        <v>0.0</v>
      </c>
      <c r="O575" s="16"/>
      <c r="P575" s="17" t="s">
        <v>1538</v>
      </c>
      <c r="Q575" s="16"/>
      <c r="R575" s="16"/>
      <c r="S575" s="16"/>
      <c r="T575" s="17" t="s">
        <v>1539</v>
      </c>
      <c r="U575" s="16"/>
      <c r="V575" s="16"/>
      <c r="W575" s="14" t="s">
        <v>1424</v>
      </c>
      <c r="X575" s="14">
        <v>0.0</v>
      </c>
      <c r="Y575" s="14">
        <v>1942.0</v>
      </c>
      <c r="Z575" s="16"/>
      <c r="AA575" s="14">
        <v>1987.0</v>
      </c>
      <c r="AB575" s="16"/>
      <c r="AC575" s="14">
        <v>1987.0</v>
      </c>
      <c r="AD575" s="16"/>
      <c r="AE575" s="16"/>
      <c r="AF575" s="18"/>
      <c r="AG575" s="16"/>
      <c r="AH575" s="16"/>
      <c r="AI575" s="16"/>
      <c r="AJ575" s="18"/>
      <c r="AK575" s="16"/>
      <c r="AL575" s="16"/>
      <c r="AM575" s="16"/>
      <c r="AN575" s="16"/>
      <c r="AO575" s="23" t="s">
        <v>1540</v>
      </c>
      <c r="AP575" s="16"/>
      <c r="AQ575" s="1">
        <v>1.0</v>
      </c>
    </row>
    <row r="576" hidden="1">
      <c r="A576" s="14" t="s">
        <v>1409</v>
      </c>
      <c r="B576" s="15">
        <v>43609.0</v>
      </c>
      <c r="C576" s="16" t="str">
        <f t="shared" si="1"/>
        <v>2019</v>
      </c>
      <c r="D576" s="14" t="s">
        <v>44</v>
      </c>
      <c r="E576" s="14">
        <v>1.0</v>
      </c>
      <c r="F576" s="14">
        <v>1.0</v>
      </c>
      <c r="G576" s="14">
        <v>0.0</v>
      </c>
      <c r="H576" s="14">
        <v>1.0</v>
      </c>
      <c r="I576" s="14">
        <v>0.0</v>
      </c>
      <c r="J576" s="14">
        <v>0.0</v>
      </c>
      <c r="K576" s="14">
        <v>0.0</v>
      </c>
      <c r="L576" s="14">
        <v>0.0</v>
      </c>
      <c r="M576" s="14">
        <v>0.0</v>
      </c>
      <c r="N576" s="14">
        <v>0.0</v>
      </c>
      <c r="O576" s="16"/>
      <c r="P576" s="17" t="s">
        <v>1538</v>
      </c>
      <c r="Q576" s="16"/>
      <c r="R576" s="16"/>
      <c r="S576" s="16"/>
      <c r="T576" s="17" t="s">
        <v>1539</v>
      </c>
      <c r="U576" s="16"/>
      <c r="V576" s="16"/>
      <c r="W576" s="14" t="s">
        <v>1439</v>
      </c>
      <c r="X576" s="14">
        <v>0.0</v>
      </c>
      <c r="Y576" s="16"/>
      <c r="Z576" s="16"/>
      <c r="AA576" s="16"/>
      <c r="AB576" s="16"/>
      <c r="AC576" s="16"/>
      <c r="AD576" s="16"/>
      <c r="AE576" s="16"/>
      <c r="AF576" s="18"/>
      <c r="AG576" s="16"/>
      <c r="AH576" s="16"/>
      <c r="AI576" s="16"/>
      <c r="AJ576" s="18"/>
      <c r="AK576" s="16"/>
      <c r="AL576" s="16"/>
      <c r="AM576" s="16"/>
      <c r="AN576" s="16"/>
      <c r="AO576" s="23" t="s">
        <v>1540</v>
      </c>
      <c r="AP576" s="16"/>
      <c r="AQ576" s="1">
        <v>1.0</v>
      </c>
    </row>
    <row r="577" hidden="1">
      <c r="A577" s="14" t="s">
        <v>1409</v>
      </c>
      <c r="B577" s="15">
        <v>43699.0</v>
      </c>
      <c r="C577" s="16" t="str">
        <f t="shared" si="1"/>
        <v>2019</v>
      </c>
      <c r="D577" s="14" t="s">
        <v>44</v>
      </c>
      <c r="E577" s="14">
        <v>0.0</v>
      </c>
      <c r="F577" s="14">
        <v>0.0</v>
      </c>
      <c r="G577" s="14">
        <v>1.0</v>
      </c>
      <c r="H577" s="14">
        <v>1.0</v>
      </c>
      <c r="I577" s="14">
        <v>0.0</v>
      </c>
      <c r="J577" s="14">
        <v>0.0</v>
      </c>
      <c r="K577" s="14">
        <v>0.0</v>
      </c>
      <c r="L577" s="14">
        <v>0.0</v>
      </c>
      <c r="M577" s="14">
        <v>0.0</v>
      </c>
      <c r="N577" s="14">
        <v>0.0</v>
      </c>
      <c r="O577" s="14" t="s">
        <v>109</v>
      </c>
      <c r="P577" s="17" t="s">
        <v>1541</v>
      </c>
      <c r="Q577" s="18"/>
      <c r="R577" s="18"/>
      <c r="S577" s="18"/>
      <c r="T577" s="17" t="s">
        <v>1542</v>
      </c>
      <c r="U577" s="16"/>
      <c r="V577" s="16"/>
      <c r="W577" s="14" t="s">
        <v>1419</v>
      </c>
      <c r="X577" s="14">
        <v>0.0</v>
      </c>
      <c r="Y577" s="16"/>
      <c r="Z577" s="16"/>
      <c r="AA577" s="16"/>
      <c r="AB577" s="16"/>
      <c r="AC577" s="16"/>
      <c r="AD577" s="16"/>
      <c r="AE577" s="16"/>
      <c r="AF577" s="18"/>
      <c r="AG577" s="16"/>
      <c r="AH577" s="16"/>
      <c r="AI577" s="16"/>
      <c r="AJ577" s="18"/>
      <c r="AK577" s="16"/>
      <c r="AL577" s="16"/>
      <c r="AM577" s="16"/>
      <c r="AN577" s="16"/>
      <c r="AO577" s="23" t="s">
        <v>1543</v>
      </c>
      <c r="AP577" s="16"/>
      <c r="AQ577" s="1">
        <v>1.0</v>
      </c>
    </row>
    <row r="578" hidden="1">
      <c r="A578" s="14" t="s">
        <v>1409</v>
      </c>
      <c r="B578" s="15">
        <v>43699.0</v>
      </c>
      <c r="C578" s="16" t="str">
        <f t="shared" si="1"/>
        <v>2019</v>
      </c>
      <c r="D578" s="14" t="s">
        <v>44</v>
      </c>
      <c r="E578" s="14">
        <v>0.0</v>
      </c>
      <c r="F578" s="14">
        <v>0.0</v>
      </c>
      <c r="G578" s="14">
        <v>1.0</v>
      </c>
      <c r="H578" s="14">
        <v>1.0</v>
      </c>
      <c r="I578" s="14">
        <v>0.0</v>
      </c>
      <c r="J578" s="14">
        <v>0.0</v>
      </c>
      <c r="K578" s="14">
        <v>0.0</v>
      </c>
      <c r="L578" s="14">
        <v>0.0</v>
      </c>
      <c r="M578" s="14">
        <v>0.0</v>
      </c>
      <c r="N578" s="14">
        <v>0.0</v>
      </c>
      <c r="O578" s="14" t="s">
        <v>109</v>
      </c>
      <c r="P578" s="17" t="s">
        <v>1541</v>
      </c>
      <c r="Q578" s="18"/>
      <c r="R578" s="18"/>
      <c r="S578" s="18"/>
      <c r="T578" s="17" t="s">
        <v>1542</v>
      </c>
      <c r="U578" s="16"/>
      <c r="V578" s="16"/>
      <c r="W578" s="14" t="s">
        <v>1412</v>
      </c>
      <c r="X578" s="14">
        <v>0.0</v>
      </c>
      <c r="Y578" s="14">
        <v>1954.0</v>
      </c>
      <c r="Z578" s="16"/>
      <c r="AA578" s="14">
        <v>1987.0</v>
      </c>
      <c r="AB578" s="16"/>
      <c r="AC578" s="14">
        <v>2016.0</v>
      </c>
      <c r="AD578" s="16"/>
      <c r="AE578" s="16"/>
      <c r="AF578" s="18"/>
      <c r="AG578" s="16"/>
      <c r="AH578" s="16"/>
      <c r="AI578" s="16"/>
      <c r="AJ578" s="18"/>
      <c r="AK578" s="16"/>
      <c r="AL578" s="16"/>
      <c r="AM578" s="16"/>
      <c r="AN578" s="16"/>
      <c r="AO578" s="23" t="s">
        <v>1543</v>
      </c>
      <c r="AP578" s="16"/>
      <c r="AQ578" s="1">
        <v>1.0</v>
      </c>
    </row>
    <row r="579" hidden="1">
      <c r="A579" s="14" t="s">
        <v>1409</v>
      </c>
      <c r="B579" s="15">
        <v>43699.0</v>
      </c>
      <c r="C579" s="16" t="str">
        <f t="shared" si="1"/>
        <v>2019</v>
      </c>
      <c r="D579" s="14" t="s">
        <v>44</v>
      </c>
      <c r="E579" s="14">
        <v>0.0</v>
      </c>
      <c r="F579" s="14">
        <v>0.0</v>
      </c>
      <c r="G579" s="14">
        <v>1.0</v>
      </c>
      <c r="H579" s="14">
        <v>1.0</v>
      </c>
      <c r="I579" s="14">
        <v>0.0</v>
      </c>
      <c r="J579" s="14">
        <v>0.0</v>
      </c>
      <c r="K579" s="14">
        <v>0.0</v>
      </c>
      <c r="L579" s="14">
        <v>0.0</v>
      </c>
      <c r="M579" s="14">
        <v>0.0</v>
      </c>
      <c r="N579" s="14">
        <v>0.0</v>
      </c>
      <c r="O579" s="14" t="s">
        <v>109</v>
      </c>
      <c r="P579" s="17" t="s">
        <v>1541</v>
      </c>
      <c r="Q579" s="18"/>
      <c r="R579" s="18"/>
      <c r="S579" s="18"/>
      <c r="T579" s="17" t="s">
        <v>1542</v>
      </c>
      <c r="U579" s="16"/>
      <c r="V579" s="16"/>
      <c r="W579" s="14" t="s">
        <v>1459</v>
      </c>
      <c r="X579" s="14">
        <v>0.0</v>
      </c>
      <c r="Y579" s="14">
        <v>1967.0</v>
      </c>
      <c r="Z579" s="16"/>
      <c r="AA579" s="36" t="s">
        <v>1515</v>
      </c>
      <c r="AB579" s="16"/>
      <c r="AC579" s="14">
        <v>2012.0</v>
      </c>
      <c r="AD579" s="16"/>
      <c r="AE579" s="16"/>
      <c r="AF579" s="18"/>
      <c r="AG579" s="16"/>
      <c r="AH579" s="16"/>
      <c r="AI579" s="16"/>
      <c r="AJ579" s="18"/>
      <c r="AK579" s="16"/>
      <c r="AL579" s="16"/>
      <c r="AM579" s="16"/>
      <c r="AN579" s="16"/>
      <c r="AO579" s="23" t="s">
        <v>1543</v>
      </c>
      <c r="AP579" s="16"/>
      <c r="AQ579" s="1">
        <v>1.0</v>
      </c>
    </row>
    <row r="580" hidden="1">
      <c r="A580" s="14" t="s">
        <v>1409</v>
      </c>
      <c r="B580" s="15">
        <v>43377.0</v>
      </c>
      <c r="C580" s="16" t="str">
        <f t="shared" si="1"/>
        <v>2018</v>
      </c>
      <c r="D580" s="14" t="s">
        <v>44</v>
      </c>
      <c r="E580" s="14">
        <v>0.0</v>
      </c>
      <c r="F580" s="14">
        <v>1.0</v>
      </c>
      <c r="G580" s="14">
        <v>0.0</v>
      </c>
      <c r="H580" s="14">
        <v>1.0</v>
      </c>
      <c r="I580" s="14">
        <v>0.0</v>
      </c>
      <c r="J580" s="14">
        <v>0.0</v>
      </c>
      <c r="K580" s="14">
        <v>0.0</v>
      </c>
      <c r="L580" s="14">
        <v>1.0</v>
      </c>
      <c r="M580" s="14">
        <v>0.0</v>
      </c>
      <c r="N580" s="14">
        <v>0.0</v>
      </c>
      <c r="O580" s="14" t="s">
        <v>109</v>
      </c>
      <c r="P580" s="17" t="s">
        <v>1544</v>
      </c>
      <c r="Q580" s="16"/>
      <c r="R580" s="16"/>
      <c r="S580" s="16"/>
      <c r="T580" s="17" t="s">
        <v>1545</v>
      </c>
      <c r="U580" s="14">
        <v>1.0</v>
      </c>
      <c r="V580" s="16"/>
      <c r="W580" s="14" t="s">
        <v>1419</v>
      </c>
      <c r="X580" s="14">
        <v>0.0</v>
      </c>
      <c r="Y580" s="16"/>
      <c r="Z580" s="16"/>
      <c r="AA580" s="16"/>
      <c r="AB580" s="16"/>
      <c r="AC580" s="16"/>
      <c r="AD580" s="16"/>
      <c r="AE580" s="16"/>
      <c r="AF580" s="18"/>
      <c r="AG580" s="16"/>
      <c r="AH580" s="16"/>
      <c r="AI580" s="16"/>
      <c r="AJ580" s="18"/>
      <c r="AK580" s="16"/>
      <c r="AL580" s="16"/>
      <c r="AM580" s="16"/>
      <c r="AN580" s="16"/>
      <c r="AO580" s="23" t="s">
        <v>1546</v>
      </c>
      <c r="AP580" s="16"/>
      <c r="AQ580" s="1">
        <v>1.0</v>
      </c>
    </row>
    <row r="581" hidden="1">
      <c r="A581" s="14" t="s">
        <v>1409</v>
      </c>
      <c r="B581" s="15">
        <v>43377.0</v>
      </c>
      <c r="C581" s="16" t="str">
        <f t="shared" si="1"/>
        <v>2018</v>
      </c>
      <c r="D581" s="14" t="s">
        <v>44</v>
      </c>
      <c r="E581" s="14">
        <v>0.0</v>
      </c>
      <c r="F581" s="14">
        <v>1.0</v>
      </c>
      <c r="G581" s="14">
        <v>0.0</v>
      </c>
      <c r="H581" s="14">
        <v>1.0</v>
      </c>
      <c r="I581" s="14">
        <v>0.0</v>
      </c>
      <c r="J581" s="14">
        <v>0.0</v>
      </c>
      <c r="K581" s="14">
        <v>0.0</v>
      </c>
      <c r="L581" s="14">
        <v>1.0</v>
      </c>
      <c r="M581" s="14">
        <v>0.0</v>
      </c>
      <c r="N581" s="14">
        <v>0.0</v>
      </c>
      <c r="O581" s="14" t="s">
        <v>109</v>
      </c>
      <c r="P581" s="17" t="s">
        <v>1544</v>
      </c>
      <c r="Q581" s="16"/>
      <c r="R581" s="16"/>
      <c r="S581" s="16"/>
      <c r="T581" s="17" t="s">
        <v>1545</v>
      </c>
      <c r="U581" s="16"/>
      <c r="V581" s="16"/>
      <c r="W581" s="14" t="s">
        <v>1424</v>
      </c>
      <c r="X581" s="14">
        <v>0.0</v>
      </c>
      <c r="Y581" s="14">
        <v>1942.0</v>
      </c>
      <c r="Z581" s="16"/>
      <c r="AA581" s="14">
        <v>1987.0</v>
      </c>
      <c r="AB581" s="16"/>
      <c r="AC581" s="14">
        <v>1987.0</v>
      </c>
      <c r="AD581" s="16"/>
      <c r="AE581" s="16"/>
      <c r="AF581" s="18"/>
      <c r="AG581" s="16"/>
      <c r="AH581" s="16"/>
      <c r="AI581" s="16"/>
      <c r="AJ581" s="18"/>
      <c r="AK581" s="16"/>
      <c r="AL581" s="16"/>
      <c r="AM581" s="16"/>
      <c r="AN581" s="16"/>
      <c r="AO581" s="23" t="s">
        <v>1546</v>
      </c>
      <c r="AP581" s="16"/>
      <c r="AQ581" s="1">
        <v>1.0</v>
      </c>
    </row>
    <row r="582" hidden="1">
      <c r="A582" s="14" t="s">
        <v>1409</v>
      </c>
      <c r="B582" s="15">
        <v>43377.0</v>
      </c>
      <c r="C582" s="16" t="str">
        <f t="shared" si="1"/>
        <v>2018</v>
      </c>
      <c r="D582" s="14" t="s">
        <v>44</v>
      </c>
      <c r="E582" s="14">
        <v>0.0</v>
      </c>
      <c r="F582" s="14">
        <v>1.0</v>
      </c>
      <c r="G582" s="14">
        <v>0.0</v>
      </c>
      <c r="H582" s="14">
        <v>1.0</v>
      </c>
      <c r="I582" s="14">
        <v>0.0</v>
      </c>
      <c r="J582" s="14">
        <v>0.0</v>
      </c>
      <c r="K582" s="14">
        <v>0.0</v>
      </c>
      <c r="L582" s="14">
        <v>1.0</v>
      </c>
      <c r="M582" s="14">
        <v>0.0</v>
      </c>
      <c r="N582" s="14">
        <v>0.0</v>
      </c>
      <c r="O582" s="14" t="s">
        <v>109</v>
      </c>
      <c r="P582" s="17" t="s">
        <v>1544</v>
      </c>
      <c r="Q582" s="16"/>
      <c r="R582" s="16"/>
      <c r="S582" s="16"/>
      <c r="T582" s="17" t="s">
        <v>1545</v>
      </c>
      <c r="U582" s="16"/>
      <c r="V582" s="16"/>
      <c r="W582" s="14" t="s">
        <v>1547</v>
      </c>
      <c r="X582" s="14">
        <v>0.0</v>
      </c>
      <c r="Y582" s="16">
        <f>1987-38</f>
        <v>1949</v>
      </c>
      <c r="Z582" s="16"/>
      <c r="AA582" s="14">
        <v>1972.0</v>
      </c>
      <c r="AB582" s="16"/>
      <c r="AC582" s="14">
        <v>1987.0</v>
      </c>
      <c r="AD582" s="16"/>
      <c r="AE582" s="16"/>
      <c r="AF582" s="18"/>
      <c r="AG582" s="16"/>
      <c r="AH582" s="16"/>
      <c r="AI582" s="16"/>
      <c r="AJ582" s="18"/>
      <c r="AK582" s="16"/>
      <c r="AL582" s="16"/>
      <c r="AM582" s="16"/>
      <c r="AN582" s="16"/>
      <c r="AO582" s="23" t="s">
        <v>1546</v>
      </c>
      <c r="AP582" s="23" t="s">
        <v>1548</v>
      </c>
      <c r="AQ582" s="1">
        <v>1.0</v>
      </c>
    </row>
    <row r="583" hidden="1">
      <c r="A583" s="14" t="s">
        <v>1409</v>
      </c>
      <c r="B583" s="29">
        <v>43451.0</v>
      </c>
      <c r="C583" s="16" t="str">
        <f t="shared" si="1"/>
        <v>2018</v>
      </c>
      <c r="D583" s="14" t="s">
        <v>44</v>
      </c>
      <c r="E583" s="14">
        <v>0.0</v>
      </c>
      <c r="F583" s="14">
        <v>1.0</v>
      </c>
      <c r="G583" s="14">
        <v>0.0</v>
      </c>
      <c r="H583" s="14">
        <v>1.0</v>
      </c>
      <c r="I583" s="14">
        <v>0.0</v>
      </c>
      <c r="J583" s="14">
        <v>0.0</v>
      </c>
      <c r="K583" s="14">
        <v>0.0</v>
      </c>
      <c r="L583" s="14">
        <v>0.0</v>
      </c>
      <c r="M583" s="14">
        <v>0.0</v>
      </c>
      <c r="N583" s="14">
        <v>0.0</v>
      </c>
      <c r="O583" s="14" t="s">
        <v>109</v>
      </c>
      <c r="P583" s="17" t="s">
        <v>1549</v>
      </c>
      <c r="Q583" s="16"/>
      <c r="R583" s="16"/>
      <c r="S583" s="16"/>
      <c r="T583" s="17" t="s">
        <v>1550</v>
      </c>
      <c r="U583" s="16"/>
      <c r="V583" s="16"/>
      <c r="W583" s="14" t="s">
        <v>1412</v>
      </c>
      <c r="X583" s="14">
        <v>0.0</v>
      </c>
      <c r="Y583" s="14">
        <v>1954.0</v>
      </c>
      <c r="Z583" s="16"/>
      <c r="AA583" s="14">
        <v>1987.0</v>
      </c>
      <c r="AB583" s="16"/>
      <c r="AC583" s="14">
        <v>2016.0</v>
      </c>
      <c r="AD583" s="16"/>
      <c r="AE583" s="16"/>
      <c r="AF583" s="18"/>
      <c r="AG583" s="16"/>
      <c r="AH583" s="16"/>
      <c r="AI583" s="16"/>
      <c r="AJ583" s="18"/>
      <c r="AK583" s="16"/>
      <c r="AL583" s="16"/>
      <c r="AM583" s="16"/>
      <c r="AN583" s="16"/>
      <c r="AO583" s="23" t="s">
        <v>1551</v>
      </c>
      <c r="AP583" s="16"/>
      <c r="AQ583" s="1">
        <v>1.0</v>
      </c>
    </row>
    <row r="584" hidden="1">
      <c r="A584" s="14" t="s">
        <v>1409</v>
      </c>
      <c r="B584" s="29">
        <v>43451.0</v>
      </c>
      <c r="C584" s="16" t="str">
        <f t="shared" si="1"/>
        <v>2018</v>
      </c>
      <c r="D584" s="14" t="s">
        <v>44</v>
      </c>
      <c r="E584" s="14">
        <v>0.0</v>
      </c>
      <c r="F584" s="14">
        <v>1.0</v>
      </c>
      <c r="G584" s="14">
        <v>0.0</v>
      </c>
      <c r="H584" s="14">
        <v>1.0</v>
      </c>
      <c r="I584" s="14">
        <v>0.0</v>
      </c>
      <c r="J584" s="14">
        <v>0.0</v>
      </c>
      <c r="K584" s="14">
        <v>0.0</v>
      </c>
      <c r="L584" s="14">
        <v>0.0</v>
      </c>
      <c r="M584" s="14">
        <v>0.0</v>
      </c>
      <c r="N584" s="14">
        <v>0.0</v>
      </c>
      <c r="O584" s="14" t="s">
        <v>109</v>
      </c>
      <c r="P584" s="17" t="s">
        <v>1549</v>
      </c>
      <c r="Q584" s="16"/>
      <c r="R584" s="16"/>
      <c r="S584" s="16"/>
      <c r="T584" s="17" t="s">
        <v>1550</v>
      </c>
      <c r="U584" s="16"/>
      <c r="V584" s="16"/>
      <c r="W584" s="14" t="s">
        <v>1424</v>
      </c>
      <c r="X584" s="14">
        <v>0.0</v>
      </c>
      <c r="Y584" s="14">
        <v>1942.0</v>
      </c>
      <c r="Z584" s="16"/>
      <c r="AA584" s="14">
        <v>1987.0</v>
      </c>
      <c r="AB584" s="16"/>
      <c r="AC584" s="14">
        <v>1987.0</v>
      </c>
      <c r="AD584" s="16"/>
      <c r="AE584" s="16"/>
      <c r="AF584" s="18"/>
      <c r="AG584" s="16"/>
      <c r="AH584" s="16"/>
      <c r="AI584" s="16"/>
      <c r="AJ584" s="18"/>
      <c r="AK584" s="16"/>
      <c r="AL584" s="16"/>
      <c r="AM584" s="16"/>
      <c r="AN584" s="16"/>
      <c r="AO584" s="23" t="s">
        <v>1551</v>
      </c>
      <c r="AP584" s="16"/>
      <c r="AQ584" s="1">
        <v>1.0</v>
      </c>
    </row>
    <row r="585" hidden="1">
      <c r="A585" s="14" t="s">
        <v>1409</v>
      </c>
      <c r="B585" s="29">
        <v>43451.0</v>
      </c>
      <c r="C585" s="16" t="str">
        <f t="shared" si="1"/>
        <v>2018</v>
      </c>
      <c r="D585" s="14" t="s">
        <v>44</v>
      </c>
      <c r="E585" s="14">
        <v>0.0</v>
      </c>
      <c r="F585" s="14">
        <v>1.0</v>
      </c>
      <c r="G585" s="14">
        <v>0.0</v>
      </c>
      <c r="H585" s="14">
        <v>1.0</v>
      </c>
      <c r="I585" s="14">
        <v>0.0</v>
      </c>
      <c r="J585" s="14">
        <v>0.0</v>
      </c>
      <c r="K585" s="14">
        <v>0.0</v>
      </c>
      <c r="L585" s="14">
        <v>0.0</v>
      </c>
      <c r="M585" s="14">
        <v>0.0</v>
      </c>
      <c r="N585" s="14">
        <v>0.0</v>
      </c>
      <c r="O585" s="14" t="s">
        <v>109</v>
      </c>
      <c r="P585" s="17" t="s">
        <v>1549</v>
      </c>
      <c r="Q585" s="16"/>
      <c r="R585" s="16"/>
      <c r="S585" s="16"/>
      <c r="T585" s="17" t="s">
        <v>1550</v>
      </c>
      <c r="U585" s="16"/>
      <c r="V585" s="16"/>
      <c r="W585" s="14" t="s">
        <v>1419</v>
      </c>
      <c r="X585" s="14">
        <v>0.0</v>
      </c>
      <c r="Y585" s="16"/>
      <c r="Z585" s="16"/>
      <c r="AA585" s="16"/>
      <c r="AB585" s="16"/>
      <c r="AC585" s="16"/>
      <c r="AD585" s="16"/>
      <c r="AE585" s="16"/>
      <c r="AF585" s="18"/>
      <c r="AG585" s="16"/>
      <c r="AH585" s="16"/>
      <c r="AI585" s="16"/>
      <c r="AJ585" s="18"/>
      <c r="AK585" s="16"/>
      <c r="AL585" s="16"/>
      <c r="AM585" s="16"/>
      <c r="AN585" s="16"/>
      <c r="AO585" s="23" t="s">
        <v>1551</v>
      </c>
      <c r="AP585" s="16"/>
      <c r="AQ585" s="1">
        <v>1.0</v>
      </c>
    </row>
    <row r="586">
      <c r="A586" s="1" t="s">
        <v>1409</v>
      </c>
      <c r="B586" s="3">
        <v>43312.0</v>
      </c>
      <c r="C586" s="4" t="str">
        <f t="shared" si="1"/>
        <v>2018</v>
      </c>
      <c r="D586" s="1" t="s">
        <v>44</v>
      </c>
      <c r="E586" s="1">
        <v>0.0</v>
      </c>
      <c r="F586" s="1">
        <v>1.0</v>
      </c>
      <c r="G586" s="1">
        <v>0.0</v>
      </c>
      <c r="H586" s="1">
        <v>1.0</v>
      </c>
      <c r="I586" s="1">
        <v>0.0</v>
      </c>
      <c r="J586" s="1">
        <v>0.0</v>
      </c>
      <c r="K586" s="1">
        <v>0.0</v>
      </c>
      <c r="L586" s="1">
        <v>0.0</v>
      </c>
      <c r="M586" s="1">
        <v>0.0</v>
      </c>
      <c r="N586" s="1">
        <v>0.0</v>
      </c>
      <c r="O586" s="1" t="s">
        <v>109</v>
      </c>
      <c r="P586" s="2" t="s">
        <v>1552</v>
      </c>
      <c r="Q586" s="1" t="s">
        <v>306</v>
      </c>
      <c r="R586" s="1" t="s">
        <v>48</v>
      </c>
      <c r="S586" s="1" t="s">
        <v>48</v>
      </c>
      <c r="T586" s="2" t="s">
        <v>1553</v>
      </c>
      <c r="U586" s="1">
        <v>1.0</v>
      </c>
      <c r="V586" s="1">
        <v>1.0</v>
      </c>
      <c r="W586" s="1" t="s">
        <v>1412</v>
      </c>
      <c r="X586" s="1">
        <v>0.0</v>
      </c>
      <c r="Y586" s="1">
        <v>1954.0</v>
      </c>
      <c r="Z586" s="4">
        <f t="shared" ref="Z586:Z590" si="110">2021-Y586</f>
        <v>67</v>
      </c>
      <c r="AA586" s="1">
        <v>1987.0</v>
      </c>
      <c r="AB586" s="4">
        <f t="shared" ref="AB586:AB588" si="111">C586-AA586</f>
        <v>31</v>
      </c>
      <c r="AC586" s="1">
        <v>2016.0</v>
      </c>
      <c r="AD586" s="1">
        <f t="shared" ref="AD586:AD589" si="112">C586-AC586</f>
        <v>2</v>
      </c>
      <c r="AE586" s="1" t="s">
        <v>119</v>
      </c>
      <c r="AF586" s="6" t="s">
        <v>1413</v>
      </c>
      <c r="AG586" s="2">
        <v>0.0</v>
      </c>
      <c r="AH586" s="2" t="s">
        <v>1554</v>
      </c>
      <c r="AI586" s="2">
        <v>0.0</v>
      </c>
      <c r="AJ586" s="6" t="s">
        <v>123</v>
      </c>
      <c r="AK586" s="2">
        <v>0.0</v>
      </c>
      <c r="AL586" s="2" t="s">
        <v>1555</v>
      </c>
      <c r="AM586" s="1">
        <v>1.0</v>
      </c>
      <c r="AN586" s="20" t="s">
        <v>1556</v>
      </c>
      <c r="AO586" s="9" t="s">
        <v>1557</v>
      </c>
      <c r="AQ586" s="1">
        <v>0.0</v>
      </c>
    </row>
    <row r="587">
      <c r="A587" s="1" t="s">
        <v>1409</v>
      </c>
      <c r="B587" s="3">
        <v>43312.0</v>
      </c>
      <c r="C587" s="4" t="str">
        <f t="shared" si="1"/>
        <v>2018</v>
      </c>
      <c r="D587" s="1" t="s">
        <v>44</v>
      </c>
      <c r="E587" s="1">
        <v>0.0</v>
      </c>
      <c r="F587" s="1">
        <v>1.0</v>
      </c>
      <c r="G587" s="1">
        <v>0.0</v>
      </c>
      <c r="H587" s="1">
        <v>1.0</v>
      </c>
      <c r="I587" s="1">
        <v>0.0</v>
      </c>
      <c r="J587" s="1">
        <v>0.0</v>
      </c>
      <c r="K587" s="1">
        <v>0.0</v>
      </c>
      <c r="L587" s="1">
        <v>0.0</v>
      </c>
      <c r="M587" s="1">
        <v>0.0</v>
      </c>
      <c r="N587" s="1">
        <v>0.0</v>
      </c>
      <c r="O587" s="1" t="s">
        <v>109</v>
      </c>
      <c r="P587" s="2" t="s">
        <v>1552</v>
      </c>
      <c r="Q587" s="1" t="s">
        <v>306</v>
      </c>
      <c r="R587" s="1" t="s">
        <v>48</v>
      </c>
      <c r="S587" s="1" t="s">
        <v>48</v>
      </c>
      <c r="T587" s="2" t="s">
        <v>1553</v>
      </c>
      <c r="U587" s="1">
        <v>1.0</v>
      </c>
      <c r="V587" s="1">
        <v>1.0</v>
      </c>
      <c r="W587" s="1" t="s">
        <v>1419</v>
      </c>
      <c r="X587" s="1">
        <v>0.0</v>
      </c>
      <c r="Y587" s="4">
        <f>2023-54</f>
        <v>1969</v>
      </c>
      <c r="Z587" s="4">
        <f t="shared" si="110"/>
        <v>52</v>
      </c>
      <c r="AA587" s="1">
        <v>2011.0</v>
      </c>
      <c r="AB587" s="4">
        <f t="shared" si="111"/>
        <v>7</v>
      </c>
      <c r="AC587" s="1">
        <v>2011.0</v>
      </c>
      <c r="AD587" s="1">
        <f t="shared" si="112"/>
        <v>7</v>
      </c>
      <c r="AE587" s="1" t="s">
        <v>119</v>
      </c>
      <c r="AF587" s="6" t="s">
        <v>1413</v>
      </c>
      <c r="AG587" s="2">
        <v>0.0</v>
      </c>
      <c r="AH587" s="2" t="s">
        <v>1558</v>
      </c>
      <c r="AI587" s="2">
        <v>1.0</v>
      </c>
      <c r="AJ587" s="2" t="s">
        <v>1559</v>
      </c>
      <c r="AK587" s="2">
        <v>1.0</v>
      </c>
      <c r="AL587" s="2" t="s">
        <v>1560</v>
      </c>
      <c r="AM587" s="1">
        <v>1.0</v>
      </c>
      <c r="AN587" s="20" t="s">
        <v>1561</v>
      </c>
      <c r="AO587" s="9" t="s">
        <v>1557</v>
      </c>
      <c r="AQ587" s="1">
        <v>0.0</v>
      </c>
    </row>
    <row r="588">
      <c r="A588" s="1" t="s">
        <v>1409</v>
      </c>
      <c r="B588" s="3">
        <v>43312.0</v>
      </c>
      <c r="C588" s="4" t="str">
        <f t="shared" si="1"/>
        <v>2018</v>
      </c>
      <c r="D588" s="1" t="s">
        <v>44</v>
      </c>
      <c r="E588" s="1">
        <v>0.0</v>
      </c>
      <c r="F588" s="1">
        <v>1.0</v>
      </c>
      <c r="G588" s="1">
        <v>0.0</v>
      </c>
      <c r="H588" s="1">
        <v>1.0</v>
      </c>
      <c r="I588" s="1">
        <v>0.0</v>
      </c>
      <c r="J588" s="1">
        <v>0.0</v>
      </c>
      <c r="K588" s="1">
        <v>0.0</v>
      </c>
      <c r="L588" s="1">
        <v>0.0</v>
      </c>
      <c r="M588" s="1">
        <v>0.0</v>
      </c>
      <c r="N588" s="1">
        <v>0.0</v>
      </c>
      <c r="O588" s="1" t="s">
        <v>109</v>
      </c>
      <c r="P588" s="2" t="s">
        <v>1552</v>
      </c>
      <c r="Q588" s="1" t="s">
        <v>306</v>
      </c>
      <c r="R588" s="1" t="s">
        <v>48</v>
      </c>
      <c r="S588" s="1" t="s">
        <v>48</v>
      </c>
      <c r="T588" s="2" t="s">
        <v>1553</v>
      </c>
      <c r="U588" s="1">
        <v>1.0</v>
      </c>
      <c r="V588" s="1">
        <v>1.0</v>
      </c>
      <c r="W588" s="1" t="s">
        <v>1424</v>
      </c>
      <c r="X588" s="1">
        <v>0.0</v>
      </c>
      <c r="Y588" s="1">
        <v>1942.0</v>
      </c>
      <c r="Z588" s="4">
        <f t="shared" si="110"/>
        <v>79</v>
      </c>
      <c r="AA588" s="1">
        <v>1987.0</v>
      </c>
      <c r="AB588" s="4">
        <f t="shared" si="111"/>
        <v>31</v>
      </c>
      <c r="AC588" s="1">
        <v>1987.0</v>
      </c>
      <c r="AD588" s="1">
        <f t="shared" si="112"/>
        <v>31</v>
      </c>
      <c r="AE588" s="1" t="s">
        <v>119</v>
      </c>
      <c r="AF588" s="6" t="s">
        <v>1413</v>
      </c>
      <c r="AG588" s="2">
        <v>0.0</v>
      </c>
      <c r="AH588" s="6" t="s">
        <v>1425</v>
      </c>
      <c r="AI588" s="2">
        <v>0.0</v>
      </c>
      <c r="AJ588" s="6" t="s">
        <v>1425</v>
      </c>
      <c r="AK588" s="2">
        <v>0.0</v>
      </c>
      <c r="AL588" s="6" t="s">
        <v>1425</v>
      </c>
      <c r="AM588" s="1">
        <v>1.0</v>
      </c>
      <c r="AN588" s="20" t="s">
        <v>1562</v>
      </c>
      <c r="AO588" s="9" t="s">
        <v>1557</v>
      </c>
      <c r="AQ588" s="1">
        <v>0.0</v>
      </c>
    </row>
    <row r="589">
      <c r="A589" s="1" t="s">
        <v>1563</v>
      </c>
      <c r="B589" s="3">
        <v>44810.0</v>
      </c>
      <c r="C589" s="4" t="str">
        <f t="shared" si="1"/>
        <v>2022</v>
      </c>
      <c r="D589" s="1" t="s">
        <v>44</v>
      </c>
      <c r="E589" s="1">
        <v>0.0</v>
      </c>
      <c r="F589" s="1">
        <v>1.0</v>
      </c>
      <c r="G589" s="1">
        <v>1.0</v>
      </c>
      <c r="H589" s="1">
        <v>0.0</v>
      </c>
      <c r="I589" s="1">
        <v>0.0</v>
      </c>
      <c r="J589" s="1">
        <v>0.0</v>
      </c>
      <c r="K589" s="1">
        <v>0.0</v>
      </c>
      <c r="L589" s="1">
        <v>1.0</v>
      </c>
      <c r="M589" s="1">
        <v>0.0</v>
      </c>
      <c r="N589" s="1">
        <v>0.0</v>
      </c>
      <c r="O589" s="1" t="s">
        <v>109</v>
      </c>
      <c r="P589" s="2" t="s">
        <v>1564</v>
      </c>
      <c r="Q589" s="1" t="s">
        <v>306</v>
      </c>
      <c r="R589" s="1" t="s">
        <v>48</v>
      </c>
      <c r="S589" s="1" t="s">
        <v>48</v>
      </c>
      <c r="T589" s="2" t="s">
        <v>1565</v>
      </c>
      <c r="U589" s="1">
        <v>1.0</v>
      </c>
      <c r="V589" s="1">
        <v>1.0</v>
      </c>
      <c r="W589" s="1" t="s">
        <v>1566</v>
      </c>
      <c r="X589" s="1">
        <v>0.0</v>
      </c>
      <c r="Y589" s="1">
        <v>1973.0</v>
      </c>
      <c r="Z589" s="4">
        <f t="shared" si="110"/>
        <v>48</v>
      </c>
      <c r="AC589" s="1">
        <v>2016.0</v>
      </c>
      <c r="AD589" s="1">
        <f t="shared" si="112"/>
        <v>6</v>
      </c>
      <c r="AE589" s="1" t="s">
        <v>119</v>
      </c>
      <c r="AF589" s="6" t="s">
        <v>1413</v>
      </c>
      <c r="AG589" s="1">
        <v>0.0</v>
      </c>
      <c r="AH589" s="6" t="s">
        <v>1567</v>
      </c>
      <c r="AI589" s="2">
        <v>0.0</v>
      </c>
      <c r="AJ589" s="6" t="s">
        <v>1567</v>
      </c>
      <c r="AK589" s="2">
        <v>1.0</v>
      </c>
      <c r="AL589" s="6" t="s">
        <v>1567</v>
      </c>
      <c r="AM589" s="1">
        <v>1.0</v>
      </c>
      <c r="AN589" s="1" t="s">
        <v>1568</v>
      </c>
      <c r="AO589" s="9" t="s">
        <v>1569</v>
      </c>
      <c r="AP589" s="8" t="s">
        <v>1570</v>
      </c>
      <c r="AQ589" s="1">
        <v>0.0</v>
      </c>
    </row>
    <row r="590">
      <c r="A590" s="1" t="s">
        <v>1563</v>
      </c>
      <c r="B590" s="3">
        <v>44810.0</v>
      </c>
      <c r="C590" s="4" t="str">
        <f t="shared" si="1"/>
        <v>2022</v>
      </c>
      <c r="D590" s="1" t="s">
        <v>44</v>
      </c>
      <c r="E590" s="1">
        <v>0.0</v>
      </c>
      <c r="F590" s="1">
        <v>1.0</v>
      </c>
      <c r="G590" s="1">
        <v>1.0</v>
      </c>
      <c r="H590" s="1">
        <v>0.0</v>
      </c>
      <c r="I590" s="1">
        <v>0.0</v>
      </c>
      <c r="J590" s="1">
        <v>0.0</v>
      </c>
      <c r="K590" s="1">
        <v>0.0</v>
      </c>
      <c r="L590" s="1">
        <v>1.0</v>
      </c>
      <c r="M590" s="1">
        <v>0.0</v>
      </c>
      <c r="N590" s="1">
        <v>0.0</v>
      </c>
      <c r="O590" s="1" t="s">
        <v>109</v>
      </c>
      <c r="P590" s="2" t="s">
        <v>1564</v>
      </c>
      <c r="Q590" s="1" t="s">
        <v>306</v>
      </c>
      <c r="R590" s="1" t="s">
        <v>48</v>
      </c>
      <c r="S590" s="1" t="s">
        <v>48</v>
      </c>
      <c r="T590" s="2" t="s">
        <v>1565</v>
      </c>
      <c r="U590" s="1">
        <v>1.0</v>
      </c>
      <c r="V590" s="1">
        <v>1.0</v>
      </c>
      <c r="W590" s="1" t="s">
        <v>1571</v>
      </c>
      <c r="X590" s="1">
        <v>1.0</v>
      </c>
      <c r="Y590" s="1">
        <v>1968.0</v>
      </c>
      <c r="Z590" s="4">
        <f t="shared" si="110"/>
        <v>53</v>
      </c>
      <c r="AE590" s="1" t="s">
        <v>119</v>
      </c>
      <c r="AF590" s="6" t="s">
        <v>1413</v>
      </c>
      <c r="AG590" s="1">
        <v>0.0</v>
      </c>
      <c r="AH590" s="6" t="s">
        <v>1567</v>
      </c>
      <c r="AI590" s="2">
        <v>0.0</v>
      </c>
      <c r="AJ590" s="6" t="s">
        <v>1567</v>
      </c>
      <c r="AK590" s="2">
        <v>1.0</v>
      </c>
      <c r="AL590" s="6" t="s">
        <v>1567</v>
      </c>
      <c r="AM590" s="1">
        <v>1.0</v>
      </c>
      <c r="AN590" s="1" t="s">
        <v>1572</v>
      </c>
      <c r="AO590" s="9" t="s">
        <v>1569</v>
      </c>
      <c r="AP590" s="9" t="s">
        <v>1573</v>
      </c>
      <c r="AQ590" s="1">
        <v>0.0</v>
      </c>
    </row>
    <row r="591">
      <c r="A591" s="1" t="s">
        <v>1563</v>
      </c>
      <c r="B591" s="3">
        <v>44810.0</v>
      </c>
      <c r="C591" s="4" t="str">
        <f t="shared" si="1"/>
        <v>2022</v>
      </c>
      <c r="D591" s="1" t="s">
        <v>44</v>
      </c>
      <c r="E591" s="1">
        <v>0.0</v>
      </c>
      <c r="F591" s="1">
        <v>1.0</v>
      </c>
      <c r="G591" s="1">
        <v>1.0</v>
      </c>
      <c r="H591" s="1">
        <v>0.0</v>
      </c>
      <c r="I591" s="1">
        <v>0.0</v>
      </c>
      <c r="J591" s="1">
        <v>0.0</v>
      </c>
      <c r="K591" s="1">
        <v>0.0</v>
      </c>
      <c r="L591" s="1">
        <v>1.0</v>
      </c>
      <c r="M591" s="1">
        <v>0.0</v>
      </c>
      <c r="N591" s="1">
        <v>0.0</v>
      </c>
      <c r="O591" s="1" t="s">
        <v>109</v>
      </c>
      <c r="P591" s="2" t="s">
        <v>1564</v>
      </c>
      <c r="Q591" s="1" t="s">
        <v>306</v>
      </c>
      <c r="R591" s="1" t="s">
        <v>48</v>
      </c>
      <c r="S591" s="1" t="s">
        <v>48</v>
      </c>
      <c r="T591" s="2" t="s">
        <v>1565</v>
      </c>
      <c r="U591" s="1">
        <v>1.0</v>
      </c>
      <c r="V591" s="1">
        <v>1.0</v>
      </c>
      <c r="W591" s="1" t="s">
        <v>1574</v>
      </c>
      <c r="X591" s="1">
        <v>1.0</v>
      </c>
      <c r="Y591" s="1">
        <v>1975.0</v>
      </c>
      <c r="Z591" s="1">
        <v>48.0</v>
      </c>
      <c r="AC591" s="1">
        <v>2010.0</v>
      </c>
      <c r="AD591" s="1">
        <f t="shared" ref="AD591:AD592" si="113">C591-AC591</f>
        <v>12</v>
      </c>
      <c r="AE591" s="1" t="s">
        <v>119</v>
      </c>
      <c r="AF591" s="6" t="s">
        <v>1413</v>
      </c>
      <c r="AG591" s="1">
        <v>0.0</v>
      </c>
      <c r="AH591" s="6" t="s">
        <v>1567</v>
      </c>
      <c r="AI591" s="2">
        <v>0.0</v>
      </c>
      <c r="AJ591" s="6" t="s">
        <v>1567</v>
      </c>
      <c r="AK591" s="2">
        <v>1.0</v>
      </c>
      <c r="AL591" s="6" t="s">
        <v>1567</v>
      </c>
      <c r="AM591" s="1">
        <v>1.0</v>
      </c>
      <c r="AN591" s="1" t="s">
        <v>1575</v>
      </c>
      <c r="AO591" s="9" t="s">
        <v>1569</v>
      </c>
      <c r="AP591" s="8" t="s">
        <v>1576</v>
      </c>
      <c r="AQ591" s="1">
        <v>0.0</v>
      </c>
    </row>
    <row r="592">
      <c r="A592" s="1" t="s">
        <v>1563</v>
      </c>
      <c r="B592" s="3">
        <v>44810.0</v>
      </c>
      <c r="C592" s="4" t="str">
        <f t="shared" si="1"/>
        <v>2022</v>
      </c>
      <c r="D592" s="1" t="s">
        <v>44</v>
      </c>
      <c r="E592" s="1">
        <v>0.0</v>
      </c>
      <c r="F592" s="1">
        <v>1.0</v>
      </c>
      <c r="G592" s="1">
        <v>1.0</v>
      </c>
      <c r="H592" s="1">
        <v>0.0</v>
      </c>
      <c r="I592" s="1">
        <v>0.0</v>
      </c>
      <c r="J592" s="1">
        <v>0.0</v>
      </c>
      <c r="K592" s="1">
        <v>0.0</v>
      </c>
      <c r="L592" s="1">
        <v>1.0</v>
      </c>
      <c r="M592" s="1">
        <v>0.0</v>
      </c>
      <c r="N592" s="1">
        <v>0.0</v>
      </c>
      <c r="O592" s="1" t="s">
        <v>109</v>
      </c>
      <c r="P592" s="2" t="s">
        <v>1564</v>
      </c>
      <c r="Q592" s="1" t="s">
        <v>306</v>
      </c>
      <c r="R592" s="1" t="s">
        <v>48</v>
      </c>
      <c r="S592" s="1" t="s">
        <v>48</v>
      </c>
      <c r="T592" s="2" t="s">
        <v>1565</v>
      </c>
      <c r="U592" s="1">
        <v>1.0</v>
      </c>
      <c r="V592" s="1">
        <v>1.0</v>
      </c>
      <c r="W592" s="1" t="s">
        <v>1577</v>
      </c>
      <c r="X592" s="1">
        <v>0.0</v>
      </c>
      <c r="Y592" s="1">
        <v>1950.0</v>
      </c>
      <c r="Z592" s="1">
        <v>48.0</v>
      </c>
      <c r="AA592" s="1">
        <v>1990.0</v>
      </c>
      <c r="AB592" s="4">
        <f>C592-AA592</f>
        <v>32</v>
      </c>
      <c r="AC592" s="1">
        <v>1991.0</v>
      </c>
      <c r="AD592" s="1">
        <f t="shared" si="113"/>
        <v>31</v>
      </c>
      <c r="AE592" s="1" t="s">
        <v>119</v>
      </c>
      <c r="AF592" s="6" t="s">
        <v>1413</v>
      </c>
      <c r="AG592" s="1">
        <v>0.0</v>
      </c>
      <c r="AH592" s="6" t="s">
        <v>1567</v>
      </c>
      <c r="AI592" s="2">
        <v>0.0</v>
      </c>
      <c r="AJ592" s="6" t="s">
        <v>1567</v>
      </c>
      <c r="AK592" s="2">
        <v>1.0</v>
      </c>
      <c r="AL592" s="6" t="s">
        <v>1567</v>
      </c>
      <c r="AM592" s="1">
        <v>1.0</v>
      </c>
      <c r="AN592" s="1" t="s">
        <v>1578</v>
      </c>
      <c r="AO592" s="9" t="s">
        <v>1569</v>
      </c>
      <c r="AP592" s="8" t="s">
        <v>1579</v>
      </c>
      <c r="AQ592" s="1">
        <v>0.0</v>
      </c>
    </row>
    <row r="593">
      <c r="A593" s="1" t="s">
        <v>1563</v>
      </c>
      <c r="B593" s="3">
        <v>44810.0</v>
      </c>
      <c r="C593" s="4" t="str">
        <f t="shared" si="1"/>
        <v>2022</v>
      </c>
      <c r="D593" s="1" t="s">
        <v>44</v>
      </c>
      <c r="E593" s="1">
        <v>0.0</v>
      </c>
      <c r="F593" s="1">
        <v>1.0</v>
      </c>
      <c r="G593" s="1">
        <v>1.0</v>
      </c>
      <c r="H593" s="1">
        <v>0.0</v>
      </c>
      <c r="I593" s="1">
        <v>0.0</v>
      </c>
      <c r="J593" s="1">
        <v>0.0</v>
      </c>
      <c r="K593" s="1">
        <v>0.0</v>
      </c>
      <c r="L593" s="1">
        <v>1.0</v>
      </c>
      <c r="M593" s="1">
        <v>0.0</v>
      </c>
      <c r="N593" s="1">
        <v>0.0</v>
      </c>
      <c r="O593" s="1" t="s">
        <v>109</v>
      </c>
      <c r="P593" s="2" t="s">
        <v>1564</v>
      </c>
      <c r="Q593" s="1" t="s">
        <v>306</v>
      </c>
      <c r="R593" s="1" t="s">
        <v>48</v>
      </c>
      <c r="S593" s="1" t="s">
        <v>48</v>
      </c>
      <c r="T593" s="2" t="s">
        <v>1565</v>
      </c>
      <c r="U593" s="1">
        <v>1.0</v>
      </c>
      <c r="V593" s="1">
        <v>1.0</v>
      </c>
      <c r="W593" s="1" t="s">
        <v>1580</v>
      </c>
      <c r="X593" s="1">
        <v>0.0</v>
      </c>
      <c r="Y593" s="1">
        <v>1955.0</v>
      </c>
      <c r="Z593" s="4">
        <f t="shared" ref="Z593:Z596" si="114">2021-Y593</f>
        <v>66</v>
      </c>
      <c r="AE593" s="1" t="s">
        <v>119</v>
      </c>
      <c r="AF593" s="6" t="s">
        <v>1413</v>
      </c>
      <c r="AG593" s="1">
        <v>0.0</v>
      </c>
      <c r="AH593" s="6" t="s">
        <v>1567</v>
      </c>
      <c r="AI593" s="2">
        <v>0.0</v>
      </c>
      <c r="AJ593" s="6" t="s">
        <v>1567</v>
      </c>
      <c r="AK593" s="2">
        <v>1.0</v>
      </c>
      <c r="AL593" s="6" t="s">
        <v>1567</v>
      </c>
      <c r="AM593" s="1">
        <v>1.0</v>
      </c>
      <c r="AN593" s="1" t="s">
        <v>1581</v>
      </c>
      <c r="AO593" s="9" t="s">
        <v>1569</v>
      </c>
      <c r="AP593" s="9" t="s">
        <v>1582</v>
      </c>
      <c r="AQ593" s="1">
        <v>0.0</v>
      </c>
    </row>
    <row r="594">
      <c r="A594" s="1" t="s">
        <v>1563</v>
      </c>
      <c r="B594" s="3">
        <v>44810.0</v>
      </c>
      <c r="C594" s="4" t="str">
        <f t="shared" si="1"/>
        <v>2022</v>
      </c>
      <c r="D594" s="1" t="s">
        <v>44</v>
      </c>
      <c r="E594" s="1">
        <v>0.0</v>
      </c>
      <c r="F594" s="1">
        <v>1.0</v>
      </c>
      <c r="G594" s="1">
        <v>1.0</v>
      </c>
      <c r="H594" s="1">
        <v>0.0</v>
      </c>
      <c r="I594" s="1">
        <v>0.0</v>
      </c>
      <c r="J594" s="1">
        <v>0.0</v>
      </c>
      <c r="K594" s="1">
        <v>0.0</v>
      </c>
      <c r="L594" s="1">
        <v>1.0</v>
      </c>
      <c r="M594" s="1">
        <v>0.0</v>
      </c>
      <c r="N594" s="1">
        <v>0.0</v>
      </c>
      <c r="O594" s="1" t="s">
        <v>109</v>
      </c>
      <c r="P594" s="2" t="s">
        <v>1564</v>
      </c>
      <c r="Q594" s="1" t="s">
        <v>306</v>
      </c>
      <c r="R594" s="1" t="s">
        <v>48</v>
      </c>
      <c r="S594" s="1" t="s">
        <v>48</v>
      </c>
      <c r="T594" s="2" t="s">
        <v>1565</v>
      </c>
      <c r="U594" s="1">
        <v>1.0</v>
      </c>
      <c r="V594" s="1">
        <v>1.0</v>
      </c>
      <c r="W594" s="1" t="s">
        <v>1583</v>
      </c>
      <c r="X594" s="1">
        <v>1.0</v>
      </c>
      <c r="Y594" s="1">
        <v>1941.0</v>
      </c>
      <c r="Z594" s="4">
        <f t="shared" si="114"/>
        <v>80</v>
      </c>
      <c r="AE594" s="1" t="s">
        <v>119</v>
      </c>
      <c r="AF594" s="6" t="s">
        <v>1413</v>
      </c>
      <c r="AG594" s="1">
        <v>0.0</v>
      </c>
      <c r="AH594" s="2" t="s">
        <v>1584</v>
      </c>
      <c r="AI594" s="2">
        <v>0.0</v>
      </c>
      <c r="AJ594" s="2" t="s">
        <v>1585</v>
      </c>
      <c r="AK594" s="2">
        <v>1.0</v>
      </c>
      <c r="AL594" s="2" t="s">
        <v>1586</v>
      </c>
      <c r="AM594" s="1">
        <v>1.0</v>
      </c>
      <c r="AN594" s="1" t="s">
        <v>1587</v>
      </c>
      <c r="AO594" s="9" t="s">
        <v>1569</v>
      </c>
      <c r="AP594" s="9" t="s">
        <v>1588</v>
      </c>
      <c r="AQ594" s="1">
        <v>0.0</v>
      </c>
    </row>
    <row r="595">
      <c r="A595" s="1" t="s">
        <v>1563</v>
      </c>
      <c r="B595" s="3">
        <v>44810.0</v>
      </c>
      <c r="C595" s="4" t="str">
        <f t="shared" si="1"/>
        <v>2022</v>
      </c>
      <c r="D595" s="1" t="s">
        <v>44</v>
      </c>
      <c r="E595" s="1">
        <v>0.0</v>
      </c>
      <c r="F595" s="1">
        <v>1.0</v>
      </c>
      <c r="G595" s="1">
        <v>1.0</v>
      </c>
      <c r="H595" s="1">
        <v>0.0</v>
      </c>
      <c r="I595" s="1">
        <v>0.0</v>
      </c>
      <c r="J595" s="1">
        <v>0.0</v>
      </c>
      <c r="K595" s="1">
        <v>0.0</v>
      </c>
      <c r="L595" s="1">
        <v>1.0</v>
      </c>
      <c r="M595" s="1">
        <v>0.0</v>
      </c>
      <c r="N595" s="1">
        <v>0.0</v>
      </c>
      <c r="O595" s="1" t="s">
        <v>109</v>
      </c>
      <c r="P595" s="2" t="s">
        <v>1564</v>
      </c>
      <c r="Q595" s="1" t="s">
        <v>306</v>
      </c>
      <c r="R595" s="1" t="s">
        <v>48</v>
      </c>
      <c r="S595" s="1" t="s">
        <v>48</v>
      </c>
      <c r="T595" s="2" t="s">
        <v>1565</v>
      </c>
      <c r="U595" s="1">
        <v>1.0</v>
      </c>
      <c r="V595" s="1">
        <v>1.0</v>
      </c>
      <c r="W595" s="53" t="s">
        <v>1589</v>
      </c>
      <c r="X595" s="1">
        <v>0.0</v>
      </c>
      <c r="Y595" s="1">
        <v>1973.0</v>
      </c>
      <c r="Z595" s="4">
        <f t="shared" si="114"/>
        <v>48</v>
      </c>
      <c r="AA595" s="1">
        <v>2009.0</v>
      </c>
      <c r="AB595" s="4">
        <f>C595-AA595</f>
        <v>13</v>
      </c>
      <c r="AE595" s="1" t="s">
        <v>119</v>
      </c>
      <c r="AF595" s="6" t="s">
        <v>1413</v>
      </c>
      <c r="AG595" s="1">
        <v>0.0</v>
      </c>
      <c r="AH595" s="6" t="s">
        <v>1567</v>
      </c>
      <c r="AI595" s="2">
        <v>0.0</v>
      </c>
      <c r="AJ595" s="6" t="s">
        <v>1567</v>
      </c>
      <c r="AK595" s="2">
        <v>1.0</v>
      </c>
      <c r="AL595" s="6" t="s">
        <v>1567</v>
      </c>
      <c r="AM595" s="1">
        <v>1.0</v>
      </c>
      <c r="AN595" s="1" t="s">
        <v>1590</v>
      </c>
      <c r="AO595" s="9" t="s">
        <v>1569</v>
      </c>
      <c r="AP595" s="9" t="s">
        <v>1591</v>
      </c>
      <c r="AQ595" s="1">
        <v>0.0</v>
      </c>
    </row>
    <row r="596">
      <c r="A596" s="1" t="s">
        <v>1563</v>
      </c>
      <c r="B596" s="3">
        <v>44810.0</v>
      </c>
      <c r="C596" s="4" t="str">
        <f t="shared" si="1"/>
        <v>2022</v>
      </c>
      <c r="D596" s="1" t="s">
        <v>44</v>
      </c>
      <c r="E596" s="1">
        <v>0.0</v>
      </c>
      <c r="F596" s="1">
        <v>1.0</v>
      </c>
      <c r="G596" s="1">
        <v>1.0</v>
      </c>
      <c r="H596" s="1">
        <v>0.0</v>
      </c>
      <c r="I596" s="1">
        <v>0.0</v>
      </c>
      <c r="J596" s="1">
        <v>0.0</v>
      </c>
      <c r="K596" s="1">
        <v>0.0</v>
      </c>
      <c r="L596" s="1">
        <v>1.0</v>
      </c>
      <c r="M596" s="1">
        <v>0.0</v>
      </c>
      <c r="N596" s="1">
        <v>0.0</v>
      </c>
      <c r="O596" s="1" t="s">
        <v>109</v>
      </c>
      <c r="P596" s="2" t="s">
        <v>1564</v>
      </c>
      <c r="Q596" s="1" t="s">
        <v>306</v>
      </c>
      <c r="R596" s="1" t="s">
        <v>48</v>
      </c>
      <c r="S596" s="1" t="s">
        <v>48</v>
      </c>
      <c r="T596" s="2" t="s">
        <v>1565</v>
      </c>
      <c r="U596" s="1">
        <v>1.0</v>
      </c>
      <c r="V596" s="1">
        <v>1.0</v>
      </c>
      <c r="W596" s="1" t="s">
        <v>1592</v>
      </c>
      <c r="X596" s="1">
        <v>1.0</v>
      </c>
      <c r="Y596" s="1">
        <v>1960.0</v>
      </c>
      <c r="Z596" s="4">
        <f t="shared" si="114"/>
        <v>61</v>
      </c>
      <c r="AC596" s="1">
        <v>2010.0</v>
      </c>
      <c r="AD596" s="1">
        <f>C596-AC596</f>
        <v>12</v>
      </c>
      <c r="AE596" s="1" t="s">
        <v>119</v>
      </c>
      <c r="AF596" s="6" t="s">
        <v>1413</v>
      </c>
      <c r="AG596" s="1">
        <v>0.0</v>
      </c>
      <c r="AH596" s="6" t="s">
        <v>1567</v>
      </c>
      <c r="AI596" s="2">
        <v>0.0</v>
      </c>
      <c r="AJ596" s="6" t="s">
        <v>1567</v>
      </c>
      <c r="AK596" s="2">
        <v>1.0</v>
      </c>
      <c r="AL596" s="6" t="s">
        <v>1567</v>
      </c>
      <c r="AM596" s="1">
        <v>1.0</v>
      </c>
      <c r="AN596" s="1" t="s">
        <v>1593</v>
      </c>
      <c r="AO596" s="9" t="s">
        <v>1569</v>
      </c>
      <c r="AQ596" s="1">
        <v>0.0</v>
      </c>
    </row>
    <row r="597" hidden="1">
      <c r="A597" s="14" t="s">
        <v>1563</v>
      </c>
      <c r="B597" s="15">
        <v>44866.0</v>
      </c>
      <c r="C597" s="16" t="str">
        <f t="shared" si="1"/>
        <v>2022</v>
      </c>
      <c r="D597" s="14" t="s">
        <v>44</v>
      </c>
      <c r="E597" s="14">
        <v>0.0</v>
      </c>
      <c r="F597" s="14">
        <v>1.0</v>
      </c>
      <c r="G597" s="14">
        <v>0.0</v>
      </c>
      <c r="H597" s="14">
        <v>0.0</v>
      </c>
      <c r="I597" s="14">
        <v>0.0</v>
      </c>
      <c r="J597" s="14">
        <v>0.0</v>
      </c>
      <c r="K597" s="14">
        <v>0.0</v>
      </c>
      <c r="L597" s="14">
        <v>0.0</v>
      </c>
      <c r="M597" s="14">
        <v>0.0</v>
      </c>
      <c r="N597" s="14">
        <v>0.0</v>
      </c>
      <c r="O597" s="14" t="s">
        <v>109</v>
      </c>
      <c r="P597" s="14" t="s">
        <v>1594</v>
      </c>
      <c r="Q597" s="16"/>
      <c r="R597" s="16"/>
      <c r="S597" s="16"/>
      <c r="T597" s="17" t="s">
        <v>1595</v>
      </c>
      <c r="U597" s="16"/>
      <c r="V597" s="16"/>
      <c r="W597" s="14" t="s">
        <v>1583</v>
      </c>
      <c r="X597" s="14">
        <v>1.0</v>
      </c>
      <c r="Y597" s="16"/>
      <c r="Z597" s="16"/>
      <c r="AA597" s="16"/>
      <c r="AB597" s="16"/>
      <c r="AC597" s="16"/>
      <c r="AD597" s="16"/>
      <c r="AE597" s="16"/>
      <c r="AF597" s="18"/>
      <c r="AG597" s="16"/>
      <c r="AH597" s="16"/>
      <c r="AI597" s="16"/>
      <c r="AJ597" s="18"/>
      <c r="AK597" s="16"/>
      <c r="AL597" s="16"/>
      <c r="AM597" s="16"/>
      <c r="AN597" s="16"/>
      <c r="AO597" s="23" t="s">
        <v>1596</v>
      </c>
      <c r="AP597" s="16"/>
      <c r="AQ597" s="1">
        <v>1.0</v>
      </c>
    </row>
    <row r="598" hidden="1">
      <c r="A598" s="14" t="s">
        <v>1563</v>
      </c>
      <c r="B598" s="15">
        <v>44866.0</v>
      </c>
      <c r="C598" s="16" t="str">
        <f t="shared" si="1"/>
        <v>2022</v>
      </c>
      <c r="D598" s="14" t="s">
        <v>44</v>
      </c>
      <c r="E598" s="14">
        <v>0.0</v>
      </c>
      <c r="F598" s="14">
        <v>1.0</v>
      </c>
      <c r="G598" s="14">
        <v>0.0</v>
      </c>
      <c r="H598" s="14">
        <v>0.0</v>
      </c>
      <c r="I598" s="14">
        <v>0.0</v>
      </c>
      <c r="J598" s="14">
        <v>0.0</v>
      </c>
      <c r="K598" s="14">
        <v>0.0</v>
      </c>
      <c r="L598" s="14">
        <v>0.0</v>
      </c>
      <c r="M598" s="14">
        <v>0.0</v>
      </c>
      <c r="N598" s="14">
        <v>0.0</v>
      </c>
      <c r="O598" s="14" t="s">
        <v>109</v>
      </c>
      <c r="P598" s="14" t="s">
        <v>1594</v>
      </c>
      <c r="Q598" s="16"/>
      <c r="R598" s="16"/>
      <c r="S598" s="16"/>
      <c r="T598" s="17" t="s">
        <v>1595</v>
      </c>
      <c r="U598" s="16"/>
      <c r="V598" s="16"/>
      <c r="W598" s="14" t="s">
        <v>1571</v>
      </c>
      <c r="X598" s="14">
        <v>1.0</v>
      </c>
      <c r="Y598" s="16"/>
      <c r="Z598" s="16"/>
      <c r="AA598" s="16"/>
      <c r="AB598" s="16"/>
      <c r="AC598" s="16"/>
      <c r="AD598" s="16"/>
      <c r="AE598" s="16"/>
      <c r="AF598" s="18"/>
      <c r="AG598" s="16"/>
      <c r="AH598" s="16"/>
      <c r="AI598" s="16"/>
      <c r="AJ598" s="18"/>
      <c r="AK598" s="16"/>
      <c r="AL598" s="16"/>
      <c r="AM598" s="16"/>
      <c r="AN598" s="16"/>
      <c r="AO598" s="23" t="s">
        <v>1596</v>
      </c>
      <c r="AP598" s="16"/>
      <c r="AQ598" s="1">
        <v>1.0</v>
      </c>
    </row>
    <row r="599" hidden="1">
      <c r="A599" s="14" t="s">
        <v>1563</v>
      </c>
      <c r="B599" s="15">
        <v>44866.0</v>
      </c>
      <c r="C599" s="16" t="str">
        <f t="shared" si="1"/>
        <v>2022</v>
      </c>
      <c r="D599" s="14" t="s">
        <v>44</v>
      </c>
      <c r="E599" s="14">
        <v>0.0</v>
      </c>
      <c r="F599" s="14">
        <v>1.0</v>
      </c>
      <c r="G599" s="14">
        <v>0.0</v>
      </c>
      <c r="H599" s="14">
        <v>0.0</v>
      </c>
      <c r="I599" s="14">
        <v>0.0</v>
      </c>
      <c r="J599" s="14">
        <v>0.0</v>
      </c>
      <c r="K599" s="14">
        <v>0.0</v>
      </c>
      <c r="L599" s="14">
        <v>0.0</v>
      </c>
      <c r="M599" s="14">
        <v>0.0</v>
      </c>
      <c r="N599" s="14">
        <v>0.0</v>
      </c>
      <c r="O599" s="14" t="s">
        <v>109</v>
      </c>
      <c r="P599" s="14" t="s">
        <v>1594</v>
      </c>
      <c r="Q599" s="16"/>
      <c r="R599" s="16"/>
      <c r="S599" s="16"/>
      <c r="T599" s="17" t="s">
        <v>1595</v>
      </c>
      <c r="U599" s="16"/>
      <c r="V599" s="16"/>
      <c r="W599" s="54" t="s">
        <v>1589</v>
      </c>
      <c r="X599" s="14">
        <v>0.0</v>
      </c>
      <c r="Y599" s="16"/>
      <c r="Z599" s="16"/>
      <c r="AA599" s="16"/>
      <c r="AB599" s="16"/>
      <c r="AC599" s="16"/>
      <c r="AD599" s="16"/>
      <c r="AE599" s="16"/>
      <c r="AF599" s="18"/>
      <c r="AG599" s="16"/>
      <c r="AH599" s="16"/>
      <c r="AI599" s="16"/>
      <c r="AJ599" s="18"/>
      <c r="AK599" s="16"/>
      <c r="AL599" s="16"/>
      <c r="AM599" s="16"/>
      <c r="AN599" s="16"/>
      <c r="AO599" s="23" t="s">
        <v>1596</v>
      </c>
      <c r="AP599" s="16"/>
      <c r="AQ599" s="1">
        <v>1.0</v>
      </c>
    </row>
    <row r="600" hidden="1">
      <c r="A600" s="14" t="s">
        <v>1563</v>
      </c>
      <c r="B600" s="15">
        <v>44866.0</v>
      </c>
      <c r="C600" s="16" t="str">
        <f t="shared" si="1"/>
        <v>2022</v>
      </c>
      <c r="D600" s="14" t="s">
        <v>44</v>
      </c>
      <c r="E600" s="14">
        <v>0.0</v>
      </c>
      <c r="F600" s="14">
        <v>1.0</v>
      </c>
      <c r="G600" s="14">
        <v>0.0</v>
      </c>
      <c r="H600" s="14">
        <v>0.0</v>
      </c>
      <c r="I600" s="14">
        <v>0.0</v>
      </c>
      <c r="J600" s="14">
        <v>0.0</v>
      </c>
      <c r="K600" s="14">
        <v>0.0</v>
      </c>
      <c r="L600" s="14">
        <v>0.0</v>
      </c>
      <c r="M600" s="14">
        <v>0.0</v>
      </c>
      <c r="N600" s="14">
        <v>0.0</v>
      </c>
      <c r="O600" s="14" t="s">
        <v>109</v>
      </c>
      <c r="P600" s="14" t="s">
        <v>1594</v>
      </c>
      <c r="Q600" s="16"/>
      <c r="R600" s="16"/>
      <c r="S600" s="16"/>
      <c r="T600" s="17" t="s">
        <v>1595</v>
      </c>
      <c r="U600" s="16"/>
      <c r="V600" s="16"/>
      <c r="W600" s="14" t="s">
        <v>1592</v>
      </c>
      <c r="X600" s="14">
        <v>1.0</v>
      </c>
      <c r="Y600" s="16"/>
      <c r="Z600" s="16"/>
      <c r="AA600" s="16"/>
      <c r="AB600" s="16"/>
      <c r="AC600" s="16"/>
      <c r="AD600" s="16"/>
      <c r="AE600" s="16"/>
      <c r="AF600" s="18"/>
      <c r="AG600" s="16"/>
      <c r="AH600" s="16"/>
      <c r="AI600" s="16"/>
      <c r="AJ600" s="18"/>
      <c r="AK600" s="16"/>
      <c r="AL600" s="16"/>
      <c r="AM600" s="16"/>
      <c r="AN600" s="16"/>
      <c r="AO600" s="23" t="s">
        <v>1596</v>
      </c>
      <c r="AP600" s="16"/>
      <c r="AQ600" s="1">
        <v>1.0</v>
      </c>
    </row>
    <row r="601" hidden="1">
      <c r="A601" s="14" t="s">
        <v>1563</v>
      </c>
      <c r="B601" s="15">
        <v>44866.0</v>
      </c>
      <c r="C601" s="16" t="str">
        <f t="shared" si="1"/>
        <v>2022</v>
      </c>
      <c r="D601" s="14" t="s">
        <v>44</v>
      </c>
      <c r="E601" s="14">
        <v>0.0</v>
      </c>
      <c r="F601" s="14">
        <v>1.0</v>
      </c>
      <c r="G601" s="14">
        <v>0.0</v>
      </c>
      <c r="H601" s="14">
        <v>0.0</v>
      </c>
      <c r="I601" s="14">
        <v>0.0</v>
      </c>
      <c r="J601" s="14">
        <v>0.0</v>
      </c>
      <c r="K601" s="14">
        <v>0.0</v>
      </c>
      <c r="L601" s="14">
        <v>0.0</v>
      </c>
      <c r="M601" s="14">
        <v>0.0</v>
      </c>
      <c r="N601" s="14">
        <v>0.0</v>
      </c>
      <c r="O601" s="14" t="s">
        <v>109</v>
      </c>
      <c r="P601" s="14" t="s">
        <v>1594</v>
      </c>
      <c r="Q601" s="16"/>
      <c r="R601" s="16"/>
      <c r="S601" s="16"/>
      <c r="T601" s="17" t="s">
        <v>1595</v>
      </c>
      <c r="U601" s="16"/>
      <c r="V601" s="16"/>
      <c r="W601" s="14" t="s">
        <v>1580</v>
      </c>
      <c r="X601" s="14">
        <v>0.0</v>
      </c>
      <c r="Y601" s="16"/>
      <c r="Z601" s="16"/>
      <c r="AA601" s="16"/>
      <c r="AB601" s="16"/>
      <c r="AC601" s="16"/>
      <c r="AD601" s="16"/>
      <c r="AE601" s="16"/>
      <c r="AF601" s="18"/>
      <c r="AG601" s="16"/>
      <c r="AH601" s="16"/>
      <c r="AI601" s="16"/>
      <c r="AJ601" s="18"/>
      <c r="AK601" s="16"/>
      <c r="AL601" s="16"/>
      <c r="AM601" s="16"/>
      <c r="AN601" s="16"/>
      <c r="AO601" s="23" t="s">
        <v>1596</v>
      </c>
      <c r="AP601" s="16"/>
      <c r="AQ601" s="1">
        <v>1.0</v>
      </c>
    </row>
    <row r="602" hidden="1">
      <c r="A602" s="14" t="s">
        <v>1563</v>
      </c>
      <c r="B602" s="15">
        <v>44866.0</v>
      </c>
      <c r="C602" s="16" t="str">
        <f t="shared" si="1"/>
        <v>2022</v>
      </c>
      <c r="D602" s="14" t="s">
        <v>44</v>
      </c>
      <c r="E602" s="14">
        <v>0.0</v>
      </c>
      <c r="F602" s="14">
        <v>1.0</v>
      </c>
      <c r="G602" s="14">
        <v>0.0</v>
      </c>
      <c r="H602" s="14">
        <v>0.0</v>
      </c>
      <c r="I602" s="14">
        <v>0.0</v>
      </c>
      <c r="J602" s="14">
        <v>0.0</v>
      </c>
      <c r="K602" s="14">
        <v>0.0</v>
      </c>
      <c r="L602" s="14">
        <v>0.0</v>
      </c>
      <c r="M602" s="14">
        <v>0.0</v>
      </c>
      <c r="N602" s="14">
        <v>0.0</v>
      </c>
      <c r="O602" s="14" t="s">
        <v>109</v>
      </c>
      <c r="P602" s="14" t="s">
        <v>1594</v>
      </c>
      <c r="Q602" s="16"/>
      <c r="R602" s="16"/>
      <c r="S602" s="16"/>
      <c r="T602" s="17" t="s">
        <v>1595</v>
      </c>
      <c r="U602" s="16"/>
      <c r="V602" s="16"/>
      <c r="W602" s="14" t="s">
        <v>1566</v>
      </c>
      <c r="X602" s="14">
        <v>0.0</v>
      </c>
      <c r="Y602" s="16"/>
      <c r="Z602" s="16"/>
      <c r="AA602" s="16"/>
      <c r="AB602" s="16"/>
      <c r="AC602" s="16"/>
      <c r="AD602" s="16"/>
      <c r="AE602" s="16"/>
      <c r="AF602" s="18"/>
      <c r="AG602" s="16"/>
      <c r="AH602" s="16"/>
      <c r="AI602" s="16"/>
      <c r="AJ602" s="18"/>
      <c r="AK602" s="16"/>
      <c r="AL602" s="16"/>
      <c r="AM602" s="16"/>
      <c r="AN602" s="16"/>
      <c r="AO602" s="23" t="s">
        <v>1596</v>
      </c>
      <c r="AP602" s="16"/>
      <c r="AQ602" s="1">
        <v>1.0</v>
      </c>
    </row>
    <row r="603" hidden="1">
      <c r="A603" s="14" t="s">
        <v>1563</v>
      </c>
      <c r="B603" s="15">
        <v>44866.0</v>
      </c>
      <c r="C603" s="16" t="str">
        <f t="shared" si="1"/>
        <v>2022</v>
      </c>
      <c r="D603" s="14" t="s">
        <v>44</v>
      </c>
      <c r="E603" s="14">
        <v>0.0</v>
      </c>
      <c r="F603" s="14">
        <v>1.0</v>
      </c>
      <c r="G603" s="14">
        <v>0.0</v>
      </c>
      <c r="H603" s="14">
        <v>0.0</v>
      </c>
      <c r="I603" s="14">
        <v>0.0</v>
      </c>
      <c r="J603" s="14">
        <v>0.0</v>
      </c>
      <c r="K603" s="14">
        <v>0.0</v>
      </c>
      <c r="L603" s="14">
        <v>0.0</v>
      </c>
      <c r="M603" s="14">
        <v>0.0</v>
      </c>
      <c r="N603" s="14">
        <v>0.0</v>
      </c>
      <c r="O603" s="14" t="s">
        <v>109</v>
      </c>
      <c r="P603" s="14" t="s">
        <v>1594</v>
      </c>
      <c r="Q603" s="16"/>
      <c r="R603" s="16"/>
      <c r="S603" s="16"/>
      <c r="T603" s="17" t="s">
        <v>1595</v>
      </c>
      <c r="U603" s="16"/>
      <c r="V603" s="16"/>
      <c r="W603" s="14" t="s">
        <v>1597</v>
      </c>
      <c r="X603" s="14">
        <v>1.0</v>
      </c>
      <c r="Y603" s="16"/>
      <c r="Z603" s="16"/>
      <c r="AA603" s="16"/>
      <c r="AB603" s="16"/>
      <c r="AC603" s="16"/>
      <c r="AD603" s="16"/>
      <c r="AE603" s="16"/>
      <c r="AF603" s="18"/>
      <c r="AG603" s="16"/>
      <c r="AH603" s="16"/>
      <c r="AI603" s="16"/>
      <c r="AJ603" s="18"/>
      <c r="AK603" s="16"/>
      <c r="AL603" s="16"/>
      <c r="AM603" s="16"/>
      <c r="AN603" s="16"/>
      <c r="AO603" s="23" t="s">
        <v>1596</v>
      </c>
      <c r="AP603" s="16"/>
      <c r="AQ603" s="1">
        <v>1.0</v>
      </c>
    </row>
    <row r="604" hidden="1">
      <c r="A604" s="14" t="s">
        <v>1563</v>
      </c>
      <c r="B604" s="15">
        <v>44866.0</v>
      </c>
      <c r="C604" s="16" t="str">
        <f t="shared" si="1"/>
        <v>2022</v>
      </c>
      <c r="D604" s="14" t="s">
        <v>44</v>
      </c>
      <c r="E604" s="14">
        <v>0.0</v>
      </c>
      <c r="F604" s="14">
        <v>1.0</v>
      </c>
      <c r="G604" s="14">
        <v>0.0</v>
      </c>
      <c r="H604" s="14">
        <v>0.0</v>
      </c>
      <c r="I604" s="14">
        <v>0.0</v>
      </c>
      <c r="J604" s="14">
        <v>0.0</v>
      </c>
      <c r="K604" s="14">
        <v>0.0</v>
      </c>
      <c r="L604" s="14">
        <v>0.0</v>
      </c>
      <c r="M604" s="14">
        <v>0.0</v>
      </c>
      <c r="N604" s="14">
        <v>0.0</v>
      </c>
      <c r="O604" s="14" t="s">
        <v>109</v>
      </c>
      <c r="P604" s="14" t="s">
        <v>1594</v>
      </c>
      <c r="Q604" s="16"/>
      <c r="R604" s="16"/>
      <c r="S604" s="16"/>
      <c r="T604" s="17" t="s">
        <v>1595</v>
      </c>
      <c r="U604" s="16"/>
      <c r="V604" s="16"/>
      <c r="W604" s="14" t="s">
        <v>1574</v>
      </c>
      <c r="X604" s="14">
        <v>1.0</v>
      </c>
      <c r="Y604" s="16"/>
      <c r="Z604" s="16"/>
      <c r="AA604" s="16"/>
      <c r="AB604" s="16"/>
      <c r="AC604" s="16"/>
      <c r="AD604" s="16"/>
      <c r="AE604" s="16"/>
      <c r="AF604" s="18"/>
      <c r="AG604" s="16"/>
      <c r="AH604" s="16"/>
      <c r="AI604" s="16"/>
      <c r="AJ604" s="18"/>
      <c r="AK604" s="16"/>
      <c r="AL604" s="16"/>
      <c r="AM604" s="16"/>
      <c r="AN604" s="16"/>
      <c r="AO604" s="23" t="s">
        <v>1596</v>
      </c>
      <c r="AP604" s="16"/>
      <c r="AQ604" s="1">
        <v>1.0</v>
      </c>
    </row>
    <row r="605" hidden="1">
      <c r="A605" s="14" t="s">
        <v>1563</v>
      </c>
      <c r="B605" s="15">
        <v>44866.0</v>
      </c>
      <c r="C605" s="16" t="str">
        <f t="shared" si="1"/>
        <v>2022</v>
      </c>
      <c r="D605" s="14" t="s">
        <v>44</v>
      </c>
      <c r="E605" s="14">
        <v>0.0</v>
      </c>
      <c r="F605" s="14">
        <v>1.0</v>
      </c>
      <c r="G605" s="14">
        <v>0.0</v>
      </c>
      <c r="H605" s="14">
        <v>0.0</v>
      </c>
      <c r="I605" s="14">
        <v>0.0</v>
      </c>
      <c r="J605" s="14">
        <v>0.0</v>
      </c>
      <c r="K605" s="14">
        <v>0.0</v>
      </c>
      <c r="L605" s="14">
        <v>0.0</v>
      </c>
      <c r="M605" s="14">
        <v>0.0</v>
      </c>
      <c r="N605" s="14">
        <v>0.0</v>
      </c>
      <c r="O605" s="14" t="s">
        <v>109</v>
      </c>
      <c r="P605" s="14" t="s">
        <v>1594</v>
      </c>
      <c r="Q605" s="16"/>
      <c r="R605" s="16"/>
      <c r="S605" s="16"/>
      <c r="T605" s="17" t="s">
        <v>1595</v>
      </c>
      <c r="U605" s="16"/>
      <c r="V605" s="16"/>
      <c r="W605" s="14" t="s">
        <v>1577</v>
      </c>
      <c r="X605" s="14">
        <v>0.0</v>
      </c>
      <c r="Y605" s="16"/>
      <c r="Z605" s="16"/>
      <c r="AA605" s="16"/>
      <c r="AB605" s="16"/>
      <c r="AC605" s="16"/>
      <c r="AD605" s="16"/>
      <c r="AE605" s="16"/>
      <c r="AF605" s="18"/>
      <c r="AG605" s="16"/>
      <c r="AH605" s="16"/>
      <c r="AI605" s="16"/>
      <c r="AJ605" s="18"/>
      <c r="AK605" s="16"/>
      <c r="AL605" s="16"/>
      <c r="AM605" s="16"/>
      <c r="AN605" s="16"/>
      <c r="AO605" s="23" t="s">
        <v>1596</v>
      </c>
      <c r="AP605" s="16"/>
      <c r="AQ605" s="1">
        <v>1.0</v>
      </c>
    </row>
    <row r="606">
      <c r="A606" s="1" t="s">
        <v>1563</v>
      </c>
      <c r="B606" s="3">
        <v>43328.0</v>
      </c>
      <c r="C606" s="4" t="str">
        <f t="shared" si="1"/>
        <v>2018</v>
      </c>
      <c r="D606" s="1" t="s">
        <v>44</v>
      </c>
      <c r="E606" s="1">
        <v>0.0</v>
      </c>
      <c r="F606" s="1">
        <v>1.0</v>
      </c>
      <c r="G606" s="1">
        <v>1.0</v>
      </c>
      <c r="H606" s="1">
        <v>0.0</v>
      </c>
      <c r="I606" s="1">
        <v>0.0</v>
      </c>
      <c r="J606" s="1">
        <v>0.0</v>
      </c>
      <c r="K606" s="1">
        <v>0.0</v>
      </c>
      <c r="L606" s="1">
        <v>0.0</v>
      </c>
      <c r="M606" s="1">
        <v>0.0</v>
      </c>
      <c r="N606" s="1">
        <v>0.0</v>
      </c>
      <c r="O606" s="1" t="s">
        <v>109</v>
      </c>
      <c r="P606" s="2" t="s">
        <v>1598</v>
      </c>
      <c r="Q606" s="1" t="s">
        <v>306</v>
      </c>
      <c r="R606" s="1" t="s">
        <v>48</v>
      </c>
      <c r="S606" s="1" t="s">
        <v>48</v>
      </c>
      <c r="T606" s="2" t="s">
        <v>1599</v>
      </c>
      <c r="U606" s="1">
        <v>1.0</v>
      </c>
      <c r="V606" s="1">
        <v>1.0</v>
      </c>
      <c r="W606" s="1" t="s">
        <v>1566</v>
      </c>
      <c r="X606" s="1">
        <v>0.0</v>
      </c>
      <c r="Y606" s="1">
        <v>1973.0</v>
      </c>
      <c r="Z606" s="4">
        <f t="shared" ref="Z606:Z607" si="115">2021-Y606</f>
        <v>48</v>
      </c>
      <c r="AC606" s="1">
        <v>2016.0</v>
      </c>
      <c r="AD606" s="1">
        <f>C606-AC606</f>
        <v>2</v>
      </c>
      <c r="AE606" s="1" t="s">
        <v>119</v>
      </c>
      <c r="AF606" s="6" t="s">
        <v>1413</v>
      </c>
      <c r="AG606" s="1">
        <v>0.0</v>
      </c>
      <c r="AH606" s="2" t="s">
        <v>1600</v>
      </c>
      <c r="AI606" s="2">
        <v>0.0</v>
      </c>
      <c r="AJ606" s="6" t="s">
        <v>123</v>
      </c>
      <c r="AK606" s="2">
        <v>0.0</v>
      </c>
      <c r="AL606" s="2" t="s">
        <v>1601</v>
      </c>
      <c r="AM606" s="1">
        <v>1.0</v>
      </c>
      <c r="AN606" s="20" t="s">
        <v>1602</v>
      </c>
      <c r="AO606" s="9" t="s">
        <v>1603</v>
      </c>
      <c r="AP606" s="8" t="s">
        <v>1604</v>
      </c>
      <c r="AQ606" s="1">
        <v>0.0</v>
      </c>
    </row>
    <row r="607">
      <c r="A607" s="1" t="s">
        <v>1563</v>
      </c>
      <c r="B607" s="3">
        <v>43328.0</v>
      </c>
      <c r="C607" s="4" t="str">
        <f t="shared" si="1"/>
        <v>2018</v>
      </c>
      <c r="D607" s="1" t="s">
        <v>44</v>
      </c>
      <c r="E607" s="1">
        <v>0.0</v>
      </c>
      <c r="F607" s="1">
        <v>1.0</v>
      </c>
      <c r="G607" s="1">
        <v>1.0</v>
      </c>
      <c r="H607" s="1">
        <v>0.0</v>
      </c>
      <c r="I607" s="1">
        <v>0.0</v>
      </c>
      <c r="J607" s="1">
        <v>0.0</v>
      </c>
      <c r="K607" s="1">
        <v>0.0</v>
      </c>
      <c r="L607" s="1">
        <v>0.0</v>
      </c>
      <c r="M607" s="1">
        <v>0.0</v>
      </c>
      <c r="N607" s="1">
        <v>0.0</v>
      </c>
      <c r="O607" s="1" t="s">
        <v>109</v>
      </c>
      <c r="P607" s="2" t="s">
        <v>1598</v>
      </c>
      <c r="Q607" s="1" t="s">
        <v>306</v>
      </c>
      <c r="R607" s="1" t="s">
        <v>48</v>
      </c>
      <c r="S607" s="1" t="s">
        <v>48</v>
      </c>
      <c r="T607" s="2" t="s">
        <v>1599</v>
      </c>
      <c r="U607" s="1">
        <v>1.0</v>
      </c>
      <c r="V607" s="1">
        <v>1.0</v>
      </c>
      <c r="W607" s="1" t="s">
        <v>1571</v>
      </c>
      <c r="X607" s="1">
        <v>1.0</v>
      </c>
      <c r="Y607" s="1">
        <v>1968.0</v>
      </c>
      <c r="Z607" s="4">
        <f t="shared" si="115"/>
        <v>53</v>
      </c>
      <c r="AE607" s="1" t="s">
        <v>119</v>
      </c>
      <c r="AF607" s="6" t="s">
        <v>1413</v>
      </c>
      <c r="AG607" s="1">
        <v>0.0</v>
      </c>
      <c r="AH607" s="6" t="s">
        <v>1605</v>
      </c>
      <c r="AI607" s="2">
        <v>0.0</v>
      </c>
      <c r="AJ607" s="6" t="s">
        <v>1605</v>
      </c>
      <c r="AK607" s="2">
        <v>0.0</v>
      </c>
      <c r="AL607" s="6" t="s">
        <v>1605</v>
      </c>
      <c r="AM607" s="1">
        <v>1.0</v>
      </c>
      <c r="AN607" s="20" t="s">
        <v>1606</v>
      </c>
      <c r="AO607" s="9" t="s">
        <v>1603</v>
      </c>
      <c r="AQ607" s="1">
        <v>0.0</v>
      </c>
    </row>
    <row r="608">
      <c r="A608" s="1" t="s">
        <v>1563</v>
      </c>
      <c r="B608" s="3">
        <v>43328.0</v>
      </c>
      <c r="C608" s="4" t="str">
        <f t="shared" si="1"/>
        <v>2018</v>
      </c>
      <c r="D608" s="1" t="s">
        <v>44</v>
      </c>
      <c r="E608" s="1">
        <v>0.0</v>
      </c>
      <c r="F608" s="1">
        <v>1.0</v>
      </c>
      <c r="G608" s="1">
        <v>1.0</v>
      </c>
      <c r="H608" s="1">
        <v>0.0</v>
      </c>
      <c r="I608" s="1">
        <v>0.0</v>
      </c>
      <c r="J608" s="1">
        <v>0.0</v>
      </c>
      <c r="K608" s="1">
        <v>0.0</v>
      </c>
      <c r="L608" s="1">
        <v>0.0</v>
      </c>
      <c r="M608" s="1">
        <v>0.0</v>
      </c>
      <c r="N608" s="1">
        <v>0.0</v>
      </c>
      <c r="O608" s="1" t="s">
        <v>109</v>
      </c>
      <c r="P608" s="2" t="s">
        <v>1598</v>
      </c>
      <c r="Q608" s="1" t="s">
        <v>306</v>
      </c>
      <c r="R608" s="1" t="s">
        <v>48</v>
      </c>
      <c r="S608" s="1" t="s">
        <v>48</v>
      </c>
      <c r="T608" s="2" t="s">
        <v>1599</v>
      </c>
      <c r="U608" s="1">
        <v>1.0</v>
      </c>
      <c r="V608" s="1">
        <v>1.0</v>
      </c>
      <c r="W608" s="1" t="s">
        <v>1574</v>
      </c>
      <c r="X608" s="1">
        <v>1.0</v>
      </c>
      <c r="Y608" s="1">
        <v>1975.0</v>
      </c>
      <c r="Z608" s="1">
        <v>48.0</v>
      </c>
      <c r="AC608" s="1">
        <v>2010.0</v>
      </c>
      <c r="AD608" s="1">
        <f>C608-AC608</f>
        <v>8</v>
      </c>
      <c r="AE608" s="1" t="s">
        <v>119</v>
      </c>
      <c r="AF608" s="6" t="s">
        <v>1413</v>
      </c>
      <c r="AG608" s="1">
        <v>0.0</v>
      </c>
      <c r="AH608" s="6" t="s">
        <v>1605</v>
      </c>
      <c r="AI608" s="2">
        <v>0.0</v>
      </c>
      <c r="AJ608" s="6" t="s">
        <v>1605</v>
      </c>
      <c r="AK608" s="2">
        <v>0.0</v>
      </c>
      <c r="AL608" s="6" t="s">
        <v>1605</v>
      </c>
      <c r="AM608" s="1">
        <v>1.0</v>
      </c>
      <c r="AN608" s="20" t="s">
        <v>1607</v>
      </c>
      <c r="AO608" s="9" t="s">
        <v>1603</v>
      </c>
      <c r="AP608" s="55" t="s">
        <v>1608</v>
      </c>
      <c r="AQ608" s="1">
        <v>0.0</v>
      </c>
    </row>
    <row r="609">
      <c r="A609" s="1" t="s">
        <v>1563</v>
      </c>
      <c r="B609" s="3">
        <v>43328.0</v>
      </c>
      <c r="C609" s="4" t="str">
        <f t="shared" si="1"/>
        <v>2018</v>
      </c>
      <c r="D609" s="1" t="s">
        <v>44</v>
      </c>
      <c r="E609" s="1">
        <v>0.0</v>
      </c>
      <c r="F609" s="1">
        <v>1.0</v>
      </c>
      <c r="G609" s="1">
        <v>1.0</v>
      </c>
      <c r="H609" s="1">
        <v>0.0</v>
      </c>
      <c r="I609" s="1">
        <v>0.0</v>
      </c>
      <c r="J609" s="1">
        <v>0.0</v>
      </c>
      <c r="K609" s="1">
        <v>0.0</v>
      </c>
      <c r="L609" s="1">
        <v>0.0</v>
      </c>
      <c r="M609" s="1">
        <v>0.0</v>
      </c>
      <c r="N609" s="1">
        <v>0.0</v>
      </c>
      <c r="O609" s="1" t="s">
        <v>109</v>
      </c>
      <c r="P609" s="2" t="s">
        <v>1598</v>
      </c>
      <c r="Q609" s="1" t="s">
        <v>306</v>
      </c>
      <c r="R609" s="1" t="s">
        <v>48</v>
      </c>
      <c r="S609" s="1" t="s">
        <v>48</v>
      </c>
      <c r="T609" s="2" t="s">
        <v>1599</v>
      </c>
      <c r="U609" s="1">
        <v>1.0</v>
      </c>
      <c r="V609" s="1">
        <v>1.0</v>
      </c>
      <c r="W609" s="1" t="s">
        <v>1597</v>
      </c>
      <c r="X609" s="1">
        <v>1.0</v>
      </c>
      <c r="Y609" s="1">
        <v>1950.0</v>
      </c>
      <c r="Z609" s="1">
        <v>48.0</v>
      </c>
      <c r="AE609" s="1" t="s">
        <v>119</v>
      </c>
      <c r="AF609" s="6" t="s">
        <v>1413</v>
      </c>
      <c r="AG609" s="1">
        <v>0.0</v>
      </c>
      <c r="AH609" s="6" t="s">
        <v>1605</v>
      </c>
      <c r="AI609" s="2">
        <v>0.0</v>
      </c>
      <c r="AJ609" s="6" t="s">
        <v>1605</v>
      </c>
      <c r="AK609" s="2">
        <v>0.0</v>
      </c>
      <c r="AL609" s="6" t="s">
        <v>1605</v>
      </c>
      <c r="AM609" s="1">
        <v>1.0</v>
      </c>
      <c r="AN609" s="20" t="s">
        <v>1609</v>
      </c>
      <c r="AO609" s="9" t="s">
        <v>1603</v>
      </c>
      <c r="AP609" s="9" t="s">
        <v>1610</v>
      </c>
      <c r="AQ609" s="1">
        <v>0.0</v>
      </c>
    </row>
    <row r="610">
      <c r="A610" s="1" t="s">
        <v>1563</v>
      </c>
      <c r="B610" s="3">
        <v>43328.0</v>
      </c>
      <c r="C610" s="4" t="str">
        <f t="shared" si="1"/>
        <v>2018</v>
      </c>
      <c r="D610" s="1" t="s">
        <v>44</v>
      </c>
      <c r="E610" s="1">
        <v>0.0</v>
      </c>
      <c r="F610" s="1">
        <v>1.0</v>
      </c>
      <c r="G610" s="1">
        <v>1.0</v>
      </c>
      <c r="H610" s="1">
        <v>0.0</v>
      </c>
      <c r="I610" s="1">
        <v>0.0</v>
      </c>
      <c r="J610" s="1">
        <v>0.0</v>
      </c>
      <c r="K610" s="1">
        <v>0.0</v>
      </c>
      <c r="L610" s="1">
        <v>0.0</v>
      </c>
      <c r="M610" s="1">
        <v>0.0</v>
      </c>
      <c r="N610" s="1">
        <v>0.0</v>
      </c>
      <c r="O610" s="1" t="s">
        <v>109</v>
      </c>
      <c r="P610" s="2" t="s">
        <v>1598</v>
      </c>
      <c r="Q610" s="1" t="s">
        <v>306</v>
      </c>
      <c r="R610" s="1" t="s">
        <v>48</v>
      </c>
      <c r="S610" s="1" t="s">
        <v>48</v>
      </c>
      <c r="T610" s="2" t="s">
        <v>1599</v>
      </c>
      <c r="U610" s="1">
        <v>1.0</v>
      </c>
      <c r="V610" s="1">
        <v>1.0</v>
      </c>
      <c r="W610" s="1" t="s">
        <v>1577</v>
      </c>
      <c r="X610" s="1">
        <v>0.0</v>
      </c>
      <c r="Y610" s="1">
        <v>1950.0</v>
      </c>
      <c r="Z610" s="1">
        <v>48.0</v>
      </c>
      <c r="AA610" s="1">
        <v>1990.0</v>
      </c>
      <c r="AB610" s="4">
        <f>C610-AA610</f>
        <v>28</v>
      </c>
      <c r="AC610" s="1">
        <v>1991.0</v>
      </c>
      <c r="AD610" s="1">
        <f>C610-AC610</f>
        <v>27</v>
      </c>
      <c r="AE610" s="1" t="s">
        <v>119</v>
      </c>
      <c r="AF610" s="6" t="s">
        <v>1413</v>
      </c>
      <c r="AG610" s="1">
        <v>0.0</v>
      </c>
      <c r="AH610" s="6" t="s">
        <v>1605</v>
      </c>
      <c r="AI610" s="2">
        <v>0.0</v>
      </c>
      <c r="AJ610" s="6" t="s">
        <v>1605</v>
      </c>
      <c r="AK610" s="2">
        <v>0.0</v>
      </c>
      <c r="AL610" s="6" t="s">
        <v>1605</v>
      </c>
      <c r="AM610" s="1">
        <v>1.0</v>
      </c>
      <c r="AN610" s="20" t="s">
        <v>1611</v>
      </c>
      <c r="AO610" s="9" t="s">
        <v>1603</v>
      </c>
      <c r="AP610" s="9" t="s">
        <v>1612</v>
      </c>
      <c r="AQ610" s="1">
        <v>0.0</v>
      </c>
    </row>
    <row r="611">
      <c r="A611" s="1" t="s">
        <v>1563</v>
      </c>
      <c r="B611" s="3">
        <v>43328.0</v>
      </c>
      <c r="C611" s="4" t="str">
        <f t="shared" si="1"/>
        <v>2018</v>
      </c>
      <c r="D611" s="1" t="s">
        <v>44</v>
      </c>
      <c r="E611" s="1">
        <v>0.0</v>
      </c>
      <c r="F611" s="1">
        <v>1.0</v>
      </c>
      <c r="G611" s="1">
        <v>1.0</v>
      </c>
      <c r="H611" s="1">
        <v>0.0</v>
      </c>
      <c r="I611" s="1">
        <v>0.0</v>
      </c>
      <c r="J611" s="1">
        <v>0.0</v>
      </c>
      <c r="K611" s="1">
        <v>0.0</v>
      </c>
      <c r="L611" s="1">
        <v>0.0</v>
      </c>
      <c r="M611" s="1">
        <v>0.0</v>
      </c>
      <c r="N611" s="1">
        <v>0.0</v>
      </c>
      <c r="O611" s="1" t="s">
        <v>109</v>
      </c>
      <c r="P611" s="2" t="s">
        <v>1598</v>
      </c>
      <c r="Q611" s="1" t="s">
        <v>306</v>
      </c>
      <c r="R611" s="1" t="s">
        <v>48</v>
      </c>
      <c r="S611" s="1" t="s">
        <v>48</v>
      </c>
      <c r="T611" s="2" t="s">
        <v>1599</v>
      </c>
      <c r="U611" s="1">
        <v>1.0</v>
      </c>
      <c r="V611" s="1">
        <v>1.0</v>
      </c>
      <c r="W611" s="1" t="s">
        <v>1580</v>
      </c>
      <c r="X611" s="1">
        <v>0.0</v>
      </c>
      <c r="Y611" s="1">
        <v>1955.0</v>
      </c>
      <c r="Z611" s="4">
        <f t="shared" ref="Z611:Z616" si="116">2021-Y611</f>
        <v>66</v>
      </c>
      <c r="AE611" s="1" t="s">
        <v>119</v>
      </c>
      <c r="AF611" s="6" t="s">
        <v>1413</v>
      </c>
      <c r="AG611" s="1">
        <v>0.0</v>
      </c>
      <c r="AH611" s="6" t="s">
        <v>1605</v>
      </c>
      <c r="AI611" s="2">
        <v>0.0</v>
      </c>
      <c r="AJ611" s="6" t="s">
        <v>1605</v>
      </c>
      <c r="AK611" s="2">
        <v>0.0</v>
      </c>
      <c r="AL611" s="6" t="s">
        <v>1605</v>
      </c>
      <c r="AM611" s="1">
        <v>1.0</v>
      </c>
      <c r="AN611" s="20" t="s">
        <v>1613</v>
      </c>
      <c r="AO611" s="9" t="s">
        <v>1603</v>
      </c>
      <c r="AQ611" s="1">
        <v>0.0</v>
      </c>
    </row>
    <row r="612">
      <c r="A612" s="1" t="s">
        <v>1563</v>
      </c>
      <c r="B612" s="3">
        <v>43328.0</v>
      </c>
      <c r="C612" s="4" t="str">
        <f t="shared" si="1"/>
        <v>2018</v>
      </c>
      <c r="D612" s="1" t="s">
        <v>44</v>
      </c>
      <c r="E612" s="1">
        <v>0.0</v>
      </c>
      <c r="F612" s="1">
        <v>1.0</v>
      </c>
      <c r="G612" s="1">
        <v>1.0</v>
      </c>
      <c r="H612" s="1">
        <v>0.0</v>
      </c>
      <c r="I612" s="1">
        <v>0.0</v>
      </c>
      <c r="J612" s="1">
        <v>0.0</v>
      </c>
      <c r="K612" s="1">
        <v>0.0</v>
      </c>
      <c r="L612" s="1">
        <v>0.0</v>
      </c>
      <c r="M612" s="1">
        <v>0.0</v>
      </c>
      <c r="N612" s="1">
        <v>0.0</v>
      </c>
      <c r="O612" s="1" t="s">
        <v>109</v>
      </c>
      <c r="P612" s="2" t="s">
        <v>1598</v>
      </c>
      <c r="Q612" s="1" t="s">
        <v>306</v>
      </c>
      <c r="R612" s="1" t="s">
        <v>48</v>
      </c>
      <c r="S612" s="1" t="s">
        <v>48</v>
      </c>
      <c r="T612" s="2" t="s">
        <v>1599</v>
      </c>
      <c r="U612" s="1">
        <v>1.0</v>
      </c>
      <c r="V612" s="1">
        <v>1.0</v>
      </c>
      <c r="W612" s="1" t="s">
        <v>1583</v>
      </c>
      <c r="X612" s="1">
        <v>1.0</v>
      </c>
      <c r="Y612" s="1">
        <v>1941.0</v>
      </c>
      <c r="Z612" s="4">
        <f t="shared" si="116"/>
        <v>80</v>
      </c>
      <c r="AE612" s="1" t="s">
        <v>119</v>
      </c>
      <c r="AF612" s="6" t="s">
        <v>1413</v>
      </c>
      <c r="AG612" s="1">
        <v>0.0</v>
      </c>
      <c r="AH612" s="6" t="s">
        <v>1605</v>
      </c>
      <c r="AI612" s="2">
        <v>0.0</v>
      </c>
      <c r="AJ612" s="6" t="s">
        <v>1605</v>
      </c>
      <c r="AK612" s="2">
        <v>0.0</v>
      </c>
      <c r="AL612" s="6" t="s">
        <v>1605</v>
      </c>
      <c r="AM612" s="1">
        <v>1.0</v>
      </c>
      <c r="AN612" s="20" t="s">
        <v>1614</v>
      </c>
      <c r="AO612" s="9" t="s">
        <v>1603</v>
      </c>
      <c r="AP612" s="9" t="s">
        <v>1588</v>
      </c>
      <c r="AQ612" s="1">
        <v>0.0</v>
      </c>
    </row>
    <row r="613">
      <c r="A613" s="1" t="s">
        <v>1563</v>
      </c>
      <c r="B613" s="3">
        <v>43328.0</v>
      </c>
      <c r="C613" s="4" t="str">
        <f t="shared" si="1"/>
        <v>2018</v>
      </c>
      <c r="D613" s="1" t="s">
        <v>44</v>
      </c>
      <c r="E613" s="1">
        <v>0.0</v>
      </c>
      <c r="F613" s="1">
        <v>1.0</v>
      </c>
      <c r="G613" s="1">
        <v>1.0</v>
      </c>
      <c r="H613" s="1">
        <v>0.0</v>
      </c>
      <c r="I613" s="1">
        <v>0.0</v>
      </c>
      <c r="J613" s="1">
        <v>0.0</v>
      </c>
      <c r="K613" s="1">
        <v>0.0</v>
      </c>
      <c r="L613" s="1">
        <v>0.0</v>
      </c>
      <c r="M613" s="1">
        <v>0.0</v>
      </c>
      <c r="N613" s="1">
        <v>0.0</v>
      </c>
      <c r="O613" s="1" t="s">
        <v>109</v>
      </c>
      <c r="P613" s="2" t="s">
        <v>1598</v>
      </c>
      <c r="Q613" s="1" t="s">
        <v>306</v>
      </c>
      <c r="R613" s="1" t="s">
        <v>48</v>
      </c>
      <c r="S613" s="1" t="s">
        <v>48</v>
      </c>
      <c r="T613" s="2" t="s">
        <v>1599</v>
      </c>
      <c r="U613" s="1">
        <v>1.0</v>
      </c>
      <c r="V613" s="1">
        <v>1.0</v>
      </c>
      <c r="W613" s="1" t="s">
        <v>1592</v>
      </c>
      <c r="X613" s="1">
        <v>1.0</v>
      </c>
      <c r="Y613" s="1">
        <v>1960.0</v>
      </c>
      <c r="Z613" s="4">
        <f t="shared" si="116"/>
        <v>61</v>
      </c>
      <c r="AC613" s="1">
        <v>2010.0</v>
      </c>
      <c r="AD613" s="1">
        <f>C613-AC613</f>
        <v>8</v>
      </c>
      <c r="AE613" s="1" t="s">
        <v>119</v>
      </c>
      <c r="AF613" s="6" t="s">
        <v>1413</v>
      </c>
      <c r="AG613" s="1">
        <v>0.0</v>
      </c>
      <c r="AH613" s="6" t="s">
        <v>1605</v>
      </c>
      <c r="AI613" s="2">
        <v>0.0</v>
      </c>
      <c r="AJ613" s="6" t="s">
        <v>1605</v>
      </c>
      <c r="AK613" s="2">
        <v>0.0</v>
      </c>
      <c r="AL613" s="6" t="s">
        <v>1605</v>
      </c>
      <c r="AM613" s="1">
        <v>1.0</v>
      </c>
      <c r="AN613" s="20" t="s">
        <v>1615</v>
      </c>
      <c r="AO613" s="9" t="s">
        <v>1603</v>
      </c>
      <c r="AQ613" s="1">
        <v>0.0</v>
      </c>
    </row>
    <row r="614">
      <c r="A614" s="1" t="s">
        <v>1563</v>
      </c>
      <c r="B614" s="3">
        <v>43328.0</v>
      </c>
      <c r="C614" s="4" t="str">
        <f t="shared" si="1"/>
        <v>2018</v>
      </c>
      <c r="D614" s="1" t="s">
        <v>44</v>
      </c>
      <c r="E614" s="1">
        <v>0.0</v>
      </c>
      <c r="F614" s="1">
        <v>1.0</v>
      </c>
      <c r="G614" s="1">
        <v>1.0</v>
      </c>
      <c r="H614" s="1">
        <v>0.0</v>
      </c>
      <c r="I614" s="1">
        <v>0.0</v>
      </c>
      <c r="J614" s="1">
        <v>0.0</v>
      </c>
      <c r="K614" s="1">
        <v>0.0</v>
      </c>
      <c r="L614" s="1">
        <v>0.0</v>
      </c>
      <c r="M614" s="1">
        <v>0.0</v>
      </c>
      <c r="N614" s="1">
        <v>0.0</v>
      </c>
      <c r="O614" s="1" t="s">
        <v>109</v>
      </c>
      <c r="P614" s="2" t="s">
        <v>1598</v>
      </c>
      <c r="Q614" s="1" t="s">
        <v>306</v>
      </c>
      <c r="R614" s="1" t="s">
        <v>48</v>
      </c>
      <c r="S614" s="1" t="s">
        <v>48</v>
      </c>
      <c r="T614" s="2" t="s">
        <v>1599</v>
      </c>
      <c r="U614" s="1">
        <v>1.0</v>
      </c>
      <c r="V614" s="1">
        <v>1.0</v>
      </c>
      <c r="W614" s="1" t="s">
        <v>1589</v>
      </c>
      <c r="X614" s="1">
        <v>0.0</v>
      </c>
      <c r="Y614" s="1">
        <v>1973.0</v>
      </c>
      <c r="Z614" s="4">
        <f t="shared" si="116"/>
        <v>48</v>
      </c>
      <c r="AE614" s="1" t="s">
        <v>119</v>
      </c>
      <c r="AF614" s="6" t="s">
        <v>1413</v>
      </c>
      <c r="AG614" s="1">
        <v>0.0</v>
      </c>
      <c r="AH614" s="6" t="s">
        <v>1605</v>
      </c>
      <c r="AI614" s="2">
        <v>0.0</v>
      </c>
      <c r="AJ614" s="6" t="s">
        <v>1605</v>
      </c>
      <c r="AK614" s="2">
        <v>0.0</v>
      </c>
      <c r="AL614" s="6" t="s">
        <v>1605</v>
      </c>
      <c r="AM614" s="1">
        <v>1.0</v>
      </c>
      <c r="AN614" s="20" t="s">
        <v>1616</v>
      </c>
      <c r="AO614" s="9" t="s">
        <v>1603</v>
      </c>
      <c r="AQ614" s="1">
        <v>0.0</v>
      </c>
    </row>
    <row r="615">
      <c r="A615" s="1" t="s">
        <v>1563</v>
      </c>
      <c r="B615" s="3">
        <v>43703.0</v>
      </c>
      <c r="C615" s="4" t="str">
        <f t="shared" si="1"/>
        <v>2019</v>
      </c>
      <c r="D615" s="1" t="s">
        <v>44</v>
      </c>
      <c r="E615" s="1">
        <v>0.0</v>
      </c>
      <c r="F615" s="1">
        <v>1.0</v>
      </c>
      <c r="G615" s="1">
        <v>0.0</v>
      </c>
      <c r="H615" s="1">
        <v>0.0</v>
      </c>
      <c r="I615" s="1">
        <v>0.0</v>
      </c>
      <c r="J615" s="1">
        <v>0.0</v>
      </c>
      <c r="K615" s="1">
        <v>0.0</v>
      </c>
      <c r="L615" s="1">
        <v>0.0</v>
      </c>
      <c r="M615" s="1">
        <v>0.0</v>
      </c>
      <c r="N615" s="1">
        <v>0.0</v>
      </c>
      <c r="O615" s="1" t="s">
        <v>45</v>
      </c>
      <c r="P615" s="2" t="s">
        <v>1617</v>
      </c>
      <c r="Q615" s="1" t="s">
        <v>47</v>
      </c>
      <c r="R615" s="1" t="s">
        <v>48</v>
      </c>
      <c r="S615" s="1" t="s">
        <v>48</v>
      </c>
      <c r="T615" s="2" t="s">
        <v>1618</v>
      </c>
      <c r="U615" s="1">
        <v>1.0</v>
      </c>
      <c r="V615" s="1">
        <v>1.0</v>
      </c>
      <c r="W615" s="1" t="s">
        <v>1566</v>
      </c>
      <c r="X615" s="1">
        <v>0.0</v>
      </c>
      <c r="Y615" s="1">
        <v>1973.0</v>
      </c>
      <c r="Z615" s="4">
        <f t="shared" si="116"/>
        <v>48</v>
      </c>
      <c r="AC615" s="1">
        <v>2016.0</v>
      </c>
      <c r="AD615" s="1">
        <f>C615-AC615</f>
        <v>3</v>
      </c>
      <c r="AE615" s="1" t="s">
        <v>119</v>
      </c>
      <c r="AF615" s="6" t="s">
        <v>748</v>
      </c>
      <c r="AG615" s="1">
        <v>0.0</v>
      </c>
      <c r="AH615" s="6" t="s">
        <v>1619</v>
      </c>
      <c r="AI615" s="2">
        <v>1.0</v>
      </c>
      <c r="AJ615" s="6" t="s">
        <v>1619</v>
      </c>
      <c r="AK615" s="2">
        <v>1.0</v>
      </c>
      <c r="AL615" s="6" t="s">
        <v>1619</v>
      </c>
      <c r="AM615" s="1">
        <v>1.0</v>
      </c>
      <c r="AN615" s="20" t="s">
        <v>1620</v>
      </c>
      <c r="AO615" s="8" t="s">
        <v>1621</v>
      </c>
      <c r="AP615" s="8" t="s">
        <v>1622</v>
      </c>
      <c r="AQ615" s="1">
        <v>0.0</v>
      </c>
    </row>
    <row r="616">
      <c r="A616" s="1" t="s">
        <v>1563</v>
      </c>
      <c r="B616" s="3">
        <v>43703.0</v>
      </c>
      <c r="C616" s="4" t="str">
        <f t="shared" si="1"/>
        <v>2019</v>
      </c>
      <c r="D616" s="1" t="s">
        <v>44</v>
      </c>
      <c r="E616" s="1">
        <v>0.0</v>
      </c>
      <c r="F616" s="1">
        <v>1.0</v>
      </c>
      <c r="G616" s="1">
        <v>0.0</v>
      </c>
      <c r="H616" s="1">
        <v>0.0</v>
      </c>
      <c r="I616" s="1">
        <v>0.0</v>
      </c>
      <c r="J616" s="1">
        <v>0.0</v>
      </c>
      <c r="K616" s="1">
        <v>0.0</v>
      </c>
      <c r="L616" s="1">
        <v>0.0</v>
      </c>
      <c r="M616" s="1">
        <v>0.0</v>
      </c>
      <c r="N616" s="1">
        <v>0.0</v>
      </c>
      <c r="O616" s="1" t="s">
        <v>45</v>
      </c>
      <c r="P616" s="2" t="s">
        <v>1617</v>
      </c>
      <c r="Q616" s="1" t="s">
        <v>47</v>
      </c>
      <c r="R616" s="1" t="s">
        <v>48</v>
      </c>
      <c r="S616" s="1" t="s">
        <v>48</v>
      </c>
      <c r="T616" s="2" t="s">
        <v>1618</v>
      </c>
      <c r="U616" s="1">
        <v>1.0</v>
      </c>
      <c r="V616" s="1">
        <v>1.0</v>
      </c>
      <c r="W616" s="1" t="s">
        <v>1571</v>
      </c>
      <c r="X616" s="1">
        <v>1.0</v>
      </c>
      <c r="Y616" s="1">
        <v>1968.0</v>
      </c>
      <c r="Z616" s="4">
        <f t="shared" si="116"/>
        <v>53</v>
      </c>
      <c r="AE616" s="1" t="s">
        <v>119</v>
      </c>
      <c r="AF616" s="6" t="s">
        <v>748</v>
      </c>
      <c r="AG616" s="1">
        <v>0.0</v>
      </c>
      <c r="AH616" s="2" t="s">
        <v>1623</v>
      </c>
      <c r="AI616" s="2">
        <v>1.0</v>
      </c>
      <c r="AJ616" s="2" t="s">
        <v>1624</v>
      </c>
      <c r="AK616" s="2">
        <v>1.0</v>
      </c>
      <c r="AL616" s="2" t="s">
        <v>1625</v>
      </c>
      <c r="AM616" s="1">
        <v>1.0</v>
      </c>
      <c r="AN616" s="20" t="s">
        <v>1626</v>
      </c>
      <c r="AO616" s="8" t="s">
        <v>1621</v>
      </c>
      <c r="AQ616" s="1">
        <v>0.0</v>
      </c>
    </row>
    <row r="617">
      <c r="A617" s="1" t="s">
        <v>1563</v>
      </c>
      <c r="B617" s="3">
        <v>43703.0</v>
      </c>
      <c r="C617" s="4" t="str">
        <f t="shared" si="1"/>
        <v>2019</v>
      </c>
      <c r="D617" s="1" t="s">
        <v>44</v>
      </c>
      <c r="E617" s="1">
        <v>0.0</v>
      </c>
      <c r="F617" s="1">
        <v>1.0</v>
      </c>
      <c r="G617" s="1">
        <v>0.0</v>
      </c>
      <c r="H617" s="1">
        <v>0.0</v>
      </c>
      <c r="I617" s="1">
        <v>0.0</v>
      </c>
      <c r="J617" s="1">
        <v>0.0</v>
      </c>
      <c r="K617" s="1">
        <v>0.0</v>
      </c>
      <c r="L617" s="1">
        <v>0.0</v>
      </c>
      <c r="M617" s="1">
        <v>0.0</v>
      </c>
      <c r="N617" s="1">
        <v>0.0</v>
      </c>
      <c r="O617" s="1" t="s">
        <v>45</v>
      </c>
      <c r="P617" s="2" t="s">
        <v>1617</v>
      </c>
      <c r="Q617" s="1" t="s">
        <v>47</v>
      </c>
      <c r="R617" s="1" t="s">
        <v>48</v>
      </c>
      <c r="S617" s="1" t="s">
        <v>48</v>
      </c>
      <c r="T617" s="2" t="s">
        <v>1618</v>
      </c>
      <c r="U617" s="1">
        <v>1.0</v>
      </c>
      <c r="V617" s="1">
        <v>1.0</v>
      </c>
      <c r="W617" s="1" t="s">
        <v>1574</v>
      </c>
      <c r="X617" s="1">
        <v>1.0</v>
      </c>
      <c r="Y617" s="1">
        <v>1975.0</v>
      </c>
      <c r="Z617" s="1">
        <v>48.0</v>
      </c>
      <c r="AC617" s="1">
        <v>2010.0</v>
      </c>
      <c r="AD617" s="1">
        <f>C617-AC617</f>
        <v>9</v>
      </c>
      <c r="AE617" s="1" t="s">
        <v>119</v>
      </c>
      <c r="AF617" s="6" t="s">
        <v>748</v>
      </c>
      <c r="AG617" s="1">
        <v>0.0</v>
      </c>
      <c r="AH617" s="6" t="s">
        <v>1619</v>
      </c>
      <c r="AI617" s="2">
        <v>1.0</v>
      </c>
      <c r="AJ617" s="6" t="s">
        <v>1619</v>
      </c>
      <c r="AK617" s="2">
        <v>1.0</v>
      </c>
      <c r="AL617" s="6" t="s">
        <v>1619</v>
      </c>
      <c r="AM617" s="1">
        <v>1.0</v>
      </c>
      <c r="AN617" s="20" t="s">
        <v>1627</v>
      </c>
      <c r="AO617" s="8" t="s">
        <v>1621</v>
      </c>
      <c r="AP617" s="55" t="s">
        <v>1608</v>
      </c>
      <c r="AQ617" s="1">
        <v>0.0</v>
      </c>
    </row>
    <row r="618">
      <c r="A618" s="1" t="s">
        <v>1563</v>
      </c>
      <c r="B618" s="3">
        <v>43703.0</v>
      </c>
      <c r="C618" s="4" t="str">
        <f t="shared" si="1"/>
        <v>2019</v>
      </c>
      <c r="D618" s="1" t="s">
        <v>44</v>
      </c>
      <c r="E618" s="1">
        <v>0.0</v>
      </c>
      <c r="F618" s="1">
        <v>1.0</v>
      </c>
      <c r="G618" s="1">
        <v>0.0</v>
      </c>
      <c r="H618" s="1">
        <v>0.0</v>
      </c>
      <c r="I618" s="1">
        <v>0.0</v>
      </c>
      <c r="J618" s="1">
        <v>0.0</v>
      </c>
      <c r="K618" s="1">
        <v>0.0</v>
      </c>
      <c r="L618" s="1">
        <v>0.0</v>
      </c>
      <c r="M618" s="1">
        <v>0.0</v>
      </c>
      <c r="N618" s="1">
        <v>0.0</v>
      </c>
      <c r="O618" s="1" t="s">
        <v>45</v>
      </c>
      <c r="P618" s="2" t="s">
        <v>1617</v>
      </c>
      <c r="Q618" s="1" t="s">
        <v>47</v>
      </c>
      <c r="R618" s="1" t="s">
        <v>48</v>
      </c>
      <c r="S618" s="1" t="s">
        <v>48</v>
      </c>
      <c r="T618" s="2" t="s">
        <v>1618</v>
      </c>
      <c r="U618" s="1">
        <v>1.0</v>
      </c>
      <c r="V618" s="1">
        <v>1.0</v>
      </c>
      <c r="W618" s="1" t="s">
        <v>1597</v>
      </c>
      <c r="X618" s="1">
        <v>1.0</v>
      </c>
      <c r="Y618" s="1">
        <v>1950.0</v>
      </c>
      <c r="Z618" s="1">
        <v>48.0</v>
      </c>
      <c r="AE618" s="1" t="s">
        <v>119</v>
      </c>
      <c r="AF618" s="6" t="s">
        <v>748</v>
      </c>
      <c r="AG618" s="1">
        <v>0.0</v>
      </c>
      <c r="AH618" s="6" t="s">
        <v>1619</v>
      </c>
      <c r="AI618" s="2">
        <v>1.0</v>
      </c>
      <c r="AJ618" s="6" t="s">
        <v>1619</v>
      </c>
      <c r="AK618" s="2">
        <v>1.0</v>
      </c>
      <c r="AL618" s="6" t="s">
        <v>1619</v>
      </c>
      <c r="AM618" s="1">
        <v>1.0</v>
      </c>
      <c r="AN618" s="20" t="s">
        <v>1628</v>
      </c>
      <c r="AO618" s="8" t="s">
        <v>1621</v>
      </c>
      <c r="AQ618" s="1">
        <v>0.0</v>
      </c>
    </row>
    <row r="619">
      <c r="A619" s="1" t="s">
        <v>1563</v>
      </c>
      <c r="B619" s="3">
        <v>43703.0</v>
      </c>
      <c r="C619" s="4" t="str">
        <f t="shared" si="1"/>
        <v>2019</v>
      </c>
      <c r="D619" s="1" t="s">
        <v>44</v>
      </c>
      <c r="E619" s="1">
        <v>0.0</v>
      </c>
      <c r="F619" s="1">
        <v>1.0</v>
      </c>
      <c r="G619" s="1">
        <v>0.0</v>
      </c>
      <c r="H619" s="1">
        <v>0.0</v>
      </c>
      <c r="I619" s="1">
        <v>0.0</v>
      </c>
      <c r="J619" s="1">
        <v>0.0</v>
      </c>
      <c r="K619" s="1">
        <v>0.0</v>
      </c>
      <c r="L619" s="1">
        <v>0.0</v>
      </c>
      <c r="M619" s="1">
        <v>0.0</v>
      </c>
      <c r="N619" s="1">
        <v>0.0</v>
      </c>
      <c r="O619" s="1" t="s">
        <v>45</v>
      </c>
      <c r="P619" s="2" t="s">
        <v>1617</v>
      </c>
      <c r="Q619" s="1" t="s">
        <v>47</v>
      </c>
      <c r="R619" s="1" t="s">
        <v>48</v>
      </c>
      <c r="S619" s="1" t="s">
        <v>48</v>
      </c>
      <c r="T619" s="2" t="s">
        <v>1618</v>
      </c>
      <c r="U619" s="1">
        <v>1.0</v>
      </c>
      <c r="V619" s="1">
        <v>1.0</v>
      </c>
      <c r="W619" s="1" t="s">
        <v>1577</v>
      </c>
      <c r="X619" s="1">
        <v>0.0</v>
      </c>
      <c r="Y619" s="1">
        <v>1950.0</v>
      </c>
      <c r="Z619" s="1">
        <v>48.0</v>
      </c>
      <c r="AA619" s="1">
        <v>1990.0</v>
      </c>
      <c r="AB619" s="4">
        <f>C619-AA619</f>
        <v>29</v>
      </c>
      <c r="AC619" s="1">
        <v>1991.0</v>
      </c>
      <c r="AD619" s="1">
        <f>C619-AC619</f>
        <v>28</v>
      </c>
      <c r="AE619" s="1" t="s">
        <v>119</v>
      </c>
      <c r="AF619" s="6" t="s">
        <v>748</v>
      </c>
      <c r="AG619" s="1">
        <v>0.0</v>
      </c>
      <c r="AH619" s="6" t="s">
        <v>1619</v>
      </c>
      <c r="AI619" s="2">
        <v>1.0</v>
      </c>
      <c r="AJ619" s="6" t="s">
        <v>1619</v>
      </c>
      <c r="AK619" s="2">
        <v>1.0</v>
      </c>
      <c r="AL619" s="6" t="s">
        <v>1619</v>
      </c>
      <c r="AM619" s="1">
        <v>1.0</v>
      </c>
      <c r="AN619" s="20" t="s">
        <v>1629</v>
      </c>
      <c r="AO619" s="8" t="s">
        <v>1621</v>
      </c>
      <c r="AP619" s="8" t="s">
        <v>1612</v>
      </c>
      <c r="AQ619" s="1">
        <v>0.0</v>
      </c>
    </row>
    <row r="620">
      <c r="A620" s="1" t="s">
        <v>1563</v>
      </c>
      <c r="B620" s="3">
        <v>43703.0</v>
      </c>
      <c r="C620" s="4" t="str">
        <f t="shared" si="1"/>
        <v>2019</v>
      </c>
      <c r="D620" s="1" t="s">
        <v>44</v>
      </c>
      <c r="E620" s="1">
        <v>0.0</v>
      </c>
      <c r="F620" s="1">
        <v>1.0</v>
      </c>
      <c r="G620" s="1">
        <v>0.0</v>
      </c>
      <c r="H620" s="1">
        <v>0.0</v>
      </c>
      <c r="I620" s="1">
        <v>0.0</v>
      </c>
      <c r="J620" s="1">
        <v>0.0</v>
      </c>
      <c r="K620" s="1">
        <v>0.0</v>
      </c>
      <c r="L620" s="1">
        <v>0.0</v>
      </c>
      <c r="M620" s="1">
        <v>0.0</v>
      </c>
      <c r="N620" s="1">
        <v>0.0</v>
      </c>
      <c r="O620" s="1" t="s">
        <v>45</v>
      </c>
      <c r="P620" s="2" t="s">
        <v>1617</v>
      </c>
      <c r="Q620" s="1" t="s">
        <v>47</v>
      </c>
      <c r="R620" s="1" t="s">
        <v>48</v>
      </c>
      <c r="S620" s="1" t="s">
        <v>48</v>
      </c>
      <c r="T620" s="2" t="s">
        <v>1618</v>
      </c>
      <c r="U620" s="1">
        <v>1.0</v>
      </c>
      <c r="V620" s="1">
        <v>1.0</v>
      </c>
      <c r="W620" s="1" t="s">
        <v>1580</v>
      </c>
      <c r="X620" s="1">
        <v>0.0</v>
      </c>
      <c r="Y620" s="1">
        <v>1955.0</v>
      </c>
      <c r="Z620" s="4">
        <f t="shared" ref="Z620:Z625" si="117">2021-Y620</f>
        <v>66</v>
      </c>
      <c r="AE620" s="1" t="s">
        <v>119</v>
      </c>
      <c r="AF620" s="6" t="s">
        <v>748</v>
      </c>
      <c r="AG620" s="1">
        <v>0.0</v>
      </c>
      <c r="AH620" s="6" t="s">
        <v>1619</v>
      </c>
      <c r="AI620" s="2">
        <v>1.0</v>
      </c>
      <c r="AJ620" s="6" t="s">
        <v>1619</v>
      </c>
      <c r="AK620" s="2">
        <v>1.0</v>
      </c>
      <c r="AL620" s="6" t="s">
        <v>1619</v>
      </c>
      <c r="AM620" s="1">
        <v>1.0</v>
      </c>
      <c r="AN620" s="20" t="s">
        <v>1630</v>
      </c>
      <c r="AO620" s="8" t="s">
        <v>1621</v>
      </c>
      <c r="AQ620" s="1">
        <v>0.0</v>
      </c>
    </row>
    <row r="621">
      <c r="A621" s="1" t="s">
        <v>1563</v>
      </c>
      <c r="B621" s="3">
        <v>43703.0</v>
      </c>
      <c r="C621" s="4" t="str">
        <f t="shared" si="1"/>
        <v>2019</v>
      </c>
      <c r="D621" s="1" t="s">
        <v>44</v>
      </c>
      <c r="E621" s="1">
        <v>0.0</v>
      </c>
      <c r="F621" s="1">
        <v>1.0</v>
      </c>
      <c r="G621" s="1">
        <v>0.0</v>
      </c>
      <c r="H621" s="1">
        <v>0.0</v>
      </c>
      <c r="I621" s="1">
        <v>0.0</v>
      </c>
      <c r="J621" s="1">
        <v>0.0</v>
      </c>
      <c r="K621" s="1">
        <v>0.0</v>
      </c>
      <c r="L621" s="1">
        <v>0.0</v>
      </c>
      <c r="M621" s="1">
        <v>0.0</v>
      </c>
      <c r="N621" s="1">
        <v>0.0</v>
      </c>
      <c r="O621" s="1" t="s">
        <v>45</v>
      </c>
      <c r="P621" s="2" t="s">
        <v>1617</v>
      </c>
      <c r="Q621" s="1" t="s">
        <v>47</v>
      </c>
      <c r="R621" s="1" t="s">
        <v>48</v>
      </c>
      <c r="S621" s="1" t="s">
        <v>48</v>
      </c>
      <c r="T621" s="2" t="s">
        <v>1618</v>
      </c>
      <c r="U621" s="1">
        <v>1.0</v>
      </c>
      <c r="V621" s="1">
        <v>1.0</v>
      </c>
      <c r="W621" s="1" t="s">
        <v>1583</v>
      </c>
      <c r="X621" s="1">
        <v>1.0</v>
      </c>
      <c r="Y621" s="1">
        <v>1941.0</v>
      </c>
      <c r="Z621" s="4">
        <f t="shared" si="117"/>
        <v>80</v>
      </c>
      <c r="AE621" s="1" t="s">
        <v>119</v>
      </c>
      <c r="AF621" s="6" t="s">
        <v>748</v>
      </c>
      <c r="AG621" s="1">
        <v>0.0</v>
      </c>
      <c r="AH621" s="6" t="s">
        <v>1619</v>
      </c>
      <c r="AI621" s="2">
        <v>1.0</v>
      </c>
      <c r="AJ621" s="6" t="s">
        <v>1619</v>
      </c>
      <c r="AK621" s="2">
        <v>1.0</v>
      </c>
      <c r="AL621" s="6" t="s">
        <v>1619</v>
      </c>
      <c r="AM621" s="1">
        <v>1.0</v>
      </c>
      <c r="AN621" s="20" t="s">
        <v>1631</v>
      </c>
      <c r="AO621" s="8" t="s">
        <v>1621</v>
      </c>
      <c r="AQ621" s="1">
        <v>0.0</v>
      </c>
    </row>
    <row r="622">
      <c r="A622" s="1" t="s">
        <v>1563</v>
      </c>
      <c r="B622" s="3">
        <v>43703.0</v>
      </c>
      <c r="C622" s="4" t="str">
        <f t="shared" si="1"/>
        <v>2019</v>
      </c>
      <c r="D622" s="1" t="s">
        <v>44</v>
      </c>
      <c r="E622" s="1">
        <v>0.0</v>
      </c>
      <c r="F622" s="1">
        <v>1.0</v>
      </c>
      <c r="G622" s="1">
        <v>0.0</v>
      </c>
      <c r="H622" s="1">
        <v>0.0</v>
      </c>
      <c r="I622" s="1">
        <v>0.0</v>
      </c>
      <c r="J622" s="1">
        <v>0.0</v>
      </c>
      <c r="K622" s="1">
        <v>0.0</v>
      </c>
      <c r="L622" s="1">
        <v>0.0</v>
      </c>
      <c r="M622" s="1">
        <v>0.0</v>
      </c>
      <c r="N622" s="1">
        <v>0.0</v>
      </c>
      <c r="O622" s="1" t="s">
        <v>45</v>
      </c>
      <c r="P622" s="2" t="s">
        <v>1617</v>
      </c>
      <c r="Q622" s="1" t="s">
        <v>47</v>
      </c>
      <c r="R622" s="1" t="s">
        <v>48</v>
      </c>
      <c r="S622" s="1" t="s">
        <v>48</v>
      </c>
      <c r="T622" s="2" t="s">
        <v>1618</v>
      </c>
      <c r="U622" s="1">
        <v>1.0</v>
      </c>
      <c r="V622" s="1">
        <v>1.0</v>
      </c>
      <c r="W622" s="1" t="s">
        <v>1592</v>
      </c>
      <c r="X622" s="1">
        <v>1.0</v>
      </c>
      <c r="Y622" s="1">
        <v>1960.0</v>
      </c>
      <c r="Z622" s="4">
        <f t="shared" si="117"/>
        <v>61</v>
      </c>
      <c r="AC622" s="1">
        <v>2010.0</v>
      </c>
      <c r="AD622" s="1">
        <f>C622-AC622</f>
        <v>9</v>
      </c>
      <c r="AE622" s="1" t="s">
        <v>119</v>
      </c>
      <c r="AF622" s="6" t="s">
        <v>748</v>
      </c>
      <c r="AG622" s="1">
        <v>0.0</v>
      </c>
      <c r="AH622" s="6" t="s">
        <v>1619</v>
      </c>
      <c r="AI622" s="2">
        <v>1.0</v>
      </c>
      <c r="AJ622" s="6" t="s">
        <v>1619</v>
      </c>
      <c r="AK622" s="2">
        <v>1.0</v>
      </c>
      <c r="AL622" s="6" t="s">
        <v>1619</v>
      </c>
      <c r="AM622" s="1">
        <v>1.0</v>
      </c>
      <c r="AN622" s="20" t="s">
        <v>1632</v>
      </c>
      <c r="AO622" s="8" t="s">
        <v>1621</v>
      </c>
      <c r="AQ622" s="1">
        <v>0.0</v>
      </c>
    </row>
    <row r="623">
      <c r="A623" s="1" t="s">
        <v>1563</v>
      </c>
      <c r="B623" s="3">
        <v>43703.0</v>
      </c>
      <c r="C623" s="4" t="str">
        <f t="shared" si="1"/>
        <v>2019</v>
      </c>
      <c r="D623" s="1" t="s">
        <v>44</v>
      </c>
      <c r="E623" s="1">
        <v>0.0</v>
      </c>
      <c r="F623" s="1">
        <v>1.0</v>
      </c>
      <c r="G623" s="1">
        <v>0.0</v>
      </c>
      <c r="H623" s="1">
        <v>0.0</v>
      </c>
      <c r="I623" s="1">
        <v>0.0</v>
      </c>
      <c r="J623" s="1">
        <v>0.0</v>
      </c>
      <c r="K623" s="1">
        <v>0.0</v>
      </c>
      <c r="L623" s="1">
        <v>0.0</v>
      </c>
      <c r="M623" s="1">
        <v>0.0</v>
      </c>
      <c r="N623" s="1">
        <v>0.0</v>
      </c>
      <c r="O623" s="1" t="s">
        <v>45</v>
      </c>
      <c r="P623" s="2" t="s">
        <v>1617</v>
      </c>
      <c r="Q623" s="1" t="s">
        <v>47</v>
      </c>
      <c r="R623" s="1" t="s">
        <v>48</v>
      </c>
      <c r="S623" s="1" t="s">
        <v>48</v>
      </c>
      <c r="T623" s="2" t="s">
        <v>1618</v>
      </c>
      <c r="U623" s="1">
        <v>1.0</v>
      </c>
      <c r="V623" s="1">
        <v>1.0</v>
      </c>
      <c r="W623" s="53" t="s">
        <v>1589</v>
      </c>
      <c r="X623" s="1">
        <v>0.0</v>
      </c>
      <c r="Y623" s="1">
        <v>1973.0</v>
      </c>
      <c r="Z623" s="4">
        <f t="shared" si="117"/>
        <v>48</v>
      </c>
      <c r="AE623" s="1" t="s">
        <v>119</v>
      </c>
      <c r="AF623" s="6" t="s">
        <v>748</v>
      </c>
      <c r="AG623" s="1">
        <v>0.0</v>
      </c>
      <c r="AH623" s="6" t="s">
        <v>1619</v>
      </c>
      <c r="AI623" s="2">
        <v>1.0</v>
      </c>
      <c r="AJ623" s="6" t="s">
        <v>1619</v>
      </c>
      <c r="AK623" s="2">
        <v>1.0</v>
      </c>
      <c r="AL623" s="6" t="s">
        <v>1619</v>
      </c>
      <c r="AM623" s="1">
        <v>1.0</v>
      </c>
      <c r="AN623" s="20" t="s">
        <v>1633</v>
      </c>
      <c r="AO623" s="8" t="s">
        <v>1621</v>
      </c>
      <c r="AQ623" s="1">
        <v>0.0</v>
      </c>
    </row>
    <row r="624">
      <c r="A624" s="1" t="s">
        <v>1563</v>
      </c>
      <c r="B624" s="3">
        <v>43906.0</v>
      </c>
      <c r="C624" s="4" t="str">
        <f t="shared" si="1"/>
        <v>2020</v>
      </c>
      <c r="D624" s="1" t="s">
        <v>44</v>
      </c>
      <c r="E624" s="1">
        <v>0.0</v>
      </c>
      <c r="F624" s="1">
        <v>1.0</v>
      </c>
      <c r="G624" s="1">
        <v>1.0</v>
      </c>
      <c r="H624" s="1">
        <v>0.0</v>
      </c>
      <c r="I624" s="1">
        <v>0.0</v>
      </c>
      <c r="J624" s="1">
        <v>0.0</v>
      </c>
      <c r="K624" s="1">
        <v>0.0</v>
      </c>
      <c r="L624" s="1">
        <v>0.0</v>
      </c>
      <c r="M624" s="1">
        <v>0.0</v>
      </c>
      <c r="N624" s="1">
        <v>0.0</v>
      </c>
      <c r="O624" s="1" t="s">
        <v>109</v>
      </c>
      <c r="P624" s="2" t="s">
        <v>1634</v>
      </c>
      <c r="Q624" s="1" t="s">
        <v>306</v>
      </c>
      <c r="R624" s="1" t="s">
        <v>48</v>
      </c>
      <c r="S624" s="1" t="s">
        <v>48</v>
      </c>
      <c r="T624" s="2" t="s">
        <v>1635</v>
      </c>
      <c r="U624" s="1">
        <v>1.0</v>
      </c>
      <c r="V624" s="1">
        <v>1.0</v>
      </c>
      <c r="W624" s="1" t="s">
        <v>1566</v>
      </c>
      <c r="X624" s="1">
        <v>0.0</v>
      </c>
      <c r="Y624" s="1">
        <v>1973.0</v>
      </c>
      <c r="Z624" s="4">
        <f t="shared" si="117"/>
        <v>48</v>
      </c>
      <c r="AC624" s="1">
        <v>2016.0</v>
      </c>
      <c r="AD624" s="1">
        <f>C624-AC624</f>
        <v>4</v>
      </c>
      <c r="AE624" s="1" t="s">
        <v>119</v>
      </c>
      <c r="AF624" s="6" t="s">
        <v>1413</v>
      </c>
      <c r="AG624" s="1">
        <v>0.0</v>
      </c>
      <c r="AH624" s="6" t="s">
        <v>1619</v>
      </c>
      <c r="AI624" s="2">
        <v>1.0</v>
      </c>
      <c r="AJ624" s="6" t="s">
        <v>1619</v>
      </c>
      <c r="AK624" s="2">
        <v>1.0</v>
      </c>
      <c r="AL624" s="6" t="s">
        <v>1619</v>
      </c>
      <c r="AM624" s="1">
        <v>1.0</v>
      </c>
      <c r="AN624" s="20" t="s">
        <v>1636</v>
      </c>
      <c r="AO624" s="9" t="s">
        <v>1637</v>
      </c>
      <c r="AP624" s="8" t="s">
        <v>1638</v>
      </c>
      <c r="AQ624" s="1">
        <v>0.0</v>
      </c>
    </row>
    <row r="625">
      <c r="A625" s="1" t="s">
        <v>1563</v>
      </c>
      <c r="B625" s="3">
        <v>43906.0</v>
      </c>
      <c r="C625" s="4" t="str">
        <f t="shared" si="1"/>
        <v>2020</v>
      </c>
      <c r="D625" s="1" t="s">
        <v>44</v>
      </c>
      <c r="E625" s="1">
        <v>0.0</v>
      </c>
      <c r="F625" s="1">
        <v>1.0</v>
      </c>
      <c r="G625" s="1">
        <v>1.0</v>
      </c>
      <c r="H625" s="1">
        <v>0.0</v>
      </c>
      <c r="I625" s="1">
        <v>0.0</v>
      </c>
      <c r="J625" s="1">
        <v>0.0</v>
      </c>
      <c r="K625" s="1">
        <v>0.0</v>
      </c>
      <c r="L625" s="1">
        <v>0.0</v>
      </c>
      <c r="M625" s="1">
        <v>0.0</v>
      </c>
      <c r="N625" s="1">
        <v>0.0</v>
      </c>
      <c r="O625" s="1" t="s">
        <v>109</v>
      </c>
      <c r="P625" s="2" t="s">
        <v>1634</v>
      </c>
      <c r="Q625" s="1" t="s">
        <v>306</v>
      </c>
      <c r="R625" s="1" t="s">
        <v>48</v>
      </c>
      <c r="S625" s="1" t="s">
        <v>48</v>
      </c>
      <c r="T625" s="2" t="s">
        <v>1635</v>
      </c>
      <c r="U625" s="1">
        <v>1.0</v>
      </c>
      <c r="V625" s="1">
        <v>1.0</v>
      </c>
      <c r="W625" s="1" t="s">
        <v>1571</v>
      </c>
      <c r="X625" s="1">
        <v>1.0</v>
      </c>
      <c r="Y625" s="1">
        <v>1968.0</v>
      </c>
      <c r="Z625" s="4">
        <f t="shared" si="117"/>
        <v>53</v>
      </c>
      <c r="AE625" s="1" t="s">
        <v>119</v>
      </c>
      <c r="AF625" s="6" t="s">
        <v>1413</v>
      </c>
      <c r="AG625" s="1">
        <v>0.0</v>
      </c>
      <c r="AH625" s="2" t="s">
        <v>1639</v>
      </c>
      <c r="AI625" s="2">
        <v>1.0</v>
      </c>
      <c r="AJ625" s="2" t="s">
        <v>1640</v>
      </c>
      <c r="AK625" s="2">
        <v>1.0</v>
      </c>
      <c r="AL625" s="2" t="s">
        <v>1641</v>
      </c>
      <c r="AM625" s="1">
        <v>1.0</v>
      </c>
      <c r="AN625" s="20" t="s">
        <v>1642</v>
      </c>
      <c r="AO625" s="9" t="s">
        <v>1637</v>
      </c>
      <c r="AQ625" s="1">
        <v>0.0</v>
      </c>
    </row>
    <row r="626">
      <c r="A626" s="1" t="s">
        <v>1563</v>
      </c>
      <c r="B626" s="3">
        <v>43906.0</v>
      </c>
      <c r="C626" s="4" t="str">
        <f t="shared" si="1"/>
        <v>2020</v>
      </c>
      <c r="D626" s="1" t="s">
        <v>44</v>
      </c>
      <c r="E626" s="1">
        <v>0.0</v>
      </c>
      <c r="F626" s="1">
        <v>1.0</v>
      </c>
      <c r="G626" s="1">
        <v>1.0</v>
      </c>
      <c r="H626" s="1">
        <v>0.0</v>
      </c>
      <c r="I626" s="1">
        <v>0.0</v>
      </c>
      <c r="J626" s="1">
        <v>0.0</v>
      </c>
      <c r="K626" s="1">
        <v>0.0</v>
      </c>
      <c r="L626" s="1">
        <v>0.0</v>
      </c>
      <c r="M626" s="1">
        <v>0.0</v>
      </c>
      <c r="N626" s="1">
        <v>0.0</v>
      </c>
      <c r="O626" s="1" t="s">
        <v>109</v>
      </c>
      <c r="P626" s="2" t="s">
        <v>1634</v>
      </c>
      <c r="Q626" s="1" t="s">
        <v>306</v>
      </c>
      <c r="R626" s="1" t="s">
        <v>48</v>
      </c>
      <c r="S626" s="1" t="s">
        <v>48</v>
      </c>
      <c r="T626" s="2" t="s">
        <v>1635</v>
      </c>
      <c r="U626" s="1">
        <v>1.0</v>
      </c>
      <c r="V626" s="1">
        <v>1.0</v>
      </c>
      <c r="W626" s="1" t="s">
        <v>1574</v>
      </c>
      <c r="X626" s="1">
        <v>1.0</v>
      </c>
      <c r="Y626" s="1">
        <v>1975.0</v>
      </c>
      <c r="Z626" s="1">
        <v>48.0</v>
      </c>
      <c r="AC626" s="1">
        <v>2010.0</v>
      </c>
      <c r="AD626" s="1">
        <f>C626-AC626</f>
        <v>10</v>
      </c>
      <c r="AE626" s="1" t="s">
        <v>119</v>
      </c>
      <c r="AF626" s="6" t="s">
        <v>1413</v>
      </c>
      <c r="AG626" s="1">
        <v>0.0</v>
      </c>
      <c r="AH626" s="6" t="s">
        <v>1619</v>
      </c>
      <c r="AI626" s="2">
        <v>1.0</v>
      </c>
      <c r="AJ626" s="6" t="s">
        <v>1619</v>
      </c>
      <c r="AK626" s="2">
        <v>1.0</v>
      </c>
      <c r="AL626" s="6" t="s">
        <v>1619</v>
      </c>
      <c r="AM626" s="1">
        <v>1.0</v>
      </c>
      <c r="AN626" s="20" t="s">
        <v>1643</v>
      </c>
      <c r="AO626" s="9" t="s">
        <v>1637</v>
      </c>
      <c r="AP626" s="55" t="s">
        <v>1608</v>
      </c>
      <c r="AQ626" s="1">
        <v>0.0</v>
      </c>
    </row>
    <row r="627">
      <c r="A627" s="1" t="s">
        <v>1563</v>
      </c>
      <c r="B627" s="3">
        <v>43906.0</v>
      </c>
      <c r="C627" s="4" t="str">
        <f t="shared" si="1"/>
        <v>2020</v>
      </c>
      <c r="D627" s="1" t="s">
        <v>44</v>
      </c>
      <c r="E627" s="1">
        <v>0.0</v>
      </c>
      <c r="F627" s="1">
        <v>1.0</v>
      </c>
      <c r="G627" s="1">
        <v>1.0</v>
      </c>
      <c r="H627" s="1">
        <v>0.0</v>
      </c>
      <c r="I627" s="1">
        <v>0.0</v>
      </c>
      <c r="J627" s="1">
        <v>0.0</v>
      </c>
      <c r="K627" s="1">
        <v>0.0</v>
      </c>
      <c r="L627" s="1">
        <v>0.0</v>
      </c>
      <c r="M627" s="1">
        <v>0.0</v>
      </c>
      <c r="N627" s="1">
        <v>0.0</v>
      </c>
      <c r="O627" s="1" t="s">
        <v>109</v>
      </c>
      <c r="P627" s="2" t="s">
        <v>1634</v>
      </c>
      <c r="Q627" s="1" t="s">
        <v>306</v>
      </c>
      <c r="R627" s="1" t="s">
        <v>48</v>
      </c>
      <c r="S627" s="1" t="s">
        <v>48</v>
      </c>
      <c r="T627" s="2" t="s">
        <v>1635</v>
      </c>
      <c r="U627" s="1">
        <v>1.0</v>
      </c>
      <c r="V627" s="1">
        <v>1.0</v>
      </c>
      <c r="W627" s="1" t="s">
        <v>1597</v>
      </c>
      <c r="X627" s="1">
        <v>1.0</v>
      </c>
      <c r="Y627" s="1">
        <v>1950.0</v>
      </c>
      <c r="Z627" s="1">
        <v>48.0</v>
      </c>
      <c r="AE627" s="1" t="s">
        <v>119</v>
      </c>
      <c r="AF627" s="6" t="s">
        <v>1413</v>
      </c>
      <c r="AG627" s="1">
        <v>0.0</v>
      </c>
      <c r="AH627" s="6" t="s">
        <v>1619</v>
      </c>
      <c r="AI627" s="2">
        <v>1.0</v>
      </c>
      <c r="AJ627" s="6" t="s">
        <v>1619</v>
      </c>
      <c r="AK627" s="2">
        <v>1.0</v>
      </c>
      <c r="AL627" s="6" t="s">
        <v>1619</v>
      </c>
      <c r="AM627" s="1">
        <v>1.0</v>
      </c>
      <c r="AN627" s="20" t="s">
        <v>1644</v>
      </c>
      <c r="AO627" s="9" t="s">
        <v>1637</v>
      </c>
      <c r="AQ627" s="1">
        <v>0.0</v>
      </c>
    </row>
    <row r="628">
      <c r="A628" s="1" t="s">
        <v>1563</v>
      </c>
      <c r="B628" s="3">
        <v>43906.0</v>
      </c>
      <c r="C628" s="4" t="str">
        <f t="shared" si="1"/>
        <v>2020</v>
      </c>
      <c r="D628" s="1" t="s">
        <v>44</v>
      </c>
      <c r="E628" s="1">
        <v>0.0</v>
      </c>
      <c r="F628" s="1">
        <v>1.0</v>
      </c>
      <c r="G628" s="1">
        <v>1.0</v>
      </c>
      <c r="H628" s="1">
        <v>0.0</v>
      </c>
      <c r="I628" s="1">
        <v>0.0</v>
      </c>
      <c r="J628" s="1">
        <v>0.0</v>
      </c>
      <c r="K628" s="1">
        <v>0.0</v>
      </c>
      <c r="L628" s="1">
        <v>0.0</v>
      </c>
      <c r="M628" s="1">
        <v>0.0</v>
      </c>
      <c r="N628" s="1">
        <v>0.0</v>
      </c>
      <c r="O628" s="1" t="s">
        <v>109</v>
      </c>
      <c r="P628" s="2" t="s">
        <v>1634</v>
      </c>
      <c r="Q628" s="1" t="s">
        <v>306</v>
      </c>
      <c r="R628" s="1" t="s">
        <v>48</v>
      </c>
      <c r="S628" s="1" t="s">
        <v>48</v>
      </c>
      <c r="T628" s="2" t="s">
        <v>1635</v>
      </c>
      <c r="U628" s="1">
        <v>1.0</v>
      </c>
      <c r="V628" s="1">
        <v>1.0</v>
      </c>
      <c r="W628" s="1" t="s">
        <v>1577</v>
      </c>
      <c r="X628" s="1">
        <v>0.0</v>
      </c>
      <c r="Y628" s="1">
        <v>1950.0</v>
      </c>
      <c r="Z628" s="1">
        <v>48.0</v>
      </c>
      <c r="AA628" s="1">
        <v>1990.0</v>
      </c>
      <c r="AB628" s="4">
        <f>C628-AA628</f>
        <v>30</v>
      </c>
      <c r="AC628" s="1">
        <v>1991.0</v>
      </c>
      <c r="AD628" s="1">
        <f>C628-AC628</f>
        <v>29</v>
      </c>
      <c r="AE628" s="1" t="s">
        <v>119</v>
      </c>
      <c r="AF628" s="6" t="s">
        <v>1413</v>
      </c>
      <c r="AG628" s="1">
        <v>0.0</v>
      </c>
      <c r="AH628" s="6" t="s">
        <v>1619</v>
      </c>
      <c r="AI628" s="2">
        <v>1.0</v>
      </c>
      <c r="AJ628" s="6" t="s">
        <v>1619</v>
      </c>
      <c r="AK628" s="2">
        <v>1.0</v>
      </c>
      <c r="AL628" s="6" t="s">
        <v>1619</v>
      </c>
      <c r="AM628" s="1">
        <v>1.0</v>
      </c>
      <c r="AN628" s="20" t="s">
        <v>1645</v>
      </c>
      <c r="AO628" s="9" t="s">
        <v>1637</v>
      </c>
      <c r="AP628" s="9" t="s">
        <v>1612</v>
      </c>
      <c r="AQ628" s="1">
        <v>0.0</v>
      </c>
    </row>
    <row r="629">
      <c r="A629" s="1" t="s">
        <v>1563</v>
      </c>
      <c r="B629" s="3">
        <v>43906.0</v>
      </c>
      <c r="C629" s="4" t="str">
        <f t="shared" si="1"/>
        <v>2020</v>
      </c>
      <c r="D629" s="1" t="s">
        <v>44</v>
      </c>
      <c r="E629" s="1">
        <v>0.0</v>
      </c>
      <c r="F629" s="1">
        <v>1.0</v>
      </c>
      <c r="G629" s="1">
        <v>1.0</v>
      </c>
      <c r="H629" s="1">
        <v>0.0</v>
      </c>
      <c r="I629" s="1">
        <v>0.0</v>
      </c>
      <c r="J629" s="1">
        <v>0.0</v>
      </c>
      <c r="K629" s="1">
        <v>0.0</v>
      </c>
      <c r="L629" s="1">
        <v>0.0</v>
      </c>
      <c r="M629" s="1">
        <v>0.0</v>
      </c>
      <c r="N629" s="1">
        <v>0.0</v>
      </c>
      <c r="O629" s="1" t="s">
        <v>109</v>
      </c>
      <c r="P629" s="2" t="s">
        <v>1634</v>
      </c>
      <c r="Q629" s="1" t="s">
        <v>306</v>
      </c>
      <c r="R629" s="1" t="s">
        <v>48</v>
      </c>
      <c r="S629" s="1" t="s">
        <v>48</v>
      </c>
      <c r="T629" s="2" t="s">
        <v>1635</v>
      </c>
      <c r="U629" s="1">
        <v>1.0</v>
      </c>
      <c r="V629" s="1">
        <v>1.0</v>
      </c>
      <c r="W629" s="1" t="s">
        <v>1580</v>
      </c>
      <c r="X629" s="1">
        <v>0.0</v>
      </c>
      <c r="Y629" s="1">
        <v>1955.0</v>
      </c>
      <c r="Z629" s="4">
        <f t="shared" ref="Z629:Z632" si="118">2021-Y629</f>
        <v>66</v>
      </c>
      <c r="AE629" s="1" t="s">
        <v>119</v>
      </c>
      <c r="AF629" s="6" t="s">
        <v>1413</v>
      </c>
      <c r="AG629" s="1">
        <v>0.0</v>
      </c>
      <c r="AH629" s="6" t="s">
        <v>1619</v>
      </c>
      <c r="AI629" s="2">
        <v>1.0</v>
      </c>
      <c r="AJ629" s="6" t="s">
        <v>1619</v>
      </c>
      <c r="AK629" s="2">
        <v>1.0</v>
      </c>
      <c r="AL629" s="6" t="s">
        <v>1619</v>
      </c>
      <c r="AM629" s="1">
        <v>1.0</v>
      </c>
      <c r="AN629" s="20" t="s">
        <v>1646</v>
      </c>
      <c r="AO629" s="9" t="s">
        <v>1637</v>
      </c>
      <c r="AQ629" s="1">
        <v>0.0</v>
      </c>
    </row>
    <row r="630">
      <c r="A630" s="1" t="s">
        <v>1563</v>
      </c>
      <c r="B630" s="3">
        <v>43906.0</v>
      </c>
      <c r="C630" s="4" t="str">
        <f t="shared" si="1"/>
        <v>2020</v>
      </c>
      <c r="D630" s="1" t="s">
        <v>44</v>
      </c>
      <c r="E630" s="1">
        <v>0.0</v>
      </c>
      <c r="F630" s="1">
        <v>1.0</v>
      </c>
      <c r="G630" s="1">
        <v>1.0</v>
      </c>
      <c r="H630" s="1">
        <v>0.0</v>
      </c>
      <c r="I630" s="1">
        <v>0.0</v>
      </c>
      <c r="J630" s="1">
        <v>0.0</v>
      </c>
      <c r="K630" s="1">
        <v>0.0</v>
      </c>
      <c r="L630" s="1">
        <v>0.0</v>
      </c>
      <c r="M630" s="1">
        <v>0.0</v>
      </c>
      <c r="N630" s="1">
        <v>0.0</v>
      </c>
      <c r="O630" s="1" t="s">
        <v>109</v>
      </c>
      <c r="P630" s="2" t="s">
        <v>1634</v>
      </c>
      <c r="Q630" s="1" t="s">
        <v>306</v>
      </c>
      <c r="R630" s="1" t="s">
        <v>48</v>
      </c>
      <c r="S630" s="1" t="s">
        <v>48</v>
      </c>
      <c r="T630" s="2" t="s">
        <v>1635</v>
      </c>
      <c r="U630" s="1">
        <v>1.0</v>
      </c>
      <c r="V630" s="1">
        <v>1.0</v>
      </c>
      <c r="W630" s="1" t="s">
        <v>1583</v>
      </c>
      <c r="X630" s="1">
        <v>1.0</v>
      </c>
      <c r="Y630" s="1">
        <v>1941.0</v>
      </c>
      <c r="Z630" s="4">
        <f t="shared" si="118"/>
        <v>80</v>
      </c>
      <c r="AE630" s="1" t="s">
        <v>119</v>
      </c>
      <c r="AF630" s="6" t="s">
        <v>1413</v>
      </c>
      <c r="AG630" s="1">
        <v>0.0</v>
      </c>
      <c r="AH630" s="6" t="s">
        <v>1619</v>
      </c>
      <c r="AI630" s="2">
        <v>1.0</v>
      </c>
      <c r="AJ630" s="6" t="s">
        <v>1619</v>
      </c>
      <c r="AK630" s="2">
        <v>1.0</v>
      </c>
      <c r="AL630" s="6" t="s">
        <v>1619</v>
      </c>
      <c r="AM630" s="1">
        <v>1.0</v>
      </c>
      <c r="AN630" s="20" t="s">
        <v>1647</v>
      </c>
      <c r="AO630" s="9" t="s">
        <v>1637</v>
      </c>
      <c r="AQ630" s="1">
        <v>0.0</v>
      </c>
    </row>
    <row r="631">
      <c r="A631" s="1" t="s">
        <v>1563</v>
      </c>
      <c r="B631" s="3">
        <v>43906.0</v>
      </c>
      <c r="C631" s="4" t="str">
        <f t="shared" si="1"/>
        <v>2020</v>
      </c>
      <c r="D631" s="1" t="s">
        <v>44</v>
      </c>
      <c r="E631" s="1">
        <v>0.0</v>
      </c>
      <c r="F631" s="1">
        <v>1.0</v>
      </c>
      <c r="G631" s="1">
        <v>1.0</v>
      </c>
      <c r="H631" s="1">
        <v>0.0</v>
      </c>
      <c r="I631" s="1">
        <v>0.0</v>
      </c>
      <c r="J631" s="1">
        <v>0.0</v>
      </c>
      <c r="K631" s="1">
        <v>0.0</v>
      </c>
      <c r="L631" s="1">
        <v>0.0</v>
      </c>
      <c r="M631" s="1">
        <v>0.0</v>
      </c>
      <c r="N631" s="1">
        <v>0.0</v>
      </c>
      <c r="O631" s="1" t="s">
        <v>109</v>
      </c>
      <c r="P631" s="2" t="s">
        <v>1634</v>
      </c>
      <c r="Q631" s="1" t="s">
        <v>306</v>
      </c>
      <c r="R631" s="1" t="s">
        <v>48</v>
      </c>
      <c r="S631" s="1" t="s">
        <v>48</v>
      </c>
      <c r="T631" s="2" t="s">
        <v>1635</v>
      </c>
      <c r="U631" s="1">
        <v>1.0</v>
      </c>
      <c r="V631" s="1">
        <v>1.0</v>
      </c>
      <c r="W631" s="1" t="s">
        <v>1592</v>
      </c>
      <c r="X631" s="1">
        <v>1.0</v>
      </c>
      <c r="Y631" s="1">
        <v>1960.0</v>
      </c>
      <c r="Z631" s="4">
        <f t="shared" si="118"/>
        <v>61</v>
      </c>
      <c r="AC631" s="1">
        <v>2010.0</v>
      </c>
      <c r="AD631" s="1">
        <f t="shared" ref="AD631:AD633" si="119">C631-AC631</f>
        <v>10</v>
      </c>
      <c r="AE631" s="1" t="s">
        <v>119</v>
      </c>
      <c r="AF631" s="6" t="s">
        <v>1413</v>
      </c>
      <c r="AG631" s="1">
        <v>0.0</v>
      </c>
      <c r="AH631" s="6" t="s">
        <v>1619</v>
      </c>
      <c r="AI631" s="2">
        <v>1.0</v>
      </c>
      <c r="AJ631" s="6" t="s">
        <v>1619</v>
      </c>
      <c r="AK631" s="2">
        <v>1.0</v>
      </c>
      <c r="AL631" s="6" t="s">
        <v>1619</v>
      </c>
      <c r="AM631" s="1">
        <v>1.0</v>
      </c>
      <c r="AN631" s="20" t="s">
        <v>1648</v>
      </c>
      <c r="AO631" s="9" t="s">
        <v>1637</v>
      </c>
      <c r="AQ631" s="1">
        <v>0.0</v>
      </c>
    </row>
    <row r="632">
      <c r="A632" s="1" t="s">
        <v>1563</v>
      </c>
      <c r="B632" s="3">
        <v>43906.0</v>
      </c>
      <c r="C632" s="4" t="str">
        <f t="shared" si="1"/>
        <v>2020</v>
      </c>
      <c r="D632" s="1" t="s">
        <v>44</v>
      </c>
      <c r="E632" s="1">
        <v>0.0</v>
      </c>
      <c r="F632" s="1">
        <v>1.0</v>
      </c>
      <c r="G632" s="1">
        <v>1.0</v>
      </c>
      <c r="H632" s="1">
        <v>0.0</v>
      </c>
      <c r="I632" s="1">
        <v>0.0</v>
      </c>
      <c r="J632" s="1">
        <v>0.0</v>
      </c>
      <c r="K632" s="1">
        <v>0.0</v>
      </c>
      <c r="L632" s="1">
        <v>0.0</v>
      </c>
      <c r="M632" s="1">
        <v>0.0</v>
      </c>
      <c r="N632" s="1">
        <v>0.0</v>
      </c>
      <c r="O632" s="1" t="s">
        <v>109</v>
      </c>
      <c r="P632" s="2" t="s">
        <v>1649</v>
      </c>
      <c r="Q632" s="1" t="s">
        <v>306</v>
      </c>
      <c r="R632" s="1" t="s">
        <v>48</v>
      </c>
      <c r="S632" s="1" t="s">
        <v>48</v>
      </c>
      <c r="T632" s="2" t="s">
        <v>1650</v>
      </c>
      <c r="U632" s="1">
        <v>1.0</v>
      </c>
      <c r="V632" s="1">
        <v>1.0</v>
      </c>
      <c r="W632" s="1" t="s">
        <v>1566</v>
      </c>
      <c r="X632" s="1">
        <v>0.0</v>
      </c>
      <c r="Y632" s="1">
        <v>1973.0</v>
      </c>
      <c r="Z632" s="4">
        <f t="shared" si="118"/>
        <v>48</v>
      </c>
      <c r="AC632" s="1">
        <v>2016.0</v>
      </c>
      <c r="AD632" s="1">
        <f t="shared" si="119"/>
        <v>4</v>
      </c>
      <c r="AE632" s="1" t="s">
        <v>119</v>
      </c>
      <c r="AF632" s="6" t="s">
        <v>1413</v>
      </c>
      <c r="AG632" s="1">
        <v>0.0</v>
      </c>
      <c r="AH632" s="6" t="s">
        <v>1651</v>
      </c>
      <c r="AI632" s="2">
        <v>1.0</v>
      </c>
      <c r="AJ632" s="6" t="s">
        <v>1651</v>
      </c>
      <c r="AK632" s="2">
        <v>0.0</v>
      </c>
      <c r="AL632" s="6" t="s">
        <v>1651</v>
      </c>
      <c r="AM632" s="1">
        <v>1.0</v>
      </c>
      <c r="AN632" s="20" t="s">
        <v>1652</v>
      </c>
      <c r="AO632" s="9" t="s">
        <v>1653</v>
      </c>
      <c r="AP632" s="8" t="s">
        <v>1654</v>
      </c>
      <c r="AQ632" s="1">
        <v>0.0</v>
      </c>
    </row>
    <row r="633">
      <c r="A633" s="1" t="s">
        <v>1563</v>
      </c>
      <c r="B633" s="3">
        <v>43906.0</v>
      </c>
      <c r="C633" s="4" t="str">
        <f t="shared" si="1"/>
        <v>2020</v>
      </c>
      <c r="D633" s="1" t="s">
        <v>44</v>
      </c>
      <c r="E633" s="1">
        <v>0.0</v>
      </c>
      <c r="F633" s="1">
        <v>1.0</v>
      </c>
      <c r="G633" s="1">
        <v>1.0</v>
      </c>
      <c r="H633" s="1">
        <v>0.0</v>
      </c>
      <c r="I633" s="1">
        <v>0.0</v>
      </c>
      <c r="J633" s="1">
        <v>0.0</v>
      </c>
      <c r="K633" s="1">
        <v>0.0</v>
      </c>
      <c r="L633" s="1">
        <v>0.0</v>
      </c>
      <c r="M633" s="1">
        <v>0.0</v>
      </c>
      <c r="N633" s="1">
        <v>0.0</v>
      </c>
      <c r="O633" s="1" t="s">
        <v>109</v>
      </c>
      <c r="P633" s="2" t="s">
        <v>1649</v>
      </c>
      <c r="Q633" s="1" t="s">
        <v>306</v>
      </c>
      <c r="R633" s="1" t="s">
        <v>48</v>
      </c>
      <c r="S633" s="1" t="s">
        <v>48</v>
      </c>
      <c r="T633" s="2" t="s">
        <v>1650</v>
      </c>
      <c r="U633" s="1">
        <v>1.0</v>
      </c>
      <c r="V633" s="1">
        <v>1.0</v>
      </c>
      <c r="W633" s="1" t="s">
        <v>1574</v>
      </c>
      <c r="X633" s="1">
        <v>1.0</v>
      </c>
      <c r="Y633" s="1">
        <v>1975.0</v>
      </c>
      <c r="Z633" s="1">
        <v>48.0</v>
      </c>
      <c r="AC633" s="1">
        <v>2010.0</v>
      </c>
      <c r="AD633" s="1">
        <f t="shared" si="119"/>
        <v>10</v>
      </c>
      <c r="AE633" s="1" t="s">
        <v>119</v>
      </c>
      <c r="AF633" s="6" t="s">
        <v>1413</v>
      </c>
      <c r="AG633" s="1">
        <v>0.0</v>
      </c>
      <c r="AH633" s="6" t="s">
        <v>1651</v>
      </c>
      <c r="AI633" s="2">
        <v>1.0</v>
      </c>
      <c r="AJ633" s="6" t="s">
        <v>1651</v>
      </c>
      <c r="AK633" s="2">
        <v>0.0</v>
      </c>
      <c r="AL633" s="6" t="s">
        <v>1651</v>
      </c>
      <c r="AM633" s="1">
        <v>1.0</v>
      </c>
      <c r="AN633" s="20" t="s">
        <v>1655</v>
      </c>
      <c r="AO633" s="9" t="s">
        <v>1653</v>
      </c>
      <c r="AP633" s="55" t="s">
        <v>1608</v>
      </c>
      <c r="AQ633" s="1">
        <v>0.0</v>
      </c>
    </row>
    <row r="634">
      <c r="A634" s="1" t="s">
        <v>1563</v>
      </c>
      <c r="B634" s="3">
        <v>43906.0</v>
      </c>
      <c r="C634" s="4" t="str">
        <f t="shared" si="1"/>
        <v>2020</v>
      </c>
      <c r="D634" s="1" t="s">
        <v>44</v>
      </c>
      <c r="E634" s="1">
        <v>0.0</v>
      </c>
      <c r="F634" s="1">
        <v>1.0</v>
      </c>
      <c r="G634" s="1">
        <v>1.0</v>
      </c>
      <c r="H634" s="1">
        <v>0.0</v>
      </c>
      <c r="I634" s="1">
        <v>0.0</v>
      </c>
      <c r="J634" s="1">
        <v>0.0</v>
      </c>
      <c r="K634" s="1">
        <v>0.0</v>
      </c>
      <c r="L634" s="1">
        <v>0.0</v>
      </c>
      <c r="M634" s="1">
        <v>0.0</v>
      </c>
      <c r="N634" s="1">
        <v>0.0</v>
      </c>
      <c r="O634" s="1" t="s">
        <v>109</v>
      </c>
      <c r="P634" s="2" t="s">
        <v>1649</v>
      </c>
      <c r="Q634" s="1" t="s">
        <v>306</v>
      </c>
      <c r="R634" s="1" t="s">
        <v>48</v>
      </c>
      <c r="S634" s="1" t="s">
        <v>48</v>
      </c>
      <c r="T634" s="2" t="s">
        <v>1650</v>
      </c>
      <c r="U634" s="1">
        <v>1.0</v>
      </c>
      <c r="V634" s="1">
        <v>1.0</v>
      </c>
      <c r="W634" s="1" t="s">
        <v>1597</v>
      </c>
      <c r="X634" s="1">
        <v>1.0</v>
      </c>
      <c r="Y634" s="1">
        <v>1950.0</v>
      </c>
      <c r="Z634" s="1">
        <v>48.0</v>
      </c>
      <c r="AE634" s="1" t="s">
        <v>119</v>
      </c>
      <c r="AF634" s="6" t="s">
        <v>1413</v>
      </c>
      <c r="AG634" s="1">
        <v>0.0</v>
      </c>
      <c r="AH634" s="2" t="s">
        <v>1656</v>
      </c>
      <c r="AI634" s="2">
        <v>1.0</v>
      </c>
      <c r="AJ634" s="2" t="s">
        <v>1657</v>
      </c>
      <c r="AK634" s="2">
        <v>0.0</v>
      </c>
      <c r="AL634" s="2" t="s">
        <v>1658</v>
      </c>
      <c r="AM634" s="1">
        <v>1.0</v>
      </c>
      <c r="AN634" s="20" t="s">
        <v>1659</v>
      </c>
      <c r="AO634" s="9" t="s">
        <v>1653</v>
      </c>
      <c r="AQ634" s="1">
        <v>0.0</v>
      </c>
    </row>
    <row r="635">
      <c r="A635" s="1" t="s">
        <v>1563</v>
      </c>
      <c r="B635" s="3">
        <v>43906.0</v>
      </c>
      <c r="C635" s="4" t="str">
        <f t="shared" si="1"/>
        <v>2020</v>
      </c>
      <c r="D635" s="1" t="s">
        <v>44</v>
      </c>
      <c r="E635" s="1">
        <v>0.0</v>
      </c>
      <c r="F635" s="1">
        <v>1.0</v>
      </c>
      <c r="G635" s="1">
        <v>1.0</v>
      </c>
      <c r="H635" s="1">
        <v>0.0</v>
      </c>
      <c r="I635" s="1">
        <v>0.0</v>
      </c>
      <c r="J635" s="1">
        <v>0.0</v>
      </c>
      <c r="K635" s="1">
        <v>0.0</v>
      </c>
      <c r="L635" s="1">
        <v>0.0</v>
      </c>
      <c r="M635" s="1">
        <v>0.0</v>
      </c>
      <c r="N635" s="1">
        <v>0.0</v>
      </c>
      <c r="O635" s="1" t="s">
        <v>109</v>
      </c>
      <c r="P635" s="2" t="s">
        <v>1649</v>
      </c>
      <c r="Q635" s="1" t="s">
        <v>306</v>
      </c>
      <c r="R635" s="1" t="s">
        <v>48</v>
      </c>
      <c r="S635" s="1" t="s">
        <v>48</v>
      </c>
      <c r="T635" s="2" t="s">
        <v>1650</v>
      </c>
      <c r="U635" s="1">
        <v>1.0</v>
      </c>
      <c r="V635" s="1">
        <v>1.0</v>
      </c>
      <c r="W635" s="1" t="s">
        <v>1577</v>
      </c>
      <c r="X635" s="1">
        <v>0.0</v>
      </c>
      <c r="Y635" s="1">
        <v>1950.0</v>
      </c>
      <c r="Z635" s="1">
        <v>48.0</v>
      </c>
      <c r="AA635" s="1">
        <v>1990.0</v>
      </c>
      <c r="AB635" s="4">
        <f>C635-AA635</f>
        <v>30</v>
      </c>
      <c r="AC635" s="1">
        <v>1991.0</v>
      </c>
      <c r="AD635" s="1">
        <f>C635-AC635</f>
        <v>29</v>
      </c>
      <c r="AE635" s="1" t="s">
        <v>119</v>
      </c>
      <c r="AF635" s="6" t="s">
        <v>1413</v>
      </c>
      <c r="AG635" s="1">
        <v>0.0</v>
      </c>
      <c r="AH635" s="6" t="s">
        <v>1651</v>
      </c>
      <c r="AI635" s="2">
        <v>1.0</v>
      </c>
      <c r="AJ635" s="6" t="s">
        <v>1651</v>
      </c>
      <c r="AK635" s="2">
        <v>0.0</v>
      </c>
      <c r="AL635" s="6" t="s">
        <v>1651</v>
      </c>
      <c r="AM635" s="1">
        <v>1.0</v>
      </c>
      <c r="AN635" s="20" t="s">
        <v>1660</v>
      </c>
      <c r="AO635" s="9" t="s">
        <v>1653</v>
      </c>
      <c r="AP635" s="8" t="s">
        <v>1612</v>
      </c>
      <c r="AQ635" s="1">
        <v>0.0</v>
      </c>
    </row>
    <row r="636">
      <c r="A636" s="1" t="s">
        <v>1563</v>
      </c>
      <c r="B636" s="3">
        <v>43906.0</v>
      </c>
      <c r="C636" s="4" t="str">
        <f t="shared" si="1"/>
        <v>2020</v>
      </c>
      <c r="D636" s="1" t="s">
        <v>44</v>
      </c>
      <c r="E636" s="1">
        <v>0.0</v>
      </c>
      <c r="F636" s="1">
        <v>1.0</v>
      </c>
      <c r="G636" s="1">
        <v>1.0</v>
      </c>
      <c r="H636" s="1">
        <v>0.0</v>
      </c>
      <c r="I636" s="1">
        <v>0.0</v>
      </c>
      <c r="J636" s="1">
        <v>0.0</v>
      </c>
      <c r="K636" s="1">
        <v>0.0</v>
      </c>
      <c r="L636" s="1">
        <v>0.0</v>
      </c>
      <c r="M636" s="1">
        <v>0.0</v>
      </c>
      <c r="N636" s="1">
        <v>0.0</v>
      </c>
      <c r="O636" s="1" t="s">
        <v>109</v>
      </c>
      <c r="P636" s="2" t="s">
        <v>1649</v>
      </c>
      <c r="Q636" s="1" t="s">
        <v>306</v>
      </c>
      <c r="R636" s="1" t="s">
        <v>48</v>
      </c>
      <c r="S636" s="1" t="s">
        <v>48</v>
      </c>
      <c r="T636" s="2" t="s">
        <v>1650</v>
      </c>
      <c r="U636" s="1">
        <v>1.0</v>
      </c>
      <c r="V636" s="1">
        <v>1.0</v>
      </c>
      <c r="W636" s="1" t="s">
        <v>1580</v>
      </c>
      <c r="X636" s="1">
        <v>0.0</v>
      </c>
      <c r="Y636" s="1">
        <v>1955.0</v>
      </c>
      <c r="Z636" s="4">
        <f t="shared" ref="Z636:Z638" si="120">2021-Y636</f>
        <v>66</v>
      </c>
      <c r="AE636" s="1" t="s">
        <v>119</v>
      </c>
      <c r="AF636" s="6" t="s">
        <v>1413</v>
      </c>
      <c r="AG636" s="1">
        <v>0.0</v>
      </c>
      <c r="AH636" s="6" t="s">
        <v>1651</v>
      </c>
      <c r="AI636" s="2">
        <v>1.0</v>
      </c>
      <c r="AJ636" s="6" t="s">
        <v>1651</v>
      </c>
      <c r="AK636" s="2">
        <v>0.0</v>
      </c>
      <c r="AL636" s="6" t="s">
        <v>1651</v>
      </c>
      <c r="AM636" s="1">
        <v>1.0</v>
      </c>
      <c r="AN636" s="20" t="s">
        <v>1661</v>
      </c>
      <c r="AO636" s="9" t="s">
        <v>1653</v>
      </c>
      <c r="AQ636" s="1">
        <v>0.0</v>
      </c>
    </row>
    <row r="637">
      <c r="A637" s="1" t="s">
        <v>1563</v>
      </c>
      <c r="B637" s="3">
        <v>43906.0</v>
      </c>
      <c r="C637" s="4" t="str">
        <f t="shared" si="1"/>
        <v>2020</v>
      </c>
      <c r="D637" s="1" t="s">
        <v>44</v>
      </c>
      <c r="E637" s="1">
        <v>0.0</v>
      </c>
      <c r="F637" s="1">
        <v>1.0</v>
      </c>
      <c r="G637" s="1">
        <v>1.0</v>
      </c>
      <c r="H637" s="1">
        <v>0.0</v>
      </c>
      <c r="I637" s="1">
        <v>0.0</v>
      </c>
      <c r="J637" s="1">
        <v>0.0</v>
      </c>
      <c r="K637" s="1">
        <v>0.0</v>
      </c>
      <c r="L637" s="1">
        <v>0.0</v>
      </c>
      <c r="M637" s="1">
        <v>0.0</v>
      </c>
      <c r="N637" s="1">
        <v>0.0</v>
      </c>
      <c r="O637" s="1" t="s">
        <v>109</v>
      </c>
      <c r="P637" s="2" t="s">
        <v>1649</v>
      </c>
      <c r="Q637" s="1" t="s">
        <v>306</v>
      </c>
      <c r="R637" s="1" t="s">
        <v>48</v>
      </c>
      <c r="S637" s="1" t="s">
        <v>48</v>
      </c>
      <c r="T637" s="2" t="s">
        <v>1650</v>
      </c>
      <c r="U637" s="1">
        <v>1.0</v>
      </c>
      <c r="V637" s="1">
        <v>1.0</v>
      </c>
      <c r="W637" s="1" t="s">
        <v>1583</v>
      </c>
      <c r="X637" s="1">
        <v>1.0</v>
      </c>
      <c r="Y637" s="1">
        <v>1941.0</v>
      </c>
      <c r="Z637" s="4">
        <f t="shared" si="120"/>
        <v>80</v>
      </c>
      <c r="AE637" s="1" t="s">
        <v>119</v>
      </c>
      <c r="AF637" s="6" t="s">
        <v>1413</v>
      </c>
      <c r="AG637" s="1">
        <v>0.0</v>
      </c>
      <c r="AH637" s="6" t="s">
        <v>1651</v>
      </c>
      <c r="AI637" s="2">
        <v>1.0</v>
      </c>
      <c r="AJ637" s="6" t="s">
        <v>1651</v>
      </c>
      <c r="AK637" s="2">
        <v>0.0</v>
      </c>
      <c r="AL637" s="6" t="s">
        <v>1651</v>
      </c>
      <c r="AM637" s="1">
        <v>1.0</v>
      </c>
      <c r="AN637" s="20" t="s">
        <v>1662</v>
      </c>
      <c r="AO637" s="9" t="s">
        <v>1653</v>
      </c>
      <c r="AQ637" s="1">
        <v>0.0</v>
      </c>
    </row>
    <row r="638">
      <c r="A638" s="1" t="s">
        <v>1563</v>
      </c>
      <c r="B638" s="3">
        <v>43906.0</v>
      </c>
      <c r="C638" s="4" t="str">
        <f t="shared" si="1"/>
        <v>2020</v>
      </c>
      <c r="D638" s="1" t="s">
        <v>44</v>
      </c>
      <c r="E638" s="1">
        <v>0.0</v>
      </c>
      <c r="F638" s="1">
        <v>1.0</v>
      </c>
      <c r="G638" s="1">
        <v>1.0</v>
      </c>
      <c r="H638" s="1">
        <v>0.0</v>
      </c>
      <c r="I638" s="1">
        <v>0.0</v>
      </c>
      <c r="J638" s="1">
        <v>0.0</v>
      </c>
      <c r="K638" s="1">
        <v>0.0</v>
      </c>
      <c r="L638" s="1">
        <v>0.0</v>
      </c>
      <c r="M638" s="1">
        <v>0.0</v>
      </c>
      <c r="N638" s="1">
        <v>0.0</v>
      </c>
      <c r="O638" s="1" t="s">
        <v>109</v>
      </c>
      <c r="P638" s="2" t="s">
        <v>1649</v>
      </c>
      <c r="Q638" s="1" t="s">
        <v>306</v>
      </c>
      <c r="R638" s="1" t="s">
        <v>48</v>
      </c>
      <c r="S638" s="1" t="s">
        <v>48</v>
      </c>
      <c r="T638" s="2" t="s">
        <v>1650</v>
      </c>
      <c r="U638" s="1">
        <v>1.0</v>
      </c>
      <c r="V638" s="1">
        <v>1.0</v>
      </c>
      <c r="W638" s="1" t="s">
        <v>1592</v>
      </c>
      <c r="X638" s="1">
        <v>1.0</v>
      </c>
      <c r="Y638" s="1">
        <v>1960.0</v>
      </c>
      <c r="Z638" s="4">
        <f t="shared" si="120"/>
        <v>61</v>
      </c>
      <c r="AC638" s="1">
        <v>2010.0</v>
      </c>
      <c r="AD638" s="1">
        <f>C638-AC638</f>
        <v>10</v>
      </c>
      <c r="AE638" s="1" t="s">
        <v>119</v>
      </c>
      <c r="AF638" s="6" t="s">
        <v>1413</v>
      </c>
      <c r="AG638" s="1">
        <v>0.0</v>
      </c>
      <c r="AH638" s="6" t="s">
        <v>1651</v>
      </c>
      <c r="AI638" s="2">
        <v>1.0</v>
      </c>
      <c r="AJ638" s="6" t="s">
        <v>1651</v>
      </c>
      <c r="AK638" s="2">
        <v>0.0</v>
      </c>
      <c r="AL638" s="6" t="s">
        <v>1651</v>
      </c>
      <c r="AM638" s="1">
        <v>1.0</v>
      </c>
      <c r="AN638" s="20" t="s">
        <v>1663</v>
      </c>
      <c r="AO638" s="9" t="s">
        <v>1653</v>
      </c>
      <c r="AQ638" s="1">
        <v>0.0</v>
      </c>
    </row>
    <row r="639" hidden="1">
      <c r="A639" s="14" t="s">
        <v>1563</v>
      </c>
      <c r="B639" s="15">
        <v>44232.0</v>
      </c>
      <c r="C639" s="16" t="str">
        <f t="shared" si="1"/>
        <v>2021</v>
      </c>
      <c r="D639" s="14" t="s">
        <v>44</v>
      </c>
      <c r="E639" s="14">
        <v>0.0</v>
      </c>
      <c r="F639" s="14">
        <v>1.0</v>
      </c>
      <c r="G639" s="14">
        <v>0.0</v>
      </c>
      <c r="H639" s="14">
        <v>0.0</v>
      </c>
      <c r="I639" s="14">
        <v>0.0</v>
      </c>
      <c r="J639" s="14">
        <v>0.0</v>
      </c>
      <c r="K639" s="14">
        <v>0.0</v>
      </c>
      <c r="L639" s="14">
        <v>0.0</v>
      </c>
      <c r="M639" s="14">
        <v>0.0</v>
      </c>
      <c r="N639" s="14">
        <v>0.0</v>
      </c>
      <c r="O639" s="14" t="s">
        <v>109</v>
      </c>
      <c r="P639" s="17" t="s">
        <v>1664</v>
      </c>
      <c r="Q639" s="16"/>
      <c r="R639" s="16"/>
      <c r="S639" s="16"/>
      <c r="T639" s="56" t="s">
        <v>1665</v>
      </c>
      <c r="U639" s="16"/>
      <c r="V639" s="16"/>
      <c r="W639" s="14" t="s">
        <v>1583</v>
      </c>
      <c r="X639" s="14">
        <v>1.0</v>
      </c>
      <c r="Y639" s="16"/>
      <c r="Z639" s="16"/>
      <c r="AA639" s="16"/>
      <c r="AB639" s="16"/>
      <c r="AC639" s="16"/>
      <c r="AD639" s="16"/>
      <c r="AE639" s="16"/>
      <c r="AF639" s="18"/>
      <c r="AG639" s="16"/>
      <c r="AH639" s="16"/>
      <c r="AI639" s="16"/>
      <c r="AJ639" s="18"/>
      <c r="AK639" s="16"/>
      <c r="AL639" s="16"/>
      <c r="AM639" s="16"/>
      <c r="AN639" s="16"/>
      <c r="AO639" s="23" t="s">
        <v>1666</v>
      </c>
      <c r="AP639" s="16"/>
      <c r="AQ639" s="1">
        <v>1.0</v>
      </c>
    </row>
    <row r="640" hidden="1">
      <c r="A640" s="14" t="s">
        <v>1563</v>
      </c>
      <c r="B640" s="15">
        <v>44232.0</v>
      </c>
      <c r="C640" s="16" t="str">
        <f t="shared" si="1"/>
        <v>2021</v>
      </c>
      <c r="D640" s="14" t="s">
        <v>44</v>
      </c>
      <c r="E640" s="14">
        <v>0.0</v>
      </c>
      <c r="F640" s="14">
        <v>1.0</v>
      </c>
      <c r="G640" s="14">
        <v>0.0</v>
      </c>
      <c r="H640" s="14">
        <v>0.0</v>
      </c>
      <c r="I640" s="14">
        <v>0.0</v>
      </c>
      <c r="J640" s="14">
        <v>0.0</v>
      </c>
      <c r="K640" s="14">
        <v>0.0</v>
      </c>
      <c r="L640" s="14">
        <v>0.0</v>
      </c>
      <c r="M640" s="14">
        <v>0.0</v>
      </c>
      <c r="N640" s="14">
        <v>0.0</v>
      </c>
      <c r="O640" s="14" t="s">
        <v>109</v>
      </c>
      <c r="P640" s="17" t="s">
        <v>1664</v>
      </c>
      <c r="Q640" s="16"/>
      <c r="R640" s="16"/>
      <c r="S640" s="16"/>
      <c r="T640" s="56" t="s">
        <v>1665</v>
      </c>
      <c r="U640" s="16"/>
      <c r="V640" s="16"/>
      <c r="W640" s="14" t="s">
        <v>1592</v>
      </c>
      <c r="X640" s="14">
        <v>1.0</v>
      </c>
      <c r="Y640" s="16"/>
      <c r="Z640" s="16"/>
      <c r="AA640" s="16"/>
      <c r="AB640" s="16"/>
      <c r="AC640" s="16"/>
      <c r="AD640" s="16"/>
      <c r="AE640" s="16"/>
      <c r="AF640" s="18"/>
      <c r="AG640" s="16"/>
      <c r="AH640" s="16"/>
      <c r="AI640" s="16"/>
      <c r="AJ640" s="18"/>
      <c r="AK640" s="16"/>
      <c r="AL640" s="16"/>
      <c r="AM640" s="16"/>
      <c r="AN640" s="16"/>
      <c r="AO640" s="23" t="s">
        <v>1666</v>
      </c>
      <c r="AP640" s="16"/>
      <c r="AQ640" s="1">
        <v>1.0</v>
      </c>
    </row>
    <row r="641" hidden="1">
      <c r="A641" s="14" t="s">
        <v>1563</v>
      </c>
      <c r="B641" s="15">
        <v>44232.0</v>
      </c>
      <c r="C641" s="16" t="str">
        <f t="shared" si="1"/>
        <v>2021</v>
      </c>
      <c r="D641" s="14" t="s">
        <v>44</v>
      </c>
      <c r="E641" s="14">
        <v>0.0</v>
      </c>
      <c r="F641" s="14">
        <v>1.0</v>
      </c>
      <c r="G641" s="14">
        <v>0.0</v>
      </c>
      <c r="H641" s="14">
        <v>0.0</v>
      </c>
      <c r="I641" s="14">
        <v>0.0</v>
      </c>
      <c r="J641" s="14">
        <v>0.0</v>
      </c>
      <c r="K641" s="14">
        <v>0.0</v>
      </c>
      <c r="L641" s="14">
        <v>0.0</v>
      </c>
      <c r="M641" s="14">
        <v>0.0</v>
      </c>
      <c r="N641" s="14">
        <v>0.0</v>
      </c>
      <c r="O641" s="14" t="s">
        <v>109</v>
      </c>
      <c r="P641" s="17" t="s">
        <v>1664</v>
      </c>
      <c r="Q641" s="16"/>
      <c r="R641" s="16"/>
      <c r="S641" s="16"/>
      <c r="T641" s="56" t="s">
        <v>1665</v>
      </c>
      <c r="U641" s="16"/>
      <c r="V641" s="16"/>
      <c r="W641" s="14" t="s">
        <v>1574</v>
      </c>
      <c r="X641" s="14">
        <v>1.0</v>
      </c>
      <c r="Y641" s="16"/>
      <c r="Z641" s="16"/>
      <c r="AA641" s="16"/>
      <c r="AB641" s="16"/>
      <c r="AC641" s="16"/>
      <c r="AD641" s="16"/>
      <c r="AE641" s="16"/>
      <c r="AF641" s="18"/>
      <c r="AG641" s="16"/>
      <c r="AH641" s="16"/>
      <c r="AI641" s="16"/>
      <c r="AJ641" s="18"/>
      <c r="AK641" s="16"/>
      <c r="AL641" s="16"/>
      <c r="AM641" s="16"/>
      <c r="AN641" s="16"/>
      <c r="AO641" s="23" t="s">
        <v>1666</v>
      </c>
      <c r="AP641" s="16"/>
      <c r="AQ641" s="1">
        <v>1.0</v>
      </c>
    </row>
    <row r="642" hidden="1">
      <c r="A642" s="14" t="s">
        <v>1563</v>
      </c>
      <c r="B642" s="15">
        <v>44232.0</v>
      </c>
      <c r="C642" s="16" t="str">
        <f t="shared" si="1"/>
        <v>2021</v>
      </c>
      <c r="D642" s="14" t="s">
        <v>44</v>
      </c>
      <c r="E642" s="14">
        <v>0.0</v>
      </c>
      <c r="F642" s="14">
        <v>1.0</v>
      </c>
      <c r="G642" s="14">
        <v>0.0</v>
      </c>
      <c r="H642" s="14">
        <v>0.0</v>
      </c>
      <c r="I642" s="14">
        <v>0.0</v>
      </c>
      <c r="J642" s="14">
        <v>0.0</v>
      </c>
      <c r="K642" s="14">
        <v>0.0</v>
      </c>
      <c r="L642" s="14">
        <v>0.0</v>
      </c>
      <c r="M642" s="14">
        <v>0.0</v>
      </c>
      <c r="N642" s="14">
        <v>0.0</v>
      </c>
      <c r="O642" s="14" t="s">
        <v>109</v>
      </c>
      <c r="P642" s="17" t="s">
        <v>1664</v>
      </c>
      <c r="Q642" s="16"/>
      <c r="R642" s="16"/>
      <c r="S642" s="16"/>
      <c r="T642" s="56" t="s">
        <v>1665</v>
      </c>
      <c r="U642" s="16"/>
      <c r="V642" s="16"/>
      <c r="W642" s="14" t="s">
        <v>1566</v>
      </c>
      <c r="X642" s="14">
        <v>0.0</v>
      </c>
      <c r="Y642" s="16"/>
      <c r="Z642" s="16"/>
      <c r="AA642" s="16"/>
      <c r="AB642" s="16"/>
      <c r="AC642" s="16"/>
      <c r="AD642" s="16"/>
      <c r="AE642" s="16"/>
      <c r="AF642" s="18"/>
      <c r="AG642" s="16"/>
      <c r="AH642" s="16"/>
      <c r="AI642" s="16"/>
      <c r="AJ642" s="18"/>
      <c r="AK642" s="16"/>
      <c r="AL642" s="16"/>
      <c r="AM642" s="16"/>
      <c r="AN642" s="16"/>
      <c r="AO642" s="23" t="s">
        <v>1666</v>
      </c>
      <c r="AP642" s="16"/>
      <c r="AQ642" s="1">
        <v>1.0</v>
      </c>
    </row>
    <row r="643" hidden="1">
      <c r="A643" s="14" t="s">
        <v>1563</v>
      </c>
      <c r="B643" s="15">
        <v>44232.0</v>
      </c>
      <c r="C643" s="16" t="str">
        <f t="shared" si="1"/>
        <v>2021</v>
      </c>
      <c r="D643" s="14" t="s">
        <v>44</v>
      </c>
      <c r="E643" s="14">
        <v>0.0</v>
      </c>
      <c r="F643" s="14">
        <v>1.0</v>
      </c>
      <c r="G643" s="14">
        <v>0.0</v>
      </c>
      <c r="H643" s="14">
        <v>0.0</v>
      </c>
      <c r="I643" s="14">
        <v>0.0</v>
      </c>
      <c r="J643" s="14">
        <v>0.0</v>
      </c>
      <c r="K643" s="14">
        <v>0.0</v>
      </c>
      <c r="L643" s="14">
        <v>0.0</v>
      </c>
      <c r="M643" s="14">
        <v>0.0</v>
      </c>
      <c r="N643" s="14">
        <v>0.0</v>
      </c>
      <c r="O643" s="14" t="s">
        <v>109</v>
      </c>
      <c r="P643" s="17" t="s">
        <v>1664</v>
      </c>
      <c r="Q643" s="16"/>
      <c r="R643" s="16"/>
      <c r="S643" s="16"/>
      <c r="T643" s="56" t="s">
        <v>1665</v>
      </c>
      <c r="U643" s="16"/>
      <c r="V643" s="16"/>
      <c r="W643" s="14" t="s">
        <v>1589</v>
      </c>
      <c r="X643" s="14">
        <v>0.0</v>
      </c>
      <c r="Y643" s="16"/>
      <c r="Z643" s="16"/>
      <c r="AA643" s="16"/>
      <c r="AB643" s="16"/>
      <c r="AC643" s="16"/>
      <c r="AD643" s="16"/>
      <c r="AE643" s="16"/>
      <c r="AF643" s="18"/>
      <c r="AG643" s="16"/>
      <c r="AH643" s="16"/>
      <c r="AI643" s="16"/>
      <c r="AJ643" s="18"/>
      <c r="AK643" s="16"/>
      <c r="AL643" s="16"/>
      <c r="AM643" s="16"/>
      <c r="AN643" s="16"/>
      <c r="AO643" s="23" t="s">
        <v>1666</v>
      </c>
      <c r="AP643" s="16"/>
      <c r="AQ643" s="1">
        <v>1.0</v>
      </c>
    </row>
    <row r="644" hidden="1">
      <c r="A644" s="14" t="s">
        <v>1563</v>
      </c>
      <c r="B644" s="15">
        <v>44232.0</v>
      </c>
      <c r="C644" s="16" t="str">
        <f t="shared" si="1"/>
        <v>2021</v>
      </c>
      <c r="D644" s="14" t="s">
        <v>44</v>
      </c>
      <c r="E644" s="14">
        <v>0.0</v>
      </c>
      <c r="F644" s="14">
        <v>1.0</v>
      </c>
      <c r="G644" s="14">
        <v>0.0</v>
      </c>
      <c r="H644" s="14">
        <v>0.0</v>
      </c>
      <c r="I644" s="14">
        <v>0.0</v>
      </c>
      <c r="J644" s="14">
        <v>0.0</v>
      </c>
      <c r="K644" s="14">
        <v>0.0</v>
      </c>
      <c r="L644" s="14">
        <v>0.0</v>
      </c>
      <c r="M644" s="14">
        <v>0.0</v>
      </c>
      <c r="N644" s="14">
        <v>0.0</v>
      </c>
      <c r="O644" s="14" t="s">
        <v>109</v>
      </c>
      <c r="P644" s="17" t="s">
        <v>1664</v>
      </c>
      <c r="Q644" s="16"/>
      <c r="R644" s="16"/>
      <c r="S644" s="16"/>
      <c r="T644" s="56" t="s">
        <v>1665</v>
      </c>
      <c r="U644" s="16"/>
      <c r="V644" s="16"/>
      <c r="W644" s="14" t="s">
        <v>1577</v>
      </c>
      <c r="X644" s="14">
        <v>0.0</v>
      </c>
      <c r="Y644" s="16"/>
      <c r="Z644" s="16"/>
      <c r="AA644" s="16"/>
      <c r="AB644" s="16"/>
      <c r="AC644" s="16"/>
      <c r="AD644" s="16"/>
      <c r="AE644" s="16"/>
      <c r="AF644" s="18"/>
      <c r="AG644" s="16"/>
      <c r="AH644" s="16"/>
      <c r="AI644" s="16"/>
      <c r="AJ644" s="18"/>
      <c r="AK644" s="16"/>
      <c r="AL644" s="16"/>
      <c r="AM644" s="16"/>
      <c r="AN644" s="16"/>
      <c r="AO644" s="23" t="s">
        <v>1666</v>
      </c>
      <c r="AP644" s="16"/>
      <c r="AQ644" s="1">
        <v>1.0</v>
      </c>
    </row>
    <row r="645" hidden="1">
      <c r="A645" s="14" t="s">
        <v>1563</v>
      </c>
      <c r="B645" s="15">
        <v>44232.0</v>
      </c>
      <c r="C645" s="16" t="str">
        <f t="shared" si="1"/>
        <v>2021</v>
      </c>
      <c r="D645" s="14" t="s">
        <v>44</v>
      </c>
      <c r="E645" s="14">
        <v>0.0</v>
      </c>
      <c r="F645" s="14">
        <v>1.0</v>
      </c>
      <c r="G645" s="14">
        <v>0.0</v>
      </c>
      <c r="H645" s="14">
        <v>0.0</v>
      </c>
      <c r="I645" s="14">
        <v>0.0</v>
      </c>
      <c r="J645" s="14">
        <v>0.0</v>
      </c>
      <c r="K645" s="14">
        <v>0.0</v>
      </c>
      <c r="L645" s="14">
        <v>0.0</v>
      </c>
      <c r="M645" s="14">
        <v>0.0</v>
      </c>
      <c r="N645" s="14">
        <v>0.0</v>
      </c>
      <c r="O645" s="14" t="s">
        <v>109</v>
      </c>
      <c r="P645" s="17" t="s">
        <v>1664</v>
      </c>
      <c r="Q645" s="16"/>
      <c r="R645" s="16"/>
      <c r="S645" s="16"/>
      <c r="T645" s="56" t="s">
        <v>1665</v>
      </c>
      <c r="U645" s="16"/>
      <c r="V645" s="16"/>
      <c r="W645" s="14" t="s">
        <v>1597</v>
      </c>
      <c r="X645" s="14">
        <v>1.0</v>
      </c>
      <c r="Y645" s="16"/>
      <c r="Z645" s="16"/>
      <c r="AA645" s="16"/>
      <c r="AB645" s="16"/>
      <c r="AC645" s="16"/>
      <c r="AD645" s="16"/>
      <c r="AE645" s="16"/>
      <c r="AF645" s="18"/>
      <c r="AG645" s="16"/>
      <c r="AH645" s="16"/>
      <c r="AI645" s="16"/>
      <c r="AJ645" s="18"/>
      <c r="AK645" s="16"/>
      <c r="AL645" s="16"/>
      <c r="AM645" s="16"/>
      <c r="AN645" s="16"/>
      <c r="AO645" s="23" t="s">
        <v>1666</v>
      </c>
      <c r="AP645" s="16"/>
      <c r="AQ645" s="1">
        <v>1.0</v>
      </c>
    </row>
    <row r="646" hidden="1">
      <c r="A646" s="14" t="s">
        <v>1563</v>
      </c>
      <c r="B646" s="15">
        <v>44232.0</v>
      </c>
      <c r="C646" s="16" t="str">
        <f t="shared" si="1"/>
        <v>2021</v>
      </c>
      <c r="D646" s="14" t="s">
        <v>44</v>
      </c>
      <c r="E646" s="14">
        <v>0.0</v>
      </c>
      <c r="F646" s="14">
        <v>1.0</v>
      </c>
      <c r="G646" s="14">
        <v>0.0</v>
      </c>
      <c r="H646" s="14">
        <v>0.0</v>
      </c>
      <c r="I646" s="14">
        <v>0.0</v>
      </c>
      <c r="J646" s="14">
        <v>0.0</v>
      </c>
      <c r="K646" s="14">
        <v>0.0</v>
      </c>
      <c r="L646" s="14">
        <v>0.0</v>
      </c>
      <c r="M646" s="14">
        <v>0.0</v>
      </c>
      <c r="N646" s="14">
        <v>0.0</v>
      </c>
      <c r="O646" s="14" t="s">
        <v>109</v>
      </c>
      <c r="P646" s="17" t="s">
        <v>1664</v>
      </c>
      <c r="Q646" s="16"/>
      <c r="R646" s="16"/>
      <c r="S646" s="16"/>
      <c r="T646" s="56" t="s">
        <v>1665</v>
      </c>
      <c r="U646" s="16"/>
      <c r="V646" s="16"/>
      <c r="W646" s="14" t="s">
        <v>1571</v>
      </c>
      <c r="X646" s="14">
        <v>1.0</v>
      </c>
      <c r="Y646" s="16"/>
      <c r="Z646" s="16"/>
      <c r="AA646" s="16"/>
      <c r="AB646" s="16"/>
      <c r="AC646" s="16"/>
      <c r="AD646" s="16"/>
      <c r="AE646" s="16"/>
      <c r="AF646" s="18"/>
      <c r="AG646" s="16"/>
      <c r="AH646" s="16"/>
      <c r="AI646" s="16"/>
      <c r="AJ646" s="18"/>
      <c r="AK646" s="16"/>
      <c r="AL646" s="16"/>
      <c r="AM646" s="16"/>
      <c r="AN646" s="16"/>
      <c r="AO646" s="23" t="s">
        <v>1666</v>
      </c>
      <c r="AP646" s="16"/>
      <c r="AQ646" s="1">
        <v>1.0</v>
      </c>
    </row>
    <row r="647" hidden="1">
      <c r="A647" s="14" t="s">
        <v>1563</v>
      </c>
      <c r="B647" s="15">
        <v>44232.0</v>
      </c>
      <c r="C647" s="16" t="str">
        <f t="shared" si="1"/>
        <v>2021</v>
      </c>
      <c r="D647" s="14" t="s">
        <v>44</v>
      </c>
      <c r="E647" s="14">
        <v>0.0</v>
      </c>
      <c r="F647" s="14">
        <v>1.0</v>
      </c>
      <c r="G647" s="14">
        <v>0.0</v>
      </c>
      <c r="H647" s="14">
        <v>0.0</v>
      </c>
      <c r="I647" s="14">
        <v>0.0</v>
      </c>
      <c r="J647" s="14">
        <v>0.0</v>
      </c>
      <c r="K647" s="14">
        <v>0.0</v>
      </c>
      <c r="L647" s="14">
        <v>0.0</v>
      </c>
      <c r="M647" s="14">
        <v>0.0</v>
      </c>
      <c r="N647" s="14">
        <v>0.0</v>
      </c>
      <c r="O647" s="14" t="s">
        <v>109</v>
      </c>
      <c r="P647" s="17" t="s">
        <v>1664</v>
      </c>
      <c r="Q647" s="16"/>
      <c r="R647" s="16"/>
      <c r="S647" s="16"/>
      <c r="T647" s="56" t="s">
        <v>1665</v>
      </c>
      <c r="U647" s="16"/>
      <c r="V647" s="16"/>
      <c r="W647" s="14" t="s">
        <v>1580</v>
      </c>
      <c r="X647" s="14">
        <v>0.0</v>
      </c>
      <c r="Y647" s="16"/>
      <c r="Z647" s="16"/>
      <c r="AA647" s="16"/>
      <c r="AB647" s="16"/>
      <c r="AC647" s="16"/>
      <c r="AD647" s="16"/>
      <c r="AE647" s="16"/>
      <c r="AF647" s="18"/>
      <c r="AG647" s="16"/>
      <c r="AH647" s="16"/>
      <c r="AI647" s="16"/>
      <c r="AJ647" s="18"/>
      <c r="AK647" s="16"/>
      <c r="AL647" s="16"/>
      <c r="AM647" s="16"/>
      <c r="AN647" s="16"/>
      <c r="AO647" s="23" t="s">
        <v>1666</v>
      </c>
      <c r="AP647" s="16"/>
      <c r="AQ647" s="1">
        <v>1.0</v>
      </c>
    </row>
    <row r="648" hidden="1">
      <c r="A648" s="14" t="s">
        <v>1563</v>
      </c>
      <c r="B648" s="29">
        <v>43783.0</v>
      </c>
      <c r="C648" s="16" t="str">
        <f t="shared" si="1"/>
        <v>2019</v>
      </c>
      <c r="D648" s="14" t="s">
        <v>44</v>
      </c>
      <c r="E648" s="14">
        <v>0.0</v>
      </c>
      <c r="F648" s="14">
        <v>1.0</v>
      </c>
      <c r="G648" s="14">
        <v>0.0</v>
      </c>
      <c r="H648" s="14">
        <v>0.0</v>
      </c>
      <c r="I648" s="14">
        <v>0.0</v>
      </c>
      <c r="J648" s="14">
        <v>0.0</v>
      </c>
      <c r="K648" s="14">
        <v>0.0</v>
      </c>
      <c r="L648" s="14">
        <v>0.0</v>
      </c>
      <c r="M648" s="14">
        <v>0.0</v>
      </c>
      <c r="N648" s="14">
        <v>0.0</v>
      </c>
      <c r="O648" s="14" t="s">
        <v>109</v>
      </c>
      <c r="P648" s="17" t="s">
        <v>1667</v>
      </c>
      <c r="Q648" s="16"/>
      <c r="R648" s="16"/>
      <c r="S648" s="16"/>
      <c r="T648" s="17" t="s">
        <v>1668</v>
      </c>
      <c r="U648" s="16"/>
      <c r="V648" s="16"/>
      <c r="W648" s="14" t="s">
        <v>1566</v>
      </c>
      <c r="X648" s="14">
        <v>0.0</v>
      </c>
      <c r="Y648" s="16"/>
      <c r="Z648" s="16"/>
      <c r="AA648" s="16"/>
      <c r="AB648" s="16"/>
      <c r="AC648" s="16"/>
      <c r="AD648" s="16"/>
      <c r="AE648" s="16"/>
      <c r="AF648" s="18"/>
      <c r="AG648" s="16"/>
      <c r="AH648" s="16"/>
      <c r="AI648" s="16"/>
      <c r="AJ648" s="18"/>
      <c r="AK648" s="16"/>
      <c r="AL648" s="16"/>
      <c r="AM648" s="16"/>
      <c r="AN648" s="16"/>
      <c r="AO648" s="23" t="s">
        <v>1669</v>
      </c>
      <c r="AP648" s="16"/>
      <c r="AQ648" s="1">
        <v>1.0</v>
      </c>
    </row>
    <row r="649" hidden="1">
      <c r="A649" s="14" t="s">
        <v>1563</v>
      </c>
      <c r="B649" s="29">
        <v>43783.0</v>
      </c>
      <c r="C649" s="16" t="str">
        <f t="shared" si="1"/>
        <v>2019</v>
      </c>
      <c r="D649" s="14" t="s">
        <v>44</v>
      </c>
      <c r="E649" s="14">
        <v>0.0</v>
      </c>
      <c r="F649" s="14">
        <v>1.0</v>
      </c>
      <c r="G649" s="14">
        <v>0.0</v>
      </c>
      <c r="H649" s="14">
        <v>0.0</v>
      </c>
      <c r="I649" s="14">
        <v>0.0</v>
      </c>
      <c r="J649" s="14">
        <v>0.0</v>
      </c>
      <c r="K649" s="14">
        <v>0.0</v>
      </c>
      <c r="L649" s="14">
        <v>0.0</v>
      </c>
      <c r="M649" s="14">
        <v>0.0</v>
      </c>
      <c r="N649" s="14">
        <v>0.0</v>
      </c>
      <c r="O649" s="14" t="s">
        <v>109</v>
      </c>
      <c r="P649" s="17" t="s">
        <v>1667</v>
      </c>
      <c r="Q649" s="16"/>
      <c r="R649" s="16"/>
      <c r="S649" s="16"/>
      <c r="T649" s="17" t="s">
        <v>1668</v>
      </c>
      <c r="U649" s="16"/>
      <c r="V649" s="16"/>
      <c r="W649" s="14" t="s">
        <v>1571</v>
      </c>
      <c r="X649" s="14">
        <v>1.0</v>
      </c>
      <c r="Y649" s="16"/>
      <c r="Z649" s="16"/>
      <c r="AA649" s="16"/>
      <c r="AB649" s="16"/>
      <c r="AC649" s="16"/>
      <c r="AD649" s="16"/>
      <c r="AE649" s="16"/>
      <c r="AF649" s="18"/>
      <c r="AG649" s="16"/>
      <c r="AH649" s="16"/>
      <c r="AI649" s="16"/>
      <c r="AJ649" s="18"/>
      <c r="AK649" s="16"/>
      <c r="AL649" s="16"/>
      <c r="AM649" s="16"/>
      <c r="AN649" s="16"/>
      <c r="AO649" s="23" t="s">
        <v>1669</v>
      </c>
      <c r="AP649" s="16"/>
      <c r="AQ649" s="1">
        <v>1.0</v>
      </c>
    </row>
    <row r="650" hidden="1">
      <c r="A650" s="14" t="s">
        <v>1563</v>
      </c>
      <c r="B650" s="29">
        <v>43783.0</v>
      </c>
      <c r="C650" s="16" t="str">
        <f t="shared" si="1"/>
        <v>2019</v>
      </c>
      <c r="D650" s="14" t="s">
        <v>44</v>
      </c>
      <c r="E650" s="14">
        <v>0.0</v>
      </c>
      <c r="F650" s="14">
        <v>1.0</v>
      </c>
      <c r="G650" s="14">
        <v>0.0</v>
      </c>
      <c r="H650" s="14">
        <v>0.0</v>
      </c>
      <c r="I650" s="14">
        <v>0.0</v>
      </c>
      <c r="J650" s="14">
        <v>0.0</v>
      </c>
      <c r="K650" s="14">
        <v>0.0</v>
      </c>
      <c r="L650" s="14">
        <v>0.0</v>
      </c>
      <c r="M650" s="14">
        <v>0.0</v>
      </c>
      <c r="N650" s="14">
        <v>0.0</v>
      </c>
      <c r="O650" s="14" t="s">
        <v>109</v>
      </c>
      <c r="P650" s="17" t="s">
        <v>1667</v>
      </c>
      <c r="Q650" s="16"/>
      <c r="R650" s="16"/>
      <c r="S650" s="16"/>
      <c r="T650" s="17" t="s">
        <v>1668</v>
      </c>
      <c r="U650" s="16"/>
      <c r="V650" s="16"/>
      <c r="W650" s="14" t="s">
        <v>1574</v>
      </c>
      <c r="X650" s="14">
        <v>1.0</v>
      </c>
      <c r="Y650" s="16"/>
      <c r="Z650" s="16"/>
      <c r="AA650" s="16"/>
      <c r="AB650" s="16"/>
      <c r="AC650" s="16"/>
      <c r="AD650" s="16"/>
      <c r="AE650" s="16"/>
      <c r="AF650" s="18"/>
      <c r="AG650" s="16"/>
      <c r="AH650" s="16"/>
      <c r="AI650" s="16"/>
      <c r="AJ650" s="18"/>
      <c r="AK650" s="16"/>
      <c r="AL650" s="16"/>
      <c r="AM650" s="16"/>
      <c r="AN650" s="16"/>
      <c r="AO650" s="23" t="s">
        <v>1669</v>
      </c>
      <c r="AP650" s="16"/>
      <c r="AQ650" s="1">
        <v>1.0</v>
      </c>
    </row>
    <row r="651" hidden="1">
      <c r="A651" s="14" t="s">
        <v>1563</v>
      </c>
      <c r="B651" s="29">
        <v>43783.0</v>
      </c>
      <c r="C651" s="16" t="str">
        <f t="shared" si="1"/>
        <v>2019</v>
      </c>
      <c r="D651" s="14" t="s">
        <v>44</v>
      </c>
      <c r="E651" s="14">
        <v>0.0</v>
      </c>
      <c r="F651" s="14">
        <v>1.0</v>
      </c>
      <c r="G651" s="14">
        <v>0.0</v>
      </c>
      <c r="H651" s="14">
        <v>0.0</v>
      </c>
      <c r="I651" s="14">
        <v>0.0</v>
      </c>
      <c r="J651" s="14">
        <v>0.0</v>
      </c>
      <c r="K651" s="14">
        <v>0.0</v>
      </c>
      <c r="L651" s="14">
        <v>0.0</v>
      </c>
      <c r="M651" s="14">
        <v>0.0</v>
      </c>
      <c r="N651" s="14">
        <v>0.0</v>
      </c>
      <c r="O651" s="14" t="s">
        <v>109</v>
      </c>
      <c r="P651" s="17" t="s">
        <v>1667</v>
      </c>
      <c r="Q651" s="16"/>
      <c r="R651" s="16"/>
      <c r="S651" s="16"/>
      <c r="T651" s="17" t="s">
        <v>1668</v>
      </c>
      <c r="U651" s="16"/>
      <c r="V651" s="16"/>
      <c r="W651" s="14" t="s">
        <v>1597</v>
      </c>
      <c r="X651" s="14">
        <v>1.0</v>
      </c>
      <c r="Y651" s="16"/>
      <c r="Z651" s="16"/>
      <c r="AA651" s="16"/>
      <c r="AB651" s="16"/>
      <c r="AC651" s="16"/>
      <c r="AD651" s="16"/>
      <c r="AE651" s="16"/>
      <c r="AF651" s="18"/>
      <c r="AG651" s="16"/>
      <c r="AH651" s="16"/>
      <c r="AI651" s="16"/>
      <c r="AJ651" s="18"/>
      <c r="AK651" s="16"/>
      <c r="AL651" s="16"/>
      <c r="AM651" s="16"/>
      <c r="AN651" s="16"/>
      <c r="AO651" s="23" t="s">
        <v>1669</v>
      </c>
      <c r="AP651" s="16"/>
      <c r="AQ651" s="1">
        <v>1.0</v>
      </c>
    </row>
    <row r="652" hidden="1">
      <c r="A652" s="14" t="s">
        <v>1563</v>
      </c>
      <c r="B652" s="29">
        <v>43783.0</v>
      </c>
      <c r="C652" s="16" t="str">
        <f t="shared" si="1"/>
        <v>2019</v>
      </c>
      <c r="D652" s="14" t="s">
        <v>44</v>
      </c>
      <c r="E652" s="14">
        <v>0.0</v>
      </c>
      <c r="F652" s="14">
        <v>1.0</v>
      </c>
      <c r="G652" s="14">
        <v>0.0</v>
      </c>
      <c r="H652" s="14">
        <v>0.0</v>
      </c>
      <c r="I652" s="14">
        <v>0.0</v>
      </c>
      <c r="J652" s="14">
        <v>0.0</v>
      </c>
      <c r="K652" s="14">
        <v>0.0</v>
      </c>
      <c r="L652" s="14">
        <v>0.0</v>
      </c>
      <c r="M652" s="14">
        <v>0.0</v>
      </c>
      <c r="N652" s="14">
        <v>0.0</v>
      </c>
      <c r="O652" s="14" t="s">
        <v>109</v>
      </c>
      <c r="P652" s="17" t="s">
        <v>1667</v>
      </c>
      <c r="Q652" s="16"/>
      <c r="R652" s="16"/>
      <c r="S652" s="16"/>
      <c r="T652" s="17" t="s">
        <v>1668</v>
      </c>
      <c r="U652" s="16"/>
      <c r="V652" s="16"/>
      <c r="W652" s="14" t="s">
        <v>1577</v>
      </c>
      <c r="X652" s="14">
        <v>0.0</v>
      </c>
      <c r="Y652" s="16"/>
      <c r="Z652" s="16"/>
      <c r="AA652" s="16"/>
      <c r="AB652" s="16"/>
      <c r="AC652" s="16"/>
      <c r="AD652" s="16"/>
      <c r="AE652" s="16"/>
      <c r="AF652" s="18"/>
      <c r="AG652" s="16"/>
      <c r="AH652" s="16"/>
      <c r="AI652" s="16"/>
      <c r="AJ652" s="18"/>
      <c r="AK652" s="16"/>
      <c r="AL652" s="16"/>
      <c r="AM652" s="16"/>
      <c r="AN652" s="16"/>
      <c r="AO652" s="23" t="s">
        <v>1669</v>
      </c>
      <c r="AP652" s="16"/>
      <c r="AQ652" s="1">
        <v>1.0</v>
      </c>
    </row>
    <row r="653" hidden="1">
      <c r="A653" s="14" t="s">
        <v>1563</v>
      </c>
      <c r="B653" s="29">
        <v>43783.0</v>
      </c>
      <c r="C653" s="16" t="str">
        <f t="shared" si="1"/>
        <v>2019</v>
      </c>
      <c r="D653" s="14" t="s">
        <v>44</v>
      </c>
      <c r="E653" s="14">
        <v>0.0</v>
      </c>
      <c r="F653" s="14">
        <v>1.0</v>
      </c>
      <c r="G653" s="14">
        <v>0.0</v>
      </c>
      <c r="H653" s="14">
        <v>0.0</v>
      </c>
      <c r="I653" s="14">
        <v>0.0</v>
      </c>
      <c r="J653" s="14">
        <v>0.0</v>
      </c>
      <c r="K653" s="14">
        <v>0.0</v>
      </c>
      <c r="L653" s="14">
        <v>0.0</v>
      </c>
      <c r="M653" s="14">
        <v>0.0</v>
      </c>
      <c r="N653" s="14">
        <v>0.0</v>
      </c>
      <c r="O653" s="14" t="s">
        <v>109</v>
      </c>
      <c r="P653" s="17" t="s">
        <v>1667</v>
      </c>
      <c r="Q653" s="16"/>
      <c r="R653" s="16"/>
      <c r="S653" s="16"/>
      <c r="T653" s="17" t="s">
        <v>1668</v>
      </c>
      <c r="U653" s="16"/>
      <c r="V653" s="16"/>
      <c r="W653" s="14" t="s">
        <v>1580</v>
      </c>
      <c r="X653" s="14">
        <v>0.0</v>
      </c>
      <c r="Y653" s="16"/>
      <c r="Z653" s="16"/>
      <c r="AA653" s="16"/>
      <c r="AB653" s="16"/>
      <c r="AC653" s="16"/>
      <c r="AD653" s="16"/>
      <c r="AE653" s="16"/>
      <c r="AF653" s="18"/>
      <c r="AG653" s="16"/>
      <c r="AH653" s="16"/>
      <c r="AI653" s="16"/>
      <c r="AJ653" s="18"/>
      <c r="AK653" s="16"/>
      <c r="AL653" s="16"/>
      <c r="AM653" s="16"/>
      <c r="AN653" s="16"/>
      <c r="AO653" s="23" t="s">
        <v>1669</v>
      </c>
      <c r="AP653" s="16"/>
      <c r="AQ653" s="1">
        <v>1.0</v>
      </c>
    </row>
    <row r="654" hidden="1">
      <c r="A654" s="14" t="s">
        <v>1563</v>
      </c>
      <c r="B654" s="29">
        <v>43783.0</v>
      </c>
      <c r="C654" s="16" t="str">
        <f t="shared" si="1"/>
        <v>2019</v>
      </c>
      <c r="D654" s="14" t="s">
        <v>44</v>
      </c>
      <c r="E654" s="14">
        <v>0.0</v>
      </c>
      <c r="F654" s="14">
        <v>1.0</v>
      </c>
      <c r="G654" s="14">
        <v>0.0</v>
      </c>
      <c r="H654" s="14">
        <v>0.0</v>
      </c>
      <c r="I654" s="14">
        <v>0.0</v>
      </c>
      <c r="J654" s="14">
        <v>0.0</v>
      </c>
      <c r="K654" s="14">
        <v>0.0</v>
      </c>
      <c r="L654" s="14">
        <v>0.0</v>
      </c>
      <c r="M654" s="14">
        <v>0.0</v>
      </c>
      <c r="N654" s="14">
        <v>0.0</v>
      </c>
      <c r="O654" s="14" t="s">
        <v>109</v>
      </c>
      <c r="P654" s="17" t="s">
        <v>1667</v>
      </c>
      <c r="Q654" s="16"/>
      <c r="R654" s="16"/>
      <c r="S654" s="16"/>
      <c r="T654" s="17" t="s">
        <v>1668</v>
      </c>
      <c r="U654" s="16"/>
      <c r="V654" s="16"/>
      <c r="W654" s="14" t="s">
        <v>1583</v>
      </c>
      <c r="X654" s="14">
        <v>1.0</v>
      </c>
      <c r="Y654" s="16"/>
      <c r="Z654" s="16"/>
      <c r="AA654" s="16"/>
      <c r="AB654" s="16"/>
      <c r="AC654" s="16"/>
      <c r="AD654" s="16"/>
      <c r="AE654" s="16"/>
      <c r="AF654" s="18"/>
      <c r="AG654" s="16"/>
      <c r="AH654" s="16"/>
      <c r="AI654" s="16"/>
      <c r="AJ654" s="18"/>
      <c r="AK654" s="16"/>
      <c r="AL654" s="16"/>
      <c r="AM654" s="16"/>
      <c r="AN654" s="16"/>
      <c r="AO654" s="23" t="s">
        <v>1669</v>
      </c>
      <c r="AP654" s="16"/>
      <c r="AQ654" s="1">
        <v>1.0</v>
      </c>
    </row>
    <row r="655" hidden="1">
      <c r="A655" s="14" t="s">
        <v>1563</v>
      </c>
      <c r="B655" s="29">
        <v>43783.0</v>
      </c>
      <c r="C655" s="16" t="str">
        <f t="shared" si="1"/>
        <v>2019</v>
      </c>
      <c r="D655" s="14" t="s">
        <v>44</v>
      </c>
      <c r="E655" s="14">
        <v>0.0</v>
      </c>
      <c r="F655" s="14">
        <v>1.0</v>
      </c>
      <c r="G655" s="14">
        <v>0.0</v>
      </c>
      <c r="H655" s="14">
        <v>0.0</v>
      </c>
      <c r="I655" s="14">
        <v>0.0</v>
      </c>
      <c r="J655" s="14">
        <v>0.0</v>
      </c>
      <c r="K655" s="14">
        <v>0.0</v>
      </c>
      <c r="L655" s="14">
        <v>0.0</v>
      </c>
      <c r="M655" s="14">
        <v>0.0</v>
      </c>
      <c r="N655" s="14">
        <v>0.0</v>
      </c>
      <c r="O655" s="14" t="s">
        <v>109</v>
      </c>
      <c r="P655" s="17" t="s">
        <v>1667</v>
      </c>
      <c r="Q655" s="16"/>
      <c r="R655" s="16"/>
      <c r="S655" s="16"/>
      <c r="T655" s="17" t="s">
        <v>1668</v>
      </c>
      <c r="U655" s="16"/>
      <c r="V655" s="16"/>
      <c r="W655" s="14" t="s">
        <v>1592</v>
      </c>
      <c r="X655" s="14">
        <v>1.0</v>
      </c>
      <c r="Y655" s="16"/>
      <c r="Z655" s="16"/>
      <c r="AA655" s="16"/>
      <c r="AB655" s="16"/>
      <c r="AC655" s="16"/>
      <c r="AD655" s="16"/>
      <c r="AE655" s="16"/>
      <c r="AF655" s="18"/>
      <c r="AG655" s="16"/>
      <c r="AH655" s="16"/>
      <c r="AI655" s="16"/>
      <c r="AJ655" s="18"/>
      <c r="AK655" s="16"/>
      <c r="AL655" s="16"/>
      <c r="AM655" s="16"/>
      <c r="AN655" s="16"/>
      <c r="AO655" s="23" t="s">
        <v>1669</v>
      </c>
      <c r="AP655" s="16"/>
      <c r="AQ655" s="1">
        <v>1.0</v>
      </c>
    </row>
    <row r="656" hidden="1">
      <c r="A656" s="14" t="s">
        <v>1563</v>
      </c>
      <c r="B656" s="29">
        <v>43783.0</v>
      </c>
      <c r="C656" s="16" t="str">
        <f t="shared" si="1"/>
        <v>2019</v>
      </c>
      <c r="D656" s="14" t="s">
        <v>44</v>
      </c>
      <c r="E656" s="14">
        <v>0.0</v>
      </c>
      <c r="F656" s="14">
        <v>1.0</v>
      </c>
      <c r="G656" s="14">
        <v>0.0</v>
      </c>
      <c r="H656" s="14">
        <v>0.0</v>
      </c>
      <c r="I656" s="14">
        <v>0.0</v>
      </c>
      <c r="J656" s="14">
        <v>0.0</v>
      </c>
      <c r="K656" s="14">
        <v>0.0</v>
      </c>
      <c r="L656" s="14">
        <v>0.0</v>
      </c>
      <c r="M656" s="14">
        <v>0.0</v>
      </c>
      <c r="N656" s="14">
        <v>0.0</v>
      </c>
      <c r="O656" s="14" t="s">
        <v>109</v>
      </c>
      <c r="P656" s="17" t="s">
        <v>1667</v>
      </c>
      <c r="Q656" s="16"/>
      <c r="R656" s="16"/>
      <c r="S656" s="16"/>
      <c r="T656" s="17" t="s">
        <v>1668</v>
      </c>
      <c r="U656" s="16"/>
      <c r="V656" s="16"/>
      <c r="W656" s="14" t="s">
        <v>1589</v>
      </c>
      <c r="X656" s="14">
        <v>0.0</v>
      </c>
      <c r="Y656" s="16"/>
      <c r="Z656" s="16"/>
      <c r="AA656" s="16"/>
      <c r="AB656" s="16"/>
      <c r="AC656" s="16"/>
      <c r="AD656" s="16"/>
      <c r="AE656" s="16"/>
      <c r="AF656" s="18"/>
      <c r="AG656" s="16"/>
      <c r="AH656" s="16"/>
      <c r="AI656" s="16"/>
      <c r="AJ656" s="18"/>
      <c r="AK656" s="16"/>
      <c r="AL656" s="16"/>
      <c r="AM656" s="16"/>
      <c r="AN656" s="16"/>
      <c r="AO656" s="23" t="s">
        <v>1669</v>
      </c>
      <c r="AP656" s="16"/>
      <c r="AQ656" s="1">
        <v>1.0</v>
      </c>
    </row>
    <row r="657">
      <c r="A657" s="1" t="s">
        <v>1563</v>
      </c>
      <c r="B657" s="3">
        <v>43683.0</v>
      </c>
      <c r="C657" s="4" t="str">
        <f t="shared" si="1"/>
        <v>2019</v>
      </c>
      <c r="D657" s="1" t="s">
        <v>44</v>
      </c>
      <c r="E657" s="1">
        <v>0.0</v>
      </c>
      <c r="F657" s="1">
        <v>1.0</v>
      </c>
      <c r="G657" s="1">
        <v>1.0</v>
      </c>
      <c r="H657" s="1">
        <v>0.0</v>
      </c>
      <c r="I657" s="1">
        <v>0.0</v>
      </c>
      <c r="J657" s="1">
        <v>0.0</v>
      </c>
      <c r="K657" s="1">
        <v>0.0</v>
      </c>
      <c r="L657" s="1">
        <v>0.0</v>
      </c>
      <c r="M657" s="1">
        <v>0.0</v>
      </c>
      <c r="N657" s="1">
        <v>0.0</v>
      </c>
      <c r="O657" s="1" t="s">
        <v>109</v>
      </c>
      <c r="P657" s="2" t="s">
        <v>1670</v>
      </c>
      <c r="Q657" s="1" t="s">
        <v>306</v>
      </c>
      <c r="R657" s="1" t="s">
        <v>48</v>
      </c>
      <c r="S657" s="1" t="s">
        <v>48</v>
      </c>
      <c r="T657" s="2" t="s">
        <v>1671</v>
      </c>
      <c r="U657" s="1">
        <v>1.0</v>
      </c>
      <c r="V657" s="1">
        <v>1.0</v>
      </c>
      <c r="W657" s="1" t="s">
        <v>1566</v>
      </c>
      <c r="X657" s="1">
        <v>0.0</v>
      </c>
      <c r="Y657" s="1">
        <v>1973.0</v>
      </c>
      <c r="Z657" s="4">
        <f t="shared" ref="Z657:Z658" si="121">2021-Y657</f>
        <v>48</v>
      </c>
      <c r="AC657" s="1">
        <v>2016.0</v>
      </c>
      <c r="AD657" s="1">
        <f>C657-AC657</f>
        <v>3</v>
      </c>
      <c r="AE657" s="1" t="s">
        <v>119</v>
      </c>
      <c r="AF657" s="6" t="s">
        <v>1413</v>
      </c>
      <c r="AG657" s="1">
        <v>0.0</v>
      </c>
      <c r="AH657" s="6" t="s">
        <v>1672</v>
      </c>
      <c r="AI657" s="2">
        <v>1.0</v>
      </c>
      <c r="AJ657" s="6" t="s">
        <v>1672</v>
      </c>
      <c r="AK657" s="2">
        <v>1.0</v>
      </c>
      <c r="AL657" s="6" t="s">
        <v>1672</v>
      </c>
      <c r="AM657" s="1">
        <v>1.0</v>
      </c>
      <c r="AN657" s="1" t="s">
        <v>1673</v>
      </c>
      <c r="AO657" s="8" t="s">
        <v>1674</v>
      </c>
      <c r="AP657" s="8" t="s">
        <v>1675</v>
      </c>
      <c r="AQ657" s="1">
        <v>0.0</v>
      </c>
    </row>
    <row r="658">
      <c r="A658" s="1" t="s">
        <v>1563</v>
      </c>
      <c r="B658" s="3">
        <v>43683.0</v>
      </c>
      <c r="C658" s="4" t="str">
        <f t="shared" si="1"/>
        <v>2019</v>
      </c>
      <c r="D658" s="1" t="s">
        <v>44</v>
      </c>
      <c r="E658" s="1">
        <v>0.0</v>
      </c>
      <c r="F658" s="1">
        <v>1.0</v>
      </c>
      <c r="G658" s="1">
        <v>1.0</v>
      </c>
      <c r="H658" s="1">
        <v>0.0</v>
      </c>
      <c r="I658" s="1">
        <v>0.0</v>
      </c>
      <c r="J658" s="1">
        <v>0.0</v>
      </c>
      <c r="K658" s="1">
        <v>0.0</v>
      </c>
      <c r="L658" s="1">
        <v>0.0</v>
      </c>
      <c r="M658" s="1">
        <v>0.0</v>
      </c>
      <c r="N658" s="1">
        <v>0.0</v>
      </c>
      <c r="O658" s="1" t="s">
        <v>109</v>
      </c>
      <c r="P658" s="2" t="s">
        <v>1670</v>
      </c>
      <c r="Q658" s="1" t="s">
        <v>306</v>
      </c>
      <c r="R658" s="1" t="s">
        <v>48</v>
      </c>
      <c r="S658" s="1" t="s">
        <v>48</v>
      </c>
      <c r="T658" s="2" t="s">
        <v>1671</v>
      </c>
      <c r="U658" s="1">
        <v>1.0</v>
      </c>
      <c r="V658" s="1">
        <v>1.0</v>
      </c>
      <c r="W658" s="1" t="s">
        <v>1571</v>
      </c>
      <c r="X658" s="1">
        <v>1.0</v>
      </c>
      <c r="Y658" s="1">
        <v>1968.0</v>
      </c>
      <c r="Z658" s="4">
        <f t="shared" si="121"/>
        <v>53</v>
      </c>
      <c r="AE658" s="1" t="s">
        <v>119</v>
      </c>
      <c r="AF658" s="6" t="s">
        <v>1413</v>
      </c>
      <c r="AG658" s="1">
        <v>0.0</v>
      </c>
      <c r="AH658" s="6" t="s">
        <v>1672</v>
      </c>
      <c r="AI658" s="2">
        <v>1.0</v>
      </c>
      <c r="AJ658" s="1" t="s">
        <v>1676</v>
      </c>
      <c r="AK658" s="2">
        <v>1.0</v>
      </c>
      <c r="AL658" s="2" t="s">
        <v>1677</v>
      </c>
      <c r="AM658" s="1">
        <v>1.0</v>
      </c>
      <c r="AN658" s="1" t="s">
        <v>1678</v>
      </c>
      <c r="AO658" s="8" t="s">
        <v>1674</v>
      </c>
      <c r="AQ658" s="1">
        <v>0.0</v>
      </c>
    </row>
    <row r="659">
      <c r="A659" s="1" t="s">
        <v>1563</v>
      </c>
      <c r="B659" s="3">
        <v>43683.0</v>
      </c>
      <c r="C659" s="4" t="str">
        <f t="shared" si="1"/>
        <v>2019</v>
      </c>
      <c r="D659" s="1" t="s">
        <v>44</v>
      </c>
      <c r="E659" s="1">
        <v>0.0</v>
      </c>
      <c r="F659" s="1">
        <v>1.0</v>
      </c>
      <c r="G659" s="1">
        <v>1.0</v>
      </c>
      <c r="H659" s="1">
        <v>0.0</v>
      </c>
      <c r="I659" s="1">
        <v>0.0</v>
      </c>
      <c r="J659" s="1">
        <v>0.0</v>
      </c>
      <c r="K659" s="1">
        <v>0.0</v>
      </c>
      <c r="L659" s="1">
        <v>0.0</v>
      </c>
      <c r="M659" s="1">
        <v>0.0</v>
      </c>
      <c r="N659" s="1">
        <v>0.0</v>
      </c>
      <c r="O659" s="1" t="s">
        <v>109</v>
      </c>
      <c r="P659" s="2" t="s">
        <v>1670</v>
      </c>
      <c r="Q659" s="1" t="s">
        <v>306</v>
      </c>
      <c r="R659" s="1" t="s">
        <v>48</v>
      </c>
      <c r="S659" s="1" t="s">
        <v>48</v>
      </c>
      <c r="T659" s="2" t="s">
        <v>1671</v>
      </c>
      <c r="U659" s="1">
        <v>1.0</v>
      </c>
      <c r="V659" s="1">
        <v>1.0</v>
      </c>
      <c r="W659" s="1" t="s">
        <v>1574</v>
      </c>
      <c r="X659" s="1">
        <v>1.0</v>
      </c>
      <c r="Y659" s="1">
        <v>1975.0</v>
      </c>
      <c r="Z659" s="1">
        <v>48.0</v>
      </c>
      <c r="AC659" s="1">
        <v>2010.0</v>
      </c>
      <c r="AD659" s="1">
        <f>C659-AC659</f>
        <v>9</v>
      </c>
      <c r="AE659" s="1" t="s">
        <v>119</v>
      </c>
      <c r="AF659" s="6" t="s">
        <v>1413</v>
      </c>
      <c r="AG659" s="1">
        <v>0.0</v>
      </c>
      <c r="AH659" s="6" t="s">
        <v>1672</v>
      </c>
      <c r="AI659" s="2">
        <v>1.0</v>
      </c>
      <c r="AJ659" s="6" t="s">
        <v>1672</v>
      </c>
      <c r="AK659" s="2">
        <v>1.0</v>
      </c>
      <c r="AL659" s="6" t="s">
        <v>1672</v>
      </c>
      <c r="AM659" s="1">
        <v>1.0</v>
      </c>
      <c r="AN659" s="1" t="s">
        <v>1679</v>
      </c>
      <c r="AO659" s="8" t="s">
        <v>1674</v>
      </c>
      <c r="AP659" s="55" t="s">
        <v>1608</v>
      </c>
      <c r="AQ659" s="1">
        <v>0.0</v>
      </c>
    </row>
    <row r="660">
      <c r="A660" s="1" t="s">
        <v>1563</v>
      </c>
      <c r="B660" s="3">
        <v>43683.0</v>
      </c>
      <c r="C660" s="4" t="str">
        <f t="shared" si="1"/>
        <v>2019</v>
      </c>
      <c r="D660" s="1" t="s">
        <v>44</v>
      </c>
      <c r="E660" s="1">
        <v>0.0</v>
      </c>
      <c r="F660" s="1">
        <v>1.0</v>
      </c>
      <c r="G660" s="1">
        <v>1.0</v>
      </c>
      <c r="H660" s="1">
        <v>0.0</v>
      </c>
      <c r="I660" s="1">
        <v>0.0</v>
      </c>
      <c r="J660" s="1">
        <v>0.0</v>
      </c>
      <c r="K660" s="1">
        <v>0.0</v>
      </c>
      <c r="L660" s="1">
        <v>0.0</v>
      </c>
      <c r="M660" s="1">
        <v>0.0</v>
      </c>
      <c r="N660" s="1">
        <v>0.0</v>
      </c>
      <c r="O660" s="1" t="s">
        <v>109</v>
      </c>
      <c r="P660" s="2" t="s">
        <v>1670</v>
      </c>
      <c r="Q660" s="1" t="s">
        <v>306</v>
      </c>
      <c r="R660" s="1" t="s">
        <v>48</v>
      </c>
      <c r="S660" s="1" t="s">
        <v>48</v>
      </c>
      <c r="T660" s="2" t="s">
        <v>1671</v>
      </c>
      <c r="U660" s="1">
        <v>1.0</v>
      </c>
      <c r="V660" s="1">
        <v>1.0</v>
      </c>
      <c r="W660" s="1" t="s">
        <v>1597</v>
      </c>
      <c r="X660" s="1">
        <v>1.0</v>
      </c>
      <c r="Y660" s="1">
        <v>1950.0</v>
      </c>
      <c r="Z660" s="1">
        <v>48.0</v>
      </c>
      <c r="AE660" s="1" t="s">
        <v>119</v>
      </c>
      <c r="AF660" s="6" t="s">
        <v>1413</v>
      </c>
      <c r="AG660" s="1">
        <v>0.0</v>
      </c>
      <c r="AH660" s="6" t="s">
        <v>1672</v>
      </c>
      <c r="AI660" s="2">
        <v>1.0</v>
      </c>
      <c r="AJ660" s="6" t="s">
        <v>1672</v>
      </c>
      <c r="AK660" s="2">
        <v>1.0</v>
      </c>
      <c r="AL660" s="6" t="s">
        <v>1672</v>
      </c>
      <c r="AM660" s="1">
        <v>1.0</v>
      </c>
      <c r="AN660" s="1" t="s">
        <v>1680</v>
      </c>
      <c r="AO660" s="8" t="s">
        <v>1674</v>
      </c>
      <c r="AQ660" s="1">
        <v>0.0</v>
      </c>
    </row>
    <row r="661">
      <c r="A661" s="1" t="s">
        <v>1563</v>
      </c>
      <c r="B661" s="3">
        <v>43683.0</v>
      </c>
      <c r="C661" s="4" t="str">
        <f t="shared" si="1"/>
        <v>2019</v>
      </c>
      <c r="D661" s="1" t="s">
        <v>44</v>
      </c>
      <c r="E661" s="1">
        <v>0.0</v>
      </c>
      <c r="F661" s="1">
        <v>1.0</v>
      </c>
      <c r="G661" s="1">
        <v>1.0</v>
      </c>
      <c r="H661" s="1">
        <v>0.0</v>
      </c>
      <c r="I661" s="1">
        <v>0.0</v>
      </c>
      <c r="J661" s="1">
        <v>0.0</v>
      </c>
      <c r="K661" s="1">
        <v>0.0</v>
      </c>
      <c r="L661" s="1">
        <v>0.0</v>
      </c>
      <c r="M661" s="1">
        <v>0.0</v>
      </c>
      <c r="N661" s="1">
        <v>0.0</v>
      </c>
      <c r="O661" s="1" t="s">
        <v>109</v>
      </c>
      <c r="P661" s="2" t="s">
        <v>1670</v>
      </c>
      <c r="Q661" s="1" t="s">
        <v>306</v>
      </c>
      <c r="R661" s="1" t="s">
        <v>48</v>
      </c>
      <c r="S661" s="1" t="s">
        <v>48</v>
      </c>
      <c r="T661" s="2" t="s">
        <v>1671</v>
      </c>
      <c r="U661" s="1">
        <v>1.0</v>
      </c>
      <c r="V661" s="1">
        <v>1.0</v>
      </c>
      <c r="W661" s="1" t="s">
        <v>1577</v>
      </c>
      <c r="X661" s="1">
        <v>0.0</v>
      </c>
      <c r="Y661" s="1">
        <v>1950.0</v>
      </c>
      <c r="Z661" s="1">
        <v>48.0</v>
      </c>
      <c r="AA661" s="1">
        <v>1990.0</v>
      </c>
      <c r="AB661" s="4">
        <f>C661-AA661</f>
        <v>29</v>
      </c>
      <c r="AC661" s="1">
        <v>1991.0</v>
      </c>
      <c r="AD661" s="1">
        <f>C661-AC661</f>
        <v>28</v>
      </c>
      <c r="AE661" s="1" t="s">
        <v>119</v>
      </c>
      <c r="AF661" s="6" t="s">
        <v>1413</v>
      </c>
      <c r="AG661" s="1">
        <v>0.0</v>
      </c>
      <c r="AH661" s="6" t="s">
        <v>1681</v>
      </c>
      <c r="AI661" s="2">
        <v>1.0</v>
      </c>
      <c r="AJ661" s="6" t="s">
        <v>1681</v>
      </c>
      <c r="AK661" s="2">
        <v>1.0</v>
      </c>
      <c r="AL661" s="6" t="s">
        <v>1681</v>
      </c>
      <c r="AM661" s="1">
        <v>1.0</v>
      </c>
      <c r="AN661" s="1" t="s">
        <v>1682</v>
      </c>
      <c r="AO661" s="8" t="s">
        <v>1674</v>
      </c>
      <c r="AP661" s="9" t="s">
        <v>1612</v>
      </c>
      <c r="AQ661" s="1">
        <v>0.0</v>
      </c>
    </row>
    <row r="662">
      <c r="A662" s="1" t="s">
        <v>1563</v>
      </c>
      <c r="B662" s="3">
        <v>43683.0</v>
      </c>
      <c r="C662" s="4" t="str">
        <f t="shared" si="1"/>
        <v>2019</v>
      </c>
      <c r="D662" s="1" t="s">
        <v>44</v>
      </c>
      <c r="E662" s="1">
        <v>0.0</v>
      </c>
      <c r="F662" s="1">
        <v>1.0</v>
      </c>
      <c r="G662" s="1">
        <v>1.0</v>
      </c>
      <c r="H662" s="1">
        <v>0.0</v>
      </c>
      <c r="I662" s="1">
        <v>0.0</v>
      </c>
      <c r="J662" s="1">
        <v>0.0</v>
      </c>
      <c r="K662" s="1">
        <v>0.0</v>
      </c>
      <c r="L662" s="1">
        <v>0.0</v>
      </c>
      <c r="M662" s="1">
        <v>0.0</v>
      </c>
      <c r="N662" s="1">
        <v>0.0</v>
      </c>
      <c r="O662" s="1" t="s">
        <v>109</v>
      </c>
      <c r="P662" s="2" t="s">
        <v>1670</v>
      </c>
      <c r="Q662" s="1" t="s">
        <v>306</v>
      </c>
      <c r="R662" s="1" t="s">
        <v>48</v>
      </c>
      <c r="S662" s="1" t="s">
        <v>48</v>
      </c>
      <c r="T662" s="2" t="s">
        <v>1671</v>
      </c>
      <c r="U662" s="1">
        <v>1.0</v>
      </c>
      <c r="V662" s="1">
        <v>1.0</v>
      </c>
      <c r="W662" s="1" t="s">
        <v>1580</v>
      </c>
      <c r="X662" s="1">
        <v>0.0</v>
      </c>
      <c r="Y662" s="1">
        <v>1955.0</v>
      </c>
      <c r="Z662" s="4">
        <f t="shared" ref="Z662:Z667" si="122">2021-Y662</f>
        <v>66</v>
      </c>
      <c r="AE662" s="1" t="s">
        <v>119</v>
      </c>
      <c r="AF662" s="6" t="s">
        <v>1413</v>
      </c>
      <c r="AG662" s="1">
        <v>0.0</v>
      </c>
      <c r="AH662" s="1" t="s">
        <v>1683</v>
      </c>
      <c r="AI662" s="2">
        <v>0.0</v>
      </c>
      <c r="AJ662" s="20" t="s">
        <v>123</v>
      </c>
      <c r="AK662" s="2">
        <v>1.0</v>
      </c>
      <c r="AL662" s="1" t="s">
        <v>1684</v>
      </c>
      <c r="AM662" s="1">
        <v>1.0</v>
      </c>
      <c r="AN662" s="1" t="s">
        <v>1685</v>
      </c>
      <c r="AO662" s="8" t="s">
        <v>1674</v>
      </c>
      <c r="AQ662" s="1">
        <v>0.0</v>
      </c>
    </row>
    <row r="663">
      <c r="A663" s="1" t="s">
        <v>1563</v>
      </c>
      <c r="B663" s="3">
        <v>43683.0</v>
      </c>
      <c r="C663" s="4" t="str">
        <f t="shared" si="1"/>
        <v>2019</v>
      </c>
      <c r="D663" s="1" t="s">
        <v>44</v>
      </c>
      <c r="E663" s="1">
        <v>0.0</v>
      </c>
      <c r="F663" s="1">
        <v>1.0</v>
      </c>
      <c r="G663" s="1">
        <v>1.0</v>
      </c>
      <c r="H663" s="1">
        <v>0.0</v>
      </c>
      <c r="I663" s="1">
        <v>0.0</v>
      </c>
      <c r="J663" s="1">
        <v>0.0</v>
      </c>
      <c r="K663" s="1">
        <v>0.0</v>
      </c>
      <c r="L663" s="1">
        <v>0.0</v>
      </c>
      <c r="M663" s="1">
        <v>0.0</v>
      </c>
      <c r="N663" s="1">
        <v>0.0</v>
      </c>
      <c r="O663" s="1" t="s">
        <v>109</v>
      </c>
      <c r="P663" s="2" t="s">
        <v>1670</v>
      </c>
      <c r="Q663" s="1" t="s">
        <v>306</v>
      </c>
      <c r="R663" s="1" t="s">
        <v>48</v>
      </c>
      <c r="S663" s="1" t="s">
        <v>48</v>
      </c>
      <c r="T663" s="2" t="s">
        <v>1671</v>
      </c>
      <c r="U663" s="1">
        <v>1.0</v>
      </c>
      <c r="V663" s="1">
        <v>1.0</v>
      </c>
      <c r="W663" s="1" t="s">
        <v>1583</v>
      </c>
      <c r="X663" s="1">
        <v>1.0</v>
      </c>
      <c r="Y663" s="1">
        <v>1941.0</v>
      </c>
      <c r="Z663" s="4">
        <f t="shared" si="122"/>
        <v>80</v>
      </c>
      <c r="AE663" s="1" t="s">
        <v>119</v>
      </c>
      <c r="AF663" s="6" t="s">
        <v>1413</v>
      </c>
      <c r="AG663" s="1">
        <v>0.0</v>
      </c>
      <c r="AH663" s="6" t="s">
        <v>1681</v>
      </c>
      <c r="AI663" s="2">
        <v>1.0</v>
      </c>
      <c r="AJ663" s="6" t="s">
        <v>1681</v>
      </c>
      <c r="AK663" s="2">
        <v>1.0</v>
      </c>
      <c r="AL663" s="6" t="s">
        <v>1681</v>
      </c>
      <c r="AM663" s="1">
        <v>1.0</v>
      </c>
      <c r="AN663" s="1" t="s">
        <v>1686</v>
      </c>
      <c r="AO663" s="8" t="s">
        <v>1674</v>
      </c>
      <c r="AQ663" s="1">
        <v>0.0</v>
      </c>
    </row>
    <row r="664">
      <c r="A664" s="1" t="s">
        <v>1563</v>
      </c>
      <c r="B664" s="3">
        <v>43683.0</v>
      </c>
      <c r="C664" s="4" t="str">
        <f t="shared" si="1"/>
        <v>2019</v>
      </c>
      <c r="D664" s="1" t="s">
        <v>44</v>
      </c>
      <c r="E664" s="1">
        <v>0.0</v>
      </c>
      <c r="F664" s="1">
        <v>1.0</v>
      </c>
      <c r="G664" s="1">
        <v>1.0</v>
      </c>
      <c r="H664" s="1">
        <v>0.0</v>
      </c>
      <c r="I664" s="1">
        <v>0.0</v>
      </c>
      <c r="J664" s="1">
        <v>0.0</v>
      </c>
      <c r="K664" s="1">
        <v>0.0</v>
      </c>
      <c r="L664" s="1">
        <v>0.0</v>
      </c>
      <c r="M664" s="1">
        <v>0.0</v>
      </c>
      <c r="N664" s="1">
        <v>0.0</v>
      </c>
      <c r="O664" s="1" t="s">
        <v>109</v>
      </c>
      <c r="P664" s="2" t="s">
        <v>1670</v>
      </c>
      <c r="Q664" s="1" t="s">
        <v>306</v>
      </c>
      <c r="R664" s="1" t="s">
        <v>48</v>
      </c>
      <c r="S664" s="1" t="s">
        <v>48</v>
      </c>
      <c r="T664" s="2" t="s">
        <v>1671</v>
      </c>
      <c r="U664" s="1">
        <v>1.0</v>
      </c>
      <c r="V664" s="1">
        <v>1.0</v>
      </c>
      <c r="W664" s="1" t="s">
        <v>1592</v>
      </c>
      <c r="X664" s="1">
        <v>1.0</v>
      </c>
      <c r="Y664" s="1">
        <v>1960.0</v>
      </c>
      <c r="Z664" s="4">
        <f t="shared" si="122"/>
        <v>61</v>
      </c>
      <c r="AC664" s="1">
        <v>2010.0</v>
      </c>
      <c r="AD664" s="1">
        <f>C664-AC664</f>
        <v>9</v>
      </c>
      <c r="AE664" s="1" t="s">
        <v>119</v>
      </c>
      <c r="AF664" s="6" t="s">
        <v>1413</v>
      </c>
      <c r="AG664" s="1">
        <v>0.0</v>
      </c>
      <c r="AH664" s="6" t="s">
        <v>1681</v>
      </c>
      <c r="AI664" s="2">
        <v>1.0</v>
      </c>
      <c r="AJ664" s="6" t="s">
        <v>1681</v>
      </c>
      <c r="AK664" s="2">
        <v>1.0</v>
      </c>
      <c r="AL664" s="6" t="s">
        <v>1681</v>
      </c>
      <c r="AM664" s="40">
        <v>1.0</v>
      </c>
      <c r="AN664" s="1" t="s">
        <v>1687</v>
      </c>
      <c r="AO664" s="8" t="s">
        <v>1674</v>
      </c>
      <c r="AQ664" s="1">
        <v>0.0</v>
      </c>
    </row>
    <row r="665">
      <c r="A665" s="1" t="s">
        <v>1563</v>
      </c>
      <c r="B665" s="3">
        <v>43683.0</v>
      </c>
      <c r="C665" s="4" t="str">
        <f t="shared" si="1"/>
        <v>2019</v>
      </c>
      <c r="D665" s="1" t="s">
        <v>44</v>
      </c>
      <c r="E665" s="1">
        <v>0.0</v>
      </c>
      <c r="F665" s="1">
        <v>1.0</v>
      </c>
      <c r="G665" s="1">
        <v>1.0</v>
      </c>
      <c r="H665" s="1">
        <v>0.0</v>
      </c>
      <c r="I665" s="1">
        <v>0.0</v>
      </c>
      <c r="J665" s="1">
        <v>0.0</v>
      </c>
      <c r="K665" s="1">
        <v>0.0</v>
      </c>
      <c r="L665" s="1">
        <v>0.0</v>
      </c>
      <c r="M665" s="1">
        <v>0.0</v>
      </c>
      <c r="N665" s="1">
        <v>0.0</v>
      </c>
      <c r="O665" s="1" t="s">
        <v>109</v>
      </c>
      <c r="P665" s="2" t="s">
        <v>1670</v>
      </c>
      <c r="Q665" s="1" t="s">
        <v>306</v>
      </c>
      <c r="R665" s="1" t="s">
        <v>48</v>
      </c>
      <c r="S665" s="1" t="s">
        <v>48</v>
      </c>
      <c r="T665" s="2" t="s">
        <v>1671</v>
      </c>
      <c r="U665" s="1">
        <v>1.0</v>
      </c>
      <c r="V665" s="1">
        <v>1.0</v>
      </c>
      <c r="W665" s="1" t="s">
        <v>1589</v>
      </c>
      <c r="X665" s="1">
        <v>0.0</v>
      </c>
      <c r="Y665" s="1">
        <v>1973.0</v>
      </c>
      <c r="Z665" s="4">
        <f t="shared" si="122"/>
        <v>48</v>
      </c>
      <c r="AE665" s="1" t="s">
        <v>119</v>
      </c>
      <c r="AF665" s="6" t="s">
        <v>1413</v>
      </c>
      <c r="AG665" s="1">
        <v>0.0</v>
      </c>
      <c r="AH665" s="6" t="s">
        <v>1672</v>
      </c>
      <c r="AI665" s="2">
        <v>1.0</v>
      </c>
      <c r="AJ665" s="6" t="s">
        <v>1672</v>
      </c>
      <c r="AK665" s="2">
        <v>1.0</v>
      </c>
      <c r="AL665" s="6" t="s">
        <v>1672</v>
      </c>
      <c r="AM665" s="40">
        <v>1.0</v>
      </c>
      <c r="AN665" s="1" t="s">
        <v>1688</v>
      </c>
      <c r="AO665" s="8" t="s">
        <v>1674</v>
      </c>
      <c r="AQ665" s="1">
        <v>0.0</v>
      </c>
    </row>
    <row r="666">
      <c r="A666" s="1" t="s">
        <v>1563</v>
      </c>
      <c r="B666" s="3">
        <v>43613.0</v>
      </c>
      <c r="C666" s="4" t="str">
        <f t="shared" si="1"/>
        <v>2019</v>
      </c>
      <c r="D666" s="1" t="s">
        <v>44</v>
      </c>
      <c r="E666" s="1">
        <v>1.0</v>
      </c>
      <c r="F666" s="1">
        <v>1.0</v>
      </c>
      <c r="G666" s="1">
        <v>0.0</v>
      </c>
      <c r="H666" s="1">
        <v>1.0</v>
      </c>
      <c r="I666" s="1">
        <v>0.0</v>
      </c>
      <c r="J666" s="1">
        <v>0.0</v>
      </c>
      <c r="K666" s="1">
        <v>0.0</v>
      </c>
      <c r="L666" s="1">
        <v>0.0</v>
      </c>
      <c r="M666" s="1">
        <v>0.0</v>
      </c>
      <c r="N666" s="1">
        <v>0.0</v>
      </c>
      <c r="O666" s="1" t="s">
        <v>109</v>
      </c>
      <c r="P666" s="2" t="s">
        <v>1689</v>
      </c>
      <c r="Q666" s="1" t="s">
        <v>306</v>
      </c>
      <c r="R666" s="1" t="s">
        <v>48</v>
      </c>
      <c r="S666" s="1" t="s">
        <v>48</v>
      </c>
      <c r="T666" s="2" t="s">
        <v>1690</v>
      </c>
      <c r="U666" s="1">
        <v>1.0</v>
      </c>
      <c r="V666" s="1">
        <v>1.0</v>
      </c>
      <c r="W666" s="1" t="s">
        <v>1566</v>
      </c>
      <c r="X666" s="1">
        <v>0.0</v>
      </c>
      <c r="Y666" s="1">
        <v>1973.0</v>
      </c>
      <c r="Z666" s="4">
        <f t="shared" si="122"/>
        <v>48</v>
      </c>
      <c r="AC666" s="1">
        <v>2016.0</v>
      </c>
      <c r="AD666" s="1">
        <f>C666-AC666</f>
        <v>3</v>
      </c>
      <c r="AE666" s="1" t="s">
        <v>119</v>
      </c>
      <c r="AF666" s="6" t="s">
        <v>1413</v>
      </c>
      <c r="AG666" s="1">
        <v>0.0</v>
      </c>
      <c r="AH666" s="6" t="s">
        <v>1691</v>
      </c>
      <c r="AI666" s="2">
        <v>1.0</v>
      </c>
      <c r="AJ666" s="6" t="s">
        <v>1691</v>
      </c>
      <c r="AK666" s="2">
        <v>0.0</v>
      </c>
      <c r="AL666" s="6" t="s">
        <v>1691</v>
      </c>
      <c r="AM666" s="40">
        <v>1.0</v>
      </c>
      <c r="AN666" s="57" t="s">
        <v>1692</v>
      </c>
      <c r="AO666" s="9" t="s">
        <v>1693</v>
      </c>
      <c r="AP666" s="8" t="s">
        <v>1694</v>
      </c>
      <c r="AQ666" s="1">
        <v>0.0</v>
      </c>
    </row>
    <row r="667">
      <c r="A667" s="1" t="s">
        <v>1563</v>
      </c>
      <c r="B667" s="3">
        <v>43613.0</v>
      </c>
      <c r="C667" s="4" t="str">
        <f t="shared" si="1"/>
        <v>2019</v>
      </c>
      <c r="D667" s="1" t="s">
        <v>44</v>
      </c>
      <c r="E667" s="1">
        <v>1.0</v>
      </c>
      <c r="F667" s="1">
        <v>1.0</v>
      </c>
      <c r="G667" s="1">
        <v>0.0</v>
      </c>
      <c r="H667" s="1">
        <v>1.0</v>
      </c>
      <c r="I667" s="1">
        <v>0.0</v>
      </c>
      <c r="J667" s="1">
        <v>0.0</v>
      </c>
      <c r="K667" s="1">
        <v>0.0</v>
      </c>
      <c r="L667" s="1">
        <v>0.0</v>
      </c>
      <c r="M667" s="1">
        <v>0.0</v>
      </c>
      <c r="N667" s="1">
        <v>0.0</v>
      </c>
      <c r="O667" s="1" t="s">
        <v>109</v>
      </c>
      <c r="P667" s="2" t="s">
        <v>1689</v>
      </c>
      <c r="Q667" s="1" t="s">
        <v>306</v>
      </c>
      <c r="R667" s="1" t="s">
        <v>48</v>
      </c>
      <c r="S667" s="1" t="s">
        <v>48</v>
      </c>
      <c r="T667" s="2" t="s">
        <v>1690</v>
      </c>
      <c r="U667" s="1">
        <v>1.0</v>
      </c>
      <c r="V667" s="1">
        <v>1.0</v>
      </c>
      <c r="W667" s="1" t="s">
        <v>1571</v>
      </c>
      <c r="X667" s="1">
        <v>1.0</v>
      </c>
      <c r="Y667" s="1">
        <v>1968.0</v>
      </c>
      <c r="Z667" s="4">
        <f t="shared" si="122"/>
        <v>53</v>
      </c>
      <c r="AE667" s="1" t="s">
        <v>119</v>
      </c>
      <c r="AF667" s="6" t="s">
        <v>1413</v>
      </c>
      <c r="AG667" s="1">
        <v>0.0</v>
      </c>
      <c r="AH667" s="6" t="s">
        <v>1691</v>
      </c>
      <c r="AI667" s="2">
        <v>1.0</v>
      </c>
      <c r="AJ667" s="6" t="s">
        <v>1691</v>
      </c>
      <c r="AK667" s="2">
        <v>0.0</v>
      </c>
      <c r="AL667" s="6" t="s">
        <v>1691</v>
      </c>
      <c r="AM667" s="1">
        <v>1.0</v>
      </c>
      <c r="AN667" s="57" t="s">
        <v>1695</v>
      </c>
      <c r="AO667" s="9" t="s">
        <v>1693</v>
      </c>
      <c r="AQ667" s="1">
        <v>0.0</v>
      </c>
    </row>
    <row r="668">
      <c r="A668" s="1" t="s">
        <v>1563</v>
      </c>
      <c r="B668" s="3">
        <v>43613.0</v>
      </c>
      <c r="C668" s="4" t="str">
        <f t="shared" si="1"/>
        <v>2019</v>
      </c>
      <c r="D668" s="1" t="s">
        <v>44</v>
      </c>
      <c r="E668" s="1">
        <v>1.0</v>
      </c>
      <c r="F668" s="1">
        <v>1.0</v>
      </c>
      <c r="G668" s="1">
        <v>0.0</v>
      </c>
      <c r="H668" s="1">
        <v>1.0</v>
      </c>
      <c r="I668" s="1">
        <v>0.0</v>
      </c>
      <c r="J668" s="1">
        <v>0.0</v>
      </c>
      <c r="K668" s="1">
        <v>0.0</v>
      </c>
      <c r="L668" s="1">
        <v>0.0</v>
      </c>
      <c r="M668" s="1">
        <v>0.0</v>
      </c>
      <c r="N668" s="1">
        <v>0.0</v>
      </c>
      <c r="O668" s="1" t="s">
        <v>109</v>
      </c>
      <c r="P668" s="2" t="s">
        <v>1689</v>
      </c>
      <c r="Q668" s="1" t="s">
        <v>306</v>
      </c>
      <c r="R668" s="1" t="s">
        <v>48</v>
      </c>
      <c r="S668" s="1" t="s">
        <v>48</v>
      </c>
      <c r="T668" s="2" t="s">
        <v>1690</v>
      </c>
      <c r="U668" s="1">
        <v>1.0</v>
      </c>
      <c r="V668" s="1">
        <v>1.0</v>
      </c>
      <c r="W668" s="1" t="s">
        <v>1574</v>
      </c>
      <c r="X668" s="1">
        <v>1.0</v>
      </c>
      <c r="Y668" s="1">
        <v>1975.0</v>
      </c>
      <c r="Z668" s="1">
        <v>48.0</v>
      </c>
      <c r="AC668" s="1">
        <v>2010.0</v>
      </c>
      <c r="AD668" s="1">
        <f>C668-AC668</f>
        <v>9</v>
      </c>
      <c r="AE668" s="1" t="s">
        <v>119</v>
      </c>
      <c r="AF668" s="6" t="s">
        <v>1413</v>
      </c>
      <c r="AG668" s="1">
        <v>0.0</v>
      </c>
      <c r="AH668" s="6" t="s">
        <v>1691</v>
      </c>
      <c r="AI668" s="2">
        <v>1.0</v>
      </c>
      <c r="AJ668" s="6" t="s">
        <v>1691</v>
      </c>
      <c r="AK668" s="2">
        <v>0.0</v>
      </c>
      <c r="AL668" s="6" t="s">
        <v>1691</v>
      </c>
      <c r="AM668" s="1">
        <v>1.0</v>
      </c>
      <c r="AN668" s="57" t="s">
        <v>1696</v>
      </c>
      <c r="AO668" s="9" t="s">
        <v>1693</v>
      </c>
      <c r="AP668" s="55" t="s">
        <v>1608</v>
      </c>
      <c r="AQ668" s="1">
        <v>0.0</v>
      </c>
    </row>
    <row r="669">
      <c r="A669" s="1" t="s">
        <v>1563</v>
      </c>
      <c r="B669" s="3">
        <v>43613.0</v>
      </c>
      <c r="C669" s="4" t="str">
        <f t="shared" si="1"/>
        <v>2019</v>
      </c>
      <c r="D669" s="1" t="s">
        <v>44</v>
      </c>
      <c r="E669" s="1">
        <v>1.0</v>
      </c>
      <c r="F669" s="1">
        <v>1.0</v>
      </c>
      <c r="G669" s="1">
        <v>0.0</v>
      </c>
      <c r="H669" s="1">
        <v>1.0</v>
      </c>
      <c r="I669" s="1">
        <v>0.0</v>
      </c>
      <c r="J669" s="1">
        <v>0.0</v>
      </c>
      <c r="K669" s="1">
        <v>0.0</v>
      </c>
      <c r="L669" s="1">
        <v>0.0</v>
      </c>
      <c r="M669" s="1">
        <v>0.0</v>
      </c>
      <c r="N669" s="1">
        <v>0.0</v>
      </c>
      <c r="O669" s="1" t="s">
        <v>109</v>
      </c>
      <c r="P669" s="2" t="s">
        <v>1689</v>
      </c>
      <c r="Q669" s="1" t="s">
        <v>306</v>
      </c>
      <c r="R669" s="1" t="s">
        <v>48</v>
      </c>
      <c r="S669" s="1" t="s">
        <v>48</v>
      </c>
      <c r="T669" s="2" t="s">
        <v>1690</v>
      </c>
      <c r="U669" s="1">
        <v>1.0</v>
      </c>
      <c r="V669" s="1">
        <v>1.0</v>
      </c>
      <c r="W669" s="1" t="s">
        <v>1597</v>
      </c>
      <c r="X669" s="1">
        <v>1.0</v>
      </c>
      <c r="Y669" s="1">
        <v>1950.0</v>
      </c>
      <c r="Z669" s="1">
        <v>48.0</v>
      </c>
      <c r="AE669" s="1" t="s">
        <v>119</v>
      </c>
      <c r="AF669" s="6" t="s">
        <v>1413</v>
      </c>
      <c r="AG669" s="1">
        <v>0.0</v>
      </c>
      <c r="AH669" s="6" t="s">
        <v>1691</v>
      </c>
      <c r="AI669" s="2">
        <v>1.0</v>
      </c>
      <c r="AJ669" s="6" t="s">
        <v>1691</v>
      </c>
      <c r="AK669" s="2">
        <v>0.0</v>
      </c>
      <c r="AL669" s="6" t="s">
        <v>1691</v>
      </c>
      <c r="AM669" s="1">
        <v>1.0</v>
      </c>
      <c r="AN669" s="57" t="s">
        <v>1697</v>
      </c>
      <c r="AO669" s="9" t="s">
        <v>1693</v>
      </c>
      <c r="AQ669" s="1">
        <v>0.0</v>
      </c>
    </row>
    <row r="670">
      <c r="A670" s="1" t="s">
        <v>1563</v>
      </c>
      <c r="B670" s="3">
        <v>43613.0</v>
      </c>
      <c r="C670" s="4" t="str">
        <f t="shared" si="1"/>
        <v>2019</v>
      </c>
      <c r="D670" s="1" t="s">
        <v>44</v>
      </c>
      <c r="E670" s="1">
        <v>1.0</v>
      </c>
      <c r="F670" s="1">
        <v>1.0</v>
      </c>
      <c r="G670" s="1">
        <v>0.0</v>
      </c>
      <c r="H670" s="1">
        <v>1.0</v>
      </c>
      <c r="I670" s="1">
        <v>0.0</v>
      </c>
      <c r="J670" s="1">
        <v>0.0</v>
      </c>
      <c r="K670" s="1">
        <v>0.0</v>
      </c>
      <c r="L670" s="1">
        <v>0.0</v>
      </c>
      <c r="M670" s="1">
        <v>0.0</v>
      </c>
      <c r="N670" s="1">
        <v>0.0</v>
      </c>
      <c r="O670" s="1" t="s">
        <v>109</v>
      </c>
      <c r="P670" s="2" t="s">
        <v>1689</v>
      </c>
      <c r="Q670" s="1" t="s">
        <v>306</v>
      </c>
      <c r="R670" s="1" t="s">
        <v>48</v>
      </c>
      <c r="S670" s="1" t="s">
        <v>48</v>
      </c>
      <c r="T670" s="2" t="s">
        <v>1690</v>
      </c>
      <c r="U670" s="1">
        <v>1.0</v>
      </c>
      <c r="V670" s="1">
        <v>1.0</v>
      </c>
      <c r="W670" s="1" t="s">
        <v>1577</v>
      </c>
      <c r="X670" s="1">
        <v>0.0</v>
      </c>
      <c r="Y670" s="1">
        <v>1950.0</v>
      </c>
      <c r="Z670" s="1">
        <v>48.0</v>
      </c>
      <c r="AA670" s="1">
        <v>1990.0</v>
      </c>
      <c r="AB670" s="4">
        <f>C670-AA670</f>
        <v>29</v>
      </c>
      <c r="AC670" s="1">
        <v>1991.0</v>
      </c>
      <c r="AD670" s="1">
        <f>C670-AC670</f>
        <v>28</v>
      </c>
      <c r="AE670" s="1" t="s">
        <v>119</v>
      </c>
      <c r="AF670" s="6" t="s">
        <v>1413</v>
      </c>
      <c r="AG670" s="1">
        <v>0.0</v>
      </c>
      <c r="AH670" s="2" t="s">
        <v>1698</v>
      </c>
      <c r="AI670" s="2">
        <v>1.0</v>
      </c>
      <c r="AJ670" s="2" t="s">
        <v>1699</v>
      </c>
      <c r="AK670" s="2">
        <v>0.0</v>
      </c>
      <c r="AL670" s="2" t="s">
        <v>1700</v>
      </c>
      <c r="AM670" s="1">
        <v>1.0</v>
      </c>
      <c r="AN670" s="57" t="s">
        <v>1701</v>
      </c>
      <c r="AO670" s="8" t="s">
        <v>1693</v>
      </c>
      <c r="AP670" s="8" t="s">
        <v>1612</v>
      </c>
      <c r="AQ670" s="1">
        <v>0.0</v>
      </c>
    </row>
    <row r="671">
      <c r="A671" s="1" t="s">
        <v>1563</v>
      </c>
      <c r="B671" s="3">
        <v>43613.0</v>
      </c>
      <c r="C671" s="4" t="str">
        <f t="shared" si="1"/>
        <v>2019</v>
      </c>
      <c r="D671" s="1" t="s">
        <v>44</v>
      </c>
      <c r="E671" s="1">
        <v>1.0</v>
      </c>
      <c r="F671" s="1">
        <v>1.0</v>
      </c>
      <c r="G671" s="1">
        <v>0.0</v>
      </c>
      <c r="H671" s="1">
        <v>1.0</v>
      </c>
      <c r="I671" s="1">
        <v>0.0</v>
      </c>
      <c r="J671" s="1">
        <v>0.0</v>
      </c>
      <c r="K671" s="1">
        <v>0.0</v>
      </c>
      <c r="L671" s="1">
        <v>0.0</v>
      </c>
      <c r="M671" s="1">
        <v>0.0</v>
      </c>
      <c r="N671" s="1">
        <v>0.0</v>
      </c>
      <c r="O671" s="1" t="s">
        <v>109</v>
      </c>
      <c r="P671" s="2" t="s">
        <v>1689</v>
      </c>
      <c r="Q671" s="1" t="s">
        <v>306</v>
      </c>
      <c r="R671" s="1" t="s">
        <v>48</v>
      </c>
      <c r="S671" s="1" t="s">
        <v>48</v>
      </c>
      <c r="T671" s="2" t="s">
        <v>1690</v>
      </c>
      <c r="U671" s="1">
        <v>1.0</v>
      </c>
      <c r="V671" s="1">
        <v>1.0</v>
      </c>
      <c r="W671" s="1" t="s">
        <v>1580</v>
      </c>
      <c r="X671" s="1">
        <v>0.0</v>
      </c>
      <c r="Y671" s="1">
        <v>1955.0</v>
      </c>
      <c r="Z671" s="4">
        <f t="shared" ref="Z671:Z675" si="123">2021-Y671</f>
        <v>66</v>
      </c>
      <c r="AE671" s="1" t="s">
        <v>119</v>
      </c>
      <c r="AF671" s="6" t="s">
        <v>1413</v>
      </c>
      <c r="AG671" s="1">
        <v>0.0</v>
      </c>
      <c r="AH671" s="6" t="s">
        <v>1691</v>
      </c>
      <c r="AI671" s="2">
        <v>1.0</v>
      </c>
      <c r="AJ671" s="6" t="s">
        <v>1691</v>
      </c>
      <c r="AK671" s="2">
        <v>0.0</v>
      </c>
      <c r="AL671" s="6" t="s">
        <v>1691</v>
      </c>
      <c r="AM671" s="1">
        <v>1.0</v>
      </c>
      <c r="AN671" s="57" t="s">
        <v>1702</v>
      </c>
      <c r="AO671" s="9" t="s">
        <v>1693</v>
      </c>
      <c r="AQ671" s="1">
        <v>0.0</v>
      </c>
    </row>
    <row r="672">
      <c r="A672" s="1" t="s">
        <v>1563</v>
      </c>
      <c r="B672" s="3">
        <v>43613.0</v>
      </c>
      <c r="C672" s="4" t="str">
        <f t="shared" si="1"/>
        <v>2019</v>
      </c>
      <c r="D672" s="1" t="s">
        <v>44</v>
      </c>
      <c r="E672" s="1">
        <v>1.0</v>
      </c>
      <c r="F672" s="1">
        <v>1.0</v>
      </c>
      <c r="G672" s="1">
        <v>0.0</v>
      </c>
      <c r="H672" s="1">
        <v>1.0</v>
      </c>
      <c r="I672" s="1">
        <v>0.0</v>
      </c>
      <c r="J672" s="1">
        <v>0.0</v>
      </c>
      <c r="K672" s="1">
        <v>0.0</v>
      </c>
      <c r="L672" s="1">
        <v>0.0</v>
      </c>
      <c r="M672" s="1">
        <v>0.0</v>
      </c>
      <c r="N672" s="1">
        <v>0.0</v>
      </c>
      <c r="O672" s="1" t="s">
        <v>109</v>
      </c>
      <c r="P672" s="2" t="s">
        <v>1689</v>
      </c>
      <c r="Q672" s="1" t="s">
        <v>306</v>
      </c>
      <c r="R672" s="1" t="s">
        <v>48</v>
      </c>
      <c r="S672" s="1" t="s">
        <v>48</v>
      </c>
      <c r="T672" s="2" t="s">
        <v>1690</v>
      </c>
      <c r="U672" s="1">
        <v>1.0</v>
      </c>
      <c r="V672" s="1">
        <v>1.0</v>
      </c>
      <c r="W672" s="1" t="s">
        <v>1592</v>
      </c>
      <c r="X672" s="1">
        <v>1.0</v>
      </c>
      <c r="Y672" s="1">
        <v>1960.0</v>
      </c>
      <c r="Z672" s="4">
        <f t="shared" si="123"/>
        <v>61</v>
      </c>
      <c r="AC672" s="1">
        <v>2010.0</v>
      </c>
      <c r="AD672" s="1">
        <f>C672-AC672</f>
        <v>9</v>
      </c>
      <c r="AE672" s="1" t="s">
        <v>119</v>
      </c>
      <c r="AF672" s="6" t="s">
        <v>1413</v>
      </c>
      <c r="AG672" s="1">
        <v>0.0</v>
      </c>
      <c r="AH672" s="6" t="s">
        <v>1691</v>
      </c>
      <c r="AI672" s="2">
        <v>1.0</v>
      </c>
      <c r="AJ672" s="6" t="s">
        <v>1691</v>
      </c>
      <c r="AK672" s="2">
        <v>0.0</v>
      </c>
      <c r="AL672" s="6" t="s">
        <v>1691</v>
      </c>
      <c r="AM672" s="1">
        <v>1.0</v>
      </c>
      <c r="AN672" s="57" t="s">
        <v>1703</v>
      </c>
      <c r="AO672" s="9" t="s">
        <v>1693</v>
      </c>
      <c r="AQ672" s="1">
        <v>0.0</v>
      </c>
    </row>
    <row r="673">
      <c r="A673" s="1" t="s">
        <v>1563</v>
      </c>
      <c r="B673" s="3">
        <v>43613.0</v>
      </c>
      <c r="C673" s="4" t="str">
        <f t="shared" si="1"/>
        <v>2019</v>
      </c>
      <c r="D673" s="1" t="s">
        <v>44</v>
      </c>
      <c r="E673" s="1">
        <v>1.0</v>
      </c>
      <c r="F673" s="1">
        <v>1.0</v>
      </c>
      <c r="G673" s="1">
        <v>0.0</v>
      </c>
      <c r="H673" s="1">
        <v>1.0</v>
      </c>
      <c r="I673" s="1">
        <v>0.0</v>
      </c>
      <c r="J673" s="1">
        <v>0.0</v>
      </c>
      <c r="K673" s="1">
        <v>0.0</v>
      </c>
      <c r="L673" s="1">
        <v>0.0</v>
      </c>
      <c r="M673" s="1">
        <v>0.0</v>
      </c>
      <c r="N673" s="1">
        <v>0.0</v>
      </c>
      <c r="O673" s="1" t="s">
        <v>109</v>
      </c>
      <c r="P673" s="2" t="s">
        <v>1689</v>
      </c>
      <c r="Q673" s="1" t="s">
        <v>306</v>
      </c>
      <c r="R673" s="1" t="s">
        <v>48</v>
      </c>
      <c r="S673" s="1" t="s">
        <v>48</v>
      </c>
      <c r="T673" s="2" t="s">
        <v>1690</v>
      </c>
      <c r="U673" s="1">
        <v>1.0</v>
      </c>
      <c r="V673" s="1">
        <v>1.0</v>
      </c>
      <c r="W673" s="1" t="s">
        <v>1583</v>
      </c>
      <c r="X673" s="1">
        <v>1.0</v>
      </c>
      <c r="Y673" s="1">
        <v>1941.0</v>
      </c>
      <c r="Z673" s="4">
        <f t="shared" si="123"/>
        <v>80</v>
      </c>
      <c r="AE673" s="1" t="s">
        <v>119</v>
      </c>
      <c r="AF673" s="6" t="s">
        <v>1413</v>
      </c>
      <c r="AG673" s="1">
        <v>0.0</v>
      </c>
      <c r="AH673" s="6" t="s">
        <v>1691</v>
      </c>
      <c r="AI673" s="2">
        <v>1.0</v>
      </c>
      <c r="AJ673" s="6" t="s">
        <v>1691</v>
      </c>
      <c r="AK673" s="2">
        <v>0.0</v>
      </c>
      <c r="AL673" s="6" t="s">
        <v>1691</v>
      </c>
      <c r="AM673" s="1">
        <v>1.0</v>
      </c>
      <c r="AN673" s="57" t="s">
        <v>1704</v>
      </c>
      <c r="AO673" s="9" t="s">
        <v>1693</v>
      </c>
      <c r="AQ673" s="1">
        <v>0.0</v>
      </c>
    </row>
    <row r="674">
      <c r="A674" s="1" t="s">
        <v>1563</v>
      </c>
      <c r="B674" s="3">
        <v>43613.0</v>
      </c>
      <c r="C674" s="4" t="str">
        <f t="shared" si="1"/>
        <v>2019</v>
      </c>
      <c r="D674" s="1" t="s">
        <v>44</v>
      </c>
      <c r="E674" s="1">
        <v>1.0</v>
      </c>
      <c r="F674" s="1">
        <v>1.0</v>
      </c>
      <c r="G674" s="1">
        <v>0.0</v>
      </c>
      <c r="H674" s="1">
        <v>1.0</v>
      </c>
      <c r="I674" s="1">
        <v>0.0</v>
      </c>
      <c r="J674" s="1">
        <v>0.0</v>
      </c>
      <c r="K674" s="1">
        <v>0.0</v>
      </c>
      <c r="L674" s="1">
        <v>0.0</v>
      </c>
      <c r="M674" s="1">
        <v>0.0</v>
      </c>
      <c r="N674" s="1">
        <v>0.0</v>
      </c>
      <c r="O674" s="1" t="s">
        <v>109</v>
      </c>
      <c r="P674" s="2" t="s">
        <v>1689</v>
      </c>
      <c r="Q674" s="1" t="s">
        <v>306</v>
      </c>
      <c r="R674" s="1" t="s">
        <v>48</v>
      </c>
      <c r="S674" s="1" t="s">
        <v>48</v>
      </c>
      <c r="T674" s="2" t="s">
        <v>1690</v>
      </c>
      <c r="U674" s="1">
        <v>1.0</v>
      </c>
      <c r="V674" s="1">
        <v>1.0</v>
      </c>
      <c r="W674" s="1" t="s">
        <v>1589</v>
      </c>
      <c r="X674" s="1">
        <v>0.0</v>
      </c>
      <c r="Y674" s="1">
        <v>1973.0</v>
      </c>
      <c r="Z674" s="4">
        <f t="shared" si="123"/>
        <v>48</v>
      </c>
      <c r="AE674" s="1" t="s">
        <v>119</v>
      </c>
      <c r="AF674" s="6" t="s">
        <v>1413</v>
      </c>
      <c r="AG674" s="1">
        <v>0.0</v>
      </c>
      <c r="AH674" s="6" t="s">
        <v>1691</v>
      </c>
      <c r="AI674" s="2">
        <v>1.0</v>
      </c>
      <c r="AJ674" s="6" t="s">
        <v>1691</v>
      </c>
      <c r="AK674" s="2">
        <v>0.0</v>
      </c>
      <c r="AL674" s="6" t="s">
        <v>1691</v>
      </c>
      <c r="AM674" s="1">
        <v>1.0</v>
      </c>
      <c r="AN674" s="57" t="s">
        <v>1705</v>
      </c>
      <c r="AO674" s="9" t="s">
        <v>1693</v>
      </c>
      <c r="AQ674" s="1">
        <v>0.0</v>
      </c>
    </row>
    <row r="675">
      <c r="A675" s="1" t="s">
        <v>1563</v>
      </c>
      <c r="B675" s="3">
        <v>43535.0</v>
      </c>
      <c r="C675" s="4" t="str">
        <f t="shared" si="1"/>
        <v>2019</v>
      </c>
      <c r="D675" s="1" t="s">
        <v>44</v>
      </c>
      <c r="E675" s="1">
        <v>0.0</v>
      </c>
      <c r="F675" s="1">
        <v>1.0</v>
      </c>
      <c r="G675" s="1">
        <v>0.0</v>
      </c>
      <c r="H675" s="1">
        <v>0.0</v>
      </c>
      <c r="I675" s="1">
        <v>0.0</v>
      </c>
      <c r="J675" s="1">
        <v>0.0</v>
      </c>
      <c r="K675" s="1">
        <v>0.0</v>
      </c>
      <c r="L675" s="1">
        <v>0.0</v>
      </c>
      <c r="M675" s="1">
        <v>0.0</v>
      </c>
      <c r="N675" s="1">
        <v>0.0</v>
      </c>
      <c r="O675" s="1" t="s">
        <v>109</v>
      </c>
      <c r="P675" s="1" t="s">
        <v>1706</v>
      </c>
      <c r="Q675" s="1" t="s">
        <v>306</v>
      </c>
      <c r="R675" s="1" t="s">
        <v>48</v>
      </c>
      <c r="S675" s="1" t="s">
        <v>48</v>
      </c>
      <c r="T675" s="2" t="s">
        <v>1707</v>
      </c>
      <c r="U675" s="1">
        <v>0.0</v>
      </c>
      <c r="V675" s="1">
        <v>1.0</v>
      </c>
      <c r="W675" s="1" t="s">
        <v>1566</v>
      </c>
      <c r="X675" s="1">
        <v>0.0</v>
      </c>
      <c r="Y675" s="1">
        <v>1973.0</v>
      </c>
      <c r="Z675" s="4">
        <f t="shared" si="123"/>
        <v>48</v>
      </c>
      <c r="AC675" s="1">
        <v>2016.0</v>
      </c>
      <c r="AD675" s="1">
        <f t="shared" ref="AD675:AD677" si="124">C675-AC675</f>
        <v>3</v>
      </c>
      <c r="AE675" s="1" t="s">
        <v>119</v>
      </c>
      <c r="AF675" s="6" t="s">
        <v>1413</v>
      </c>
      <c r="AG675" s="1">
        <v>0.0</v>
      </c>
      <c r="AH675" s="1" t="s">
        <v>1708</v>
      </c>
      <c r="AI675" s="2">
        <v>1.0</v>
      </c>
      <c r="AJ675" s="1" t="s">
        <v>1709</v>
      </c>
      <c r="AK675" s="2">
        <v>1.0</v>
      </c>
      <c r="AL675" s="1" t="s">
        <v>1710</v>
      </c>
      <c r="AM675" s="1">
        <v>1.0</v>
      </c>
      <c r="AN675" s="20" t="s">
        <v>1711</v>
      </c>
      <c r="AO675" s="8" t="s">
        <v>1712</v>
      </c>
      <c r="AP675" s="8" t="s">
        <v>1713</v>
      </c>
      <c r="AQ675" s="1">
        <v>0.0</v>
      </c>
    </row>
    <row r="676">
      <c r="A676" s="1" t="s">
        <v>1563</v>
      </c>
      <c r="B676" s="3">
        <v>43535.0</v>
      </c>
      <c r="C676" s="4" t="str">
        <f t="shared" si="1"/>
        <v>2019</v>
      </c>
      <c r="D676" s="1" t="s">
        <v>44</v>
      </c>
      <c r="E676" s="1">
        <v>0.0</v>
      </c>
      <c r="F676" s="1">
        <v>1.0</v>
      </c>
      <c r="G676" s="1">
        <v>0.0</v>
      </c>
      <c r="H676" s="1">
        <v>0.0</v>
      </c>
      <c r="I676" s="1">
        <v>0.0</v>
      </c>
      <c r="J676" s="1">
        <v>0.0</v>
      </c>
      <c r="K676" s="1">
        <v>0.0</v>
      </c>
      <c r="L676" s="1">
        <v>0.0</v>
      </c>
      <c r="M676" s="1">
        <v>0.0</v>
      </c>
      <c r="N676" s="1">
        <v>0.0</v>
      </c>
      <c r="O676" s="1" t="s">
        <v>109</v>
      </c>
      <c r="P676" s="1" t="s">
        <v>1706</v>
      </c>
      <c r="Q676" s="1" t="s">
        <v>306</v>
      </c>
      <c r="R676" s="1" t="s">
        <v>48</v>
      </c>
      <c r="S676" s="1" t="s">
        <v>48</v>
      </c>
      <c r="T676" s="2" t="s">
        <v>1707</v>
      </c>
      <c r="U676" s="1">
        <v>0.0</v>
      </c>
      <c r="V676" s="1">
        <v>1.0</v>
      </c>
      <c r="W676" s="1" t="s">
        <v>1574</v>
      </c>
      <c r="X676" s="1">
        <v>1.0</v>
      </c>
      <c r="Y676" s="1">
        <v>1975.0</v>
      </c>
      <c r="Z676" s="1">
        <v>48.0</v>
      </c>
      <c r="AC676" s="1">
        <v>2010.0</v>
      </c>
      <c r="AD676" s="1">
        <f t="shared" si="124"/>
        <v>9</v>
      </c>
      <c r="AE676" s="1" t="s">
        <v>119</v>
      </c>
      <c r="AF676" s="6" t="s">
        <v>1413</v>
      </c>
      <c r="AG676" s="1">
        <v>0.0</v>
      </c>
      <c r="AH676" s="6" t="s">
        <v>1605</v>
      </c>
      <c r="AI676" s="2">
        <v>1.0</v>
      </c>
      <c r="AJ676" s="6" t="s">
        <v>1605</v>
      </c>
      <c r="AK676" s="2">
        <v>1.0</v>
      </c>
      <c r="AL676" s="6" t="s">
        <v>1605</v>
      </c>
      <c r="AM676" s="1">
        <v>1.0</v>
      </c>
      <c r="AN676" s="20" t="s">
        <v>1714</v>
      </c>
      <c r="AO676" s="8" t="s">
        <v>1712</v>
      </c>
      <c r="AP676" s="55" t="s">
        <v>1608</v>
      </c>
      <c r="AQ676" s="1">
        <v>0.0</v>
      </c>
    </row>
    <row r="677">
      <c r="A677" s="1" t="s">
        <v>1563</v>
      </c>
      <c r="B677" s="3">
        <v>43535.0</v>
      </c>
      <c r="C677" s="4" t="str">
        <f t="shared" si="1"/>
        <v>2019</v>
      </c>
      <c r="D677" s="1" t="s">
        <v>44</v>
      </c>
      <c r="E677" s="1">
        <v>0.0</v>
      </c>
      <c r="F677" s="1">
        <v>1.0</v>
      </c>
      <c r="G677" s="1">
        <v>0.0</v>
      </c>
      <c r="H677" s="1">
        <v>0.0</v>
      </c>
      <c r="I677" s="1">
        <v>0.0</v>
      </c>
      <c r="J677" s="1">
        <v>0.0</v>
      </c>
      <c r="K677" s="1">
        <v>0.0</v>
      </c>
      <c r="L677" s="1">
        <v>0.0</v>
      </c>
      <c r="M677" s="1">
        <v>0.0</v>
      </c>
      <c r="N677" s="1">
        <v>0.0</v>
      </c>
      <c r="O677" s="1" t="s">
        <v>109</v>
      </c>
      <c r="P677" s="1" t="s">
        <v>1706</v>
      </c>
      <c r="Q677" s="1" t="s">
        <v>306</v>
      </c>
      <c r="R677" s="1" t="s">
        <v>48</v>
      </c>
      <c r="S677" s="1" t="s">
        <v>48</v>
      </c>
      <c r="T677" s="2" t="s">
        <v>1707</v>
      </c>
      <c r="U677" s="1">
        <v>0.0</v>
      </c>
      <c r="V677" s="1">
        <v>0.0</v>
      </c>
      <c r="W677" s="1" t="s">
        <v>1577</v>
      </c>
      <c r="X677" s="1">
        <v>0.0</v>
      </c>
      <c r="Y677" s="1">
        <v>1950.0</v>
      </c>
      <c r="Z677" s="1">
        <v>48.0</v>
      </c>
      <c r="AA677" s="1">
        <v>1990.0</v>
      </c>
      <c r="AB677" s="4">
        <f>C677-AA677</f>
        <v>29</v>
      </c>
      <c r="AC677" s="1">
        <v>1991.0</v>
      </c>
      <c r="AD677" s="1">
        <f t="shared" si="124"/>
        <v>28</v>
      </c>
      <c r="AE677" s="1" t="s">
        <v>119</v>
      </c>
      <c r="AF677" s="6" t="s">
        <v>1413</v>
      </c>
      <c r="AG677" s="1">
        <v>0.0</v>
      </c>
      <c r="AH677" s="6" t="s">
        <v>1715</v>
      </c>
      <c r="AI677" s="2">
        <v>0.0</v>
      </c>
      <c r="AJ677" s="6" t="s">
        <v>1715</v>
      </c>
      <c r="AK677" s="2">
        <v>0.0</v>
      </c>
      <c r="AL677" s="6" t="s">
        <v>1715</v>
      </c>
      <c r="AM677" s="1">
        <v>0.0</v>
      </c>
      <c r="AN677" s="20" t="s">
        <v>1327</v>
      </c>
      <c r="AO677" s="8" t="s">
        <v>1712</v>
      </c>
      <c r="AP677" s="9" t="s">
        <v>1612</v>
      </c>
      <c r="AQ677" s="1">
        <v>0.0</v>
      </c>
    </row>
    <row r="678">
      <c r="A678" s="1" t="s">
        <v>1563</v>
      </c>
      <c r="B678" s="3">
        <v>43535.0</v>
      </c>
      <c r="C678" s="4" t="str">
        <f t="shared" si="1"/>
        <v>2019</v>
      </c>
      <c r="D678" s="1" t="s">
        <v>44</v>
      </c>
      <c r="E678" s="1">
        <v>0.0</v>
      </c>
      <c r="F678" s="1">
        <v>1.0</v>
      </c>
      <c r="G678" s="1">
        <v>0.0</v>
      </c>
      <c r="H678" s="1">
        <v>0.0</v>
      </c>
      <c r="I678" s="1">
        <v>0.0</v>
      </c>
      <c r="J678" s="1">
        <v>0.0</v>
      </c>
      <c r="K678" s="1">
        <v>0.0</v>
      </c>
      <c r="L678" s="1">
        <v>0.0</v>
      </c>
      <c r="M678" s="1">
        <v>0.0</v>
      </c>
      <c r="N678" s="1">
        <v>0.0</v>
      </c>
      <c r="O678" s="1" t="s">
        <v>109</v>
      </c>
      <c r="P678" s="1" t="s">
        <v>1706</v>
      </c>
      <c r="Q678" s="1" t="s">
        <v>306</v>
      </c>
      <c r="R678" s="1" t="s">
        <v>48</v>
      </c>
      <c r="S678" s="1" t="s">
        <v>48</v>
      </c>
      <c r="T678" s="2" t="s">
        <v>1707</v>
      </c>
      <c r="U678" s="1">
        <v>0.0</v>
      </c>
      <c r="V678" s="1">
        <v>0.0</v>
      </c>
      <c r="W678" s="1" t="s">
        <v>1597</v>
      </c>
      <c r="X678" s="1">
        <v>1.0</v>
      </c>
      <c r="Y678" s="1">
        <v>1950.0</v>
      </c>
      <c r="Z678" s="1">
        <v>48.0</v>
      </c>
      <c r="AE678" s="1" t="s">
        <v>119</v>
      </c>
      <c r="AF678" s="6" t="s">
        <v>1413</v>
      </c>
      <c r="AG678" s="1">
        <v>0.0</v>
      </c>
      <c r="AH678" s="6" t="s">
        <v>1715</v>
      </c>
      <c r="AI678" s="2">
        <v>0.0</v>
      </c>
      <c r="AJ678" s="6" t="s">
        <v>1715</v>
      </c>
      <c r="AK678" s="2">
        <v>0.0</v>
      </c>
      <c r="AL678" s="6" t="s">
        <v>1715</v>
      </c>
      <c r="AM678" s="1">
        <v>0.0</v>
      </c>
      <c r="AN678" s="20" t="s">
        <v>1327</v>
      </c>
      <c r="AO678" s="8" t="s">
        <v>1712</v>
      </c>
      <c r="AQ678" s="1">
        <v>0.0</v>
      </c>
    </row>
    <row r="679">
      <c r="A679" s="1" t="s">
        <v>1563</v>
      </c>
      <c r="B679" s="3">
        <v>43535.0</v>
      </c>
      <c r="C679" s="4" t="str">
        <f t="shared" si="1"/>
        <v>2019</v>
      </c>
      <c r="D679" s="1" t="s">
        <v>44</v>
      </c>
      <c r="E679" s="1">
        <v>0.0</v>
      </c>
      <c r="F679" s="1">
        <v>1.0</v>
      </c>
      <c r="G679" s="1">
        <v>0.0</v>
      </c>
      <c r="H679" s="1">
        <v>0.0</v>
      </c>
      <c r="I679" s="1">
        <v>0.0</v>
      </c>
      <c r="J679" s="1">
        <v>0.0</v>
      </c>
      <c r="K679" s="1">
        <v>0.0</v>
      </c>
      <c r="L679" s="1">
        <v>0.0</v>
      </c>
      <c r="M679" s="1">
        <v>0.0</v>
      </c>
      <c r="N679" s="1">
        <v>0.0</v>
      </c>
      <c r="O679" s="1" t="s">
        <v>109</v>
      </c>
      <c r="P679" s="1" t="s">
        <v>1706</v>
      </c>
      <c r="Q679" s="1" t="s">
        <v>306</v>
      </c>
      <c r="R679" s="1" t="s">
        <v>48</v>
      </c>
      <c r="S679" s="1" t="s">
        <v>48</v>
      </c>
      <c r="T679" s="2" t="s">
        <v>1707</v>
      </c>
      <c r="U679" s="1">
        <v>0.0</v>
      </c>
      <c r="V679" s="1">
        <v>1.0</v>
      </c>
      <c r="W679" s="1" t="s">
        <v>1580</v>
      </c>
      <c r="X679" s="1">
        <v>0.0</v>
      </c>
      <c r="Y679" s="1">
        <v>1955.0</v>
      </c>
      <c r="Z679" s="4">
        <f t="shared" ref="Z679:Z684" si="125">2021-Y679</f>
        <v>66</v>
      </c>
      <c r="AE679" s="1" t="s">
        <v>119</v>
      </c>
      <c r="AF679" s="6" t="s">
        <v>1413</v>
      </c>
      <c r="AG679" s="1">
        <v>0.0</v>
      </c>
      <c r="AH679" s="6" t="s">
        <v>1605</v>
      </c>
      <c r="AI679" s="2">
        <v>1.0</v>
      </c>
      <c r="AJ679" s="6" t="s">
        <v>1605</v>
      </c>
      <c r="AK679" s="2">
        <v>1.0</v>
      </c>
      <c r="AL679" s="6" t="s">
        <v>1605</v>
      </c>
      <c r="AM679" s="1">
        <v>1.0</v>
      </c>
      <c r="AN679" s="20" t="s">
        <v>1716</v>
      </c>
      <c r="AO679" s="8" t="s">
        <v>1712</v>
      </c>
      <c r="AQ679" s="1">
        <v>0.0</v>
      </c>
    </row>
    <row r="680">
      <c r="A680" s="1" t="s">
        <v>1563</v>
      </c>
      <c r="B680" s="3">
        <v>43535.0</v>
      </c>
      <c r="C680" s="4" t="str">
        <f t="shared" si="1"/>
        <v>2019</v>
      </c>
      <c r="D680" s="1" t="s">
        <v>44</v>
      </c>
      <c r="E680" s="1">
        <v>0.0</v>
      </c>
      <c r="F680" s="1">
        <v>1.0</v>
      </c>
      <c r="G680" s="1">
        <v>0.0</v>
      </c>
      <c r="H680" s="1">
        <v>0.0</v>
      </c>
      <c r="I680" s="1">
        <v>0.0</v>
      </c>
      <c r="J680" s="1">
        <v>0.0</v>
      </c>
      <c r="K680" s="1">
        <v>0.0</v>
      </c>
      <c r="L680" s="1">
        <v>0.0</v>
      </c>
      <c r="M680" s="1">
        <v>0.0</v>
      </c>
      <c r="N680" s="1">
        <v>0.0</v>
      </c>
      <c r="O680" s="1" t="s">
        <v>109</v>
      </c>
      <c r="P680" s="1" t="s">
        <v>1706</v>
      </c>
      <c r="Q680" s="1" t="s">
        <v>306</v>
      </c>
      <c r="R680" s="1" t="s">
        <v>48</v>
      </c>
      <c r="S680" s="1" t="s">
        <v>48</v>
      </c>
      <c r="T680" s="2" t="s">
        <v>1707</v>
      </c>
      <c r="U680" s="1">
        <v>0.0</v>
      </c>
      <c r="V680" s="1">
        <v>1.0</v>
      </c>
      <c r="W680" s="1" t="s">
        <v>1592</v>
      </c>
      <c r="X680" s="1">
        <v>1.0</v>
      </c>
      <c r="Y680" s="1">
        <v>1960.0</v>
      </c>
      <c r="Z680" s="4">
        <f t="shared" si="125"/>
        <v>61</v>
      </c>
      <c r="AC680" s="1">
        <v>2010.0</v>
      </c>
      <c r="AD680" s="1">
        <f>C680-AC680</f>
        <v>9</v>
      </c>
      <c r="AE680" s="1" t="s">
        <v>119</v>
      </c>
      <c r="AF680" s="6" t="s">
        <v>1413</v>
      </c>
      <c r="AG680" s="1">
        <v>0.0</v>
      </c>
      <c r="AH680" s="6" t="s">
        <v>1605</v>
      </c>
      <c r="AI680" s="2">
        <v>1.0</v>
      </c>
      <c r="AJ680" s="6" t="s">
        <v>1605</v>
      </c>
      <c r="AK680" s="2">
        <v>1.0</v>
      </c>
      <c r="AL680" s="6" t="s">
        <v>1605</v>
      </c>
      <c r="AM680" s="1">
        <v>1.0</v>
      </c>
      <c r="AN680" s="20" t="s">
        <v>1717</v>
      </c>
      <c r="AO680" s="8" t="s">
        <v>1712</v>
      </c>
      <c r="AQ680" s="1">
        <v>0.0</v>
      </c>
    </row>
    <row r="681">
      <c r="A681" s="1" t="s">
        <v>1563</v>
      </c>
      <c r="B681" s="3">
        <v>43535.0</v>
      </c>
      <c r="C681" s="4" t="str">
        <f t="shared" si="1"/>
        <v>2019</v>
      </c>
      <c r="D681" s="1" t="s">
        <v>44</v>
      </c>
      <c r="E681" s="1">
        <v>0.0</v>
      </c>
      <c r="F681" s="1">
        <v>1.0</v>
      </c>
      <c r="G681" s="1">
        <v>0.0</v>
      </c>
      <c r="H681" s="1">
        <v>0.0</v>
      </c>
      <c r="I681" s="1">
        <v>0.0</v>
      </c>
      <c r="J681" s="1">
        <v>0.0</v>
      </c>
      <c r="K681" s="1">
        <v>0.0</v>
      </c>
      <c r="L681" s="1">
        <v>0.0</v>
      </c>
      <c r="M681" s="1">
        <v>0.0</v>
      </c>
      <c r="N681" s="1">
        <v>0.0</v>
      </c>
      <c r="O681" s="1" t="s">
        <v>109</v>
      </c>
      <c r="P681" s="1" t="s">
        <v>1706</v>
      </c>
      <c r="Q681" s="1" t="s">
        <v>306</v>
      </c>
      <c r="R681" s="1" t="s">
        <v>48</v>
      </c>
      <c r="S681" s="1" t="s">
        <v>48</v>
      </c>
      <c r="T681" s="2" t="s">
        <v>1707</v>
      </c>
      <c r="U681" s="1">
        <v>0.0</v>
      </c>
      <c r="V681" s="1">
        <v>1.0</v>
      </c>
      <c r="W681" s="1" t="s">
        <v>1583</v>
      </c>
      <c r="X681" s="1">
        <v>1.0</v>
      </c>
      <c r="Y681" s="1">
        <v>1941.0</v>
      </c>
      <c r="Z681" s="4">
        <f t="shared" si="125"/>
        <v>80</v>
      </c>
      <c r="AE681" s="1" t="s">
        <v>119</v>
      </c>
      <c r="AF681" s="6" t="s">
        <v>1413</v>
      </c>
      <c r="AG681" s="1">
        <v>0.0</v>
      </c>
      <c r="AH681" s="6" t="s">
        <v>1605</v>
      </c>
      <c r="AI681" s="2">
        <v>1.0</v>
      </c>
      <c r="AJ681" s="6" t="s">
        <v>1605</v>
      </c>
      <c r="AK681" s="2">
        <v>1.0</v>
      </c>
      <c r="AL681" s="6" t="s">
        <v>1605</v>
      </c>
      <c r="AM681" s="1">
        <v>1.0</v>
      </c>
      <c r="AN681" s="20" t="s">
        <v>1718</v>
      </c>
      <c r="AO681" s="8" t="s">
        <v>1712</v>
      </c>
      <c r="AQ681" s="1">
        <v>0.0</v>
      </c>
    </row>
    <row r="682">
      <c r="A682" s="1" t="s">
        <v>1563</v>
      </c>
      <c r="B682" s="3">
        <v>43535.0</v>
      </c>
      <c r="C682" s="4" t="str">
        <f t="shared" si="1"/>
        <v>2019</v>
      </c>
      <c r="D682" s="1" t="s">
        <v>44</v>
      </c>
      <c r="E682" s="1">
        <v>0.0</v>
      </c>
      <c r="F682" s="1">
        <v>1.0</v>
      </c>
      <c r="G682" s="1">
        <v>0.0</v>
      </c>
      <c r="H682" s="1">
        <v>0.0</v>
      </c>
      <c r="I682" s="1">
        <v>0.0</v>
      </c>
      <c r="J682" s="1">
        <v>0.0</v>
      </c>
      <c r="K682" s="1">
        <v>0.0</v>
      </c>
      <c r="L682" s="1">
        <v>0.0</v>
      </c>
      <c r="M682" s="1">
        <v>0.0</v>
      </c>
      <c r="N682" s="1">
        <v>0.0</v>
      </c>
      <c r="O682" s="1" t="s">
        <v>109</v>
      </c>
      <c r="P682" s="1" t="s">
        <v>1706</v>
      </c>
      <c r="Q682" s="1" t="s">
        <v>306</v>
      </c>
      <c r="R682" s="1" t="s">
        <v>48</v>
      </c>
      <c r="S682" s="1" t="s">
        <v>48</v>
      </c>
      <c r="T682" s="2" t="s">
        <v>1707</v>
      </c>
      <c r="U682" s="1">
        <v>0.0</v>
      </c>
      <c r="V682" s="1">
        <v>0.0</v>
      </c>
      <c r="W682" s="1" t="s">
        <v>1589</v>
      </c>
      <c r="X682" s="1">
        <v>0.0</v>
      </c>
      <c r="Y682" s="1">
        <v>1973.0</v>
      </c>
      <c r="Z682" s="4">
        <f t="shared" si="125"/>
        <v>48</v>
      </c>
      <c r="AE682" s="1" t="s">
        <v>119</v>
      </c>
      <c r="AF682" s="6" t="s">
        <v>1413</v>
      </c>
      <c r="AG682" s="1">
        <v>0.0</v>
      </c>
      <c r="AH682" s="1" t="s">
        <v>1719</v>
      </c>
      <c r="AI682" s="2">
        <v>0.0</v>
      </c>
      <c r="AJ682" s="2" t="s">
        <v>123</v>
      </c>
      <c r="AK682" s="2">
        <v>0.0</v>
      </c>
      <c r="AL682" s="1" t="s">
        <v>1720</v>
      </c>
      <c r="AM682" s="1">
        <v>0.0</v>
      </c>
      <c r="AN682" s="20" t="s">
        <v>1327</v>
      </c>
      <c r="AO682" s="8" t="s">
        <v>1712</v>
      </c>
      <c r="AQ682" s="1">
        <v>0.0</v>
      </c>
    </row>
    <row r="683">
      <c r="A683" s="1" t="s">
        <v>1563</v>
      </c>
      <c r="B683" s="3">
        <v>42705.0</v>
      </c>
      <c r="C683" s="4" t="str">
        <f t="shared" si="1"/>
        <v>2016</v>
      </c>
      <c r="D683" s="1" t="s">
        <v>44</v>
      </c>
      <c r="E683" s="1">
        <v>0.0</v>
      </c>
      <c r="F683" s="1">
        <v>1.0</v>
      </c>
      <c r="G683" s="1">
        <v>0.0</v>
      </c>
      <c r="H683" s="1">
        <v>0.0</v>
      </c>
      <c r="I683" s="1">
        <v>0.0</v>
      </c>
      <c r="J683" s="1">
        <v>0.0</v>
      </c>
      <c r="K683" s="1">
        <v>0.0</v>
      </c>
      <c r="L683" s="1">
        <v>0.0</v>
      </c>
      <c r="M683" s="1">
        <v>0.0</v>
      </c>
      <c r="N683" s="1">
        <v>0.0</v>
      </c>
      <c r="O683" s="1" t="s">
        <v>109</v>
      </c>
      <c r="P683" s="1" t="s">
        <v>1721</v>
      </c>
      <c r="Q683" s="1" t="s">
        <v>306</v>
      </c>
      <c r="R683" s="1" t="s">
        <v>48</v>
      </c>
      <c r="S683" s="1" t="s">
        <v>48</v>
      </c>
      <c r="T683" s="2" t="s">
        <v>1722</v>
      </c>
      <c r="U683" s="1">
        <v>1.0</v>
      </c>
      <c r="V683" s="1">
        <v>1.0</v>
      </c>
      <c r="W683" s="1" t="s">
        <v>1566</v>
      </c>
      <c r="X683" s="1">
        <v>0.0</v>
      </c>
      <c r="Y683" s="1">
        <v>1973.0</v>
      </c>
      <c r="Z683" s="4">
        <f t="shared" si="125"/>
        <v>48</v>
      </c>
      <c r="AC683" s="1">
        <v>2016.0</v>
      </c>
      <c r="AD683" s="1">
        <f>C683-AC683</f>
        <v>0</v>
      </c>
      <c r="AE683" s="1" t="s">
        <v>119</v>
      </c>
      <c r="AF683" s="6" t="s">
        <v>1413</v>
      </c>
      <c r="AG683" s="1">
        <v>0.0</v>
      </c>
      <c r="AH683" s="6" t="s">
        <v>1691</v>
      </c>
      <c r="AI683" s="2">
        <v>1.0</v>
      </c>
      <c r="AJ683" s="6" t="s">
        <v>1691</v>
      </c>
      <c r="AK683" s="2">
        <v>1.0</v>
      </c>
      <c r="AL683" s="6" t="s">
        <v>1691</v>
      </c>
      <c r="AM683" s="1">
        <v>1.0</v>
      </c>
      <c r="AN683" s="20" t="s">
        <v>1723</v>
      </c>
      <c r="AO683" s="8" t="s">
        <v>1724</v>
      </c>
      <c r="AP683" s="8" t="s">
        <v>1725</v>
      </c>
      <c r="AQ683" s="1">
        <v>0.0</v>
      </c>
    </row>
    <row r="684">
      <c r="A684" s="1" t="s">
        <v>1563</v>
      </c>
      <c r="B684" s="3">
        <v>42705.0</v>
      </c>
      <c r="C684" s="4" t="str">
        <f t="shared" si="1"/>
        <v>2016</v>
      </c>
      <c r="D684" s="1" t="s">
        <v>44</v>
      </c>
      <c r="E684" s="1">
        <v>0.0</v>
      </c>
      <c r="F684" s="1">
        <v>1.0</v>
      </c>
      <c r="G684" s="1">
        <v>0.0</v>
      </c>
      <c r="H684" s="1">
        <v>0.0</v>
      </c>
      <c r="I684" s="1">
        <v>0.0</v>
      </c>
      <c r="J684" s="1">
        <v>0.0</v>
      </c>
      <c r="K684" s="1">
        <v>0.0</v>
      </c>
      <c r="L684" s="1">
        <v>0.0</v>
      </c>
      <c r="M684" s="1">
        <v>0.0</v>
      </c>
      <c r="N684" s="1">
        <v>0.0</v>
      </c>
      <c r="O684" s="1" t="s">
        <v>109</v>
      </c>
      <c r="P684" s="1" t="s">
        <v>1721</v>
      </c>
      <c r="Q684" s="1" t="s">
        <v>306</v>
      </c>
      <c r="R684" s="1" t="s">
        <v>48</v>
      </c>
      <c r="S684" s="1" t="s">
        <v>48</v>
      </c>
      <c r="T684" s="2" t="s">
        <v>1722</v>
      </c>
      <c r="U684" s="1">
        <v>1.0</v>
      </c>
      <c r="V684" s="1">
        <v>1.0</v>
      </c>
      <c r="W684" s="1" t="s">
        <v>1571</v>
      </c>
      <c r="X684" s="1">
        <v>1.0</v>
      </c>
      <c r="Y684" s="1">
        <v>1968.0</v>
      </c>
      <c r="Z684" s="4">
        <f t="shared" si="125"/>
        <v>53</v>
      </c>
      <c r="AE684" s="1" t="s">
        <v>119</v>
      </c>
      <c r="AF684" s="6" t="s">
        <v>1413</v>
      </c>
      <c r="AG684" s="1">
        <v>0.0</v>
      </c>
      <c r="AH684" s="6" t="s">
        <v>1691</v>
      </c>
      <c r="AI684" s="2">
        <v>1.0</v>
      </c>
      <c r="AJ684" s="6" t="s">
        <v>1691</v>
      </c>
      <c r="AK684" s="2">
        <v>1.0</v>
      </c>
      <c r="AL684" s="6" t="s">
        <v>1691</v>
      </c>
      <c r="AM684" s="1">
        <v>1.0</v>
      </c>
      <c r="AN684" s="20" t="s">
        <v>1726</v>
      </c>
      <c r="AO684" s="8" t="s">
        <v>1724</v>
      </c>
      <c r="AQ684" s="1">
        <v>0.0</v>
      </c>
    </row>
    <row r="685">
      <c r="A685" s="1" t="s">
        <v>1563</v>
      </c>
      <c r="B685" s="3">
        <v>42705.0</v>
      </c>
      <c r="C685" s="4" t="str">
        <f t="shared" si="1"/>
        <v>2016</v>
      </c>
      <c r="D685" s="1" t="s">
        <v>44</v>
      </c>
      <c r="E685" s="1">
        <v>0.0</v>
      </c>
      <c r="F685" s="1">
        <v>1.0</v>
      </c>
      <c r="G685" s="1">
        <v>0.0</v>
      </c>
      <c r="H685" s="1">
        <v>0.0</v>
      </c>
      <c r="I685" s="1">
        <v>0.0</v>
      </c>
      <c r="J685" s="1">
        <v>0.0</v>
      </c>
      <c r="K685" s="1">
        <v>0.0</v>
      </c>
      <c r="L685" s="1">
        <v>0.0</v>
      </c>
      <c r="M685" s="1">
        <v>0.0</v>
      </c>
      <c r="N685" s="1">
        <v>0.0</v>
      </c>
      <c r="O685" s="1" t="s">
        <v>109</v>
      </c>
      <c r="P685" s="1" t="s">
        <v>1721</v>
      </c>
      <c r="Q685" s="1" t="s">
        <v>306</v>
      </c>
      <c r="R685" s="1" t="s">
        <v>48</v>
      </c>
      <c r="S685" s="1" t="s">
        <v>48</v>
      </c>
      <c r="T685" s="2" t="s">
        <v>1722</v>
      </c>
      <c r="U685" s="1">
        <v>1.0</v>
      </c>
      <c r="V685" s="1">
        <v>1.0</v>
      </c>
      <c r="W685" s="1" t="s">
        <v>1574</v>
      </c>
      <c r="X685" s="1">
        <v>1.0</v>
      </c>
      <c r="Y685" s="1">
        <v>1975.0</v>
      </c>
      <c r="Z685" s="1">
        <v>48.0</v>
      </c>
      <c r="AC685" s="1">
        <v>2010.0</v>
      </c>
      <c r="AD685" s="1">
        <f t="shared" ref="AD685:AD686" si="126">C685-AC685</f>
        <v>6</v>
      </c>
      <c r="AE685" s="1" t="s">
        <v>119</v>
      </c>
      <c r="AF685" s="6" t="s">
        <v>1413</v>
      </c>
      <c r="AG685" s="1">
        <v>0.0</v>
      </c>
      <c r="AH685" s="6" t="s">
        <v>1691</v>
      </c>
      <c r="AI685" s="2">
        <v>1.0</v>
      </c>
      <c r="AJ685" s="6" t="s">
        <v>1691</v>
      </c>
      <c r="AK685" s="2">
        <v>1.0</v>
      </c>
      <c r="AL685" s="6" t="s">
        <v>1691</v>
      </c>
      <c r="AM685" s="1">
        <v>1.0</v>
      </c>
      <c r="AN685" s="20" t="s">
        <v>1727</v>
      </c>
      <c r="AO685" s="8" t="s">
        <v>1724</v>
      </c>
      <c r="AP685" s="55" t="s">
        <v>1608</v>
      </c>
      <c r="AQ685" s="1">
        <v>0.0</v>
      </c>
    </row>
    <row r="686">
      <c r="A686" s="1" t="s">
        <v>1563</v>
      </c>
      <c r="B686" s="3">
        <v>42705.0</v>
      </c>
      <c r="C686" s="4" t="str">
        <f t="shared" si="1"/>
        <v>2016</v>
      </c>
      <c r="D686" s="1" t="s">
        <v>44</v>
      </c>
      <c r="E686" s="1">
        <v>0.0</v>
      </c>
      <c r="F686" s="1">
        <v>1.0</v>
      </c>
      <c r="G686" s="1">
        <v>0.0</v>
      </c>
      <c r="H686" s="1">
        <v>0.0</v>
      </c>
      <c r="I686" s="1">
        <v>0.0</v>
      </c>
      <c r="J686" s="1">
        <v>0.0</v>
      </c>
      <c r="K686" s="1">
        <v>0.0</v>
      </c>
      <c r="L686" s="1">
        <v>0.0</v>
      </c>
      <c r="M686" s="1">
        <v>0.0</v>
      </c>
      <c r="N686" s="1">
        <v>0.0</v>
      </c>
      <c r="O686" s="1" t="s">
        <v>109</v>
      </c>
      <c r="P686" s="1" t="s">
        <v>1721</v>
      </c>
      <c r="Q686" s="1" t="s">
        <v>306</v>
      </c>
      <c r="R686" s="1" t="s">
        <v>48</v>
      </c>
      <c r="S686" s="1" t="s">
        <v>48</v>
      </c>
      <c r="T686" s="2" t="s">
        <v>1722</v>
      </c>
      <c r="U686" s="1">
        <v>1.0</v>
      </c>
      <c r="V686" s="1">
        <v>1.0</v>
      </c>
      <c r="W686" s="1" t="s">
        <v>1577</v>
      </c>
      <c r="X686" s="1">
        <v>0.0</v>
      </c>
      <c r="Y686" s="1">
        <v>1950.0</v>
      </c>
      <c r="Z686" s="1">
        <v>48.0</v>
      </c>
      <c r="AA686" s="1">
        <v>1990.0</v>
      </c>
      <c r="AB686" s="4">
        <f>C686-AA686</f>
        <v>26</v>
      </c>
      <c r="AC686" s="1">
        <v>1991.0</v>
      </c>
      <c r="AD686" s="1">
        <f t="shared" si="126"/>
        <v>25</v>
      </c>
      <c r="AE686" s="1" t="s">
        <v>119</v>
      </c>
      <c r="AF686" s="6" t="s">
        <v>1413</v>
      </c>
      <c r="AG686" s="1">
        <v>0.0</v>
      </c>
      <c r="AH686" s="1" t="s">
        <v>1728</v>
      </c>
      <c r="AI686" s="2">
        <v>1.0</v>
      </c>
      <c r="AJ686" s="1" t="s">
        <v>1729</v>
      </c>
      <c r="AK686" s="2">
        <v>1.0</v>
      </c>
      <c r="AL686" s="1" t="s">
        <v>1730</v>
      </c>
      <c r="AM686" s="1">
        <v>1.0</v>
      </c>
      <c r="AN686" s="20" t="s">
        <v>1731</v>
      </c>
      <c r="AO686" s="8" t="s">
        <v>1724</v>
      </c>
      <c r="AP686" s="8" t="s">
        <v>1612</v>
      </c>
      <c r="AQ686" s="1">
        <v>0.0</v>
      </c>
    </row>
    <row r="687">
      <c r="A687" s="1" t="s">
        <v>1563</v>
      </c>
      <c r="B687" s="3">
        <v>42705.0</v>
      </c>
      <c r="C687" s="4" t="str">
        <f t="shared" si="1"/>
        <v>2016</v>
      </c>
      <c r="D687" s="1" t="s">
        <v>44</v>
      </c>
      <c r="E687" s="1">
        <v>0.0</v>
      </c>
      <c r="F687" s="1">
        <v>1.0</v>
      </c>
      <c r="G687" s="1">
        <v>0.0</v>
      </c>
      <c r="H687" s="1">
        <v>0.0</v>
      </c>
      <c r="I687" s="1">
        <v>0.0</v>
      </c>
      <c r="J687" s="1">
        <v>0.0</v>
      </c>
      <c r="K687" s="1">
        <v>0.0</v>
      </c>
      <c r="L687" s="1">
        <v>0.0</v>
      </c>
      <c r="M687" s="1">
        <v>0.0</v>
      </c>
      <c r="N687" s="1">
        <v>0.0</v>
      </c>
      <c r="O687" s="1" t="s">
        <v>109</v>
      </c>
      <c r="P687" s="1" t="s">
        <v>1721</v>
      </c>
      <c r="Q687" s="1" t="s">
        <v>306</v>
      </c>
      <c r="R687" s="1" t="s">
        <v>48</v>
      </c>
      <c r="S687" s="1" t="s">
        <v>48</v>
      </c>
      <c r="T687" s="2" t="s">
        <v>1722</v>
      </c>
      <c r="U687" s="1">
        <v>1.0</v>
      </c>
      <c r="V687" s="1">
        <v>1.0</v>
      </c>
      <c r="W687" s="1" t="s">
        <v>1580</v>
      </c>
      <c r="X687" s="1">
        <v>0.0</v>
      </c>
      <c r="Y687" s="1">
        <v>1955.0</v>
      </c>
      <c r="Z687" s="4">
        <f t="shared" ref="Z687:Z692" si="127">2021-Y687</f>
        <v>66</v>
      </c>
      <c r="AE687" s="1" t="s">
        <v>119</v>
      </c>
      <c r="AF687" s="6" t="s">
        <v>1413</v>
      </c>
      <c r="AG687" s="1">
        <v>0.0</v>
      </c>
      <c r="AH687" s="6" t="s">
        <v>1691</v>
      </c>
      <c r="AI687" s="2">
        <v>1.0</v>
      </c>
      <c r="AJ687" s="6" t="s">
        <v>1691</v>
      </c>
      <c r="AK687" s="2">
        <v>1.0</v>
      </c>
      <c r="AL687" s="6" t="s">
        <v>1691</v>
      </c>
      <c r="AM687" s="1">
        <v>1.0</v>
      </c>
      <c r="AN687" s="20" t="s">
        <v>1732</v>
      </c>
      <c r="AO687" s="8" t="s">
        <v>1724</v>
      </c>
      <c r="AQ687" s="1">
        <v>0.0</v>
      </c>
    </row>
    <row r="688">
      <c r="A688" s="1" t="s">
        <v>1563</v>
      </c>
      <c r="B688" s="3">
        <v>42705.0</v>
      </c>
      <c r="C688" s="4" t="str">
        <f t="shared" si="1"/>
        <v>2016</v>
      </c>
      <c r="D688" s="1" t="s">
        <v>44</v>
      </c>
      <c r="E688" s="1">
        <v>0.0</v>
      </c>
      <c r="F688" s="1">
        <v>1.0</v>
      </c>
      <c r="G688" s="1">
        <v>0.0</v>
      </c>
      <c r="H688" s="1">
        <v>0.0</v>
      </c>
      <c r="I688" s="1">
        <v>0.0</v>
      </c>
      <c r="J688" s="1">
        <v>0.0</v>
      </c>
      <c r="K688" s="1">
        <v>0.0</v>
      </c>
      <c r="L688" s="1">
        <v>0.0</v>
      </c>
      <c r="M688" s="1">
        <v>0.0</v>
      </c>
      <c r="N688" s="1">
        <v>0.0</v>
      </c>
      <c r="O688" s="1" t="s">
        <v>109</v>
      </c>
      <c r="P688" s="1" t="s">
        <v>1721</v>
      </c>
      <c r="Q688" s="1" t="s">
        <v>306</v>
      </c>
      <c r="R688" s="1" t="s">
        <v>48</v>
      </c>
      <c r="S688" s="1" t="s">
        <v>48</v>
      </c>
      <c r="T688" s="2" t="s">
        <v>1722</v>
      </c>
      <c r="U688" s="1">
        <v>1.0</v>
      </c>
      <c r="V688" s="1">
        <v>1.0</v>
      </c>
      <c r="W688" s="1" t="s">
        <v>1583</v>
      </c>
      <c r="X688" s="1">
        <v>1.0</v>
      </c>
      <c r="Y688" s="1">
        <v>1941.0</v>
      </c>
      <c r="Z688" s="4">
        <f t="shared" si="127"/>
        <v>80</v>
      </c>
      <c r="AE688" s="1" t="s">
        <v>119</v>
      </c>
      <c r="AF688" s="6" t="s">
        <v>1413</v>
      </c>
      <c r="AG688" s="1">
        <v>0.0</v>
      </c>
      <c r="AH688" s="6" t="s">
        <v>1691</v>
      </c>
      <c r="AI688" s="2">
        <v>1.0</v>
      </c>
      <c r="AJ688" s="6" t="s">
        <v>1691</v>
      </c>
      <c r="AK688" s="2">
        <v>1.0</v>
      </c>
      <c r="AL688" s="6" t="s">
        <v>1691</v>
      </c>
      <c r="AM688" s="1">
        <v>1.0</v>
      </c>
      <c r="AN688" s="20" t="s">
        <v>1733</v>
      </c>
      <c r="AO688" s="8" t="s">
        <v>1724</v>
      </c>
      <c r="AQ688" s="1">
        <v>0.0</v>
      </c>
    </row>
    <row r="689">
      <c r="A689" s="1" t="s">
        <v>1563</v>
      </c>
      <c r="B689" s="3">
        <v>42705.0</v>
      </c>
      <c r="C689" s="4" t="str">
        <f t="shared" si="1"/>
        <v>2016</v>
      </c>
      <c r="D689" s="1" t="s">
        <v>44</v>
      </c>
      <c r="E689" s="1">
        <v>0.0</v>
      </c>
      <c r="F689" s="1">
        <v>1.0</v>
      </c>
      <c r="G689" s="1">
        <v>0.0</v>
      </c>
      <c r="H689" s="1">
        <v>0.0</v>
      </c>
      <c r="I689" s="1">
        <v>0.0</v>
      </c>
      <c r="J689" s="1">
        <v>0.0</v>
      </c>
      <c r="K689" s="1">
        <v>0.0</v>
      </c>
      <c r="L689" s="1">
        <v>0.0</v>
      </c>
      <c r="M689" s="1">
        <v>0.0</v>
      </c>
      <c r="N689" s="1">
        <v>0.0</v>
      </c>
      <c r="O689" s="1" t="s">
        <v>109</v>
      </c>
      <c r="P689" s="1" t="s">
        <v>1721</v>
      </c>
      <c r="Q689" s="1" t="s">
        <v>306</v>
      </c>
      <c r="R689" s="1" t="s">
        <v>48</v>
      </c>
      <c r="S689" s="1" t="s">
        <v>48</v>
      </c>
      <c r="T689" s="2" t="s">
        <v>1722</v>
      </c>
      <c r="U689" s="1">
        <v>1.0</v>
      </c>
      <c r="V689" s="1">
        <v>1.0</v>
      </c>
      <c r="W689" s="1" t="s">
        <v>1592</v>
      </c>
      <c r="X689" s="1">
        <v>1.0</v>
      </c>
      <c r="Y689" s="1">
        <v>1960.0</v>
      </c>
      <c r="Z689" s="4">
        <f t="shared" si="127"/>
        <v>61</v>
      </c>
      <c r="AC689" s="1">
        <v>2010.0</v>
      </c>
      <c r="AD689" s="1">
        <f>C689-AC689</f>
        <v>6</v>
      </c>
      <c r="AE689" s="1" t="s">
        <v>119</v>
      </c>
      <c r="AF689" s="6" t="s">
        <v>1413</v>
      </c>
      <c r="AG689" s="1">
        <v>0.0</v>
      </c>
      <c r="AH689" s="6" t="s">
        <v>1691</v>
      </c>
      <c r="AI689" s="2">
        <v>1.0</v>
      </c>
      <c r="AJ689" s="6" t="s">
        <v>1691</v>
      </c>
      <c r="AK689" s="2">
        <v>1.0</v>
      </c>
      <c r="AL689" s="6" t="s">
        <v>1691</v>
      </c>
      <c r="AM689" s="1">
        <v>1.0</v>
      </c>
      <c r="AN689" s="20" t="s">
        <v>1734</v>
      </c>
      <c r="AO689" s="8" t="s">
        <v>1724</v>
      </c>
      <c r="AQ689" s="1">
        <v>0.0</v>
      </c>
    </row>
    <row r="690">
      <c r="A690" s="1" t="s">
        <v>1563</v>
      </c>
      <c r="B690" s="3">
        <v>42705.0</v>
      </c>
      <c r="C690" s="4" t="str">
        <f t="shared" si="1"/>
        <v>2016</v>
      </c>
      <c r="D690" s="1" t="s">
        <v>44</v>
      </c>
      <c r="E690" s="1">
        <v>0.0</v>
      </c>
      <c r="F690" s="1">
        <v>1.0</v>
      </c>
      <c r="G690" s="1">
        <v>0.0</v>
      </c>
      <c r="H690" s="1">
        <v>0.0</v>
      </c>
      <c r="I690" s="1">
        <v>0.0</v>
      </c>
      <c r="J690" s="1">
        <v>0.0</v>
      </c>
      <c r="K690" s="1">
        <v>0.0</v>
      </c>
      <c r="L690" s="1">
        <v>0.0</v>
      </c>
      <c r="M690" s="1">
        <v>0.0</v>
      </c>
      <c r="N690" s="1">
        <v>0.0</v>
      </c>
      <c r="O690" s="1" t="s">
        <v>109</v>
      </c>
      <c r="P690" s="1" t="s">
        <v>1721</v>
      </c>
      <c r="Q690" s="1" t="s">
        <v>306</v>
      </c>
      <c r="R690" s="1" t="s">
        <v>48</v>
      </c>
      <c r="S690" s="1" t="s">
        <v>48</v>
      </c>
      <c r="T690" s="2" t="s">
        <v>1722</v>
      </c>
      <c r="U690" s="1">
        <v>1.0</v>
      </c>
      <c r="V690" s="1">
        <v>1.0</v>
      </c>
      <c r="W690" s="1" t="s">
        <v>1589</v>
      </c>
      <c r="X690" s="1">
        <v>0.0</v>
      </c>
      <c r="Y690" s="1">
        <v>1973.0</v>
      </c>
      <c r="Z690" s="4">
        <f t="shared" si="127"/>
        <v>48</v>
      </c>
      <c r="AE690" s="1" t="s">
        <v>119</v>
      </c>
      <c r="AF690" s="6" t="s">
        <v>1413</v>
      </c>
      <c r="AG690" s="1">
        <v>0.0</v>
      </c>
      <c r="AH690" s="6" t="s">
        <v>1691</v>
      </c>
      <c r="AI690" s="2">
        <v>1.0</v>
      </c>
      <c r="AJ690" s="6" t="s">
        <v>1691</v>
      </c>
      <c r="AK690" s="2">
        <v>1.0</v>
      </c>
      <c r="AL690" s="6" t="s">
        <v>1691</v>
      </c>
      <c r="AM690" s="1">
        <v>1.0</v>
      </c>
      <c r="AN690" s="20" t="s">
        <v>1735</v>
      </c>
      <c r="AO690" s="8" t="s">
        <v>1724</v>
      </c>
      <c r="AQ690" s="1">
        <v>0.0</v>
      </c>
    </row>
    <row r="691">
      <c r="A691" s="1" t="s">
        <v>1563</v>
      </c>
      <c r="B691" s="3">
        <v>43551.0</v>
      </c>
      <c r="C691" s="4" t="str">
        <f t="shared" si="1"/>
        <v>2019</v>
      </c>
      <c r="D691" s="1" t="s">
        <v>44</v>
      </c>
      <c r="E691" s="1">
        <v>0.0</v>
      </c>
      <c r="F691" s="1">
        <v>1.0</v>
      </c>
      <c r="G691" s="1">
        <v>0.0</v>
      </c>
      <c r="H691" s="1">
        <v>0.0</v>
      </c>
      <c r="I691" s="1">
        <v>0.0</v>
      </c>
      <c r="J691" s="1">
        <v>0.0</v>
      </c>
      <c r="K691" s="1">
        <v>1.0</v>
      </c>
      <c r="L691" s="1">
        <v>0.0</v>
      </c>
      <c r="M691" s="1">
        <v>0.0</v>
      </c>
      <c r="N691" s="1">
        <v>0.0</v>
      </c>
      <c r="O691" s="1" t="s">
        <v>68</v>
      </c>
      <c r="P691" s="2" t="s">
        <v>1736</v>
      </c>
      <c r="Q691" s="1" t="s">
        <v>47</v>
      </c>
      <c r="R691" s="1" t="s">
        <v>48</v>
      </c>
      <c r="S691" s="1" t="s">
        <v>48</v>
      </c>
      <c r="T691" s="2" t="s">
        <v>1737</v>
      </c>
      <c r="U691" s="1">
        <v>0.0</v>
      </c>
      <c r="V691" s="1">
        <v>1.0</v>
      </c>
      <c r="W691" s="1" t="s">
        <v>1566</v>
      </c>
      <c r="X691" s="1">
        <v>0.0</v>
      </c>
      <c r="Y691" s="1">
        <v>1973.0</v>
      </c>
      <c r="Z691" s="4">
        <f t="shared" si="127"/>
        <v>48</v>
      </c>
      <c r="AC691" s="1">
        <v>2016.0</v>
      </c>
      <c r="AD691" s="1">
        <f>C691-AC691</f>
        <v>3</v>
      </c>
      <c r="AE691" s="1" t="s">
        <v>119</v>
      </c>
      <c r="AF691" s="6" t="s">
        <v>748</v>
      </c>
      <c r="AG691" s="1">
        <v>0.0</v>
      </c>
      <c r="AH691" s="6" t="s">
        <v>1738</v>
      </c>
      <c r="AI691" s="2">
        <v>1.0</v>
      </c>
      <c r="AJ691" s="6" t="s">
        <v>1738</v>
      </c>
      <c r="AK691" s="2">
        <v>1.0</v>
      </c>
      <c r="AL691" s="6" t="s">
        <v>1738</v>
      </c>
      <c r="AM691" s="1">
        <v>1.0</v>
      </c>
      <c r="AN691" s="1" t="s">
        <v>1739</v>
      </c>
      <c r="AO691" s="9" t="s">
        <v>1740</v>
      </c>
      <c r="AP691" s="8" t="s">
        <v>1741</v>
      </c>
      <c r="AQ691" s="1">
        <v>0.0</v>
      </c>
    </row>
    <row r="692">
      <c r="A692" s="1" t="s">
        <v>1563</v>
      </c>
      <c r="B692" s="3">
        <v>43551.0</v>
      </c>
      <c r="C692" s="4" t="str">
        <f t="shared" si="1"/>
        <v>2019</v>
      </c>
      <c r="D692" s="1" t="s">
        <v>44</v>
      </c>
      <c r="E692" s="1">
        <v>0.0</v>
      </c>
      <c r="F692" s="1">
        <v>1.0</v>
      </c>
      <c r="G692" s="1">
        <v>0.0</v>
      </c>
      <c r="H692" s="1">
        <v>0.0</v>
      </c>
      <c r="I692" s="1">
        <v>0.0</v>
      </c>
      <c r="J692" s="1">
        <v>0.0</v>
      </c>
      <c r="K692" s="1">
        <v>1.0</v>
      </c>
      <c r="L692" s="1">
        <v>0.0</v>
      </c>
      <c r="M692" s="1">
        <v>0.0</v>
      </c>
      <c r="N692" s="1">
        <v>0.0</v>
      </c>
      <c r="O692" s="1" t="s">
        <v>68</v>
      </c>
      <c r="P692" s="2" t="s">
        <v>1736</v>
      </c>
      <c r="Q692" s="1" t="s">
        <v>47</v>
      </c>
      <c r="R692" s="1" t="s">
        <v>48</v>
      </c>
      <c r="S692" s="1" t="s">
        <v>48</v>
      </c>
      <c r="T692" s="2" t="s">
        <v>1737</v>
      </c>
      <c r="U692" s="1">
        <v>0.0</v>
      </c>
      <c r="V692" s="1">
        <v>1.0</v>
      </c>
      <c r="W692" s="1" t="s">
        <v>1571</v>
      </c>
      <c r="X692" s="1">
        <v>1.0</v>
      </c>
      <c r="Y692" s="1">
        <v>1968.0</v>
      </c>
      <c r="Z692" s="4">
        <f t="shared" si="127"/>
        <v>53</v>
      </c>
      <c r="AE692" s="1" t="s">
        <v>119</v>
      </c>
      <c r="AF692" s="6" t="s">
        <v>748</v>
      </c>
      <c r="AG692" s="1">
        <v>0.0</v>
      </c>
      <c r="AH692" s="6" t="s">
        <v>1738</v>
      </c>
      <c r="AI692" s="2">
        <v>1.0</v>
      </c>
      <c r="AJ692" s="6" t="s">
        <v>1738</v>
      </c>
      <c r="AK692" s="2">
        <v>1.0</v>
      </c>
      <c r="AL692" s="6" t="s">
        <v>1738</v>
      </c>
      <c r="AM692" s="1">
        <v>1.0</v>
      </c>
      <c r="AN692" s="1" t="s">
        <v>1742</v>
      </c>
      <c r="AO692" s="9" t="s">
        <v>1740</v>
      </c>
      <c r="AQ692" s="1">
        <v>0.0</v>
      </c>
    </row>
    <row r="693">
      <c r="A693" s="1" t="s">
        <v>1563</v>
      </c>
      <c r="B693" s="3">
        <v>43551.0</v>
      </c>
      <c r="C693" s="4" t="str">
        <f t="shared" si="1"/>
        <v>2019</v>
      </c>
      <c r="D693" s="1" t="s">
        <v>44</v>
      </c>
      <c r="E693" s="1">
        <v>0.0</v>
      </c>
      <c r="F693" s="1">
        <v>1.0</v>
      </c>
      <c r="G693" s="1">
        <v>0.0</v>
      </c>
      <c r="H693" s="1">
        <v>0.0</v>
      </c>
      <c r="I693" s="1">
        <v>0.0</v>
      </c>
      <c r="J693" s="1">
        <v>0.0</v>
      </c>
      <c r="K693" s="1">
        <v>1.0</v>
      </c>
      <c r="L693" s="1">
        <v>0.0</v>
      </c>
      <c r="M693" s="1">
        <v>0.0</v>
      </c>
      <c r="N693" s="1">
        <v>0.0</v>
      </c>
      <c r="O693" s="1" t="s">
        <v>68</v>
      </c>
      <c r="P693" s="2" t="s">
        <v>1736</v>
      </c>
      <c r="Q693" s="1" t="s">
        <v>47</v>
      </c>
      <c r="R693" s="1" t="s">
        <v>48</v>
      </c>
      <c r="S693" s="1" t="s">
        <v>48</v>
      </c>
      <c r="T693" s="2" t="s">
        <v>1737</v>
      </c>
      <c r="U693" s="1">
        <v>0.0</v>
      </c>
      <c r="V693" s="1">
        <v>1.0</v>
      </c>
      <c r="W693" s="1" t="s">
        <v>1574</v>
      </c>
      <c r="X693" s="1">
        <v>1.0</v>
      </c>
      <c r="Y693" s="1">
        <v>1975.0</v>
      </c>
      <c r="Z693" s="1">
        <v>48.0</v>
      </c>
      <c r="AC693" s="1">
        <v>2010.0</v>
      </c>
      <c r="AD693" s="1">
        <f>C693-AC693</f>
        <v>9</v>
      </c>
      <c r="AE693" s="1" t="s">
        <v>119</v>
      </c>
      <c r="AF693" s="6" t="s">
        <v>748</v>
      </c>
      <c r="AG693" s="1">
        <v>0.0</v>
      </c>
      <c r="AH693" s="2" t="s">
        <v>1743</v>
      </c>
      <c r="AI693" s="2">
        <v>1.0</v>
      </c>
      <c r="AJ693" s="1" t="s">
        <v>1744</v>
      </c>
      <c r="AK693" s="2">
        <v>1.0</v>
      </c>
      <c r="AL693" s="1" t="s">
        <v>1745</v>
      </c>
      <c r="AM693" s="1">
        <v>1.0</v>
      </c>
      <c r="AN693" s="1" t="s">
        <v>1746</v>
      </c>
      <c r="AO693" s="9" t="s">
        <v>1740</v>
      </c>
      <c r="AP693" s="55" t="s">
        <v>1608</v>
      </c>
      <c r="AQ693" s="1">
        <v>0.0</v>
      </c>
    </row>
    <row r="694">
      <c r="A694" s="1" t="s">
        <v>1563</v>
      </c>
      <c r="B694" s="3">
        <v>43551.0</v>
      </c>
      <c r="C694" s="4" t="str">
        <f t="shared" si="1"/>
        <v>2019</v>
      </c>
      <c r="D694" s="1" t="s">
        <v>44</v>
      </c>
      <c r="E694" s="1">
        <v>0.0</v>
      </c>
      <c r="F694" s="1">
        <v>1.0</v>
      </c>
      <c r="G694" s="1">
        <v>0.0</v>
      </c>
      <c r="H694" s="1">
        <v>0.0</v>
      </c>
      <c r="I694" s="1">
        <v>0.0</v>
      </c>
      <c r="J694" s="1">
        <v>0.0</v>
      </c>
      <c r="K694" s="1">
        <v>1.0</v>
      </c>
      <c r="L694" s="1">
        <v>0.0</v>
      </c>
      <c r="M694" s="1">
        <v>0.0</v>
      </c>
      <c r="N694" s="1">
        <v>0.0</v>
      </c>
      <c r="O694" s="1" t="s">
        <v>68</v>
      </c>
      <c r="P694" s="2" t="s">
        <v>1736</v>
      </c>
      <c r="Q694" s="1" t="s">
        <v>47</v>
      </c>
      <c r="R694" s="1" t="s">
        <v>48</v>
      </c>
      <c r="S694" s="1" t="s">
        <v>48</v>
      </c>
      <c r="T694" s="2" t="s">
        <v>1737</v>
      </c>
      <c r="U694" s="1">
        <v>0.0</v>
      </c>
      <c r="V694" s="1">
        <v>1.0</v>
      </c>
      <c r="W694" s="1" t="s">
        <v>1597</v>
      </c>
      <c r="X694" s="1">
        <v>1.0</v>
      </c>
      <c r="Y694" s="1">
        <v>1950.0</v>
      </c>
      <c r="Z694" s="1">
        <v>48.0</v>
      </c>
      <c r="AE694" s="1" t="s">
        <v>119</v>
      </c>
      <c r="AF694" s="6" t="s">
        <v>748</v>
      </c>
      <c r="AG694" s="1">
        <v>0.0</v>
      </c>
      <c r="AH694" s="6" t="s">
        <v>1738</v>
      </c>
      <c r="AI694" s="2">
        <v>1.0</v>
      </c>
      <c r="AJ694" s="6" t="s">
        <v>1738</v>
      </c>
      <c r="AK694" s="2">
        <v>1.0</v>
      </c>
      <c r="AL694" s="6" t="s">
        <v>1738</v>
      </c>
      <c r="AM694" s="1">
        <v>1.0</v>
      </c>
      <c r="AN694" s="1" t="s">
        <v>1747</v>
      </c>
      <c r="AO694" s="9" t="s">
        <v>1740</v>
      </c>
      <c r="AQ694" s="1">
        <v>0.0</v>
      </c>
    </row>
    <row r="695">
      <c r="A695" s="1" t="s">
        <v>1563</v>
      </c>
      <c r="B695" s="3">
        <v>43551.0</v>
      </c>
      <c r="C695" s="4" t="str">
        <f t="shared" si="1"/>
        <v>2019</v>
      </c>
      <c r="D695" s="1" t="s">
        <v>44</v>
      </c>
      <c r="E695" s="1">
        <v>0.0</v>
      </c>
      <c r="F695" s="1">
        <v>1.0</v>
      </c>
      <c r="G695" s="1">
        <v>0.0</v>
      </c>
      <c r="H695" s="1">
        <v>0.0</v>
      </c>
      <c r="I695" s="1">
        <v>0.0</v>
      </c>
      <c r="J695" s="1">
        <v>0.0</v>
      </c>
      <c r="K695" s="1">
        <v>1.0</v>
      </c>
      <c r="L695" s="1">
        <v>0.0</v>
      </c>
      <c r="M695" s="1">
        <v>0.0</v>
      </c>
      <c r="N695" s="1">
        <v>0.0</v>
      </c>
      <c r="O695" s="1" t="s">
        <v>68</v>
      </c>
      <c r="P695" s="2" t="s">
        <v>1736</v>
      </c>
      <c r="Q695" s="1" t="s">
        <v>47</v>
      </c>
      <c r="R695" s="1" t="s">
        <v>48</v>
      </c>
      <c r="S695" s="1" t="s">
        <v>48</v>
      </c>
      <c r="T695" s="2" t="s">
        <v>1737</v>
      </c>
      <c r="U695" s="1">
        <v>0.0</v>
      </c>
      <c r="V695" s="1">
        <v>1.0</v>
      </c>
      <c r="W695" s="1" t="s">
        <v>1577</v>
      </c>
      <c r="X695" s="1">
        <v>0.0</v>
      </c>
      <c r="Y695" s="1">
        <v>1950.0</v>
      </c>
      <c r="Z695" s="1">
        <v>48.0</v>
      </c>
      <c r="AA695" s="1">
        <v>1990.0</v>
      </c>
      <c r="AB695" s="4">
        <f>C695-AA695</f>
        <v>29</v>
      </c>
      <c r="AC695" s="1">
        <v>1991.0</v>
      </c>
      <c r="AD695" s="1">
        <f>C695-AC695</f>
        <v>28</v>
      </c>
      <c r="AE695" s="1" t="s">
        <v>119</v>
      </c>
      <c r="AF695" s="6" t="s">
        <v>748</v>
      </c>
      <c r="AG695" s="1">
        <v>0.0</v>
      </c>
      <c r="AH695" s="6" t="s">
        <v>1738</v>
      </c>
      <c r="AI695" s="2">
        <v>1.0</v>
      </c>
      <c r="AJ695" s="6" t="s">
        <v>1738</v>
      </c>
      <c r="AK695" s="2">
        <v>1.0</v>
      </c>
      <c r="AL695" s="6" t="s">
        <v>1738</v>
      </c>
      <c r="AM695" s="1">
        <v>1.0</v>
      </c>
      <c r="AN695" s="1" t="s">
        <v>1748</v>
      </c>
      <c r="AO695" s="9" t="s">
        <v>1740</v>
      </c>
      <c r="AP695" s="9" t="s">
        <v>1612</v>
      </c>
      <c r="AQ695" s="1">
        <v>0.0</v>
      </c>
    </row>
    <row r="696">
      <c r="A696" s="1" t="s">
        <v>1563</v>
      </c>
      <c r="B696" s="3">
        <v>43551.0</v>
      </c>
      <c r="C696" s="4" t="str">
        <f t="shared" si="1"/>
        <v>2019</v>
      </c>
      <c r="D696" s="1" t="s">
        <v>44</v>
      </c>
      <c r="E696" s="1">
        <v>0.0</v>
      </c>
      <c r="F696" s="1">
        <v>1.0</v>
      </c>
      <c r="G696" s="1">
        <v>0.0</v>
      </c>
      <c r="H696" s="1">
        <v>0.0</v>
      </c>
      <c r="I696" s="1">
        <v>0.0</v>
      </c>
      <c r="J696" s="1">
        <v>0.0</v>
      </c>
      <c r="K696" s="1">
        <v>1.0</v>
      </c>
      <c r="L696" s="1">
        <v>0.0</v>
      </c>
      <c r="M696" s="1">
        <v>0.0</v>
      </c>
      <c r="N696" s="1">
        <v>0.0</v>
      </c>
      <c r="O696" s="1" t="s">
        <v>68</v>
      </c>
      <c r="P696" s="2" t="s">
        <v>1736</v>
      </c>
      <c r="Q696" s="1" t="s">
        <v>47</v>
      </c>
      <c r="R696" s="1" t="s">
        <v>48</v>
      </c>
      <c r="S696" s="1" t="s">
        <v>48</v>
      </c>
      <c r="T696" s="2" t="s">
        <v>1737</v>
      </c>
      <c r="U696" s="1">
        <v>0.0</v>
      </c>
      <c r="V696" s="1">
        <v>1.0</v>
      </c>
      <c r="W696" s="1" t="s">
        <v>1580</v>
      </c>
      <c r="X696" s="1">
        <v>0.0</v>
      </c>
      <c r="Y696" s="1">
        <v>1955.0</v>
      </c>
      <c r="Z696" s="4">
        <f t="shared" ref="Z696:Z699" si="128">2021-Y696</f>
        <v>66</v>
      </c>
      <c r="AE696" s="1" t="s">
        <v>119</v>
      </c>
      <c r="AF696" s="6" t="s">
        <v>748</v>
      </c>
      <c r="AG696" s="1">
        <v>0.0</v>
      </c>
      <c r="AH696" s="6" t="s">
        <v>1738</v>
      </c>
      <c r="AI696" s="2">
        <v>1.0</v>
      </c>
      <c r="AJ696" s="6" t="s">
        <v>1738</v>
      </c>
      <c r="AK696" s="2">
        <v>1.0</v>
      </c>
      <c r="AL696" s="6" t="s">
        <v>1738</v>
      </c>
      <c r="AM696" s="1">
        <v>1.0</v>
      </c>
      <c r="AN696" s="1" t="s">
        <v>1749</v>
      </c>
      <c r="AO696" s="9" t="s">
        <v>1740</v>
      </c>
      <c r="AQ696" s="1">
        <v>0.0</v>
      </c>
    </row>
    <row r="697">
      <c r="A697" s="1" t="s">
        <v>1563</v>
      </c>
      <c r="B697" s="3">
        <v>43551.0</v>
      </c>
      <c r="C697" s="4" t="str">
        <f t="shared" si="1"/>
        <v>2019</v>
      </c>
      <c r="D697" s="1" t="s">
        <v>44</v>
      </c>
      <c r="E697" s="1">
        <v>0.0</v>
      </c>
      <c r="F697" s="1">
        <v>1.0</v>
      </c>
      <c r="G697" s="1">
        <v>0.0</v>
      </c>
      <c r="H697" s="1">
        <v>0.0</v>
      </c>
      <c r="I697" s="1">
        <v>0.0</v>
      </c>
      <c r="J697" s="1">
        <v>0.0</v>
      </c>
      <c r="K697" s="1">
        <v>1.0</v>
      </c>
      <c r="L697" s="1">
        <v>0.0</v>
      </c>
      <c r="M697" s="1">
        <v>0.0</v>
      </c>
      <c r="N697" s="1">
        <v>0.0</v>
      </c>
      <c r="O697" s="1" t="s">
        <v>68</v>
      </c>
      <c r="P697" s="2" t="s">
        <v>1736</v>
      </c>
      <c r="Q697" s="1" t="s">
        <v>47</v>
      </c>
      <c r="R697" s="1" t="s">
        <v>48</v>
      </c>
      <c r="S697" s="1" t="s">
        <v>48</v>
      </c>
      <c r="T697" s="2" t="s">
        <v>1737</v>
      </c>
      <c r="U697" s="1">
        <v>0.0</v>
      </c>
      <c r="V697" s="1">
        <v>1.0</v>
      </c>
      <c r="W697" s="1" t="s">
        <v>1592</v>
      </c>
      <c r="X697" s="1">
        <v>1.0</v>
      </c>
      <c r="Y697" s="1">
        <v>1960.0</v>
      </c>
      <c r="Z697" s="4">
        <f t="shared" si="128"/>
        <v>61</v>
      </c>
      <c r="AC697" s="1">
        <v>2010.0</v>
      </c>
      <c r="AD697" s="1">
        <f>C697-AC697</f>
        <v>9</v>
      </c>
      <c r="AE697" s="1" t="s">
        <v>119</v>
      </c>
      <c r="AF697" s="6" t="s">
        <v>748</v>
      </c>
      <c r="AG697" s="1">
        <v>0.0</v>
      </c>
      <c r="AH697" s="6" t="s">
        <v>1738</v>
      </c>
      <c r="AI697" s="2">
        <v>1.0</v>
      </c>
      <c r="AJ697" s="6" t="s">
        <v>1738</v>
      </c>
      <c r="AK697" s="2">
        <v>1.0</v>
      </c>
      <c r="AL697" s="6" t="s">
        <v>1738</v>
      </c>
      <c r="AM697" s="1">
        <v>1.0</v>
      </c>
      <c r="AN697" s="1" t="s">
        <v>1750</v>
      </c>
      <c r="AO697" s="9" t="s">
        <v>1740</v>
      </c>
      <c r="AP697" s="9" t="s">
        <v>1751</v>
      </c>
      <c r="AQ697" s="1">
        <v>0.0</v>
      </c>
    </row>
    <row r="698">
      <c r="A698" s="1" t="s">
        <v>1563</v>
      </c>
      <c r="B698" s="3">
        <v>43551.0</v>
      </c>
      <c r="C698" s="4" t="str">
        <f t="shared" si="1"/>
        <v>2019</v>
      </c>
      <c r="D698" s="1" t="s">
        <v>44</v>
      </c>
      <c r="E698" s="1">
        <v>0.0</v>
      </c>
      <c r="F698" s="1">
        <v>1.0</v>
      </c>
      <c r="G698" s="1">
        <v>0.0</v>
      </c>
      <c r="H698" s="1">
        <v>0.0</v>
      </c>
      <c r="I698" s="1">
        <v>0.0</v>
      </c>
      <c r="J698" s="1">
        <v>0.0</v>
      </c>
      <c r="K698" s="1">
        <v>1.0</v>
      </c>
      <c r="L698" s="1">
        <v>0.0</v>
      </c>
      <c r="M698" s="1">
        <v>0.0</v>
      </c>
      <c r="N698" s="1">
        <v>0.0</v>
      </c>
      <c r="O698" s="1" t="s">
        <v>68</v>
      </c>
      <c r="P698" s="2" t="s">
        <v>1736</v>
      </c>
      <c r="Q698" s="1" t="s">
        <v>47</v>
      </c>
      <c r="R698" s="1" t="s">
        <v>48</v>
      </c>
      <c r="S698" s="1" t="s">
        <v>48</v>
      </c>
      <c r="T698" s="2" t="s">
        <v>1737</v>
      </c>
      <c r="U698" s="1">
        <v>0.0</v>
      </c>
      <c r="V698" s="1">
        <v>0.0</v>
      </c>
      <c r="W698" s="1" t="s">
        <v>1583</v>
      </c>
      <c r="X698" s="1">
        <v>1.0</v>
      </c>
      <c r="Y698" s="1">
        <v>1941.0</v>
      </c>
      <c r="Z698" s="4">
        <f t="shared" si="128"/>
        <v>80</v>
      </c>
      <c r="AE698" s="1" t="s">
        <v>119</v>
      </c>
      <c r="AF698" s="6" t="s">
        <v>748</v>
      </c>
      <c r="AG698" s="1">
        <v>0.0</v>
      </c>
      <c r="AH698" s="2" t="s">
        <v>1752</v>
      </c>
      <c r="AI698" s="2">
        <v>0.0</v>
      </c>
      <c r="AJ698" s="2" t="s">
        <v>123</v>
      </c>
      <c r="AK698" s="2">
        <v>0.0</v>
      </c>
      <c r="AL698" s="2" t="s">
        <v>1753</v>
      </c>
      <c r="AM698" s="1">
        <v>0.0</v>
      </c>
      <c r="AN698" s="20" t="s">
        <v>1327</v>
      </c>
      <c r="AO698" s="9" t="s">
        <v>1740</v>
      </c>
      <c r="AQ698" s="1">
        <v>0.0</v>
      </c>
    </row>
    <row r="699">
      <c r="A699" s="1" t="s">
        <v>1563</v>
      </c>
      <c r="B699" s="3">
        <v>43551.0</v>
      </c>
      <c r="C699" s="4" t="str">
        <f t="shared" si="1"/>
        <v>2019</v>
      </c>
      <c r="D699" s="1" t="s">
        <v>44</v>
      </c>
      <c r="E699" s="1">
        <v>0.0</v>
      </c>
      <c r="F699" s="1">
        <v>1.0</v>
      </c>
      <c r="G699" s="1">
        <v>0.0</v>
      </c>
      <c r="H699" s="1">
        <v>0.0</v>
      </c>
      <c r="I699" s="1">
        <v>0.0</v>
      </c>
      <c r="J699" s="1">
        <v>0.0</v>
      </c>
      <c r="K699" s="1">
        <v>1.0</v>
      </c>
      <c r="L699" s="1">
        <v>0.0</v>
      </c>
      <c r="M699" s="1">
        <v>0.0</v>
      </c>
      <c r="N699" s="1">
        <v>0.0</v>
      </c>
      <c r="O699" s="1" t="s">
        <v>68</v>
      </c>
      <c r="P699" s="2" t="s">
        <v>1736</v>
      </c>
      <c r="Q699" s="1" t="s">
        <v>47</v>
      </c>
      <c r="R699" s="1" t="s">
        <v>48</v>
      </c>
      <c r="S699" s="1" t="s">
        <v>48</v>
      </c>
      <c r="T699" s="2" t="s">
        <v>1737</v>
      </c>
      <c r="U699" s="1">
        <v>0.0</v>
      </c>
      <c r="V699" s="1">
        <v>1.0</v>
      </c>
      <c r="W699" s="1" t="s">
        <v>1589</v>
      </c>
      <c r="X699" s="1">
        <v>0.0</v>
      </c>
      <c r="Y699" s="1">
        <v>1973.0</v>
      </c>
      <c r="Z699" s="4">
        <f t="shared" si="128"/>
        <v>48</v>
      </c>
      <c r="AE699" s="1" t="s">
        <v>119</v>
      </c>
      <c r="AF699" s="6" t="s">
        <v>748</v>
      </c>
      <c r="AG699" s="1">
        <v>0.0</v>
      </c>
      <c r="AH699" s="1" t="s">
        <v>1754</v>
      </c>
      <c r="AI699" s="2">
        <v>1.0</v>
      </c>
      <c r="AJ699" s="1" t="s">
        <v>1755</v>
      </c>
      <c r="AK699" s="2">
        <v>1.0</v>
      </c>
      <c r="AL699" s="1" t="s">
        <v>1756</v>
      </c>
      <c r="AM699" s="1">
        <v>1.0</v>
      </c>
      <c r="AN699" s="1" t="s">
        <v>1757</v>
      </c>
      <c r="AO699" s="9" t="s">
        <v>1740</v>
      </c>
      <c r="AQ699" s="1">
        <v>0.0</v>
      </c>
    </row>
    <row r="700">
      <c r="A700" s="1" t="s">
        <v>1758</v>
      </c>
      <c r="B700" s="3">
        <v>44299.0</v>
      </c>
      <c r="C700" s="4" t="str">
        <f t="shared" si="1"/>
        <v>2021</v>
      </c>
      <c r="D700" s="1" t="s">
        <v>44</v>
      </c>
      <c r="E700" s="1">
        <v>0.0</v>
      </c>
      <c r="F700" s="1">
        <v>1.0</v>
      </c>
      <c r="G700" s="1">
        <v>1.0</v>
      </c>
      <c r="H700" s="1">
        <v>1.0</v>
      </c>
      <c r="I700" s="1">
        <v>0.0</v>
      </c>
      <c r="J700" s="1">
        <v>0.0</v>
      </c>
      <c r="K700" s="1">
        <v>0.0</v>
      </c>
      <c r="L700" s="1">
        <v>0.0</v>
      </c>
      <c r="M700" s="1">
        <v>0.0</v>
      </c>
      <c r="N700" s="1">
        <v>0.0</v>
      </c>
      <c r="O700" s="1" t="s">
        <v>109</v>
      </c>
      <c r="P700" s="2" t="s">
        <v>1759</v>
      </c>
      <c r="Q700" s="1" t="s">
        <v>277</v>
      </c>
      <c r="R700" s="1" t="s">
        <v>48</v>
      </c>
      <c r="S700" s="1" t="s">
        <v>48</v>
      </c>
      <c r="T700" s="2" t="s">
        <v>1760</v>
      </c>
      <c r="U700" s="1">
        <v>1.0</v>
      </c>
      <c r="V700" s="1">
        <v>1.0</v>
      </c>
      <c r="W700" s="1" t="s">
        <v>1761</v>
      </c>
      <c r="X700" s="1">
        <v>0.0</v>
      </c>
      <c r="Y700" s="1">
        <v>1972.0</v>
      </c>
      <c r="Z700" s="1">
        <f t="shared" ref="Z700:Z706" si="129">C700-Y700</f>
        <v>49</v>
      </c>
      <c r="AA700" s="1">
        <v>1998.0</v>
      </c>
      <c r="AB700" s="4">
        <f t="shared" ref="AB700:AB713" si="130">C700-AA700</f>
        <v>23</v>
      </c>
      <c r="AC700" s="1">
        <v>2015.0</v>
      </c>
      <c r="AD700" s="1">
        <f t="shared" ref="AD700:AD713" si="131">C700-AC700</f>
        <v>6</v>
      </c>
      <c r="AE700" s="1" t="s">
        <v>119</v>
      </c>
      <c r="AF700" s="6" t="s">
        <v>748</v>
      </c>
      <c r="AG700" s="1">
        <v>0.0</v>
      </c>
      <c r="AH700" s="1" t="s">
        <v>1762</v>
      </c>
      <c r="AI700" s="1">
        <v>1.0</v>
      </c>
      <c r="AJ700" s="2" t="s">
        <v>1763</v>
      </c>
      <c r="AK700" s="1">
        <v>1.0</v>
      </c>
      <c r="AL700" s="1" t="s">
        <v>1764</v>
      </c>
      <c r="AM700" s="1">
        <v>1.0</v>
      </c>
      <c r="AN700" s="20" t="s">
        <v>1765</v>
      </c>
      <c r="AO700" s="8" t="s">
        <v>1766</v>
      </c>
      <c r="AP700" s="8" t="s">
        <v>1767</v>
      </c>
      <c r="AQ700" s="1">
        <v>0.0</v>
      </c>
    </row>
    <row r="701">
      <c r="A701" s="1" t="s">
        <v>1758</v>
      </c>
      <c r="B701" s="3">
        <v>44299.0</v>
      </c>
      <c r="C701" s="4" t="str">
        <f t="shared" si="1"/>
        <v>2021</v>
      </c>
      <c r="D701" s="1" t="s">
        <v>44</v>
      </c>
      <c r="E701" s="1">
        <v>0.0</v>
      </c>
      <c r="F701" s="1">
        <v>1.0</v>
      </c>
      <c r="G701" s="1">
        <v>1.0</v>
      </c>
      <c r="H701" s="1">
        <v>1.0</v>
      </c>
      <c r="I701" s="1">
        <v>0.0</v>
      </c>
      <c r="J701" s="1">
        <v>0.0</v>
      </c>
      <c r="K701" s="1">
        <v>0.0</v>
      </c>
      <c r="L701" s="1">
        <v>0.0</v>
      </c>
      <c r="M701" s="1">
        <v>0.0</v>
      </c>
      <c r="N701" s="1">
        <v>0.0</v>
      </c>
      <c r="O701" s="1" t="s">
        <v>109</v>
      </c>
      <c r="P701" s="2" t="s">
        <v>1759</v>
      </c>
      <c r="Q701" s="1" t="s">
        <v>277</v>
      </c>
      <c r="R701" s="1" t="s">
        <v>48</v>
      </c>
      <c r="S701" s="1" t="s">
        <v>48</v>
      </c>
      <c r="T701" s="2" t="s">
        <v>1760</v>
      </c>
      <c r="U701" s="1">
        <v>1.0</v>
      </c>
      <c r="V701" s="1">
        <v>1.0</v>
      </c>
      <c r="W701" s="49" t="s">
        <v>1768</v>
      </c>
      <c r="X701" s="1">
        <v>1.0</v>
      </c>
      <c r="Y701" s="1">
        <v>1977.0</v>
      </c>
      <c r="Z701" s="1">
        <f t="shared" si="129"/>
        <v>44</v>
      </c>
      <c r="AA701" s="1">
        <v>2015.0</v>
      </c>
      <c r="AB701" s="4">
        <f t="shared" si="130"/>
        <v>6</v>
      </c>
      <c r="AC701" s="1">
        <v>2015.0</v>
      </c>
      <c r="AD701" s="1">
        <f t="shared" si="131"/>
        <v>6</v>
      </c>
      <c r="AE701" s="1" t="s">
        <v>119</v>
      </c>
      <c r="AF701" s="6" t="s">
        <v>748</v>
      </c>
      <c r="AG701" s="2">
        <v>0.0</v>
      </c>
      <c r="AH701" s="1" t="s">
        <v>1769</v>
      </c>
      <c r="AI701" s="2">
        <v>1.0</v>
      </c>
      <c r="AJ701" s="2" t="s">
        <v>1763</v>
      </c>
      <c r="AK701" s="2">
        <v>1.0</v>
      </c>
      <c r="AL701" s="1" t="s">
        <v>1764</v>
      </c>
      <c r="AM701" s="1">
        <v>1.0</v>
      </c>
      <c r="AN701" s="20" t="s">
        <v>1770</v>
      </c>
      <c r="AO701" s="9" t="s">
        <v>1766</v>
      </c>
      <c r="AP701" s="9" t="s">
        <v>1771</v>
      </c>
      <c r="AQ701" s="1">
        <v>0.0</v>
      </c>
    </row>
    <row r="702">
      <c r="A702" s="1" t="s">
        <v>1758</v>
      </c>
      <c r="B702" s="3">
        <v>43966.0</v>
      </c>
      <c r="C702" s="4" t="str">
        <f t="shared" si="1"/>
        <v>2020</v>
      </c>
      <c r="D702" s="1" t="s">
        <v>44</v>
      </c>
      <c r="E702" s="1">
        <v>0.0</v>
      </c>
      <c r="F702" s="1">
        <v>0.0</v>
      </c>
      <c r="G702" s="1">
        <v>1.0</v>
      </c>
      <c r="H702" s="1">
        <v>1.0</v>
      </c>
      <c r="I702" s="1">
        <v>0.0</v>
      </c>
      <c r="J702" s="1">
        <v>0.0</v>
      </c>
      <c r="K702" s="1">
        <v>0.0</v>
      </c>
      <c r="L702" s="1">
        <v>0.0</v>
      </c>
      <c r="M702" s="1">
        <v>0.0</v>
      </c>
      <c r="N702" s="1">
        <v>0.0</v>
      </c>
      <c r="O702" s="1" t="s">
        <v>109</v>
      </c>
      <c r="P702" s="1" t="s">
        <v>1772</v>
      </c>
      <c r="Q702" s="1" t="s">
        <v>277</v>
      </c>
      <c r="R702" s="1" t="s">
        <v>48</v>
      </c>
      <c r="S702" s="1" t="s">
        <v>48</v>
      </c>
      <c r="T702" s="2" t="s">
        <v>1773</v>
      </c>
      <c r="U702" s="1">
        <v>1.0</v>
      </c>
      <c r="V702" s="1">
        <v>1.0</v>
      </c>
      <c r="W702" s="1" t="s">
        <v>1761</v>
      </c>
      <c r="X702" s="1">
        <v>0.0</v>
      </c>
      <c r="Y702" s="1">
        <v>1972.0</v>
      </c>
      <c r="Z702" s="1">
        <f t="shared" si="129"/>
        <v>48</v>
      </c>
      <c r="AA702" s="1">
        <v>1998.0</v>
      </c>
      <c r="AB702" s="4">
        <f t="shared" si="130"/>
        <v>22</v>
      </c>
      <c r="AC702" s="1">
        <v>2015.0</v>
      </c>
      <c r="AD702" s="1">
        <f t="shared" si="131"/>
        <v>5</v>
      </c>
      <c r="AE702" s="1" t="s">
        <v>119</v>
      </c>
      <c r="AF702" s="6" t="s">
        <v>748</v>
      </c>
      <c r="AG702" s="2">
        <v>0.0</v>
      </c>
      <c r="AH702" s="2" t="s">
        <v>1774</v>
      </c>
      <c r="AI702" s="2">
        <v>0.0</v>
      </c>
      <c r="AJ702" s="6" t="s">
        <v>123</v>
      </c>
      <c r="AK702" s="2">
        <v>0.0</v>
      </c>
      <c r="AL702" s="2" t="s">
        <v>1775</v>
      </c>
      <c r="AM702" s="2">
        <v>1.0</v>
      </c>
      <c r="AN702" s="6" t="s">
        <v>1776</v>
      </c>
      <c r="AO702" s="8" t="s">
        <v>1777</v>
      </c>
      <c r="AQ702" s="1">
        <v>0.0</v>
      </c>
    </row>
    <row r="703">
      <c r="A703" s="1" t="s">
        <v>1758</v>
      </c>
      <c r="B703" s="3">
        <v>43966.0</v>
      </c>
      <c r="C703" s="4" t="str">
        <f t="shared" si="1"/>
        <v>2020</v>
      </c>
      <c r="D703" s="1" t="s">
        <v>44</v>
      </c>
      <c r="E703" s="1">
        <v>0.0</v>
      </c>
      <c r="F703" s="1">
        <v>0.0</v>
      </c>
      <c r="G703" s="1">
        <v>1.0</v>
      </c>
      <c r="H703" s="1">
        <v>1.0</v>
      </c>
      <c r="I703" s="1">
        <v>0.0</v>
      </c>
      <c r="J703" s="1">
        <v>0.0</v>
      </c>
      <c r="K703" s="1">
        <v>0.0</v>
      </c>
      <c r="L703" s="1">
        <v>0.0</v>
      </c>
      <c r="M703" s="1">
        <v>0.0</v>
      </c>
      <c r="N703" s="1">
        <v>0.0</v>
      </c>
      <c r="O703" s="1" t="s">
        <v>109</v>
      </c>
      <c r="P703" s="1" t="s">
        <v>1772</v>
      </c>
      <c r="Q703" s="1" t="s">
        <v>277</v>
      </c>
      <c r="R703" s="1" t="s">
        <v>48</v>
      </c>
      <c r="S703" s="1" t="s">
        <v>48</v>
      </c>
      <c r="T703" s="2" t="s">
        <v>1773</v>
      </c>
      <c r="U703" s="1">
        <v>1.0</v>
      </c>
      <c r="V703" s="1">
        <v>1.0</v>
      </c>
      <c r="W703" s="49" t="s">
        <v>1768</v>
      </c>
      <c r="X703" s="1">
        <v>1.0</v>
      </c>
      <c r="Y703" s="1">
        <v>1977.0</v>
      </c>
      <c r="Z703" s="1">
        <f t="shared" si="129"/>
        <v>43</v>
      </c>
      <c r="AA703" s="1">
        <v>2015.0</v>
      </c>
      <c r="AB703" s="4">
        <f t="shared" si="130"/>
        <v>5</v>
      </c>
      <c r="AC703" s="1">
        <v>2015.0</v>
      </c>
      <c r="AD703" s="1">
        <f t="shared" si="131"/>
        <v>5</v>
      </c>
      <c r="AE703" s="1" t="s">
        <v>119</v>
      </c>
      <c r="AF703" s="6" t="s">
        <v>748</v>
      </c>
      <c r="AG703" s="2">
        <v>0.0</v>
      </c>
      <c r="AH703" s="6" t="s">
        <v>1118</v>
      </c>
      <c r="AI703" s="2">
        <v>1.0</v>
      </c>
      <c r="AJ703" s="2" t="s">
        <v>1778</v>
      </c>
      <c r="AK703" s="2">
        <v>1.0</v>
      </c>
      <c r="AL703" s="2" t="s">
        <v>1779</v>
      </c>
      <c r="AM703" s="2">
        <v>1.0</v>
      </c>
      <c r="AN703" s="6" t="s">
        <v>1780</v>
      </c>
      <c r="AO703" s="8" t="s">
        <v>1777</v>
      </c>
      <c r="AP703" s="9" t="s">
        <v>1781</v>
      </c>
      <c r="AQ703" s="1">
        <v>0.0</v>
      </c>
    </row>
    <row r="704">
      <c r="A704" s="1" t="s">
        <v>1758</v>
      </c>
      <c r="B704" s="3">
        <v>43959.0</v>
      </c>
      <c r="C704" s="4" t="str">
        <f t="shared" si="1"/>
        <v>2020</v>
      </c>
      <c r="D704" s="1" t="s">
        <v>44</v>
      </c>
      <c r="E704" s="1">
        <v>0.0</v>
      </c>
      <c r="F704" s="1">
        <v>0.0</v>
      </c>
      <c r="G704" s="1">
        <v>1.0</v>
      </c>
      <c r="H704" s="1">
        <v>1.0</v>
      </c>
      <c r="I704" s="1">
        <v>0.0</v>
      </c>
      <c r="J704" s="1">
        <v>0.0</v>
      </c>
      <c r="K704" s="1">
        <v>0.0</v>
      </c>
      <c r="L704" s="1">
        <v>0.0</v>
      </c>
      <c r="M704" s="1">
        <v>0.0</v>
      </c>
      <c r="N704" s="1">
        <v>0.0</v>
      </c>
      <c r="O704" s="1" t="s">
        <v>109</v>
      </c>
      <c r="P704" s="1" t="s">
        <v>1782</v>
      </c>
      <c r="Q704" s="1" t="s">
        <v>277</v>
      </c>
      <c r="R704" s="1" t="s">
        <v>48</v>
      </c>
      <c r="S704" s="1" t="s">
        <v>48</v>
      </c>
      <c r="T704" s="2" t="s">
        <v>1783</v>
      </c>
      <c r="U704" s="1">
        <v>1.0</v>
      </c>
      <c r="V704" s="1">
        <v>1.0</v>
      </c>
      <c r="W704" s="1" t="s">
        <v>1761</v>
      </c>
      <c r="X704" s="1">
        <v>0.0</v>
      </c>
      <c r="Y704" s="1">
        <v>1972.0</v>
      </c>
      <c r="Z704" s="1">
        <f t="shared" si="129"/>
        <v>48</v>
      </c>
      <c r="AA704" s="1">
        <v>1998.0</v>
      </c>
      <c r="AB704" s="4">
        <f t="shared" si="130"/>
        <v>22</v>
      </c>
      <c r="AC704" s="1">
        <v>2015.0</v>
      </c>
      <c r="AD704" s="1">
        <f t="shared" si="131"/>
        <v>5</v>
      </c>
      <c r="AE704" s="1" t="s">
        <v>119</v>
      </c>
      <c r="AF704" s="6" t="s">
        <v>748</v>
      </c>
      <c r="AG704" s="2">
        <v>0.0</v>
      </c>
      <c r="AH704" s="2" t="s">
        <v>1784</v>
      </c>
      <c r="AI704" s="2">
        <v>1.0</v>
      </c>
      <c r="AJ704" s="2" t="s">
        <v>1785</v>
      </c>
      <c r="AK704" s="2">
        <v>0.0</v>
      </c>
      <c r="AL704" s="2" t="s">
        <v>1786</v>
      </c>
      <c r="AM704" s="2">
        <v>1.0</v>
      </c>
      <c r="AN704" s="6" t="s">
        <v>1787</v>
      </c>
      <c r="AO704" s="9" t="s">
        <v>1788</v>
      </c>
      <c r="AQ704" s="1">
        <v>0.0</v>
      </c>
    </row>
    <row r="705">
      <c r="A705" s="1" t="s">
        <v>1758</v>
      </c>
      <c r="B705" s="3">
        <v>43959.0</v>
      </c>
      <c r="C705" s="4" t="str">
        <f t="shared" si="1"/>
        <v>2020</v>
      </c>
      <c r="D705" s="1" t="s">
        <v>44</v>
      </c>
      <c r="E705" s="1">
        <v>0.0</v>
      </c>
      <c r="F705" s="1">
        <v>0.0</v>
      </c>
      <c r="G705" s="1">
        <v>1.0</v>
      </c>
      <c r="H705" s="1">
        <v>1.0</v>
      </c>
      <c r="I705" s="1">
        <v>0.0</v>
      </c>
      <c r="J705" s="1">
        <v>0.0</v>
      </c>
      <c r="K705" s="1">
        <v>0.0</v>
      </c>
      <c r="L705" s="1">
        <v>0.0</v>
      </c>
      <c r="M705" s="1">
        <v>0.0</v>
      </c>
      <c r="N705" s="1">
        <v>0.0</v>
      </c>
      <c r="O705" s="1" t="s">
        <v>109</v>
      </c>
      <c r="P705" s="1" t="s">
        <v>1782</v>
      </c>
      <c r="Q705" s="1" t="s">
        <v>277</v>
      </c>
      <c r="R705" s="1" t="s">
        <v>48</v>
      </c>
      <c r="S705" s="1" t="s">
        <v>48</v>
      </c>
      <c r="T705" s="2" t="s">
        <v>1783</v>
      </c>
      <c r="U705" s="1">
        <v>1.0</v>
      </c>
      <c r="V705" s="1">
        <v>1.0</v>
      </c>
      <c r="W705" s="49" t="s">
        <v>1768</v>
      </c>
      <c r="X705" s="1">
        <v>1.0</v>
      </c>
      <c r="Y705" s="1">
        <v>1977.0</v>
      </c>
      <c r="Z705" s="1">
        <f t="shared" si="129"/>
        <v>43</v>
      </c>
      <c r="AA705" s="1">
        <v>2015.0</v>
      </c>
      <c r="AB705" s="4">
        <f t="shared" si="130"/>
        <v>5</v>
      </c>
      <c r="AC705" s="1">
        <v>2015.0</v>
      </c>
      <c r="AD705" s="1">
        <f t="shared" si="131"/>
        <v>5</v>
      </c>
      <c r="AE705" s="1" t="s">
        <v>119</v>
      </c>
      <c r="AF705" s="6" t="s">
        <v>748</v>
      </c>
      <c r="AG705" s="2">
        <v>0.0</v>
      </c>
      <c r="AH705" s="6" t="s">
        <v>1118</v>
      </c>
      <c r="AI705" s="2">
        <v>1.0</v>
      </c>
      <c r="AJ705" s="2" t="s">
        <v>1789</v>
      </c>
      <c r="AK705" s="2">
        <v>1.0</v>
      </c>
      <c r="AL705" s="2" t="s">
        <v>1790</v>
      </c>
      <c r="AM705" s="2">
        <v>1.0</v>
      </c>
      <c r="AN705" s="6" t="s">
        <v>1791</v>
      </c>
      <c r="AO705" s="8" t="s">
        <v>1788</v>
      </c>
      <c r="AQ705" s="1">
        <v>0.0</v>
      </c>
    </row>
    <row r="706">
      <c r="A706" s="1" t="s">
        <v>1758</v>
      </c>
      <c r="B706" s="3">
        <v>43887.0</v>
      </c>
      <c r="C706" s="4" t="str">
        <f t="shared" si="1"/>
        <v>2020</v>
      </c>
      <c r="D706" s="1" t="s">
        <v>44</v>
      </c>
      <c r="E706" s="1">
        <v>0.0</v>
      </c>
      <c r="F706" s="1">
        <v>1.0</v>
      </c>
      <c r="G706" s="1">
        <v>1.0</v>
      </c>
      <c r="H706" s="1">
        <v>1.0</v>
      </c>
      <c r="I706" s="1">
        <v>0.0</v>
      </c>
      <c r="J706" s="1">
        <v>0.0</v>
      </c>
      <c r="K706" s="1">
        <v>0.0</v>
      </c>
      <c r="L706" s="1">
        <v>0.0</v>
      </c>
      <c r="M706" s="1">
        <v>0.0</v>
      </c>
      <c r="N706" s="1">
        <v>0.0</v>
      </c>
      <c r="O706" s="1" t="s">
        <v>109</v>
      </c>
      <c r="P706" s="2" t="s">
        <v>1792</v>
      </c>
      <c r="Q706" s="1" t="s">
        <v>306</v>
      </c>
      <c r="R706" s="1" t="s">
        <v>48</v>
      </c>
      <c r="S706" s="1" t="s">
        <v>48</v>
      </c>
      <c r="T706" s="2" t="s">
        <v>1793</v>
      </c>
      <c r="U706" s="1">
        <v>1.0</v>
      </c>
      <c r="V706" s="1">
        <v>1.0</v>
      </c>
      <c r="W706" s="1" t="s">
        <v>1761</v>
      </c>
      <c r="X706" s="1">
        <v>0.0</v>
      </c>
      <c r="Y706" s="1">
        <v>1972.0</v>
      </c>
      <c r="Z706" s="1">
        <f t="shared" si="129"/>
        <v>48</v>
      </c>
      <c r="AA706" s="1">
        <v>1998.0</v>
      </c>
      <c r="AB706" s="4">
        <f t="shared" si="130"/>
        <v>22</v>
      </c>
      <c r="AC706" s="1">
        <v>2015.0</v>
      </c>
      <c r="AD706" s="1">
        <f t="shared" si="131"/>
        <v>5</v>
      </c>
      <c r="AE706" s="1" t="s">
        <v>119</v>
      </c>
      <c r="AF706" s="6" t="s">
        <v>748</v>
      </c>
      <c r="AG706" s="2">
        <v>0.0</v>
      </c>
      <c r="AH706" s="2" t="s">
        <v>1794</v>
      </c>
      <c r="AI706" s="2">
        <v>1.0</v>
      </c>
      <c r="AJ706" s="2" t="s">
        <v>1795</v>
      </c>
      <c r="AK706" s="2">
        <v>0.0</v>
      </c>
      <c r="AL706" s="2" t="s">
        <v>1796</v>
      </c>
      <c r="AM706" s="2">
        <v>1.0</v>
      </c>
      <c r="AN706" s="2" t="s">
        <v>1797</v>
      </c>
      <c r="AO706" s="8" t="s">
        <v>1798</v>
      </c>
      <c r="AQ706" s="1">
        <v>0.0</v>
      </c>
    </row>
    <row r="707">
      <c r="A707" s="1" t="s">
        <v>1758</v>
      </c>
      <c r="B707" s="3">
        <v>43887.0</v>
      </c>
      <c r="C707" s="4" t="str">
        <f t="shared" si="1"/>
        <v>2020</v>
      </c>
      <c r="D707" s="1" t="s">
        <v>44</v>
      </c>
      <c r="E707" s="1">
        <v>0.0</v>
      </c>
      <c r="F707" s="1">
        <v>1.0</v>
      </c>
      <c r="G707" s="1">
        <v>1.0</v>
      </c>
      <c r="H707" s="1">
        <v>1.0</v>
      </c>
      <c r="I707" s="1">
        <v>0.0</v>
      </c>
      <c r="J707" s="1">
        <v>0.0</v>
      </c>
      <c r="K707" s="1">
        <v>0.0</v>
      </c>
      <c r="L707" s="1">
        <v>0.0</v>
      </c>
      <c r="M707" s="1">
        <v>0.0</v>
      </c>
      <c r="N707" s="1">
        <v>0.0</v>
      </c>
      <c r="O707" s="1" t="s">
        <v>109</v>
      </c>
      <c r="P707" s="2" t="s">
        <v>1792</v>
      </c>
      <c r="Q707" s="1" t="s">
        <v>306</v>
      </c>
      <c r="R707" s="1" t="s">
        <v>48</v>
      </c>
      <c r="S707" s="1" t="s">
        <v>48</v>
      </c>
      <c r="T707" s="2" t="s">
        <v>1793</v>
      </c>
      <c r="U707" s="1">
        <v>1.0</v>
      </c>
      <c r="V707" s="1">
        <v>1.0</v>
      </c>
      <c r="W707" s="1" t="s">
        <v>1799</v>
      </c>
      <c r="X707" s="1">
        <v>0.0</v>
      </c>
      <c r="Y707" s="1">
        <v>1949.0</v>
      </c>
      <c r="Z707" s="4">
        <f>2020-Y707</f>
        <v>71</v>
      </c>
      <c r="AA707" s="1">
        <v>1991.0</v>
      </c>
      <c r="AB707" s="4">
        <f t="shared" si="130"/>
        <v>29</v>
      </c>
      <c r="AC707" s="1">
        <v>2008.0</v>
      </c>
      <c r="AD707" s="1">
        <f t="shared" si="131"/>
        <v>12</v>
      </c>
      <c r="AE707" s="1" t="s">
        <v>119</v>
      </c>
      <c r="AF707" s="6" t="s">
        <v>748</v>
      </c>
      <c r="AG707" s="2">
        <v>0.0</v>
      </c>
      <c r="AH707" s="6" t="s">
        <v>1314</v>
      </c>
      <c r="AI707" s="2">
        <v>1.0</v>
      </c>
      <c r="AJ707" s="6" t="s">
        <v>1314</v>
      </c>
      <c r="AK707" s="2">
        <v>0.0</v>
      </c>
      <c r="AL707" s="6" t="s">
        <v>1314</v>
      </c>
      <c r="AM707" s="2">
        <v>1.0</v>
      </c>
      <c r="AN707" s="2" t="s">
        <v>1800</v>
      </c>
      <c r="AO707" s="8" t="s">
        <v>1798</v>
      </c>
      <c r="AP707" s="8" t="s">
        <v>1801</v>
      </c>
      <c r="AQ707" s="1">
        <v>0.0</v>
      </c>
    </row>
    <row r="708">
      <c r="A708" s="1" t="s">
        <v>1758</v>
      </c>
      <c r="B708" s="11">
        <v>43095.0</v>
      </c>
      <c r="C708" s="4" t="str">
        <f t="shared" si="1"/>
        <v>2017</v>
      </c>
      <c r="D708" s="1" t="s">
        <v>44</v>
      </c>
      <c r="E708" s="1">
        <v>0.0</v>
      </c>
      <c r="F708" s="1">
        <v>1.0</v>
      </c>
      <c r="G708" s="1">
        <v>0.0</v>
      </c>
      <c r="H708" s="1">
        <v>0.0</v>
      </c>
      <c r="I708" s="1">
        <v>0.0</v>
      </c>
      <c r="J708" s="1">
        <v>0.0</v>
      </c>
      <c r="K708" s="1">
        <v>0.0</v>
      </c>
      <c r="L708" s="1">
        <v>0.0</v>
      </c>
      <c r="M708" s="1">
        <v>0.0</v>
      </c>
      <c r="N708" s="1">
        <v>0.0</v>
      </c>
      <c r="O708" s="1" t="s">
        <v>109</v>
      </c>
      <c r="P708" s="2" t="s">
        <v>1802</v>
      </c>
      <c r="Q708" s="1" t="s">
        <v>306</v>
      </c>
      <c r="R708" s="1" t="s">
        <v>48</v>
      </c>
      <c r="S708" s="1" t="s">
        <v>48</v>
      </c>
      <c r="T708" s="2" t="s">
        <v>1803</v>
      </c>
      <c r="U708" s="1">
        <v>1.0</v>
      </c>
      <c r="V708" s="1">
        <v>0.0</v>
      </c>
      <c r="W708" s="1" t="s">
        <v>1799</v>
      </c>
      <c r="X708" s="1">
        <v>0.0</v>
      </c>
      <c r="Y708" s="1">
        <v>1949.0</v>
      </c>
      <c r="Z708" s="4">
        <f>2017-Y708</f>
        <v>68</v>
      </c>
      <c r="AA708" s="1">
        <v>1991.0</v>
      </c>
      <c r="AB708" s="4">
        <f t="shared" si="130"/>
        <v>26</v>
      </c>
      <c r="AC708" s="1">
        <v>2008.0</v>
      </c>
      <c r="AD708" s="1">
        <f t="shared" si="131"/>
        <v>9</v>
      </c>
      <c r="AE708" s="1" t="s">
        <v>119</v>
      </c>
      <c r="AF708" s="6" t="s">
        <v>748</v>
      </c>
      <c r="AG708" s="2">
        <v>0.0</v>
      </c>
      <c r="AH708" s="2" t="s">
        <v>1804</v>
      </c>
      <c r="AI708" s="2">
        <v>0.0</v>
      </c>
      <c r="AJ708" s="6" t="s">
        <v>123</v>
      </c>
      <c r="AK708" s="2">
        <v>0.0</v>
      </c>
      <c r="AL708" s="2" t="s">
        <v>1805</v>
      </c>
      <c r="AM708" s="2">
        <v>0.0</v>
      </c>
      <c r="AN708" s="2" t="s">
        <v>1806</v>
      </c>
      <c r="AO708" s="8" t="s">
        <v>1807</v>
      </c>
      <c r="AQ708" s="1">
        <v>0.0</v>
      </c>
    </row>
    <row r="709">
      <c r="A709" s="1" t="s">
        <v>1758</v>
      </c>
      <c r="B709" s="11">
        <v>43095.0</v>
      </c>
      <c r="C709" s="4" t="str">
        <f t="shared" si="1"/>
        <v>2017</v>
      </c>
      <c r="D709" s="1" t="s">
        <v>44</v>
      </c>
      <c r="E709" s="1">
        <v>0.0</v>
      </c>
      <c r="F709" s="1">
        <v>1.0</v>
      </c>
      <c r="G709" s="1">
        <v>0.0</v>
      </c>
      <c r="H709" s="1">
        <v>0.0</v>
      </c>
      <c r="I709" s="1">
        <v>0.0</v>
      </c>
      <c r="J709" s="1">
        <v>0.0</v>
      </c>
      <c r="K709" s="1">
        <v>0.0</v>
      </c>
      <c r="L709" s="1">
        <v>0.0</v>
      </c>
      <c r="M709" s="1">
        <v>0.0</v>
      </c>
      <c r="N709" s="1">
        <v>0.0</v>
      </c>
      <c r="O709" s="1" t="s">
        <v>109</v>
      </c>
      <c r="P709" s="2" t="s">
        <v>1802</v>
      </c>
      <c r="Q709" s="1" t="s">
        <v>306</v>
      </c>
      <c r="R709" s="1" t="s">
        <v>48</v>
      </c>
      <c r="S709" s="1" t="s">
        <v>48</v>
      </c>
      <c r="T709" s="2" t="s">
        <v>1803</v>
      </c>
      <c r="U709" s="1">
        <v>1.0</v>
      </c>
      <c r="V709" s="1">
        <v>0.0</v>
      </c>
      <c r="W709" s="49" t="s">
        <v>1768</v>
      </c>
      <c r="X709" s="1">
        <v>1.0</v>
      </c>
      <c r="Y709" s="1">
        <v>1977.0</v>
      </c>
      <c r="Z709" s="1">
        <f t="shared" ref="Z709:Z711" si="132">C709-Y709</f>
        <v>40</v>
      </c>
      <c r="AA709" s="1">
        <v>2015.0</v>
      </c>
      <c r="AB709" s="4">
        <f t="shared" si="130"/>
        <v>2</v>
      </c>
      <c r="AC709" s="1">
        <v>2015.0</v>
      </c>
      <c r="AD709" s="1">
        <f t="shared" si="131"/>
        <v>2</v>
      </c>
      <c r="AE709" s="1" t="s">
        <v>119</v>
      </c>
      <c r="AF709" s="6" t="s">
        <v>748</v>
      </c>
      <c r="AG709" s="2">
        <v>0.0</v>
      </c>
      <c r="AH709" s="2" t="s">
        <v>1804</v>
      </c>
      <c r="AI709" s="2">
        <v>0.0</v>
      </c>
      <c r="AJ709" s="6" t="s">
        <v>123</v>
      </c>
      <c r="AK709" s="2">
        <v>0.0</v>
      </c>
      <c r="AL709" s="2" t="s">
        <v>1805</v>
      </c>
      <c r="AM709" s="2">
        <v>0.0</v>
      </c>
      <c r="AN709" s="2" t="s">
        <v>1808</v>
      </c>
      <c r="AO709" s="8" t="s">
        <v>1807</v>
      </c>
      <c r="AQ709" s="1">
        <v>0.0</v>
      </c>
    </row>
    <row r="710">
      <c r="A710" s="1" t="s">
        <v>1758</v>
      </c>
      <c r="B710" s="11">
        <v>43455.0</v>
      </c>
      <c r="C710" s="4" t="str">
        <f t="shared" si="1"/>
        <v>2018</v>
      </c>
      <c r="D710" s="1" t="s">
        <v>44</v>
      </c>
      <c r="E710" s="1">
        <v>0.0</v>
      </c>
      <c r="F710" s="1">
        <v>0.0</v>
      </c>
      <c r="G710" s="1">
        <v>0.0</v>
      </c>
      <c r="H710" s="1">
        <v>0.0</v>
      </c>
      <c r="I710" s="1">
        <v>0.0</v>
      </c>
      <c r="J710" s="1">
        <v>0.0</v>
      </c>
      <c r="K710" s="1">
        <v>0.0</v>
      </c>
      <c r="L710" s="1">
        <v>1.0</v>
      </c>
      <c r="M710" s="1">
        <v>0.0</v>
      </c>
      <c r="N710" s="1">
        <v>0.0</v>
      </c>
      <c r="O710" s="1" t="s">
        <v>183</v>
      </c>
      <c r="P710" s="1" t="s">
        <v>1809</v>
      </c>
      <c r="Q710" s="1" t="s">
        <v>47</v>
      </c>
      <c r="R710" s="1" t="s">
        <v>48</v>
      </c>
      <c r="S710" s="1" t="s">
        <v>117</v>
      </c>
      <c r="T710" s="2" t="s">
        <v>1810</v>
      </c>
      <c r="U710" s="1">
        <v>1.0</v>
      </c>
      <c r="V710" s="1">
        <v>1.0</v>
      </c>
      <c r="W710" s="1" t="s">
        <v>1811</v>
      </c>
      <c r="X710" s="1">
        <v>0.0</v>
      </c>
      <c r="Y710" s="1">
        <v>1968.0</v>
      </c>
      <c r="Z710" s="1">
        <f t="shared" si="132"/>
        <v>50</v>
      </c>
      <c r="AA710" s="1">
        <v>2018.0</v>
      </c>
      <c r="AB710" s="4">
        <f t="shared" si="130"/>
        <v>0</v>
      </c>
      <c r="AC710" s="1">
        <v>2018.0</v>
      </c>
      <c r="AD710" s="1">
        <f t="shared" si="131"/>
        <v>0</v>
      </c>
      <c r="AE710" s="1">
        <v>1.0</v>
      </c>
      <c r="AF710" s="6" t="s">
        <v>51</v>
      </c>
      <c r="AG710" s="2">
        <v>0.0</v>
      </c>
      <c r="AH710" s="2" t="s">
        <v>1812</v>
      </c>
      <c r="AI710" s="2">
        <v>1.0</v>
      </c>
      <c r="AJ710" s="2" t="s">
        <v>1813</v>
      </c>
      <c r="AK710" s="2">
        <v>0.5</v>
      </c>
      <c r="AL710" s="2" t="s">
        <v>1814</v>
      </c>
      <c r="AM710" s="2">
        <v>1.0</v>
      </c>
      <c r="AN710" s="20" t="s">
        <v>1815</v>
      </c>
      <c r="AO710" s="8" t="s">
        <v>1816</v>
      </c>
      <c r="AP710" s="9" t="s">
        <v>1817</v>
      </c>
      <c r="AQ710" s="1">
        <v>0.0</v>
      </c>
    </row>
    <row r="711">
      <c r="A711" s="1" t="s">
        <v>1758</v>
      </c>
      <c r="B711" s="11">
        <v>43455.0</v>
      </c>
      <c r="C711" s="4" t="str">
        <f t="shared" si="1"/>
        <v>2018</v>
      </c>
      <c r="D711" s="1" t="s">
        <v>44</v>
      </c>
      <c r="E711" s="1">
        <v>0.0</v>
      </c>
      <c r="F711" s="1">
        <v>0.0</v>
      </c>
      <c r="G711" s="1">
        <v>0.0</v>
      </c>
      <c r="H711" s="1">
        <v>0.0</v>
      </c>
      <c r="I711" s="1">
        <v>0.0</v>
      </c>
      <c r="J711" s="1">
        <v>0.0</v>
      </c>
      <c r="K711" s="1">
        <v>0.0</v>
      </c>
      <c r="L711" s="1">
        <v>1.0</v>
      </c>
      <c r="M711" s="1">
        <v>0.0</v>
      </c>
      <c r="N711" s="1">
        <v>0.0</v>
      </c>
      <c r="O711" s="1" t="s">
        <v>183</v>
      </c>
      <c r="P711" s="1" t="s">
        <v>1809</v>
      </c>
      <c r="Q711" s="1" t="s">
        <v>47</v>
      </c>
      <c r="R711" s="1" t="s">
        <v>48</v>
      </c>
      <c r="S711" s="1" t="s">
        <v>117</v>
      </c>
      <c r="T711" s="2" t="s">
        <v>1810</v>
      </c>
      <c r="U711" s="1">
        <v>1.0</v>
      </c>
      <c r="V711" s="1">
        <v>1.0</v>
      </c>
      <c r="W711" s="1" t="s">
        <v>1818</v>
      </c>
      <c r="X711" s="1">
        <v>0.0</v>
      </c>
      <c r="Y711" s="1">
        <v>1958.0</v>
      </c>
      <c r="Z711" s="1">
        <f t="shared" si="132"/>
        <v>60</v>
      </c>
      <c r="AA711" s="1">
        <v>2011.0</v>
      </c>
      <c r="AB711" s="4">
        <f t="shared" si="130"/>
        <v>7</v>
      </c>
      <c r="AC711" s="1">
        <v>2011.0</v>
      </c>
      <c r="AD711" s="1">
        <f t="shared" si="131"/>
        <v>7</v>
      </c>
      <c r="AE711" s="1">
        <v>1.0</v>
      </c>
      <c r="AF711" s="6" t="s">
        <v>51</v>
      </c>
      <c r="AG711" s="2">
        <v>0.0</v>
      </c>
      <c r="AH711" s="6" t="s">
        <v>1819</v>
      </c>
      <c r="AI711" s="2">
        <v>1.0</v>
      </c>
      <c r="AJ711" s="6" t="s">
        <v>1819</v>
      </c>
      <c r="AK711" s="2">
        <v>0.5</v>
      </c>
      <c r="AL711" s="6" t="s">
        <v>1819</v>
      </c>
      <c r="AM711" s="2">
        <v>1.0</v>
      </c>
      <c r="AN711" s="20" t="s">
        <v>1820</v>
      </c>
      <c r="AO711" s="8" t="s">
        <v>1816</v>
      </c>
      <c r="AP711" s="9" t="s">
        <v>1821</v>
      </c>
      <c r="AQ711" s="1">
        <v>0.0</v>
      </c>
    </row>
    <row r="712">
      <c r="A712" s="1" t="s">
        <v>1758</v>
      </c>
      <c r="B712" s="3">
        <v>42983.0</v>
      </c>
      <c r="C712" s="4" t="str">
        <f t="shared" si="1"/>
        <v>2017</v>
      </c>
      <c r="D712" s="1" t="s">
        <v>44</v>
      </c>
      <c r="E712" s="1">
        <v>1.0</v>
      </c>
      <c r="F712" s="1">
        <v>0.0</v>
      </c>
      <c r="G712" s="1">
        <v>0.0</v>
      </c>
      <c r="H712" s="1">
        <v>1.0</v>
      </c>
      <c r="I712" s="1">
        <v>0.0</v>
      </c>
      <c r="J712" s="1">
        <v>0.0</v>
      </c>
      <c r="K712" s="1">
        <v>0.0</v>
      </c>
      <c r="L712" s="1">
        <v>0.0</v>
      </c>
      <c r="M712" s="1">
        <v>0.0</v>
      </c>
      <c r="N712" s="1">
        <v>0.0</v>
      </c>
      <c r="O712" s="1" t="s">
        <v>45</v>
      </c>
      <c r="P712" s="2" t="s">
        <v>1822</v>
      </c>
      <c r="Q712" s="1" t="s">
        <v>47</v>
      </c>
      <c r="R712" s="1" t="s">
        <v>48</v>
      </c>
      <c r="S712" s="1" t="s">
        <v>117</v>
      </c>
      <c r="T712" s="2" t="s">
        <v>1823</v>
      </c>
      <c r="U712" s="1">
        <v>1.0</v>
      </c>
      <c r="V712" s="1">
        <v>1.0</v>
      </c>
      <c r="W712" s="1" t="s">
        <v>1799</v>
      </c>
      <c r="X712" s="1">
        <v>0.0</v>
      </c>
      <c r="Y712" s="1">
        <v>1949.0</v>
      </c>
      <c r="Z712" s="4">
        <f>2017-Y712</f>
        <v>68</v>
      </c>
      <c r="AA712" s="1">
        <v>1991.0</v>
      </c>
      <c r="AB712" s="4">
        <f t="shared" si="130"/>
        <v>26</v>
      </c>
      <c r="AC712" s="1">
        <v>2008.0</v>
      </c>
      <c r="AD712" s="1">
        <f t="shared" si="131"/>
        <v>9</v>
      </c>
      <c r="AE712" s="1" t="s">
        <v>119</v>
      </c>
      <c r="AF712" s="6" t="s">
        <v>748</v>
      </c>
      <c r="AG712" s="1">
        <v>0.0</v>
      </c>
      <c r="AH712" s="2" t="s">
        <v>1824</v>
      </c>
      <c r="AI712" s="2">
        <v>0.0</v>
      </c>
      <c r="AJ712" s="6" t="s">
        <v>123</v>
      </c>
      <c r="AK712" s="2">
        <v>0.0</v>
      </c>
      <c r="AL712" s="2" t="s">
        <v>1825</v>
      </c>
      <c r="AM712" s="1">
        <v>0.5</v>
      </c>
      <c r="AN712" s="20" t="s">
        <v>1826</v>
      </c>
      <c r="AO712" s="8" t="s">
        <v>1827</v>
      </c>
      <c r="AQ712" s="1">
        <v>0.0</v>
      </c>
    </row>
    <row r="713">
      <c r="A713" s="1" t="s">
        <v>1758</v>
      </c>
      <c r="B713" s="3">
        <v>42983.0</v>
      </c>
      <c r="C713" s="4" t="str">
        <f t="shared" si="1"/>
        <v>2017</v>
      </c>
      <c r="D713" s="1" t="s">
        <v>44</v>
      </c>
      <c r="E713" s="1">
        <v>1.0</v>
      </c>
      <c r="F713" s="1">
        <v>0.0</v>
      </c>
      <c r="G713" s="1">
        <v>0.0</v>
      </c>
      <c r="H713" s="1">
        <v>1.0</v>
      </c>
      <c r="I713" s="1">
        <v>0.0</v>
      </c>
      <c r="J713" s="1">
        <v>0.0</v>
      </c>
      <c r="K713" s="1">
        <v>0.0</v>
      </c>
      <c r="L713" s="1">
        <v>0.0</v>
      </c>
      <c r="M713" s="1">
        <v>0.0</v>
      </c>
      <c r="N713" s="1">
        <v>0.0</v>
      </c>
      <c r="O713" s="1" t="s">
        <v>45</v>
      </c>
      <c r="P713" s="2" t="s">
        <v>1822</v>
      </c>
      <c r="Q713" s="1" t="s">
        <v>47</v>
      </c>
      <c r="R713" s="1" t="s">
        <v>48</v>
      </c>
      <c r="S713" s="1" t="s">
        <v>117</v>
      </c>
      <c r="T713" s="2" t="s">
        <v>1823</v>
      </c>
      <c r="U713" s="1">
        <v>1.0</v>
      </c>
      <c r="V713" s="1">
        <v>1.0</v>
      </c>
      <c r="W713" s="49" t="s">
        <v>1768</v>
      </c>
      <c r="X713" s="1">
        <v>1.0</v>
      </c>
      <c r="Y713" s="1">
        <v>1977.0</v>
      </c>
      <c r="Z713" s="1">
        <f>C713-Y713</f>
        <v>40</v>
      </c>
      <c r="AA713" s="1">
        <v>2015.0</v>
      </c>
      <c r="AB713" s="4">
        <f t="shared" si="130"/>
        <v>2</v>
      </c>
      <c r="AC713" s="1">
        <v>2015.0</v>
      </c>
      <c r="AD713" s="1">
        <f t="shared" si="131"/>
        <v>2</v>
      </c>
      <c r="AE713" s="1" t="s">
        <v>119</v>
      </c>
      <c r="AF713" s="6" t="s">
        <v>748</v>
      </c>
      <c r="AG713" s="1">
        <v>0.0</v>
      </c>
      <c r="AH713" s="1" t="s">
        <v>1828</v>
      </c>
      <c r="AI713" s="1">
        <v>1.0</v>
      </c>
      <c r="AJ713" s="2" t="s">
        <v>1829</v>
      </c>
      <c r="AK713" s="1">
        <v>1.0</v>
      </c>
      <c r="AL713" s="1" t="s">
        <v>1830</v>
      </c>
      <c r="AM713" s="1">
        <v>0.5</v>
      </c>
      <c r="AN713" s="20" t="s">
        <v>1831</v>
      </c>
      <c r="AO713" s="8" t="s">
        <v>1827</v>
      </c>
      <c r="AQ713" s="1">
        <v>0.0</v>
      </c>
    </row>
    <row r="714" hidden="1">
      <c r="A714" s="14" t="s">
        <v>1832</v>
      </c>
      <c r="B714" s="15">
        <v>44600.0</v>
      </c>
      <c r="C714" s="16" t="str">
        <f t="shared" si="1"/>
        <v>2022</v>
      </c>
      <c r="D714" s="14" t="s">
        <v>44</v>
      </c>
      <c r="E714" s="14">
        <v>0.0</v>
      </c>
      <c r="F714" s="14">
        <v>1.0</v>
      </c>
      <c r="G714" s="14">
        <v>0.0</v>
      </c>
      <c r="H714" s="14">
        <v>1.0</v>
      </c>
      <c r="I714" s="14">
        <v>0.0</v>
      </c>
      <c r="J714" s="14">
        <v>0.0</v>
      </c>
      <c r="K714" s="14">
        <v>0.0</v>
      </c>
      <c r="L714" s="14">
        <v>0.0</v>
      </c>
      <c r="M714" s="14">
        <v>0.0</v>
      </c>
      <c r="N714" s="14">
        <v>0.0</v>
      </c>
      <c r="O714" s="14" t="s">
        <v>109</v>
      </c>
      <c r="P714" s="14" t="s">
        <v>1833</v>
      </c>
      <c r="Q714" s="16"/>
      <c r="R714" s="16"/>
      <c r="S714" s="16"/>
      <c r="T714" s="17" t="s">
        <v>1834</v>
      </c>
      <c r="U714" s="16"/>
      <c r="V714" s="16"/>
      <c r="W714" s="14" t="s">
        <v>1835</v>
      </c>
      <c r="X714" s="14">
        <v>0.0</v>
      </c>
      <c r="Y714" s="14">
        <v>1966.0</v>
      </c>
      <c r="Z714" s="16"/>
      <c r="AA714" s="16"/>
      <c r="AB714" s="16"/>
      <c r="AC714" s="16"/>
      <c r="AD714" s="16"/>
      <c r="AE714" s="16"/>
      <c r="AF714" s="18"/>
      <c r="AG714" s="16"/>
      <c r="AH714" s="16"/>
      <c r="AI714" s="16"/>
      <c r="AJ714" s="18"/>
      <c r="AK714" s="16"/>
      <c r="AL714" s="16"/>
      <c r="AM714" s="16"/>
      <c r="AN714" s="16"/>
      <c r="AO714" s="23" t="s">
        <v>1836</v>
      </c>
      <c r="AP714" s="23" t="s">
        <v>1837</v>
      </c>
      <c r="AQ714" s="1">
        <v>1.0</v>
      </c>
    </row>
    <row r="715" hidden="1">
      <c r="A715" s="14" t="s">
        <v>1832</v>
      </c>
      <c r="B715" s="15">
        <v>44600.0</v>
      </c>
      <c r="C715" s="16" t="str">
        <f t="shared" si="1"/>
        <v>2022</v>
      </c>
      <c r="D715" s="14" t="s">
        <v>44</v>
      </c>
      <c r="E715" s="14">
        <v>0.0</v>
      </c>
      <c r="F715" s="14">
        <v>1.0</v>
      </c>
      <c r="G715" s="14">
        <v>0.0</v>
      </c>
      <c r="H715" s="14">
        <v>1.0</v>
      </c>
      <c r="I715" s="14">
        <v>0.0</v>
      </c>
      <c r="J715" s="14">
        <v>0.0</v>
      </c>
      <c r="K715" s="14">
        <v>0.0</v>
      </c>
      <c r="L715" s="14">
        <v>0.0</v>
      </c>
      <c r="M715" s="14">
        <v>0.0</v>
      </c>
      <c r="N715" s="14">
        <v>0.0</v>
      </c>
      <c r="O715" s="14" t="s">
        <v>109</v>
      </c>
      <c r="P715" s="14" t="s">
        <v>1833</v>
      </c>
      <c r="Q715" s="16"/>
      <c r="R715" s="16"/>
      <c r="S715" s="16"/>
      <c r="T715" s="17" t="s">
        <v>1834</v>
      </c>
      <c r="U715" s="16"/>
      <c r="V715" s="16"/>
      <c r="W715" s="14" t="s">
        <v>1838</v>
      </c>
      <c r="X715" s="14">
        <v>0.0</v>
      </c>
      <c r="Y715" s="16"/>
      <c r="Z715" s="16"/>
      <c r="AA715" s="16"/>
      <c r="AB715" s="16"/>
      <c r="AC715" s="16"/>
      <c r="AD715" s="16"/>
      <c r="AE715" s="16"/>
      <c r="AF715" s="18"/>
      <c r="AG715" s="16"/>
      <c r="AH715" s="16"/>
      <c r="AI715" s="16"/>
      <c r="AJ715" s="18"/>
      <c r="AK715" s="16"/>
      <c r="AL715" s="16"/>
      <c r="AM715" s="16"/>
      <c r="AN715" s="16"/>
      <c r="AO715" s="23" t="s">
        <v>1836</v>
      </c>
      <c r="AP715" s="16"/>
      <c r="AQ715" s="1">
        <v>1.0</v>
      </c>
    </row>
    <row r="716" hidden="1">
      <c r="A716" s="14" t="s">
        <v>1832</v>
      </c>
      <c r="B716" s="15">
        <v>44600.0</v>
      </c>
      <c r="C716" s="16" t="str">
        <f t="shared" si="1"/>
        <v>2022</v>
      </c>
      <c r="D716" s="14" t="s">
        <v>44</v>
      </c>
      <c r="E716" s="14">
        <v>0.0</v>
      </c>
      <c r="F716" s="14">
        <v>1.0</v>
      </c>
      <c r="G716" s="14">
        <v>0.0</v>
      </c>
      <c r="H716" s="14">
        <v>1.0</v>
      </c>
      <c r="I716" s="14">
        <v>0.0</v>
      </c>
      <c r="J716" s="14">
        <v>0.0</v>
      </c>
      <c r="K716" s="14">
        <v>0.0</v>
      </c>
      <c r="L716" s="14">
        <v>0.0</v>
      </c>
      <c r="M716" s="14">
        <v>0.0</v>
      </c>
      <c r="N716" s="14">
        <v>0.0</v>
      </c>
      <c r="O716" s="14" t="s">
        <v>109</v>
      </c>
      <c r="P716" s="14" t="s">
        <v>1833</v>
      </c>
      <c r="Q716" s="16"/>
      <c r="R716" s="16"/>
      <c r="S716" s="16"/>
      <c r="T716" s="17" t="s">
        <v>1834</v>
      </c>
      <c r="U716" s="16"/>
      <c r="V716" s="16"/>
      <c r="W716" s="14" t="s">
        <v>1839</v>
      </c>
      <c r="X716" s="14">
        <v>0.0</v>
      </c>
      <c r="Y716" s="16"/>
      <c r="Z716" s="16"/>
      <c r="AA716" s="16"/>
      <c r="AB716" s="16"/>
      <c r="AC716" s="16"/>
      <c r="AD716" s="16"/>
      <c r="AE716" s="16"/>
      <c r="AF716" s="18"/>
      <c r="AG716" s="16"/>
      <c r="AH716" s="16"/>
      <c r="AI716" s="16"/>
      <c r="AJ716" s="18"/>
      <c r="AK716" s="16"/>
      <c r="AL716" s="16"/>
      <c r="AM716" s="16"/>
      <c r="AN716" s="16"/>
      <c r="AO716" s="23" t="s">
        <v>1836</v>
      </c>
      <c r="AP716" s="16"/>
      <c r="AQ716" s="1">
        <v>1.0</v>
      </c>
    </row>
    <row r="717" hidden="1">
      <c r="A717" s="14" t="s">
        <v>1832</v>
      </c>
      <c r="B717" s="15">
        <v>44600.0</v>
      </c>
      <c r="C717" s="16" t="str">
        <f t="shared" si="1"/>
        <v>2022</v>
      </c>
      <c r="D717" s="14" t="s">
        <v>44</v>
      </c>
      <c r="E717" s="14">
        <v>0.0</v>
      </c>
      <c r="F717" s="14">
        <v>1.0</v>
      </c>
      <c r="G717" s="14">
        <v>0.0</v>
      </c>
      <c r="H717" s="14">
        <v>1.0</v>
      </c>
      <c r="I717" s="14">
        <v>0.0</v>
      </c>
      <c r="J717" s="14">
        <v>0.0</v>
      </c>
      <c r="K717" s="14">
        <v>0.0</v>
      </c>
      <c r="L717" s="14">
        <v>0.0</v>
      </c>
      <c r="M717" s="14">
        <v>0.0</v>
      </c>
      <c r="N717" s="14">
        <v>0.0</v>
      </c>
      <c r="O717" s="14" t="s">
        <v>109</v>
      </c>
      <c r="P717" s="14" t="s">
        <v>1833</v>
      </c>
      <c r="Q717" s="16"/>
      <c r="R717" s="16"/>
      <c r="S717" s="16"/>
      <c r="T717" s="17" t="s">
        <v>1834</v>
      </c>
      <c r="U717" s="16"/>
      <c r="V717" s="16"/>
      <c r="W717" s="14" t="s">
        <v>1840</v>
      </c>
      <c r="X717" s="14">
        <v>1.0</v>
      </c>
      <c r="Y717" s="16"/>
      <c r="Z717" s="16"/>
      <c r="AA717" s="16"/>
      <c r="AB717" s="16"/>
      <c r="AC717" s="16"/>
      <c r="AD717" s="16"/>
      <c r="AE717" s="16"/>
      <c r="AF717" s="18"/>
      <c r="AG717" s="16"/>
      <c r="AH717" s="16"/>
      <c r="AI717" s="16"/>
      <c r="AJ717" s="18"/>
      <c r="AK717" s="16"/>
      <c r="AL717" s="16"/>
      <c r="AM717" s="16"/>
      <c r="AN717" s="16"/>
      <c r="AO717" s="23" t="s">
        <v>1836</v>
      </c>
      <c r="AP717" s="16"/>
      <c r="AQ717" s="1">
        <v>1.0</v>
      </c>
    </row>
    <row r="718" hidden="1">
      <c r="A718" s="14" t="s">
        <v>1832</v>
      </c>
      <c r="B718" s="15">
        <v>44600.0</v>
      </c>
      <c r="C718" s="16" t="str">
        <f t="shared" si="1"/>
        <v>2022</v>
      </c>
      <c r="D718" s="14" t="s">
        <v>44</v>
      </c>
      <c r="E718" s="14">
        <v>0.0</v>
      </c>
      <c r="F718" s="14">
        <v>1.0</v>
      </c>
      <c r="G718" s="14">
        <v>0.0</v>
      </c>
      <c r="H718" s="14">
        <v>1.0</v>
      </c>
      <c r="I718" s="14">
        <v>0.0</v>
      </c>
      <c r="J718" s="14">
        <v>0.0</v>
      </c>
      <c r="K718" s="14">
        <v>0.0</v>
      </c>
      <c r="L718" s="14">
        <v>0.0</v>
      </c>
      <c r="M718" s="14">
        <v>0.0</v>
      </c>
      <c r="N718" s="14">
        <v>0.0</v>
      </c>
      <c r="O718" s="14" t="s">
        <v>109</v>
      </c>
      <c r="P718" s="14" t="s">
        <v>1833</v>
      </c>
      <c r="Q718" s="16"/>
      <c r="R718" s="16"/>
      <c r="S718" s="16"/>
      <c r="T718" s="17" t="s">
        <v>1834</v>
      </c>
      <c r="U718" s="16"/>
      <c r="V718" s="16"/>
      <c r="W718" s="14" t="s">
        <v>1841</v>
      </c>
      <c r="X718" s="14">
        <v>1.0</v>
      </c>
      <c r="Y718" s="16"/>
      <c r="Z718" s="16"/>
      <c r="AA718" s="16"/>
      <c r="AB718" s="16"/>
      <c r="AC718" s="16"/>
      <c r="AD718" s="16"/>
      <c r="AE718" s="16"/>
      <c r="AF718" s="18"/>
      <c r="AG718" s="16"/>
      <c r="AH718" s="16"/>
      <c r="AI718" s="16"/>
      <c r="AJ718" s="18"/>
      <c r="AK718" s="16"/>
      <c r="AL718" s="16"/>
      <c r="AM718" s="16"/>
      <c r="AN718" s="16"/>
      <c r="AO718" s="23" t="s">
        <v>1836</v>
      </c>
      <c r="AP718" s="16"/>
      <c r="AQ718" s="1">
        <v>1.0</v>
      </c>
    </row>
    <row r="719">
      <c r="A719" s="1" t="s">
        <v>1832</v>
      </c>
      <c r="B719" s="11">
        <v>44185.0</v>
      </c>
      <c r="C719" s="4" t="str">
        <f t="shared" si="1"/>
        <v>2020</v>
      </c>
      <c r="D719" s="1" t="s">
        <v>44</v>
      </c>
      <c r="E719" s="1">
        <v>0.0</v>
      </c>
      <c r="F719" s="1">
        <v>1.0</v>
      </c>
      <c r="G719" s="1">
        <v>1.0</v>
      </c>
      <c r="H719" s="1">
        <v>0.0</v>
      </c>
      <c r="I719" s="1">
        <v>0.0</v>
      </c>
      <c r="J719" s="1">
        <v>0.0</v>
      </c>
      <c r="K719" s="1">
        <v>0.0</v>
      </c>
      <c r="L719" s="1">
        <v>0.0</v>
      </c>
      <c r="M719" s="1">
        <v>0.0</v>
      </c>
      <c r="N719" s="1">
        <v>0.0</v>
      </c>
      <c r="O719" s="1" t="s">
        <v>109</v>
      </c>
      <c r="P719" s="1" t="s">
        <v>1842</v>
      </c>
      <c r="Q719" s="1" t="s">
        <v>277</v>
      </c>
      <c r="R719" s="1" t="s">
        <v>48</v>
      </c>
      <c r="S719" s="1" t="s">
        <v>48</v>
      </c>
      <c r="T719" s="2" t="s">
        <v>1843</v>
      </c>
      <c r="U719" s="1">
        <v>0.0</v>
      </c>
      <c r="V719" s="1">
        <v>1.0</v>
      </c>
      <c r="W719" s="1" t="s">
        <v>1844</v>
      </c>
      <c r="X719" s="1">
        <v>0.0</v>
      </c>
      <c r="Y719" s="1">
        <v>1958.0</v>
      </c>
      <c r="Z719" s="1">
        <f t="shared" ref="Z719:Z753" si="133">C719-Y719</f>
        <v>62</v>
      </c>
      <c r="AA719" s="1">
        <v>1985.0</v>
      </c>
      <c r="AB719" s="4">
        <f t="shared" ref="AB719:AB721" si="134">C719-AA719</f>
        <v>35</v>
      </c>
      <c r="AC719" s="1">
        <v>2012.0</v>
      </c>
      <c r="AD719" s="1">
        <f t="shared" ref="AD719:AD742" si="135">C719-AC719</f>
        <v>8</v>
      </c>
      <c r="AE719" s="1" t="s">
        <v>119</v>
      </c>
      <c r="AF719" s="6" t="s">
        <v>748</v>
      </c>
      <c r="AG719" s="1">
        <v>0.0</v>
      </c>
      <c r="AH719" s="20" t="s">
        <v>1845</v>
      </c>
      <c r="AI719" s="1">
        <v>1.0</v>
      </c>
      <c r="AJ719" s="20" t="s">
        <v>1845</v>
      </c>
      <c r="AK719" s="2">
        <v>1.0</v>
      </c>
      <c r="AL719" s="20" t="s">
        <v>1845</v>
      </c>
      <c r="AM719" s="2">
        <v>1.0</v>
      </c>
      <c r="AN719" s="20" t="s">
        <v>1846</v>
      </c>
      <c r="AO719" s="9" t="s">
        <v>1847</v>
      </c>
      <c r="AP719" s="8" t="s">
        <v>1848</v>
      </c>
      <c r="AQ719" s="1">
        <v>0.0</v>
      </c>
    </row>
    <row r="720">
      <c r="A720" s="1" t="s">
        <v>1832</v>
      </c>
      <c r="B720" s="11">
        <v>44185.0</v>
      </c>
      <c r="C720" s="4" t="str">
        <f t="shared" si="1"/>
        <v>2020</v>
      </c>
      <c r="D720" s="1" t="s">
        <v>44</v>
      </c>
      <c r="E720" s="1">
        <v>0.0</v>
      </c>
      <c r="F720" s="1">
        <v>1.0</v>
      </c>
      <c r="G720" s="1">
        <v>1.0</v>
      </c>
      <c r="H720" s="1">
        <v>0.0</v>
      </c>
      <c r="I720" s="1">
        <v>0.0</v>
      </c>
      <c r="J720" s="1">
        <v>0.0</v>
      </c>
      <c r="K720" s="1">
        <v>0.0</v>
      </c>
      <c r="L720" s="1">
        <v>0.0</v>
      </c>
      <c r="M720" s="1">
        <v>0.0</v>
      </c>
      <c r="N720" s="1">
        <v>0.0</v>
      </c>
      <c r="O720" s="1" t="s">
        <v>109</v>
      </c>
      <c r="P720" s="1" t="s">
        <v>1842</v>
      </c>
      <c r="Q720" s="1" t="s">
        <v>277</v>
      </c>
      <c r="R720" s="1" t="s">
        <v>48</v>
      </c>
      <c r="S720" s="1" t="s">
        <v>48</v>
      </c>
      <c r="T720" s="2" t="s">
        <v>1843</v>
      </c>
      <c r="U720" s="1">
        <v>0.0</v>
      </c>
      <c r="V720" s="1">
        <v>1.0</v>
      </c>
      <c r="W720" s="1" t="s">
        <v>1849</v>
      </c>
      <c r="X720" s="1">
        <v>0.0</v>
      </c>
      <c r="Y720" s="1">
        <v>1963.0</v>
      </c>
      <c r="Z720" s="1">
        <f t="shared" si="133"/>
        <v>57</v>
      </c>
      <c r="AA720" s="1">
        <v>2013.0</v>
      </c>
      <c r="AB720" s="4">
        <f t="shared" si="134"/>
        <v>7</v>
      </c>
      <c r="AC720" s="1">
        <v>2013.0</v>
      </c>
      <c r="AD720" s="1">
        <f t="shared" si="135"/>
        <v>7</v>
      </c>
      <c r="AE720" s="1" t="s">
        <v>119</v>
      </c>
      <c r="AF720" s="6" t="s">
        <v>748</v>
      </c>
      <c r="AG720" s="1">
        <v>0.0</v>
      </c>
      <c r="AH720" s="20" t="s">
        <v>1845</v>
      </c>
      <c r="AI720" s="1">
        <v>1.0</v>
      </c>
      <c r="AJ720" s="20" t="s">
        <v>1845</v>
      </c>
      <c r="AK720" s="2">
        <v>1.0</v>
      </c>
      <c r="AL720" s="20" t="s">
        <v>1845</v>
      </c>
      <c r="AM720" s="2">
        <v>1.0</v>
      </c>
      <c r="AN720" s="20" t="s">
        <v>1850</v>
      </c>
      <c r="AO720" s="9" t="s">
        <v>1847</v>
      </c>
      <c r="AP720" s="8" t="s">
        <v>1851</v>
      </c>
      <c r="AQ720" s="1">
        <v>0.0</v>
      </c>
    </row>
    <row r="721">
      <c r="A721" s="1" t="s">
        <v>1832</v>
      </c>
      <c r="B721" s="11">
        <v>44185.0</v>
      </c>
      <c r="C721" s="4" t="str">
        <f t="shared" si="1"/>
        <v>2020</v>
      </c>
      <c r="D721" s="1" t="s">
        <v>44</v>
      </c>
      <c r="E721" s="1">
        <v>0.0</v>
      </c>
      <c r="F721" s="1">
        <v>1.0</v>
      </c>
      <c r="G721" s="1">
        <v>1.0</v>
      </c>
      <c r="H721" s="1">
        <v>0.0</v>
      </c>
      <c r="I721" s="1">
        <v>0.0</v>
      </c>
      <c r="J721" s="1">
        <v>0.0</v>
      </c>
      <c r="K721" s="1">
        <v>0.0</v>
      </c>
      <c r="L721" s="1">
        <v>0.0</v>
      </c>
      <c r="M721" s="1">
        <v>0.0</v>
      </c>
      <c r="N721" s="1">
        <v>0.0</v>
      </c>
      <c r="O721" s="1" t="s">
        <v>109</v>
      </c>
      <c r="P721" s="1" t="s">
        <v>1842</v>
      </c>
      <c r="Q721" s="1" t="s">
        <v>277</v>
      </c>
      <c r="R721" s="1" t="s">
        <v>48</v>
      </c>
      <c r="S721" s="1" t="s">
        <v>48</v>
      </c>
      <c r="T721" s="2" t="s">
        <v>1843</v>
      </c>
      <c r="U721" s="1">
        <v>0.0</v>
      </c>
      <c r="V721" s="1">
        <v>1.0</v>
      </c>
      <c r="W721" s="1" t="s">
        <v>1852</v>
      </c>
      <c r="X721" s="1">
        <v>0.0</v>
      </c>
      <c r="Y721" s="1">
        <v>1961.0</v>
      </c>
      <c r="Z721" s="1">
        <f t="shared" si="133"/>
        <v>59</v>
      </c>
      <c r="AA721" s="1">
        <v>2012.0</v>
      </c>
      <c r="AB721" s="4">
        <f t="shared" si="134"/>
        <v>8</v>
      </c>
      <c r="AC721" s="1">
        <v>2012.0</v>
      </c>
      <c r="AD721" s="1">
        <f t="shared" si="135"/>
        <v>8</v>
      </c>
      <c r="AE721" s="1" t="s">
        <v>119</v>
      </c>
      <c r="AF721" s="6" t="s">
        <v>748</v>
      </c>
      <c r="AG721" s="1">
        <v>0.0</v>
      </c>
      <c r="AH721" s="20" t="s">
        <v>1845</v>
      </c>
      <c r="AI721" s="1">
        <v>1.0</v>
      </c>
      <c r="AJ721" s="20" t="s">
        <v>1845</v>
      </c>
      <c r="AK721" s="2">
        <v>1.0</v>
      </c>
      <c r="AL721" s="20" t="s">
        <v>1845</v>
      </c>
      <c r="AM721" s="2">
        <v>1.0</v>
      </c>
      <c r="AN721" s="20" t="s">
        <v>1853</v>
      </c>
      <c r="AO721" s="9" t="s">
        <v>1847</v>
      </c>
      <c r="AP721" s="9" t="s">
        <v>1854</v>
      </c>
      <c r="AQ721" s="1">
        <v>0.0</v>
      </c>
    </row>
    <row r="722">
      <c r="A722" s="1" t="s">
        <v>1832</v>
      </c>
      <c r="B722" s="11">
        <v>44185.0</v>
      </c>
      <c r="C722" s="4" t="str">
        <f t="shared" si="1"/>
        <v>2020</v>
      </c>
      <c r="D722" s="1" t="s">
        <v>44</v>
      </c>
      <c r="E722" s="1">
        <v>0.0</v>
      </c>
      <c r="F722" s="1">
        <v>1.0</v>
      </c>
      <c r="G722" s="1">
        <v>1.0</v>
      </c>
      <c r="H722" s="1">
        <v>0.0</v>
      </c>
      <c r="I722" s="1">
        <v>0.0</v>
      </c>
      <c r="J722" s="1">
        <v>0.0</v>
      </c>
      <c r="K722" s="1">
        <v>0.0</v>
      </c>
      <c r="L722" s="1">
        <v>0.0</v>
      </c>
      <c r="M722" s="1">
        <v>0.0</v>
      </c>
      <c r="N722" s="1">
        <v>0.0</v>
      </c>
      <c r="O722" s="1" t="s">
        <v>109</v>
      </c>
      <c r="P722" s="1" t="s">
        <v>1842</v>
      </c>
      <c r="Q722" s="1" t="s">
        <v>277</v>
      </c>
      <c r="R722" s="1" t="s">
        <v>48</v>
      </c>
      <c r="S722" s="1" t="s">
        <v>48</v>
      </c>
      <c r="T722" s="2" t="s">
        <v>1843</v>
      </c>
      <c r="U722" s="1">
        <v>0.0</v>
      </c>
      <c r="V722" s="1">
        <v>1.0</v>
      </c>
      <c r="W722" s="1" t="s">
        <v>1855</v>
      </c>
      <c r="X722" s="1">
        <v>1.0</v>
      </c>
      <c r="Y722" s="1">
        <v>1958.0</v>
      </c>
      <c r="Z722" s="1">
        <f t="shared" si="133"/>
        <v>62</v>
      </c>
      <c r="AC722" s="1">
        <v>2013.0</v>
      </c>
      <c r="AD722" s="1">
        <f t="shared" si="135"/>
        <v>7</v>
      </c>
      <c r="AE722" s="1" t="s">
        <v>119</v>
      </c>
      <c r="AF722" s="6" t="s">
        <v>748</v>
      </c>
      <c r="AG722" s="1">
        <v>0.0</v>
      </c>
      <c r="AH722" s="1" t="s">
        <v>1856</v>
      </c>
      <c r="AI722" s="1">
        <v>1.0</v>
      </c>
      <c r="AJ722" s="2" t="s">
        <v>1857</v>
      </c>
      <c r="AK722" s="2">
        <v>1.0</v>
      </c>
      <c r="AL722" s="2" t="s">
        <v>1858</v>
      </c>
      <c r="AM722" s="2">
        <v>1.0</v>
      </c>
      <c r="AN722" s="20" t="s">
        <v>1859</v>
      </c>
      <c r="AO722" s="9" t="s">
        <v>1847</v>
      </c>
      <c r="AP722" s="9" t="s">
        <v>1860</v>
      </c>
      <c r="AQ722" s="1">
        <v>0.0</v>
      </c>
    </row>
    <row r="723">
      <c r="A723" s="1" t="s">
        <v>1832</v>
      </c>
      <c r="B723" s="11">
        <v>44185.0</v>
      </c>
      <c r="C723" s="4" t="str">
        <f t="shared" si="1"/>
        <v>2020</v>
      </c>
      <c r="D723" s="1" t="s">
        <v>44</v>
      </c>
      <c r="E723" s="1">
        <v>0.0</v>
      </c>
      <c r="F723" s="1">
        <v>1.0</v>
      </c>
      <c r="G723" s="1">
        <v>1.0</v>
      </c>
      <c r="H723" s="1">
        <v>0.0</v>
      </c>
      <c r="I723" s="1">
        <v>0.0</v>
      </c>
      <c r="J723" s="1">
        <v>0.0</v>
      </c>
      <c r="K723" s="1">
        <v>0.0</v>
      </c>
      <c r="L723" s="1">
        <v>0.0</v>
      </c>
      <c r="M723" s="1">
        <v>0.0</v>
      </c>
      <c r="N723" s="1">
        <v>0.0</v>
      </c>
      <c r="O723" s="1" t="s">
        <v>109</v>
      </c>
      <c r="P723" s="1" t="s">
        <v>1842</v>
      </c>
      <c r="Q723" s="1" t="s">
        <v>277</v>
      </c>
      <c r="R723" s="1" t="s">
        <v>48</v>
      </c>
      <c r="S723" s="1" t="s">
        <v>48</v>
      </c>
      <c r="T723" s="2" t="s">
        <v>1843</v>
      </c>
      <c r="U723" s="1">
        <v>0.0</v>
      </c>
      <c r="V723" s="1">
        <v>1.0</v>
      </c>
      <c r="W723" s="1" t="s">
        <v>1861</v>
      </c>
      <c r="X723" s="1">
        <v>1.0</v>
      </c>
      <c r="Y723" s="1">
        <v>1958.0</v>
      </c>
      <c r="Z723" s="1">
        <f t="shared" si="133"/>
        <v>62</v>
      </c>
      <c r="AA723" s="1">
        <v>1981.0</v>
      </c>
      <c r="AB723" s="4">
        <f>C723-AA723</f>
        <v>39</v>
      </c>
      <c r="AC723" s="1">
        <v>2013.0</v>
      </c>
      <c r="AD723" s="1">
        <f t="shared" si="135"/>
        <v>7</v>
      </c>
      <c r="AE723" s="1" t="s">
        <v>119</v>
      </c>
      <c r="AF723" s="6" t="s">
        <v>748</v>
      </c>
      <c r="AG723" s="1">
        <v>0.0</v>
      </c>
      <c r="AH723" s="1" t="s">
        <v>1862</v>
      </c>
      <c r="AI723" s="1">
        <v>1.0</v>
      </c>
      <c r="AJ723" s="2" t="s">
        <v>1863</v>
      </c>
      <c r="AK723" s="2">
        <v>0.5</v>
      </c>
      <c r="AL723" s="1" t="s">
        <v>1864</v>
      </c>
      <c r="AM723" s="2">
        <v>0.0</v>
      </c>
      <c r="AN723" s="1" t="s">
        <v>1865</v>
      </c>
      <c r="AO723" s="9" t="s">
        <v>1847</v>
      </c>
      <c r="AP723" s="8" t="s">
        <v>1866</v>
      </c>
      <c r="AQ723" s="1">
        <v>0.0</v>
      </c>
    </row>
    <row r="724">
      <c r="A724" s="1" t="s">
        <v>1832</v>
      </c>
      <c r="B724" s="3">
        <v>43864.0</v>
      </c>
      <c r="C724" s="4" t="str">
        <f t="shared" si="1"/>
        <v>2020</v>
      </c>
      <c r="D724" s="1" t="s">
        <v>44</v>
      </c>
      <c r="E724" s="1">
        <v>0.0</v>
      </c>
      <c r="F724" s="1">
        <v>1.0</v>
      </c>
      <c r="G724" s="1">
        <v>1.0</v>
      </c>
      <c r="H724" s="1">
        <v>1.0</v>
      </c>
      <c r="I724" s="1">
        <v>0.0</v>
      </c>
      <c r="J724" s="1">
        <v>0.0</v>
      </c>
      <c r="K724" s="1">
        <v>0.0</v>
      </c>
      <c r="L724" s="1">
        <v>0.0</v>
      </c>
      <c r="M724" s="1">
        <v>0.0</v>
      </c>
      <c r="N724" s="1">
        <v>0.0</v>
      </c>
      <c r="O724" s="1" t="s">
        <v>109</v>
      </c>
      <c r="P724" s="2" t="s">
        <v>1867</v>
      </c>
      <c r="Q724" s="1" t="s">
        <v>277</v>
      </c>
      <c r="R724" s="1" t="s">
        <v>48</v>
      </c>
      <c r="S724" s="1" t="s">
        <v>48</v>
      </c>
      <c r="T724" s="2" t="s">
        <v>1868</v>
      </c>
      <c r="U724" s="1">
        <v>1.0</v>
      </c>
      <c r="V724" s="1">
        <v>1.0</v>
      </c>
      <c r="W724" s="1" t="s">
        <v>1855</v>
      </c>
      <c r="X724" s="1">
        <v>1.0</v>
      </c>
      <c r="Y724" s="1">
        <v>1958.0</v>
      </c>
      <c r="Z724" s="1">
        <f t="shared" si="133"/>
        <v>62</v>
      </c>
      <c r="AC724" s="1">
        <v>2013.0</v>
      </c>
      <c r="AD724" s="1">
        <f t="shared" si="135"/>
        <v>7</v>
      </c>
      <c r="AE724" s="1" t="s">
        <v>119</v>
      </c>
      <c r="AF724" s="6" t="s">
        <v>1413</v>
      </c>
      <c r="AG724" s="1">
        <v>0.0</v>
      </c>
      <c r="AH724" s="1" t="s">
        <v>1869</v>
      </c>
      <c r="AI724" s="1">
        <v>1.0</v>
      </c>
      <c r="AJ724" s="2" t="s">
        <v>1870</v>
      </c>
      <c r="AK724" s="2">
        <v>1.0</v>
      </c>
      <c r="AL724" s="2" t="s">
        <v>1871</v>
      </c>
      <c r="AM724" s="2">
        <v>1.0</v>
      </c>
      <c r="AN724" s="20" t="s">
        <v>1872</v>
      </c>
      <c r="AO724" s="9" t="s">
        <v>1873</v>
      </c>
      <c r="AQ724" s="1">
        <v>0.0</v>
      </c>
    </row>
    <row r="725">
      <c r="A725" s="1" t="s">
        <v>1832</v>
      </c>
      <c r="B725" s="3">
        <v>43864.0</v>
      </c>
      <c r="C725" s="4" t="str">
        <f t="shared" si="1"/>
        <v>2020</v>
      </c>
      <c r="D725" s="1" t="s">
        <v>44</v>
      </c>
      <c r="E725" s="1">
        <v>0.0</v>
      </c>
      <c r="F725" s="1">
        <v>1.0</v>
      </c>
      <c r="G725" s="1">
        <v>1.0</v>
      </c>
      <c r="H725" s="1">
        <v>1.0</v>
      </c>
      <c r="I725" s="1">
        <v>0.0</v>
      </c>
      <c r="J725" s="1">
        <v>0.0</v>
      </c>
      <c r="K725" s="1">
        <v>0.0</v>
      </c>
      <c r="L725" s="1">
        <v>0.0</v>
      </c>
      <c r="M725" s="1">
        <v>0.0</v>
      </c>
      <c r="N725" s="1">
        <v>0.0</v>
      </c>
      <c r="O725" s="1" t="s">
        <v>109</v>
      </c>
      <c r="P725" s="2" t="s">
        <v>1867</v>
      </c>
      <c r="Q725" s="1" t="s">
        <v>277</v>
      </c>
      <c r="R725" s="1" t="s">
        <v>48</v>
      </c>
      <c r="S725" s="1" t="s">
        <v>48</v>
      </c>
      <c r="T725" s="2" t="s">
        <v>1868</v>
      </c>
      <c r="U725" s="1">
        <v>1.0</v>
      </c>
      <c r="V725" s="1">
        <v>1.0</v>
      </c>
      <c r="W725" s="1" t="s">
        <v>1861</v>
      </c>
      <c r="X725" s="1">
        <v>1.0</v>
      </c>
      <c r="Y725" s="1">
        <v>1958.0</v>
      </c>
      <c r="Z725" s="1">
        <f t="shared" si="133"/>
        <v>62</v>
      </c>
      <c r="AA725" s="1">
        <v>1981.0</v>
      </c>
      <c r="AB725" s="4">
        <f t="shared" ref="AB725:AB728" si="136">C725-AA725</f>
        <v>39</v>
      </c>
      <c r="AC725" s="1">
        <v>2013.0</v>
      </c>
      <c r="AD725" s="1">
        <f t="shared" si="135"/>
        <v>7</v>
      </c>
      <c r="AE725" s="1" t="s">
        <v>119</v>
      </c>
      <c r="AF725" s="6" t="s">
        <v>1413</v>
      </c>
      <c r="AG725" s="1">
        <v>0.0</v>
      </c>
      <c r="AH725" s="20" t="s">
        <v>1874</v>
      </c>
      <c r="AI725" s="1">
        <v>1.0</v>
      </c>
      <c r="AJ725" s="6" t="s">
        <v>1118</v>
      </c>
      <c r="AK725" s="2">
        <v>1.0</v>
      </c>
      <c r="AL725" s="6" t="s">
        <v>1118</v>
      </c>
      <c r="AM725" s="2">
        <v>1.0</v>
      </c>
      <c r="AN725" s="20" t="s">
        <v>1875</v>
      </c>
      <c r="AO725" s="9" t="s">
        <v>1873</v>
      </c>
      <c r="AQ725" s="1">
        <v>0.0</v>
      </c>
    </row>
    <row r="726">
      <c r="A726" s="1" t="s">
        <v>1832</v>
      </c>
      <c r="B726" s="3">
        <v>43864.0</v>
      </c>
      <c r="C726" s="4" t="str">
        <f t="shared" si="1"/>
        <v>2020</v>
      </c>
      <c r="D726" s="1" t="s">
        <v>44</v>
      </c>
      <c r="E726" s="1">
        <v>0.0</v>
      </c>
      <c r="F726" s="1">
        <v>1.0</v>
      </c>
      <c r="G726" s="1">
        <v>1.0</v>
      </c>
      <c r="H726" s="1">
        <v>1.0</v>
      </c>
      <c r="I726" s="1">
        <v>0.0</v>
      </c>
      <c r="J726" s="1">
        <v>0.0</v>
      </c>
      <c r="K726" s="1">
        <v>0.0</v>
      </c>
      <c r="L726" s="1">
        <v>0.0</v>
      </c>
      <c r="M726" s="1">
        <v>0.0</v>
      </c>
      <c r="N726" s="1">
        <v>0.0</v>
      </c>
      <c r="O726" s="1" t="s">
        <v>109</v>
      </c>
      <c r="P726" s="2" t="s">
        <v>1867</v>
      </c>
      <c r="Q726" s="1" t="s">
        <v>277</v>
      </c>
      <c r="R726" s="1" t="s">
        <v>48</v>
      </c>
      <c r="S726" s="1" t="s">
        <v>48</v>
      </c>
      <c r="T726" s="2" t="s">
        <v>1868</v>
      </c>
      <c r="U726" s="1">
        <v>1.0</v>
      </c>
      <c r="V726" s="1">
        <v>1.0</v>
      </c>
      <c r="W726" s="1" t="s">
        <v>1849</v>
      </c>
      <c r="X726" s="1">
        <v>0.0</v>
      </c>
      <c r="Y726" s="1">
        <v>1963.0</v>
      </c>
      <c r="Z726" s="1">
        <f t="shared" si="133"/>
        <v>57</v>
      </c>
      <c r="AA726" s="1">
        <v>2013.0</v>
      </c>
      <c r="AB726" s="4">
        <f t="shared" si="136"/>
        <v>7</v>
      </c>
      <c r="AC726" s="1">
        <v>2013.0</v>
      </c>
      <c r="AD726" s="1">
        <f t="shared" si="135"/>
        <v>7</v>
      </c>
      <c r="AE726" s="1" t="s">
        <v>119</v>
      </c>
      <c r="AF726" s="6" t="s">
        <v>1413</v>
      </c>
      <c r="AG726" s="1">
        <v>0.0</v>
      </c>
      <c r="AH726" s="20" t="s">
        <v>1874</v>
      </c>
      <c r="AI726" s="1">
        <v>1.0</v>
      </c>
      <c r="AJ726" s="6" t="s">
        <v>1118</v>
      </c>
      <c r="AK726" s="2">
        <v>1.0</v>
      </c>
      <c r="AL726" s="6" t="s">
        <v>1118</v>
      </c>
      <c r="AM726" s="2">
        <v>1.0</v>
      </c>
      <c r="AN726" s="20" t="s">
        <v>1876</v>
      </c>
      <c r="AO726" s="9" t="s">
        <v>1873</v>
      </c>
      <c r="AQ726" s="1">
        <v>0.0</v>
      </c>
    </row>
    <row r="727">
      <c r="A727" s="1" t="s">
        <v>1832</v>
      </c>
      <c r="B727" s="3">
        <v>43864.0</v>
      </c>
      <c r="C727" s="4" t="str">
        <f t="shared" si="1"/>
        <v>2020</v>
      </c>
      <c r="D727" s="1" t="s">
        <v>44</v>
      </c>
      <c r="E727" s="1">
        <v>0.0</v>
      </c>
      <c r="F727" s="1">
        <v>1.0</v>
      </c>
      <c r="G727" s="1">
        <v>1.0</v>
      </c>
      <c r="H727" s="1">
        <v>1.0</v>
      </c>
      <c r="I727" s="1">
        <v>0.0</v>
      </c>
      <c r="J727" s="1">
        <v>0.0</v>
      </c>
      <c r="K727" s="1">
        <v>0.0</v>
      </c>
      <c r="L727" s="1">
        <v>0.0</v>
      </c>
      <c r="M727" s="1">
        <v>0.0</v>
      </c>
      <c r="N727" s="1">
        <v>0.0</v>
      </c>
      <c r="O727" s="1" t="s">
        <v>109</v>
      </c>
      <c r="P727" s="2" t="s">
        <v>1867</v>
      </c>
      <c r="Q727" s="1" t="s">
        <v>277</v>
      </c>
      <c r="R727" s="1" t="s">
        <v>48</v>
      </c>
      <c r="S727" s="1" t="s">
        <v>48</v>
      </c>
      <c r="T727" s="2" t="s">
        <v>1868</v>
      </c>
      <c r="U727" s="1">
        <v>1.0</v>
      </c>
      <c r="V727" s="1">
        <v>1.0</v>
      </c>
      <c r="W727" s="1" t="s">
        <v>1877</v>
      </c>
      <c r="X727" s="1">
        <v>0.0</v>
      </c>
      <c r="Y727" s="1">
        <v>1958.0</v>
      </c>
      <c r="Z727" s="1">
        <f t="shared" si="133"/>
        <v>62</v>
      </c>
      <c r="AA727" s="1">
        <v>1985.0</v>
      </c>
      <c r="AB727" s="4">
        <f t="shared" si="136"/>
        <v>35</v>
      </c>
      <c r="AC727" s="1">
        <v>2012.0</v>
      </c>
      <c r="AD727" s="1">
        <f t="shared" si="135"/>
        <v>8</v>
      </c>
      <c r="AE727" s="1" t="s">
        <v>119</v>
      </c>
      <c r="AF727" s="6" t="s">
        <v>1413</v>
      </c>
      <c r="AG727" s="1">
        <v>0.0</v>
      </c>
      <c r="AH727" s="20" t="s">
        <v>1874</v>
      </c>
      <c r="AI727" s="1">
        <v>1.0</v>
      </c>
      <c r="AJ727" s="6" t="s">
        <v>1118</v>
      </c>
      <c r="AK727" s="2">
        <v>1.0</v>
      </c>
      <c r="AL727" s="6" t="s">
        <v>1118</v>
      </c>
      <c r="AM727" s="2">
        <v>1.0</v>
      </c>
      <c r="AN727" s="20" t="s">
        <v>1878</v>
      </c>
      <c r="AO727" s="9" t="s">
        <v>1873</v>
      </c>
      <c r="AQ727" s="1">
        <v>0.0</v>
      </c>
    </row>
    <row r="728">
      <c r="A728" s="1" t="s">
        <v>1832</v>
      </c>
      <c r="B728" s="3">
        <v>43864.0</v>
      </c>
      <c r="C728" s="4" t="str">
        <f t="shared" si="1"/>
        <v>2020</v>
      </c>
      <c r="D728" s="1" t="s">
        <v>44</v>
      </c>
      <c r="E728" s="1">
        <v>0.0</v>
      </c>
      <c r="F728" s="1">
        <v>1.0</v>
      </c>
      <c r="G728" s="1">
        <v>1.0</v>
      </c>
      <c r="H728" s="1">
        <v>1.0</v>
      </c>
      <c r="I728" s="1">
        <v>0.0</v>
      </c>
      <c r="J728" s="1">
        <v>0.0</v>
      </c>
      <c r="K728" s="1">
        <v>0.0</v>
      </c>
      <c r="L728" s="1">
        <v>0.0</v>
      </c>
      <c r="M728" s="1">
        <v>0.0</v>
      </c>
      <c r="N728" s="1">
        <v>0.0</v>
      </c>
      <c r="O728" s="1" t="s">
        <v>109</v>
      </c>
      <c r="P728" s="2" t="s">
        <v>1867</v>
      </c>
      <c r="Q728" s="1" t="s">
        <v>277</v>
      </c>
      <c r="R728" s="1" t="s">
        <v>48</v>
      </c>
      <c r="S728" s="1" t="s">
        <v>48</v>
      </c>
      <c r="T728" s="2" t="s">
        <v>1868</v>
      </c>
      <c r="U728" s="1">
        <v>1.0</v>
      </c>
      <c r="V728" s="1">
        <v>1.0</v>
      </c>
      <c r="W728" s="1" t="s">
        <v>1852</v>
      </c>
      <c r="X728" s="1">
        <v>0.0</v>
      </c>
      <c r="Y728" s="1">
        <v>1961.0</v>
      </c>
      <c r="Z728" s="1">
        <f t="shared" si="133"/>
        <v>59</v>
      </c>
      <c r="AA728" s="1">
        <v>2012.0</v>
      </c>
      <c r="AB728" s="4">
        <f t="shared" si="136"/>
        <v>8</v>
      </c>
      <c r="AC728" s="1">
        <v>2012.0</v>
      </c>
      <c r="AD728" s="1">
        <f t="shared" si="135"/>
        <v>8</v>
      </c>
      <c r="AE728" s="1" t="s">
        <v>119</v>
      </c>
      <c r="AF728" s="6" t="s">
        <v>1413</v>
      </c>
      <c r="AG728" s="1">
        <v>0.0</v>
      </c>
      <c r="AH728" s="20" t="s">
        <v>1874</v>
      </c>
      <c r="AI728" s="1">
        <v>1.0</v>
      </c>
      <c r="AJ728" s="6" t="s">
        <v>1118</v>
      </c>
      <c r="AK728" s="2">
        <v>1.0</v>
      </c>
      <c r="AL728" s="6" t="s">
        <v>1118</v>
      </c>
      <c r="AM728" s="2">
        <v>1.0</v>
      </c>
      <c r="AN728" s="20" t="s">
        <v>1879</v>
      </c>
      <c r="AO728" s="9" t="s">
        <v>1873</v>
      </c>
      <c r="AQ728" s="1">
        <v>0.0</v>
      </c>
    </row>
    <row r="729">
      <c r="A729" s="1" t="s">
        <v>1832</v>
      </c>
      <c r="B729" s="3">
        <v>43293.0</v>
      </c>
      <c r="C729" s="4" t="str">
        <f t="shared" si="1"/>
        <v>2018</v>
      </c>
      <c r="D729" s="1" t="s">
        <v>44</v>
      </c>
      <c r="E729" s="1">
        <v>1.0</v>
      </c>
      <c r="F729" s="1">
        <v>0.0</v>
      </c>
      <c r="G729" s="1">
        <v>0.0</v>
      </c>
      <c r="H729" s="1">
        <v>0.0</v>
      </c>
      <c r="I729" s="1">
        <v>0.0</v>
      </c>
      <c r="J729" s="1">
        <v>0.0</v>
      </c>
      <c r="K729" s="1">
        <v>0.0</v>
      </c>
      <c r="L729" s="1">
        <v>1.0</v>
      </c>
      <c r="M729" s="1">
        <v>0.0</v>
      </c>
      <c r="N729" s="1">
        <v>0.0</v>
      </c>
      <c r="O729" s="1" t="s">
        <v>183</v>
      </c>
      <c r="P729" s="2" t="s">
        <v>1880</v>
      </c>
      <c r="Q729" s="1" t="s">
        <v>1881</v>
      </c>
      <c r="R729" s="1" t="s">
        <v>117</v>
      </c>
      <c r="S729" s="1" t="s">
        <v>48</v>
      </c>
      <c r="T729" s="2" t="s">
        <v>1882</v>
      </c>
      <c r="U729" s="1">
        <v>1.0</v>
      </c>
      <c r="V729" s="1">
        <v>1.0</v>
      </c>
      <c r="W729" s="1" t="s">
        <v>1855</v>
      </c>
      <c r="X729" s="1">
        <v>1.0</v>
      </c>
      <c r="Y729" s="1">
        <v>1958.0</v>
      </c>
      <c r="Z729" s="1">
        <f t="shared" si="133"/>
        <v>60</v>
      </c>
      <c r="AC729" s="1">
        <v>2013.0</v>
      </c>
      <c r="AD729" s="1">
        <f t="shared" si="135"/>
        <v>5</v>
      </c>
      <c r="AE729" s="1" t="s">
        <v>119</v>
      </c>
      <c r="AF729" s="2" t="s">
        <v>1883</v>
      </c>
      <c r="AG729" s="1">
        <v>0.0</v>
      </c>
      <c r="AH729" s="1" t="s">
        <v>1884</v>
      </c>
      <c r="AI729" s="1">
        <v>1.0</v>
      </c>
      <c r="AJ729" s="2" t="s">
        <v>1885</v>
      </c>
      <c r="AK729" s="2">
        <v>1.0</v>
      </c>
      <c r="AL729" s="58" t="s">
        <v>1886</v>
      </c>
      <c r="AM729" s="2">
        <v>1.0</v>
      </c>
      <c r="AN729" s="20" t="s">
        <v>1887</v>
      </c>
      <c r="AO729" s="9" t="s">
        <v>1888</v>
      </c>
      <c r="AQ729" s="1">
        <v>0.0</v>
      </c>
    </row>
    <row r="730">
      <c r="A730" s="1" t="s">
        <v>1832</v>
      </c>
      <c r="B730" s="3">
        <v>43293.0</v>
      </c>
      <c r="C730" s="4" t="str">
        <f t="shared" si="1"/>
        <v>2018</v>
      </c>
      <c r="D730" s="1" t="s">
        <v>44</v>
      </c>
      <c r="E730" s="1">
        <v>1.0</v>
      </c>
      <c r="F730" s="1">
        <v>0.0</v>
      </c>
      <c r="G730" s="1">
        <v>0.0</v>
      </c>
      <c r="H730" s="1">
        <v>0.0</v>
      </c>
      <c r="I730" s="1">
        <v>0.0</v>
      </c>
      <c r="J730" s="1">
        <v>0.0</v>
      </c>
      <c r="K730" s="1">
        <v>0.0</v>
      </c>
      <c r="L730" s="1">
        <v>1.0</v>
      </c>
      <c r="M730" s="1">
        <v>0.0</v>
      </c>
      <c r="N730" s="1">
        <v>0.0</v>
      </c>
      <c r="O730" s="1" t="s">
        <v>183</v>
      </c>
      <c r="P730" s="2" t="s">
        <v>1880</v>
      </c>
      <c r="Q730" s="1" t="s">
        <v>1881</v>
      </c>
      <c r="R730" s="1" t="s">
        <v>117</v>
      </c>
      <c r="S730" s="1" t="s">
        <v>48</v>
      </c>
      <c r="T730" s="2" t="s">
        <v>1882</v>
      </c>
      <c r="U730" s="1">
        <v>1.0</v>
      </c>
      <c r="V730" s="1">
        <v>1.0</v>
      </c>
      <c r="W730" s="1" t="s">
        <v>1852</v>
      </c>
      <c r="X730" s="1">
        <v>0.0</v>
      </c>
      <c r="Y730" s="1">
        <v>1961.0</v>
      </c>
      <c r="Z730" s="1">
        <f t="shared" si="133"/>
        <v>57</v>
      </c>
      <c r="AA730" s="1">
        <v>2012.0</v>
      </c>
      <c r="AB730" s="4">
        <f t="shared" ref="AB730:AB733" si="137">C730-AA730</f>
        <v>6</v>
      </c>
      <c r="AC730" s="1">
        <v>2012.0</v>
      </c>
      <c r="AD730" s="1">
        <f t="shared" si="135"/>
        <v>6</v>
      </c>
      <c r="AE730" s="1" t="s">
        <v>119</v>
      </c>
      <c r="AF730" s="2" t="s">
        <v>1883</v>
      </c>
      <c r="AG730" s="1">
        <v>0.0</v>
      </c>
      <c r="AH730" s="20" t="s">
        <v>1874</v>
      </c>
      <c r="AI730" s="1">
        <v>1.0</v>
      </c>
      <c r="AJ730" s="6" t="s">
        <v>1118</v>
      </c>
      <c r="AK730" s="2">
        <v>1.0</v>
      </c>
      <c r="AL730" s="6" t="s">
        <v>1118</v>
      </c>
      <c r="AM730" s="2">
        <v>1.0</v>
      </c>
      <c r="AN730" s="20" t="s">
        <v>1889</v>
      </c>
      <c r="AO730" s="9" t="s">
        <v>1888</v>
      </c>
      <c r="AQ730" s="1">
        <v>0.0</v>
      </c>
    </row>
    <row r="731">
      <c r="A731" s="1" t="s">
        <v>1832</v>
      </c>
      <c r="B731" s="3">
        <v>43293.0</v>
      </c>
      <c r="C731" s="4" t="str">
        <f t="shared" si="1"/>
        <v>2018</v>
      </c>
      <c r="D731" s="1" t="s">
        <v>44</v>
      </c>
      <c r="E731" s="1">
        <v>1.0</v>
      </c>
      <c r="F731" s="1">
        <v>0.0</v>
      </c>
      <c r="G731" s="1">
        <v>0.0</v>
      </c>
      <c r="H731" s="1">
        <v>0.0</v>
      </c>
      <c r="I731" s="1">
        <v>0.0</v>
      </c>
      <c r="J731" s="1">
        <v>0.0</v>
      </c>
      <c r="K731" s="1">
        <v>0.0</v>
      </c>
      <c r="L731" s="1">
        <v>1.0</v>
      </c>
      <c r="M731" s="1">
        <v>0.0</v>
      </c>
      <c r="N731" s="1">
        <v>0.0</v>
      </c>
      <c r="O731" s="1" t="s">
        <v>183</v>
      </c>
      <c r="P731" s="2" t="s">
        <v>1880</v>
      </c>
      <c r="Q731" s="1" t="s">
        <v>1881</v>
      </c>
      <c r="R731" s="1" t="s">
        <v>117</v>
      </c>
      <c r="S731" s="1" t="s">
        <v>48</v>
      </c>
      <c r="T731" s="2" t="s">
        <v>1882</v>
      </c>
      <c r="U731" s="1">
        <v>1.0</v>
      </c>
      <c r="V731" s="1">
        <v>1.0</v>
      </c>
      <c r="W731" s="1" t="s">
        <v>1861</v>
      </c>
      <c r="X731" s="1">
        <v>1.0</v>
      </c>
      <c r="Y731" s="1">
        <v>1958.0</v>
      </c>
      <c r="Z731" s="1">
        <f t="shared" si="133"/>
        <v>60</v>
      </c>
      <c r="AA731" s="1">
        <v>1981.0</v>
      </c>
      <c r="AB731" s="4">
        <f t="shared" si="137"/>
        <v>37</v>
      </c>
      <c r="AC731" s="1">
        <v>2013.0</v>
      </c>
      <c r="AD731" s="1">
        <f t="shared" si="135"/>
        <v>5</v>
      </c>
      <c r="AE731" s="1" t="s">
        <v>119</v>
      </c>
      <c r="AF731" s="2" t="s">
        <v>1883</v>
      </c>
      <c r="AG731" s="1">
        <v>0.0</v>
      </c>
      <c r="AH731" s="20" t="s">
        <v>1874</v>
      </c>
      <c r="AI731" s="1">
        <v>1.0</v>
      </c>
      <c r="AJ731" s="6" t="s">
        <v>1118</v>
      </c>
      <c r="AK731" s="2">
        <v>1.0</v>
      </c>
      <c r="AL731" s="6" t="s">
        <v>1118</v>
      </c>
      <c r="AM731" s="2">
        <v>1.0</v>
      </c>
      <c r="AN731" s="20" t="s">
        <v>1890</v>
      </c>
      <c r="AO731" s="9" t="s">
        <v>1888</v>
      </c>
      <c r="AQ731" s="1">
        <v>0.0</v>
      </c>
    </row>
    <row r="732">
      <c r="A732" s="1" t="s">
        <v>1832</v>
      </c>
      <c r="B732" s="3">
        <v>43293.0</v>
      </c>
      <c r="C732" s="4" t="str">
        <f t="shared" si="1"/>
        <v>2018</v>
      </c>
      <c r="D732" s="1" t="s">
        <v>44</v>
      </c>
      <c r="E732" s="1">
        <v>1.0</v>
      </c>
      <c r="F732" s="1">
        <v>0.0</v>
      </c>
      <c r="G732" s="1">
        <v>0.0</v>
      </c>
      <c r="H732" s="1">
        <v>0.0</v>
      </c>
      <c r="I732" s="1">
        <v>0.0</v>
      </c>
      <c r="J732" s="1">
        <v>0.0</v>
      </c>
      <c r="K732" s="1">
        <v>0.0</v>
      </c>
      <c r="L732" s="1">
        <v>1.0</v>
      </c>
      <c r="M732" s="1">
        <v>0.0</v>
      </c>
      <c r="N732" s="1">
        <v>0.0</v>
      </c>
      <c r="O732" s="1" t="s">
        <v>183</v>
      </c>
      <c r="P732" s="2" t="s">
        <v>1880</v>
      </c>
      <c r="Q732" s="1" t="s">
        <v>1881</v>
      </c>
      <c r="R732" s="1" t="s">
        <v>117</v>
      </c>
      <c r="S732" s="1" t="s">
        <v>48</v>
      </c>
      <c r="T732" s="2" t="s">
        <v>1882</v>
      </c>
      <c r="U732" s="1">
        <v>1.0</v>
      </c>
      <c r="V732" s="1">
        <v>1.0</v>
      </c>
      <c r="W732" s="1" t="s">
        <v>1849</v>
      </c>
      <c r="X732" s="1">
        <v>0.0</v>
      </c>
      <c r="Y732" s="1">
        <v>1963.0</v>
      </c>
      <c r="Z732" s="1">
        <f t="shared" si="133"/>
        <v>55</v>
      </c>
      <c r="AA732" s="1">
        <v>2013.0</v>
      </c>
      <c r="AB732" s="4">
        <f t="shared" si="137"/>
        <v>5</v>
      </c>
      <c r="AC732" s="1">
        <v>2013.0</v>
      </c>
      <c r="AD732" s="1">
        <f t="shared" si="135"/>
        <v>5</v>
      </c>
      <c r="AE732" s="1" t="s">
        <v>119</v>
      </c>
      <c r="AF732" s="2" t="s">
        <v>1883</v>
      </c>
      <c r="AG732" s="1">
        <v>0.0</v>
      </c>
      <c r="AH732" s="20" t="s">
        <v>1874</v>
      </c>
      <c r="AI732" s="1">
        <v>1.0</v>
      </c>
      <c r="AJ732" s="6" t="s">
        <v>1118</v>
      </c>
      <c r="AK732" s="2">
        <v>1.0</v>
      </c>
      <c r="AL732" s="6" t="s">
        <v>1118</v>
      </c>
      <c r="AM732" s="2">
        <v>1.0</v>
      </c>
      <c r="AN732" s="20" t="s">
        <v>1891</v>
      </c>
      <c r="AO732" s="9" t="s">
        <v>1888</v>
      </c>
      <c r="AQ732" s="1">
        <v>0.0</v>
      </c>
    </row>
    <row r="733">
      <c r="A733" s="1" t="s">
        <v>1832</v>
      </c>
      <c r="B733" s="3">
        <v>43293.0</v>
      </c>
      <c r="C733" s="4" t="str">
        <f t="shared" si="1"/>
        <v>2018</v>
      </c>
      <c r="D733" s="1" t="s">
        <v>44</v>
      </c>
      <c r="E733" s="1">
        <v>1.0</v>
      </c>
      <c r="F733" s="1">
        <v>0.0</v>
      </c>
      <c r="G733" s="1">
        <v>0.0</v>
      </c>
      <c r="H733" s="1">
        <v>0.0</v>
      </c>
      <c r="I733" s="1">
        <v>0.0</v>
      </c>
      <c r="J733" s="1">
        <v>0.0</v>
      </c>
      <c r="K733" s="1">
        <v>0.0</v>
      </c>
      <c r="L733" s="1">
        <v>1.0</v>
      </c>
      <c r="M733" s="1">
        <v>0.0</v>
      </c>
      <c r="N733" s="1">
        <v>0.0</v>
      </c>
      <c r="O733" s="1" t="s">
        <v>183</v>
      </c>
      <c r="P733" s="2" t="s">
        <v>1880</v>
      </c>
      <c r="Q733" s="1" t="s">
        <v>1881</v>
      </c>
      <c r="R733" s="1" t="s">
        <v>117</v>
      </c>
      <c r="S733" s="1" t="s">
        <v>48</v>
      </c>
      <c r="T733" s="2" t="s">
        <v>1882</v>
      </c>
      <c r="U733" s="1">
        <v>1.0</v>
      </c>
      <c r="V733" s="1">
        <v>1.0</v>
      </c>
      <c r="W733" s="1" t="s">
        <v>1877</v>
      </c>
      <c r="X733" s="1">
        <v>0.0</v>
      </c>
      <c r="Y733" s="1">
        <v>1958.0</v>
      </c>
      <c r="Z733" s="1">
        <f t="shared" si="133"/>
        <v>60</v>
      </c>
      <c r="AA733" s="1">
        <v>1985.0</v>
      </c>
      <c r="AB733" s="4">
        <f t="shared" si="137"/>
        <v>33</v>
      </c>
      <c r="AC733" s="1">
        <v>2012.0</v>
      </c>
      <c r="AD733" s="1">
        <f t="shared" si="135"/>
        <v>6</v>
      </c>
      <c r="AE733" s="1" t="s">
        <v>119</v>
      </c>
      <c r="AF733" s="2" t="s">
        <v>1883</v>
      </c>
      <c r="AG733" s="1">
        <v>0.0</v>
      </c>
      <c r="AH733" s="20" t="s">
        <v>1874</v>
      </c>
      <c r="AI733" s="1">
        <v>1.0</v>
      </c>
      <c r="AJ733" s="6" t="s">
        <v>1118</v>
      </c>
      <c r="AK733" s="2">
        <v>1.0</v>
      </c>
      <c r="AL733" s="6" t="s">
        <v>1118</v>
      </c>
      <c r="AM733" s="2">
        <v>1.0</v>
      </c>
      <c r="AN733" s="20" t="s">
        <v>1892</v>
      </c>
      <c r="AO733" s="9" t="s">
        <v>1888</v>
      </c>
      <c r="AQ733" s="1">
        <v>0.0</v>
      </c>
    </row>
    <row r="734">
      <c r="A734" s="1" t="s">
        <v>1832</v>
      </c>
      <c r="B734" s="3">
        <v>42606.0</v>
      </c>
      <c r="C734" s="4" t="str">
        <f t="shared" si="1"/>
        <v>2016</v>
      </c>
      <c r="D734" s="1" t="s">
        <v>44</v>
      </c>
      <c r="E734" s="1">
        <v>0.0</v>
      </c>
      <c r="F734" s="1">
        <v>1.0</v>
      </c>
      <c r="G734" s="1">
        <v>0.0</v>
      </c>
      <c r="H734" s="1">
        <v>0.0</v>
      </c>
      <c r="I734" s="1">
        <v>0.0</v>
      </c>
      <c r="J734" s="1">
        <v>0.0</v>
      </c>
      <c r="K734" s="1">
        <v>0.0</v>
      </c>
      <c r="L734" s="1">
        <v>0.0</v>
      </c>
      <c r="M734" s="1">
        <v>0.0</v>
      </c>
      <c r="N734" s="1">
        <v>0.0</v>
      </c>
      <c r="O734" s="1" t="s">
        <v>109</v>
      </c>
      <c r="P734" s="2" t="s">
        <v>1893</v>
      </c>
      <c r="Q734" s="1" t="s">
        <v>306</v>
      </c>
      <c r="R734" s="1" t="s">
        <v>48</v>
      </c>
      <c r="S734" s="1" t="s">
        <v>48</v>
      </c>
      <c r="T734" s="2" t="s">
        <v>1894</v>
      </c>
      <c r="U734" s="1">
        <v>1.0</v>
      </c>
      <c r="V734" s="1">
        <v>1.0</v>
      </c>
      <c r="W734" s="1" t="s">
        <v>1855</v>
      </c>
      <c r="X734" s="1">
        <v>1.0</v>
      </c>
      <c r="Y734" s="1">
        <v>1958.0</v>
      </c>
      <c r="Z734" s="1">
        <f t="shared" si="133"/>
        <v>58</v>
      </c>
      <c r="AC734" s="1">
        <v>2013.0</v>
      </c>
      <c r="AD734" s="1">
        <f t="shared" si="135"/>
        <v>3</v>
      </c>
      <c r="AE734" s="1" t="s">
        <v>119</v>
      </c>
      <c r="AF734" s="6" t="s">
        <v>1413</v>
      </c>
      <c r="AG734" s="1">
        <v>0.0</v>
      </c>
      <c r="AH734" s="1" t="s">
        <v>1895</v>
      </c>
      <c r="AI734" s="1">
        <v>1.0</v>
      </c>
      <c r="AJ734" s="1" t="s">
        <v>1896</v>
      </c>
      <c r="AK734" s="2">
        <v>1.0</v>
      </c>
      <c r="AL734" s="1" t="s">
        <v>1897</v>
      </c>
      <c r="AM734" s="2">
        <v>1.0</v>
      </c>
      <c r="AN734" s="20" t="s">
        <v>1898</v>
      </c>
      <c r="AO734" s="9" t="s">
        <v>1899</v>
      </c>
      <c r="AQ734" s="1">
        <v>0.0</v>
      </c>
    </row>
    <row r="735">
      <c r="A735" s="1" t="s">
        <v>1832</v>
      </c>
      <c r="B735" s="3">
        <v>42606.0</v>
      </c>
      <c r="C735" s="4" t="str">
        <f t="shared" si="1"/>
        <v>2016</v>
      </c>
      <c r="D735" s="1" t="s">
        <v>44</v>
      </c>
      <c r="E735" s="1">
        <v>0.0</v>
      </c>
      <c r="F735" s="1">
        <v>1.0</v>
      </c>
      <c r="G735" s="1">
        <v>0.0</v>
      </c>
      <c r="H735" s="1">
        <v>0.0</v>
      </c>
      <c r="I735" s="1">
        <v>0.0</v>
      </c>
      <c r="J735" s="1">
        <v>0.0</v>
      </c>
      <c r="K735" s="1">
        <v>0.0</v>
      </c>
      <c r="L735" s="1">
        <v>0.0</v>
      </c>
      <c r="M735" s="1">
        <v>0.0</v>
      </c>
      <c r="N735" s="1">
        <v>0.0</v>
      </c>
      <c r="O735" s="1" t="s">
        <v>109</v>
      </c>
      <c r="P735" s="2" t="s">
        <v>1893</v>
      </c>
      <c r="Q735" s="1" t="s">
        <v>306</v>
      </c>
      <c r="R735" s="1" t="s">
        <v>48</v>
      </c>
      <c r="S735" s="1" t="s">
        <v>48</v>
      </c>
      <c r="T735" s="2" t="s">
        <v>1894</v>
      </c>
      <c r="U735" s="1">
        <v>1.0</v>
      </c>
      <c r="V735" s="1">
        <v>1.0</v>
      </c>
      <c r="W735" s="1" t="s">
        <v>1852</v>
      </c>
      <c r="X735" s="1">
        <v>0.0</v>
      </c>
      <c r="Y735" s="1">
        <v>1961.0</v>
      </c>
      <c r="Z735" s="1">
        <f t="shared" si="133"/>
        <v>55</v>
      </c>
      <c r="AA735" s="1">
        <v>2012.0</v>
      </c>
      <c r="AB735" s="4">
        <f t="shared" ref="AB735:AB738" si="138">C735-AA735</f>
        <v>4</v>
      </c>
      <c r="AC735" s="1">
        <v>2012.0</v>
      </c>
      <c r="AD735" s="1">
        <f t="shared" si="135"/>
        <v>4</v>
      </c>
      <c r="AE735" s="1" t="s">
        <v>119</v>
      </c>
      <c r="AF735" s="6" t="s">
        <v>1413</v>
      </c>
      <c r="AG735" s="1">
        <v>0.0</v>
      </c>
      <c r="AH735" s="6" t="s">
        <v>1118</v>
      </c>
      <c r="AI735" s="1">
        <v>1.0</v>
      </c>
      <c r="AJ735" s="6" t="s">
        <v>1118</v>
      </c>
      <c r="AK735" s="2">
        <v>1.0</v>
      </c>
      <c r="AL735" s="6" t="s">
        <v>1118</v>
      </c>
      <c r="AM735" s="2">
        <v>1.0</v>
      </c>
      <c r="AN735" s="20" t="s">
        <v>1900</v>
      </c>
      <c r="AO735" s="9" t="s">
        <v>1899</v>
      </c>
      <c r="AQ735" s="1">
        <v>0.0</v>
      </c>
    </row>
    <row r="736">
      <c r="A736" s="1" t="s">
        <v>1832</v>
      </c>
      <c r="B736" s="3">
        <v>42606.0</v>
      </c>
      <c r="C736" s="4" t="str">
        <f t="shared" si="1"/>
        <v>2016</v>
      </c>
      <c r="D736" s="1" t="s">
        <v>44</v>
      </c>
      <c r="E736" s="1">
        <v>0.0</v>
      </c>
      <c r="F736" s="1">
        <v>1.0</v>
      </c>
      <c r="G736" s="1">
        <v>0.0</v>
      </c>
      <c r="H736" s="1">
        <v>0.0</v>
      </c>
      <c r="I736" s="1">
        <v>0.0</v>
      </c>
      <c r="J736" s="1">
        <v>0.0</v>
      </c>
      <c r="K736" s="1">
        <v>0.0</v>
      </c>
      <c r="L736" s="1">
        <v>0.0</v>
      </c>
      <c r="M736" s="1">
        <v>0.0</v>
      </c>
      <c r="N736" s="1">
        <v>0.0</v>
      </c>
      <c r="O736" s="1" t="s">
        <v>109</v>
      </c>
      <c r="P736" s="2" t="s">
        <v>1893</v>
      </c>
      <c r="Q736" s="1" t="s">
        <v>306</v>
      </c>
      <c r="R736" s="1" t="s">
        <v>48</v>
      </c>
      <c r="S736" s="1" t="s">
        <v>48</v>
      </c>
      <c r="T736" s="2" t="s">
        <v>1894</v>
      </c>
      <c r="U736" s="1">
        <v>1.0</v>
      </c>
      <c r="V736" s="1">
        <v>1.0</v>
      </c>
      <c r="W736" s="1" t="s">
        <v>1849</v>
      </c>
      <c r="X736" s="1">
        <v>0.0</v>
      </c>
      <c r="Y736" s="1">
        <v>1963.0</v>
      </c>
      <c r="Z736" s="1">
        <f t="shared" si="133"/>
        <v>53</v>
      </c>
      <c r="AA736" s="1">
        <v>2013.0</v>
      </c>
      <c r="AB736" s="4">
        <f t="shared" si="138"/>
        <v>3</v>
      </c>
      <c r="AC736" s="1">
        <v>2013.0</v>
      </c>
      <c r="AD736" s="1">
        <f t="shared" si="135"/>
        <v>3</v>
      </c>
      <c r="AE736" s="1" t="s">
        <v>119</v>
      </c>
      <c r="AF736" s="6" t="s">
        <v>1413</v>
      </c>
      <c r="AG736" s="1">
        <v>0.0</v>
      </c>
      <c r="AH736" s="6" t="s">
        <v>1118</v>
      </c>
      <c r="AI736" s="1">
        <v>1.0</v>
      </c>
      <c r="AJ736" s="6" t="s">
        <v>1118</v>
      </c>
      <c r="AK736" s="2">
        <v>1.0</v>
      </c>
      <c r="AL736" s="6" t="s">
        <v>1118</v>
      </c>
      <c r="AM736" s="2">
        <v>1.0</v>
      </c>
      <c r="AN736" s="20" t="s">
        <v>1901</v>
      </c>
      <c r="AO736" s="9" t="s">
        <v>1899</v>
      </c>
      <c r="AQ736" s="1">
        <v>0.0</v>
      </c>
    </row>
    <row r="737">
      <c r="A737" s="1" t="s">
        <v>1832</v>
      </c>
      <c r="B737" s="3">
        <v>42606.0</v>
      </c>
      <c r="C737" s="4" t="str">
        <f t="shared" si="1"/>
        <v>2016</v>
      </c>
      <c r="D737" s="1" t="s">
        <v>44</v>
      </c>
      <c r="E737" s="1">
        <v>0.0</v>
      </c>
      <c r="F737" s="1">
        <v>1.0</v>
      </c>
      <c r="G737" s="1">
        <v>0.0</v>
      </c>
      <c r="H737" s="1">
        <v>0.0</v>
      </c>
      <c r="I737" s="1">
        <v>0.0</v>
      </c>
      <c r="J737" s="1">
        <v>0.0</v>
      </c>
      <c r="K737" s="1">
        <v>0.0</v>
      </c>
      <c r="L737" s="1">
        <v>0.0</v>
      </c>
      <c r="M737" s="1">
        <v>0.0</v>
      </c>
      <c r="N737" s="1">
        <v>0.0</v>
      </c>
      <c r="O737" s="1" t="s">
        <v>109</v>
      </c>
      <c r="P737" s="2" t="s">
        <v>1893</v>
      </c>
      <c r="Q737" s="1" t="s">
        <v>306</v>
      </c>
      <c r="R737" s="1" t="s">
        <v>48</v>
      </c>
      <c r="S737" s="1" t="s">
        <v>48</v>
      </c>
      <c r="T737" s="2" t="s">
        <v>1894</v>
      </c>
      <c r="U737" s="1">
        <v>1.0</v>
      </c>
      <c r="V737" s="1">
        <v>1.0</v>
      </c>
      <c r="W737" s="1" t="s">
        <v>1877</v>
      </c>
      <c r="X737" s="1">
        <v>0.0</v>
      </c>
      <c r="Y737" s="1">
        <v>1958.0</v>
      </c>
      <c r="Z737" s="1">
        <f t="shared" si="133"/>
        <v>58</v>
      </c>
      <c r="AA737" s="1">
        <v>1985.0</v>
      </c>
      <c r="AB737" s="4">
        <f t="shared" si="138"/>
        <v>31</v>
      </c>
      <c r="AC737" s="1">
        <v>2012.0</v>
      </c>
      <c r="AD737" s="1">
        <f t="shared" si="135"/>
        <v>4</v>
      </c>
      <c r="AE737" s="1" t="s">
        <v>119</v>
      </c>
      <c r="AF737" s="6" t="s">
        <v>1413</v>
      </c>
      <c r="AG737" s="1">
        <v>0.0</v>
      </c>
      <c r="AH737" s="6" t="s">
        <v>1118</v>
      </c>
      <c r="AI737" s="1">
        <v>1.0</v>
      </c>
      <c r="AJ737" s="6" t="s">
        <v>1118</v>
      </c>
      <c r="AK737" s="2">
        <v>1.0</v>
      </c>
      <c r="AL737" s="6" t="s">
        <v>1118</v>
      </c>
      <c r="AM737" s="2">
        <v>1.0</v>
      </c>
      <c r="AN737" s="20" t="s">
        <v>1902</v>
      </c>
      <c r="AO737" s="9" t="s">
        <v>1899</v>
      </c>
      <c r="AQ737" s="1">
        <v>0.0</v>
      </c>
    </row>
    <row r="738">
      <c r="A738" s="1" t="s">
        <v>1832</v>
      </c>
      <c r="B738" s="3">
        <v>42606.0</v>
      </c>
      <c r="C738" s="4" t="str">
        <f t="shared" si="1"/>
        <v>2016</v>
      </c>
      <c r="D738" s="1" t="s">
        <v>44</v>
      </c>
      <c r="E738" s="1">
        <v>0.0</v>
      </c>
      <c r="F738" s="1">
        <v>1.0</v>
      </c>
      <c r="G738" s="1">
        <v>0.0</v>
      </c>
      <c r="H738" s="1">
        <v>0.0</v>
      </c>
      <c r="I738" s="1">
        <v>0.0</v>
      </c>
      <c r="J738" s="1">
        <v>0.0</v>
      </c>
      <c r="K738" s="1">
        <v>0.0</v>
      </c>
      <c r="L738" s="1">
        <v>0.0</v>
      </c>
      <c r="M738" s="1">
        <v>0.0</v>
      </c>
      <c r="N738" s="1">
        <v>0.0</v>
      </c>
      <c r="O738" s="1" t="s">
        <v>109</v>
      </c>
      <c r="P738" s="2" t="s">
        <v>1893</v>
      </c>
      <c r="Q738" s="1" t="s">
        <v>306</v>
      </c>
      <c r="R738" s="1" t="s">
        <v>48</v>
      </c>
      <c r="S738" s="1" t="s">
        <v>48</v>
      </c>
      <c r="T738" s="2" t="s">
        <v>1894</v>
      </c>
      <c r="U738" s="1">
        <v>1.0</v>
      </c>
      <c r="V738" s="1">
        <v>1.0</v>
      </c>
      <c r="W738" s="1" t="s">
        <v>1861</v>
      </c>
      <c r="X738" s="1">
        <v>1.0</v>
      </c>
      <c r="Y738" s="1">
        <v>1958.0</v>
      </c>
      <c r="Z738" s="1">
        <f t="shared" si="133"/>
        <v>58</v>
      </c>
      <c r="AA738" s="1">
        <v>1981.0</v>
      </c>
      <c r="AB738" s="4">
        <f t="shared" si="138"/>
        <v>35</v>
      </c>
      <c r="AC738" s="1">
        <v>2013.0</v>
      </c>
      <c r="AD738" s="1">
        <f t="shared" si="135"/>
        <v>3</v>
      </c>
      <c r="AE738" s="1" t="s">
        <v>119</v>
      </c>
      <c r="AF738" s="6" t="s">
        <v>1413</v>
      </c>
      <c r="AG738" s="1">
        <v>0.0</v>
      </c>
      <c r="AH738" s="1" t="s">
        <v>1118</v>
      </c>
      <c r="AI738" s="1">
        <v>1.0</v>
      </c>
      <c r="AJ738" s="2" t="s">
        <v>1118</v>
      </c>
      <c r="AK738" s="2">
        <v>1.0</v>
      </c>
      <c r="AL738" s="2" t="s">
        <v>1118</v>
      </c>
      <c r="AM738" s="2">
        <v>1.0</v>
      </c>
      <c r="AN738" s="20" t="s">
        <v>1903</v>
      </c>
      <c r="AO738" s="9" t="s">
        <v>1899</v>
      </c>
      <c r="AQ738" s="1">
        <v>0.0</v>
      </c>
    </row>
    <row r="739">
      <c r="A739" s="1" t="s">
        <v>1832</v>
      </c>
      <c r="B739" s="3">
        <v>43214.0</v>
      </c>
      <c r="C739" s="4" t="str">
        <f t="shared" si="1"/>
        <v>2018</v>
      </c>
      <c r="D739" s="1" t="s">
        <v>44</v>
      </c>
      <c r="E739" s="1">
        <v>1.0</v>
      </c>
      <c r="F739" s="1">
        <v>1.0</v>
      </c>
      <c r="G739" s="1">
        <v>0.0</v>
      </c>
      <c r="H739" s="1">
        <v>0.0</v>
      </c>
      <c r="I739" s="1">
        <v>0.0</v>
      </c>
      <c r="J739" s="1">
        <v>0.0</v>
      </c>
      <c r="K739" s="1">
        <v>0.0</v>
      </c>
      <c r="L739" s="1">
        <v>0.0</v>
      </c>
      <c r="M739" s="1">
        <v>0.0</v>
      </c>
      <c r="N739" s="1">
        <v>0.0</v>
      </c>
      <c r="O739" s="1" t="s">
        <v>109</v>
      </c>
      <c r="P739" s="1" t="s">
        <v>1904</v>
      </c>
      <c r="Q739" s="1" t="s">
        <v>306</v>
      </c>
      <c r="R739" s="1" t="s">
        <v>48</v>
      </c>
      <c r="S739" s="1" t="s">
        <v>48</v>
      </c>
      <c r="T739" s="2" t="s">
        <v>1905</v>
      </c>
      <c r="U739" s="1">
        <v>1.0</v>
      </c>
      <c r="V739" s="1">
        <v>1.0</v>
      </c>
      <c r="W739" s="1" t="s">
        <v>1855</v>
      </c>
      <c r="X739" s="1">
        <v>1.0</v>
      </c>
      <c r="Y739" s="1">
        <v>1958.0</v>
      </c>
      <c r="Z739" s="1">
        <f t="shared" si="133"/>
        <v>60</v>
      </c>
      <c r="AC739" s="1">
        <v>2013.0</v>
      </c>
      <c r="AD739" s="1">
        <f t="shared" si="135"/>
        <v>5</v>
      </c>
      <c r="AE739" s="1" t="s">
        <v>119</v>
      </c>
      <c r="AF739" s="6" t="s">
        <v>1413</v>
      </c>
      <c r="AG739" s="1">
        <v>0.0</v>
      </c>
      <c r="AH739" s="1" t="s">
        <v>1906</v>
      </c>
      <c r="AI739" s="1">
        <v>1.0</v>
      </c>
      <c r="AJ739" s="1" t="s">
        <v>1907</v>
      </c>
      <c r="AK739" s="2">
        <v>1.0</v>
      </c>
      <c r="AL739" s="1" t="s">
        <v>1908</v>
      </c>
      <c r="AM739" s="2">
        <v>1.0</v>
      </c>
      <c r="AN739" s="20" t="s">
        <v>1909</v>
      </c>
      <c r="AO739" s="9" t="s">
        <v>1910</v>
      </c>
      <c r="AQ739" s="1">
        <v>0.0</v>
      </c>
    </row>
    <row r="740">
      <c r="A740" s="1" t="s">
        <v>1832</v>
      </c>
      <c r="B740" s="3">
        <v>43214.0</v>
      </c>
      <c r="C740" s="4" t="str">
        <f t="shared" si="1"/>
        <v>2018</v>
      </c>
      <c r="D740" s="1" t="s">
        <v>44</v>
      </c>
      <c r="E740" s="1">
        <v>1.0</v>
      </c>
      <c r="F740" s="1">
        <v>1.0</v>
      </c>
      <c r="G740" s="1">
        <v>0.0</v>
      </c>
      <c r="H740" s="1">
        <v>0.0</v>
      </c>
      <c r="I740" s="1">
        <v>0.0</v>
      </c>
      <c r="J740" s="1">
        <v>0.0</v>
      </c>
      <c r="K740" s="1">
        <v>0.0</v>
      </c>
      <c r="L740" s="1">
        <v>0.0</v>
      </c>
      <c r="M740" s="1">
        <v>0.0</v>
      </c>
      <c r="N740" s="1">
        <v>0.0</v>
      </c>
      <c r="O740" s="1" t="s">
        <v>109</v>
      </c>
      <c r="P740" s="1" t="s">
        <v>1904</v>
      </c>
      <c r="Q740" s="1" t="s">
        <v>306</v>
      </c>
      <c r="R740" s="1" t="s">
        <v>48</v>
      </c>
      <c r="S740" s="1" t="s">
        <v>48</v>
      </c>
      <c r="T740" s="2" t="s">
        <v>1905</v>
      </c>
      <c r="U740" s="1">
        <v>1.0</v>
      </c>
      <c r="V740" s="1">
        <v>1.0</v>
      </c>
      <c r="W740" s="1" t="s">
        <v>1849</v>
      </c>
      <c r="X740" s="1">
        <v>0.0</v>
      </c>
      <c r="Y740" s="1">
        <v>1963.0</v>
      </c>
      <c r="Z740" s="1">
        <f t="shared" si="133"/>
        <v>55</v>
      </c>
      <c r="AA740" s="1">
        <v>2013.0</v>
      </c>
      <c r="AB740" s="4">
        <f t="shared" ref="AB740:AB742" si="139">C740-AA740</f>
        <v>5</v>
      </c>
      <c r="AC740" s="1">
        <v>2013.0</v>
      </c>
      <c r="AD740" s="1">
        <f t="shared" si="135"/>
        <v>5</v>
      </c>
      <c r="AE740" s="1" t="s">
        <v>119</v>
      </c>
      <c r="AF740" s="6" t="s">
        <v>1413</v>
      </c>
      <c r="AG740" s="1">
        <v>0.0</v>
      </c>
      <c r="AH740" s="1" t="s">
        <v>1118</v>
      </c>
      <c r="AI740" s="1">
        <v>1.0</v>
      </c>
      <c r="AJ740" s="2" t="s">
        <v>1118</v>
      </c>
      <c r="AK740" s="2">
        <v>1.0</v>
      </c>
      <c r="AL740" s="2" t="s">
        <v>1118</v>
      </c>
      <c r="AM740" s="2">
        <v>1.0</v>
      </c>
      <c r="AN740" s="20" t="s">
        <v>1911</v>
      </c>
      <c r="AO740" s="9" t="s">
        <v>1910</v>
      </c>
      <c r="AQ740" s="1">
        <v>0.0</v>
      </c>
    </row>
    <row r="741">
      <c r="A741" s="1" t="s">
        <v>1832</v>
      </c>
      <c r="B741" s="3">
        <v>43214.0</v>
      </c>
      <c r="C741" s="4" t="str">
        <f t="shared" si="1"/>
        <v>2018</v>
      </c>
      <c r="D741" s="1" t="s">
        <v>44</v>
      </c>
      <c r="E741" s="1">
        <v>1.0</v>
      </c>
      <c r="F741" s="1">
        <v>1.0</v>
      </c>
      <c r="G741" s="1">
        <v>0.0</v>
      </c>
      <c r="H741" s="1">
        <v>0.0</v>
      </c>
      <c r="I741" s="1">
        <v>0.0</v>
      </c>
      <c r="J741" s="1">
        <v>0.0</v>
      </c>
      <c r="K741" s="1">
        <v>0.0</v>
      </c>
      <c r="L741" s="1">
        <v>0.0</v>
      </c>
      <c r="M741" s="1">
        <v>0.0</v>
      </c>
      <c r="N741" s="1">
        <v>0.0</v>
      </c>
      <c r="O741" s="1" t="s">
        <v>109</v>
      </c>
      <c r="P741" s="1" t="s">
        <v>1904</v>
      </c>
      <c r="Q741" s="1" t="s">
        <v>306</v>
      </c>
      <c r="R741" s="1" t="s">
        <v>48</v>
      </c>
      <c r="S741" s="1" t="s">
        <v>48</v>
      </c>
      <c r="T741" s="2" t="s">
        <v>1905</v>
      </c>
      <c r="U741" s="1">
        <v>1.0</v>
      </c>
      <c r="V741" s="1">
        <v>1.0</v>
      </c>
      <c r="W741" s="1" t="s">
        <v>1861</v>
      </c>
      <c r="X741" s="1">
        <v>1.0</v>
      </c>
      <c r="Y741" s="1">
        <v>1958.0</v>
      </c>
      <c r="Z741" s="1">
        <f t="shared" si="133"/>
        <v>60</v>
      </c>
      <c r="AA741" s="1">
        <v>1981.0</v>
      </c>
      <c r="AB741" s="4">
        <f t="shared" si="139"/>
        <v>37</v>
      </c>
      <c r="AC741" s="1">
        <v>2013.0</v>
      </c>
      <c r="AD741" s="1">
        <f t="shared" si="135"/>
        <v>5</v>
      </c>
      <c r="AE741" s="1" t="s">
        <v>119</v>
      </c>
      <c r="AF741" s="6" t="s">
        <v>1413</v>
      </c>
      <c r="AG741" s="1">
        <v>0.0</v>
      </c>
      <c r="AH741" s="1" t="s">
        <v>1118</v>
      </c>
      <c r="AI741" s="1">
        <v>1.0</v>
      </c>
      <c r="AJ741" s="2" t="s">
        <v>1118</v>
      </c>
      <c r="AK741" s="2">
        <v>1.0</v>
      </c>
      <c r="AL741" s="2" t="s">
        <v>1118</v>
      </c>
      <c r="AM741" s="2">
        <v>1.0</v>
      </c>
      <c r="AN741" s="20" t="s">
        <v>1912</v>
      </c>
      <c r="AO741" s="9" t="s">
        <v>1910</v>
      </c>
      <c r="AQ741" s="1">
        <v>0.0</v>
      </c>
    </row>
    <row r="742">
      <c r="A742" s="1" t="s">
        <v>1832</v>
      </c>
      <c r="B742" s="3">
        <v>43214.0</v>
      </c>
      <c r="C742" s="4" t="str">
        <f t="shared" si="1"/>
        <v>2018</v>
      </c>
      <c r="D742" s="1" t="s">
        <v>44</v>
      </c>
      <c r="E742" s="1">
        <v>1.0</v>
      </c>
      <c r="F742" s="1">
        <v>1.0</v>
      </c>
      <c r="G742" s="1">
        <v>0.0</v>
      </c>
      <c r="H742" s="1">
        <v>0.0</v>
      </c>
      <c r="I742" s="1">
        <v>0.0</v>
      </c>
      <c r="J742" s="1">
        <v>0.0</v>
      </c>
      <c r="K742" s="1">
        <v>0.0</v>
      </c>
      <c r="L742" s="1">
        <v>0.0</v>
      </c>
      <c r="M742" s="1">
        <v>0.0</v>
      </c>
      <c r="N742" s="1">
        <v>0.0</v>
      </c>
      <c r="O742" s="1" t="s">
        <v>109</v>
      </c>
      <c r="P742" s="1" t="s">
        <v>1904</v>
      </c>
      <c r="Q742" s="1" t="s">
        <v>306</v>
      </c>
      <c r="R742" s="1" t="s">
        <v>48</v>
      </c>
      <c r="S742" s="1" t="s">
        <v>48</v>
      </c>
      <c r="T742" s="2" t="s">
        <v>1905</v>
      </c>
      <c r="U742" s="1">
        <v>1.0</v>
      </c>
      <c r="V742" s="1">
        <v>1.0</v>
      </c>
      <c r="W742" s="1" t="s">
        <v>1852</v>
      </c>
      <c r="X742" s="1">
        <v>0.0</v>
      </c>
      <c r="Y742" s="1">
        <v>1961.0</v>
      </c>
      <c r="Z742" s="1">
        <f t="shared" si="133"/>
        <v>57</v>
      </c>
      <c r="AA742" s="1">
        <v>2012.0</v>
      </c>
      <c r="AB742" s="4">
        <f t="shared" si="139"/>
        <v>6</v>
      </c>
      <c r="AC742" s="1">
        <v>2012.0</v>
      </c>
      <c r="AD742" s="1">
        <f t="shared" si="135"/>
        <v>6</v>
      </c>
      <c r="AE742" s="1" t="s">
        <v>119</v>
      </c>
      <c r="AF742" s="6" t="s">
        <v>1413</v>
      </c>
      <c r="AG742" s="1">
        <v>0.0</v>
      </c>
      <c r="AH742" s="1" t="s">
        <v>1118</v>
      </c>
      <c r="AI742" s="1">
        <v>1.0</v>
      </c>
      <c r="AJ742" s="2" t="s">
        <v>1118</v>
      </c>
      <c r="AK742" s="2">
        <v>1.0</v>
      </c>
      <c r="AL742" s="2" t="s">
        <v>1118</v>
      </c>
      <c r="AM742" s="2">
        <v>1.0</v>
      </c>
      <c r="AN742" s="20" t="s">
        <v>1913</v>
      </c>
      <c r="AO742" s="9" t="s">
        <v>1910</v>
      </c>
      <c r="AQ742" s="1">
        <v>0.0</v>
      </c>
    </row>
    <row r="743">
      <c r="A743" s="1" t="s">
        <v>1832</v>
      </c>
      <c r="B743" s="3">
        <v>43214.0</v>
      </c>
      <c r="C743" s="4" t="str">
        <f t="shared" si="1"/>
        <v>2018</v>
      </c>
      <c r="D743" s="1" t="s">
        <v>44</v>
      </c>
      <c r="E743" s="1">
        <v>1.0</v>
      </c>
      <c r="F743" s="1">
        <v>1.0</v>
      </c>
      <c r="G743" s="1">
        <v>0.0</v>
      </c>
      <c r="H743" s="1">
        <v>0.0</v>
      </c>
      <c r="I743" s="1">
        <v>0.0</v>
      </c>
      <c r="J743" s="1">
        <v>0.0</v>
      </c>
      <c r="K743" s="1">
        <v>0.0</v>
      </c>
      <c r="L743" s="1">
        <v>0.0</v>
      </c>
      <c r="M743" s="1">
        <v>0.0</v>
      </c>
      <c r="N743" s="1">
        <v>0.0</v>
      </c>
      <c r="O743" s="1" t="s">
        <v>109</v>
      </c>
      <c r="P743" s="1" t="s">
        <v>1904</v>
      </c>
      <c r="Q743" s="1" t="s">
        <v>306</v>
      </c>
      <c r="R743" s="1" t="s">
        <v>48</v>
      </c>
      <c r="S743" s="1" t="s">
        <v>48</v>
      </c>
      <c r="T743" s="2" t="s">
        <v>1905</v>
      </c>
      <c r="U743" s="1">
        <v>1.0</v>
      </c>
      <c r="V743" s="1">
        <v>1.0</v>
      </c>
      <c r="W743" s="1" t="s">
        <v>1914</v>
      </c>
      <c r="X743" s="1">
        <v>0.0</v>
      </c>
      <c r="Y743" s="1">
        <v>1970.0</v>
      </c>
      <c r="Z743" s="1">
        <f t="shared" si="133"/>
        <v>48</v>
      </c>
      <c r="AE743" s="1" t="s">
        <v>119</v>
      </c>
      <c r="AF743" s="6" t="s">
        <v>1413</v>
      </c>
      <c r="AG743" s="1">
        <v>0.0</v>
      </c>
      <c r="AH743" s="1" t="s">
        <v>1118</v>
      </c>
      <c r="AI743" s="1">
        <v>1.0</v>
      </c>
      <c r="AJ743" s="2" t="s">
        <v>1118</v>
      </c>
      <c r="AK743" s="2">
        <v>1.0</v>
      </c>
      <c r="AL743" s="2" t="s">
        <v>1118</v>
      </c>
      <c r="AM743" s="2">
        <v>1.0</v>
      </c>
      <c r="AN743" s="20" t="s">
        <v>1915</v>
      </c>
      <c r="AO743" s="9" t="s">
        <v>1910</v>
      </c>
      <c r="AQ743" s="1">
        <v>0.0</v>
      </c>
    </row>
    <row r="744">
      <c r="A744" s="1" t="s">
        <v>1832</v>
      </c>
      <c r="B744" s="3">
        <v>41873.0</v>
      </c>
      <c r="C744" s="4" t="str">
        <f t="shared" si="1"/>
        <v>2014</v>
      </c>
      <c r="D744" s="1" t="s">
        <v>44</v>
      </c>
      <c r="E744" s="1">
        <v>0.0</v>
      </c>
      <c r="F744" s="1">
        <v>1.0</v>
      </c>
      <c r="G744" s="1">
        <v>1.0</v>
      </c>
      <c r="H744" s="1">
        <v>1.0</v>
      </c>
      <c r="I744" s="1">
        <v>0.0</v>
      </c>
      <c r="J744" s="1">
        <v>0.0</v>
      </c>
      <c r="K744" s="1">
        <v>0.0</v>
      </c>
      <c r="L744" s="1">
        <v>0.0</v>
      </c>
      <c r="M744" s="1">
        <v>0.0</v>
      </c>
      <c r="N744" s="1">
        <v>0.0</v>
      </c>
      <c r="O744" s="1" t="s">
        <v>109</v>
      </c>
      <c r="P744" s="2" t="s">
        <v>1916</v>
      </c>
      <c r="Q744" s="1" t="s">
        <v>306</v>
      </c>
      <c r="R744" s="1" t="s">
        <v>48</v>
      </c>
      <c r="S744" s="1" t="s">
        <v>48</v>
      </c>
      <c r="T744" s="2" t="s">
        <v>1917</v>
      </c>
      <c r="U744" s="1">
        <v>1.0</v>
      </c>
      <c r="V744" s="1">
        <v>1.0</v>
      </c>
      <c r="W744" s="1" t="s">
        <v>1849</v>
      </c>
      <c r="X744" s="1">
        <v>0.0</v>
      </c>
      <c r="Y744" s="1">
        <v>1963.0</v>
      </c>
      <c r="Z744" s="1">
        <f t="shared" si="133"/>
        <v>51</v>
      </c>
      <c r="AA744" s="1">
        <v>2013.0</v>
      </c>
      <c r="AB744" s="4">
        <f>C744-AA744</f>
        <v>1</v>
      </c>
      <c r="AC744" s="1">
        <v>2013.0</v>
      </c>
      <c r="AD744" s="1">
        <f t="shared" ref="AD744:AD753" si="140">C744-AC744</f>
        <v>1</v>
      </c>
      <c r="AE744" s="1" t="s">
        <v>119</v>
      </c>
      <c r="AF744" s="6" t="s">
        <v>1413</v>
      </c>
      <c r="AG744" s="1">
        <v>0.0</v>
      </c>
      <c r="AH744" s="1" t="s">
        <v>1918</v>
      </c>
      <c r="AI744" s="1">
        <v>1.0</v>
      </c>
      <c r="AJ744" s="1" t="s">
        <v>1919</v>
      </c>
      <c r="AK744" s="2">
        <v>1.0</v>
      </c>
      <c r="AL744" s="2" t="s">
        <v>1920</v>
      </c>
      <c r="AM744" s="2">
        <v>1.0</v>
      </c>
      <c r="AN744" s="57" t="s">
        <v>1921</v>
      </c>
      <c r="AO744" s="9" t="s">
        <v>1922</v>
      </c>
      <c r="AQ744" s="1">
        <v>0.0</v>
      </c>
    </row>
    <row r="745">
      <c r="A745" s="1" t="s">
        <v>1832</v>
      </c>
      <c r="B745" s="3">
        <v>41873.0</v>
      </c>
      <c r="C745" s="4" t="str">
        <f t="shared" si="1"/>
        <v>2014</v>
      </c>
      <c r="D745" s="1" t="s">
        <v>44</v>
      </c>
      <c r="E745" s="1">
        <v>0.0</v>
      </c>
      <c r="F745" s="1">
        <v>1.0</v>
      </c>
      <c r="G745" s="1">
        <v>1.0</v>
      </c>
      <c r="H745" s="1">
        <v>1.0</v>
      </c>
      <c r="I745" s="1">
        <v>0.0</v>
      </c>
      <c r="J745" s="1">
        <v>0.0</v>
      </c>
      <c r="K745" s="1">
        <v>0.0</v>
      </c>
      <c r="L745" s="1">
        <v>0.0</v>
      </c>
      <c r="M745" s="1">
        <v>0.0</v>
      </c>
      <c r="N745" s="1">
        <v>0.0</v>
      </c>
      <c r="O745" s="1" t="s">
        <v>109</v>
      </c>
      <c r="P745" s="2" t="s">
        <v>1916</v>
      </c>
      <c r="Q745" s="1" t="s">
        <v>306</v>
      </c>
      <c r="R745" s="1" t="s">
        <v>48</v>
      </c>
      <c r="S745" s="1" t="s">
        <v>48</v>
      </c>
      <c r="T745" s="2" t="s">
        <v>1917</v>
      </c>
      <c r="U745" s="1">
        <v>1.0</v>
      </c>
      <c r="V745" s="1">
        <v>1.0</v>
      </c>
      <c r="W745" s="1" t="s">
        <v>1855</v>
      </c>
      <c r="X745" s="1">
        <v>1.0</v>
      </c>
      <c r="Y745" s="1">
        <v>1958.0</v>
      </c>
      <c r="Z745" s="1">
        <f t="shared" si="133"/>
        <v>56</v>
      </c>
      <c r="AC745" s="1">
        <v>2013.0</v>
      </c>
      <c r="AD745" s="1">
        <f t="shared" si="140"/>
        <v>1</v>
      </c>
      <c r="AE745" s="1" t="s">
        <v>119</v>
      </c>
      <c r="AF745" s="6" t="s">
        <v>1413</v>
      </c>
      <c r="AG745" s="1">
        <v>0.0</v>
      </c>
      <c r="AH745" s="1" t="s">
        <v>1118</v>
      </c>
      <c r="AI745" s="1">
        <v>1.0</v>
      </c>
      <c r="AJ745" s="2" t="s">
        <v>1923</v>
      </c>
      <c r="AK745" s="2">
        <v>1.0</v>
      </c>
      <c r="AL745" s="2" t="s">
        <v>1118</v>
      </c>
      <c r="AM745" s="2">
        <v>1.0</v>
      </c>
      <c r="AN745" s="57" t="s">
        <v>1924</v>
      </c>
      <c r="AO745" s="9" t="s">
        <v>1922</v>
      </c>
      <c r="AQ745" s="1">
        <v>0.0</v>
      </c>
    </row>
    <row r="746">
      <c r="A746" s="1" t="s">
        <v>1832</v>
      </c>
      <c r="B746" s="3">
        <v>41873.0</v>
      </c>
      <c r="C746" s="4" t="str">
        <f t="shared" si="1"/>
        <v>2014</v>
      </c>
      <c r="D746" s="1" t="s">
        <v>44</v>
      </c>
      <c r="E746" s="1">
        <v>0.0</v>
      </c>
      <c r="F746" s="1">
        <v>1.0</v>
      </c>
      <c r="G746" s="1">
        <v>1.0</v>
      </c>
      <c r="H746" s="1">
        <v>1.0</v>
      </c>
      <c r="I746" s="1">
        <v>0.0</v>
      </c>
      <c r="J746" s="1">
        <v>0.0</v>
      </c>
      <c r="K746" s="1">
        <v>0.0</v>
      </c>
      <c r="L746" s="1">
        <v>0.0</v>
      </c>
      <c r="M746" s="1">
        <v>0.0</v>
      </c>
      <c r="N746" s="1">
        <v>0.0</v>
      </c>
      <c r="O746" s="1" t="s">
        <v>109</v>
      </c>
      <c r="P746" s="2" t="s">
        <v>1916</v>
      </c>
      <c r="Q746" s="1" t="s">
        <v>306</v>
      </c>
      <c r="R746" s="1" t="s">
        <v>48</v>
      </c>
      <c r="S746" s="1" t="s">
        <v>48</v>
      </c>
      <c r="T746" s="2" t="s">
        <v>1917</v>
      </c>
      <c r="U746" s="1">
        <v>1.0</v>
      </c>
      <c r="V746" s="1">
        <v>1.0</v>
      </c>
      <c r="W746" s="1" t="s">
        <v>1877</v>
      </c>
      <c r="X746" s="1">
        <v>0.0</v>
      </c>
      <c r="Y746" s="1">
        <v>1958.0</v>
      </c>
      <c r="Z746" s="1">
        <f t="shared" si="133"/>
        <v>56</v>
      </c>
      <c r="AA746" s="1">
        <v>1985.0</v>
      </c>
      <c r="AB746" s="4">
        <f t="shared" ref="AB746:AB748" si="141">C746-AA746</f>
        <v>29</v>
      </c>
      <c r="AC746" s="1">
        <v>2012.0</v>
      </c>
      <c r="AD746" s="1">
        <f t="shared" si="140"/>
        <v>2</v>
      </c>
      <c r="AE746" s="1" t="s">
        <v>119</v>
      </c>
      <c r="AF746" s="6" t="s">
        <v>1413</v>
      </c>
      <c r="AG746" s="1">
        <v>0.0</v>
      </c>
      <c r="AH746" s="1" t="s">
        <v>1118</v>
      </c>
      <c r="AI746" s="1">
        <v>1.0</v>
      </c>
      <c r="AJ746" s="2" t="s">
        <v>1923</v>
      </c>
      <c r="AK746" s="2">
        <v>1.0</v>
      </c>
      <c r="AL746" s="2" t="s">
        <v>1118</v>
      </c>
      <c r="AM746" s="2">
        <v>1.0</v>
      </c>
      <c r="AN746" s="57" t="s">
        <v>1924</v>
      </c>
      <c r="AO746" s="9" t="s">
        <v>1922</v>
      </c>
      <c r="AQ746" s="1">
        <v>0.0</v>
      </c>
    </row>
    <row r="747">
      <c r="A747" s="1" t="s">
        <v>1832</v>
      </c>
      <c r="B747" s="3">
        <v>41873.0</v>
      </c>
      <c r="C747" s="4" t="str">
        <f t="shared" si="1"/>
        <v>2014</v>
      </c>
      <c r="D747" s="1" t="s">
        <v>44</v>
      </c>
      <c r="E747" s="1">
        <v>0.0</v>
      </c>
      <c r="F747" s="1">
        <v>1.0</v>
      </c>
      <c r="G747" s="1">
        <v>1.0</v>
      </c>
      <c r="H747" s="1">
        <v>1.0</v>
      </c>
      <c r="I747" s="1">
        <v>0.0</v>
      </c>
      <c r="J747" s="1">
        <v>0.0</v>
      </c>
      <c r="K747" s="1">
        <v>0.0</v>
      </c>
      <c r="L747" s="1">
        <v>0.0</v>
      </c>
      <c r="M747" s="1">
        <v>0.0</v>
      </c>
      <c r="N747" s="1">
        <v>0.0</v>
      </c>
      <c r="O747" s="1" t="s">
        <v>109</v>
      </c>
      <c r="P747" s="2" t="s">
        <v>1916</v>
      </c>
      <c r="Q747" s="1" t="s">
        <v>306</v>
      </c>
      <c r="R747" s="1" t="s">
        <v>48</v>
      </c>
      <c r="S747" s="1" t="s">
        <v>48</v>
      </c>
      <c r="T747" s="2" t="s">
        <v>1917</v>
      </c>
      <c r="U747" s="1">
        <v>1.0</v>
      </c>
      <c r="V747" s="1">
        <v>1.0</v>
      </c>
      <c r="W747" s="1" t="s">
        <v>1861</v>
      </c>
      <c r="X747" s="1">
        <v>1.0</v>
      </c>
      <c r="Y747" s="1">
        <v>1958.0</v>
      </c>
      <c r="Z747" s="1">
        <f t="shared" si="133"/>
        <v>56</v>
      </c>
      <c r="AA747" s="1">
        <v>1981.0</v>
      </c>
      <c r="AB747" s="4">
        <f t="shared" si="141"/>
        <v>33</v>
      </c>
      <c r="AC747" s="1">
        <v>2013.0</v>
      </c>
      <c r="AD747" s="1">
        <f t="shared" si="140"/>
        <v>1</v>
      </c>
      <c r="AE747" s="1" t="s">
        <v>119</v>
      </c>
      <c r="AF747" s="6" t="s">
        <v>1413</v>
      </c>
      <c r="AG747" s="1">
        <v>0.0</v>
      </c>
      <c r="AH747" s="1" t="s">
        <v>1118</v>
      </c>
      <c r="AI747" s="1">
        <v>1.0</v>
      </c>
      <c r="AJ747" s="2" t="s">
        <v>1923</v>
      </c>
      <c r="AK747" s="2">
        <v>1.0</v>
      </c>
      <c r="AL747" s="2" t="s">
        <v>1118</v>
      </c>
      <c r="AM747" s="2">
        <v>1.0</v>
      </c>
      <c r="AN747" s="57" t="s">
        <v>1924</v>
      </c>
      <c r="AO747" s="9" t="s">
        <v>1922</v>
      </c>
      <c r="AQ747" s="1">
        <v>0.0</v>
      </c>
    </row>
    <row r="748">
      <c r="A748" s="1" t="s">
        <v>1832</v>
      </c>
      <c r="B748" s="3">
        <v>41873.0</v>
      </c>
      <c r="C748" s="4" t="str">
        <f t="shared" si="1"/>
        <v>2014</v>
      </c>
      <c r="D748" s="1" t="s">
        <v>44</v>
      </c>
      <c r="E748" s="1">
        <v>0.0</v>
      </c>
      <c r="F748" s="1">
        <v>1.0</v>
      </c>
      <c r="G748" s="1">
        <v>1.0</v>
      </c>
      <c r="H748" s="1">
        <v>1.0</v>
      </c>
      <c r="I748" s="1">
        <v>0.0</v>
      </c>
      <c r="J748" s="1">
        <v>0.0</v>
      </c>
      <c r="K748" s="1">
        <v>0.0</v>
      </c>
      <c r="L748" s="1">
        <v>0.0</v>
      </c>
      <c r="M748" s="1">
        <v>0.0</v>
      </c>
      <c r="N748" s="1">
        <v>0.0</v>
      </c>
      <c r="O748" s="1" t="s">
        <v>109</v>
      </c>
      <c r="P748" s="2" t="s">
        <v>1916</v>
      </c>
      <c r="Q748" s="1" t="s">
        <v>306</v>
      </c>
      <c r="R748" s="1" t="s">
        <v>48</v>
      </c>
      <c r="S748" s="1" t="s">
        <v>48</v>
      </c>
      <c r="T748" s="2" t="s">
        <v>1917</v>
      </c>
      <c r="U748" s="1">
        <v>1.0</v>
      </c>
      <c r="V748" s="1">
        <v>1.0</v>
      </c>
      <c r="W748" s="1" t="s">
        <v>1852</v>
      </c>
      <c r="X748" s="1">
        <v>0.0</v>
      </c>
      <c r="Y748" s="1">
        <v>1961.0</v>
      </c>
      <c r="Z748" s="1">
        <f t="shared" si="133"/>
        <v>53</v>
      </c>
      <c r="AA748" s="1">
        <v>2012.0</v>
      </c>
      <c r="AB748" s="4">
        <f t="shared" si="141"/>
        <v>2</v>
      </c>
      <c r="AC748" s="1">
        <v>2012.0</v>
      </c>
      <c r="AD748" s="1">
        <f t="shared" si="140"/>
        <v>2</v>
      </c>
      <c r="AE748" s="1" t="s">
        <v>119</v>
      </c>
      <c r="AF748" s="6" t="s">
        <v>1413</v>
      </c>
      <c r="AG748" s="1">
        <v>0.0</v>
      </c>
      <c r="AH748" s="1" t="s">
        <v>1118</v>
      </c>
      <c r="AI748" s="1">
        <v>1.0</v>
      </c>
      <c r="AJ748" s="2" t="s">
        <v>1923</v>
      </c>
      <c r="AK748" s="2">
        <v>1.0</v>
      </c>
      <c r="AL748" s="2" t="s">
        <v>1118</v>
      </c>
      <c r="AM748" s="2">
        <v>1.0</v>
      </c>
      <c r="AN748" s="57" t="s">
        <v>1924</v>
      </c>
      <c r="AO748" s="9" t="s">
        <v>1922</v>
      </c>
      <c r="AQ748" s="1">
        <v>0.0</v>
      </c>
    </row>
    <row r="749">
      <c r="A749" s="1" t="s">
        <v>1832</v>
      </c>
      <c r="B749" s="3">
        <v>42871.0</v>
      </c>
      <c r="C749" s="4" t="str">
        <f t="shared" si="1"/>
        <v>2017</v>
      </c>
      <c r="D749" s="1" t="s">
        <v>44</v>
      </c>
      <c r="E749" s="1">
        <v>0.0</v>
      </c>
      <c r="F749" s="1">
        <v>1.0</v>
      </c>
      <c r="G749" s="1">
        <v>1.0</v>
      </c>
      <c r="H749" s="1">
        <v>1.0</v>
      </c>
      <c r="I749" s="1">
        <v>0.0</v>
      </c>
      <c r="J749" s="1">
        <v>0.0</v>
      </c>
      <c r="K749" s="1">
        <v>0.0</v>
      </c>
      <c r="L749" s="1">
        <v>0.0</v>
      </c>
      <c r="M749" s="1">
        <v>0.0</v>
      </c>
      <c r="N749" s="1">
        <v>0.0</v>
      </c>
      <c r="O749" s="1" t="s">
        <v>109</v>
      </c>
      <c r="P749" s="2" t="s">
        <v>1925</v>
      </c>
      <c r="Q749" s="1" t="s">
        <v>306</v>
      </c>
      <c r="R749" s="1" t="s">
        <v>48</v>
      </c>
      <c r="S749" s="1" t="s">
        <v>48</v>
      </c>
      <c r="T749" s="2" t="s">
        <v>1926</v>
      </c>
      <c r="U749" s="1">
        <v>1.0</v>
      </c>
      <c r="V749" s="1">
        <v>1.0</v>
      </c>
      <c r="W749" s="1" t="s">
        <v>1855</v>
      </c>
      <c r="X749" s="1">
        <v>1.0</v>
      </c>
      <c r="Y749" s="1">
        <v>1958.0</v>
      </c>
      <c r="Z749" s="1">
        <f t="shared" si="133"/>
        <v>59</v>
      </c>
      <c r="AC749" s="1">
        <v>2013.0</v>
      </c>
      <c r="AD749" s="1">
        <f t="shared" si="140"/>
        <v>4</v>
      </c>
      <c r="AE749" s="1" t="s">
        <v>119</v>
      </c>
      <c r="AF749" s="6" t="s">
        <v>1413</v>
      </c>
      <c r="AG749" s="1" t="s">
        <v>121</v>
      </c>
      <c r="AH749" s="20" t="s">
        <v>122</v>
      </c>
      <c r="AI749" s="1">
        <v>1.0</v>
      </c>
      <c r="AJ749" s="1" t="s">
        <v>1927</v>
      </c>
      <c r="AK749" s="2">
        <v>1.0</v>
      </c>
      <c r="AL749" s="1" t="s">
        <v>1928</v>
      </c>
      <c r="AM749" s="2">
        <v>1.0</v>
      </c>
      <c r="AN749" s="57" t="s">
        <v>1929</v>
      </c>
      <c r="AO749" s="9" t="s">
        <v>1930</v>
      </c>
      <c r="AQ749" s="1">
        <v>0.0</v>
      </c>
    </row>
    <row r="750">
      <c r="A750" s="1" t="s">
        <v>1832</v>
      </c>
      <c r="B750" s="3">
        <v>42871.0</v>
      </c>
      <c r="C750" s="4" t="str">
        <f t="shared" si="1"/>
        <v>2017</v>
      </c>
      <c r="D750" s="1" t="s">
        <v>44</v>
      </c>
      <c r="E750" s="1">
        <v>0.0</v>
      </c>
      <c r="F750" s="1">
        <v>1.0</v>
      </c>
      <c r="G750" s="1">
        <v>1.0</v>
      </c>
      <c r="H750" s="1">
        <v>1.0</v>
      </c>
      <c r="I750" s="1">
        <v>0.0</v>
      </c>
      <c r="J750" s="1">
        <v>0.0</v>
      </c>
      <c r="K750" s="1">
        <v>0.0</v>
      </c>
      <c r="L750" s="1">
        <v>0.0</v>
      </c>
      <c r="M750" s="1">
        <v>0.0</v>
      </c>
      <c r="N750" s="1">
        <v>0.0</v>
      </c>
      <c r="O750" s="1" t="s">
        <v>109</v>
      </c>
      <c r="P750" s="2" t="s">
        <v>1925</v>
      </c>
      <c r="Q750" s="1" t="s">
        <v>306</v>
      </c>
      <c r="R750" s="1" t="s">
        <v>48</v>
      </c>
      <c r="S750" s="1" t="s">
        <v>48</v>
      </c>
      <c r="T750" s="2" t="s">
        <v>1926</v>
      </c>
      <c r="U750" s="1">
        <v>1.0</v>
      </c>
      <c r="V750" s="1">
        <v>1.0</v>
      </c>
      <c r="W750" s="1" t="s">
        <v>1852</v>
      </c>
      <c r="X750" s="1">
        <v>0.0</v>
      </c>
      <c r="Y750" s="1">
        <v>1961.0</v>
      </c>
      <c r="Z750" s="1">
        <f t="shared" si="133"/>
        <v>56</v>
      </c>
      <c r="AA750" s="1">
        <v>2012.0</v>
      </c>
      <c r="AB750" s="4">
        <f t="shared" ref="AB750:AB753" si="142">C750-AA750</f>
        <v>5</v>
      </c>
      <c r="AC750" s="1">
        <v>2012.0</v>
      </c>
      <c r="AD750" s="1">
        <f t="shared" si="140"/>
        <v>5</v>
      </c>
      <c r="AE750" s="1" t="s">
        <v>119</v>
      </c>
      <c r="AF750" s="6" t="s">
        <v>1413</v>
      </c>
      <c r="AG750" s="1" t="s">
        <v>121</v>
      </c>
      <c r="AH750" s="20" t="s">
        <v>122</v>
      </c>
      <c r="AI750" s="1">
        <v>1.0</v>
      </c>
      <c r="AJ750" s="6" t="s">
        <v>1118</v>
      </c>
      <c r="AK750" s="2">
        <v>1.0</v>
      </c>
      <c r="AL750" s="6" t="s">
        <v>1118</v>
      </c>
      <c r="AM750" s="2">
        <v>1.0</v>
      </c>
      <c r="AN750" s="57" t="s">
        <v>1931</v>
      </c>
      <c r="AO750" s="9" t="s">
        <v>1930</v>
      </c>
      <c r="AQ750" s="1">
        <v>0.0</v>
      </c>
    </row>
    <row r="751">
      <c r="A751" s="1" t="s">
        <v>1832</v>
      </c>
      <c r="B751" s="3">
        <v>42871.0</v>
      </c>
      <c r="C751" s="4" t="str">
        <f t="shared" si="1"/>
        <v>2017</v>
      </c>
      <c r="D751" s="1" t="s">
        <v>44</v>
      </c>
      <c r="E751" s="1">
        <v>0.0</v>
      </c>
      <c r="F751" s="1">
        <v>1.0</v>
      </c>
      <c r="G751" s="1">
        <v>1.0</v>
      </c>
      <c r="H751" s="1">
        <v>1.0</v>
      </c>
      <c r="I751" s="1">
        <v>0.0</v>
      </c>
      <c r="J751" s="1">
        <v>0.0</v>
      </c>
      <c r="K751" s="1">
        <v>0.0</v>
      </c>
      <c r="L751" s="1">
        <v>0.0</v>
      </c>
      <c r="M751" s="1">
        <v>0.0</v>
      </c>
      <c r="N751" s="1">
        <v>0.0</v>
      </c>
      <c r="O751" s="1" t="s">
        <v>109</v>
      </c>
      <c r="P751" s="2" t="s">
        <v>1925</v>
      </c>
      <c r="Q751" s="1" t="s">
        <v>306</v>
      </c>
      <c r="R751" s="1" t="s">
        <v>48</v>
      </c>
      <c r="S751" s="1" t="s">
        <v>48</v>
      </c>
      <c r="T751" s="2" t="s">
        <v>1926</v>
      </c>
      <c r="U751" s="1">
        <v>1.0</v>
      </c>
      <c r="V751" s="1">
        <v>1.0</v>
      </c>
      <c r="W751" s="1" t="s">
        <v>1877</v>
      </c>
      <c r="X751" s="1">
        <v>0.0</v>
      </c>
      <c r="Y751" s="1">
        <v>1958.0</v>
      </c>
      <c r="Z751" s="1">
        <f t="shared" si="133"/>
        <v>59</v>
      </c>
      <c r="AA751" s="1">
        <v>1985.0</v>
      </c>
      <c r="AB751" s="4">
        <f t="shared" si="142"/>
        <v>32</v>
      </c>
      <c r="AC751" s="1">
        <v>2012.0</v>
      </c>
      <c r="AD751" s="1">
        <f t="shared" si="140"/>
        <v>5</v>
      </c>
      <c r="AE751" s="1" t="s">
        <v>119</v>
      </c>
      <c r="AF751" s="6" t="s">
        <v>1413</v>
      </c>
      <c r="AG751" s="1" t="s">
        <v>121</v>
      </c>
      <c r="AH751" s="20" t="s">
        <v>122</v>
      </c>
      <c r="AI751" s="1">
        <v>1.0</v>
      </c>
      <c r="AJ751" s="6" t="s">
        <v>1118</v>
      </c>
      <c r="AK751" s="2">
        <v>1.0</v>
      </c>
      <c r="AL751" s="6" t="s">
        <v>1118</v>
      </c>
      <c r="AM751" s="2">
        <v>1.0</v>
      </c>
      <c r="AN751" s="57" t="s">
        <v>1932</v>
      </c>
      <c r="AO751" s="9" t="s">
        <v>1930</v>
      </c>
      <c r="AQ751" s="1">
        <v>0.0</v>
      </c>
    </row>
    <row r="752">
      <c r="A752" s="1" t="s">
        <v>1832</v>
      </c>
      <c r="B752" s="3">
        <v>42871.0</v>
      </c>
      <c r="C752" s="4" t="str">
        <f t="shared" si="1"/>
        <v>2017</v>
      </c>
      <c r="D752" s="1" t="s">
        <v>44</v>
      </c>
      <c r="E752" s="1">
        <v>0.0</v>
      </c>
      <c r="F752" s="1">
        <v>1.0</v>
      </c>
      <c r="G752" s="1">
        <v>1.0</v>
      </c>
      <c r="H752" s="1">
        <v>1.0</v>
      </c>
      <c r="I752" s="1">
        <v>0.0</v>
      </c>
      <c r="J752" s="1">
        <v>0.0</v>
      </c>
      <c r="K752" s="1">
        <v>0.0</v>
      </c>
      <c r="L752" s="1">
        <v>0.0</v>
      </c>
      <c r="M752" s="1">
        <v>0.0</v>
      </c>
      <c r="N752" s="1">
        <v>0.0</v>
      </c>
      <c r="O752" s="1" t="s">
        <v>109</v>
      </c>
      <c r="P752" s="2" t="s">
        <v>1925</v>
      </c>
      <c r="Q752" s="1" t="s">
        <v>306</v>
      </c>
      <c r="R752" s="1" t="s">
        <v>48</v>
      </c>
      <c r="S752" s="1" t="s">
        <v>48</v>
      </c>
      <c r="T752" s="2" t="s">
        <v>1926</v>
      </c>
      <c r="U752" s="1">
        <v>1.0</v>
      </c>
      <c r="V752" s="1">
        <v>1.0</v>
      </c>
      <c r="W752" s="1" t="s">
        <v>1849</v>
      </c>
      <c r="X752" s="1">
        <v>0.0</v>
      </c>
      <c r="Y752" s="1">
        <v>1963.0</v>
      </c>
      <c r="Z752" s="1">
        <f t="shared" si="133"/>
        <v>54</v>
      </c>
      <c r="AA752" s="1">
        <v>2013.0</v>
      </c>
      <c r="AB752" s="4">
        <f t="shared" si="142"/>
        <v>4</v>
      </c>
      <c r="AC752" s="1">
        <v>2013.0</v>
      </c>
      <c r="AD752" s="1">
        <f t="shared" si="140"/>
        <v>4</v>
      </c>
      <c r="AE752" s="1" t="s">
        <v>119</v>
      </c>
      <c r="AF752" s="6" t="s">
        <v>1413</v>
      </c>
      <c r="AG752" s="1" t="s">
        <v>121</v>
      </c>
      <c r="AH752" s="20" t="s">
        <v>122</v>
      </c>
      <c r="AI752" s="1">
        <v>1.0</v>
      </c>
      <c r="AJ752" s="6" t="s">
        <v>1118</v>
      </c>
      <c r="AK752" s="2">
        <v>1.0</v>
      </c>
      <c r="AL752" s="6" t="s">
        <v>1118</v>
      </c>
      <c r="AM752" s="2">
        <v>1.0</v>
      </c>
      <c r="AN752" s="57" t="s">
        <v>1933</v>
      </c>
      <c r="AO752" s="9" t="s">
        <v>1930</v>
      </c>
      <c r="AQ752" s="1">
        <v>0.0</v>
      </c>
    </row>
    <row r="753">
      <c r="A753" s="1" t="s">
        <v>1832</v>
      </c>
      <c r="B753" s="3">
        <v>42871.0</v>
      </c>
      <c r="C753" s="4" t="str">
        <f t="shared" si="1"/>
        <v>2017</v>
      </c>
      <c r="D753" s="1" t="s">
        <v>44</v>
      </c>
      <c r="E753" s="1">
        <v>0.0</v>
      </c>
      <c r="F753" s="1">
        <v>1.0</v>
      </c>
      <c r="G753" s="1">
        <v>1.0</v>
      </c>
      <c r="H753" s="1">
        <v>1.0</v>
      </c>
      <c r="I753" s="1">
        <v>0.0</v>
      </c>
      <c r="J753" s="1">
        <v>0.0</v>
      </c>
      <c r="K753" s="1">
        <v>0.0</v>
      </c>
      <c r="L753" s="1">
        <v>0.0</v>
      </c>
      <c r="M753" s="1">
        <v>0.0</v>
      </c>
      <c r="N753" s="1">
        <v>0.0</v>
      </c>
      <c r="O753" s="1" t="s">
        <v>109</v>
      </c>
      <c r="P753" s="2" t="s">
        <v>1925</v>
      </c>
      <c r="Q753" s="1" t="s">
        <v>306</v>
      </c>
      <c r="R753" s="1" t="s">
        <v>48</v>
      </c>
      <c r="S753" s="1" t="s">
        <v>48</v>
      </c>
      <c r="T753" s="2" t="s">
        <v>1926</v>
      </c>
      <c r="U753" s="1">
        <v>1.0</v>
      </c>
      <c r="V753" s="1">
        <v>1.0</v>
      </c>
      <c r="W753" s="1" t="s">
        <v>1861</v>
      </c>
      <c r="X753" s="1">
        <v>1.0</v>
      </c>
      <c r="Y753" s="1">
        <v>1958.0</v>
      </c>
      <c r="Z753" s="1">
        <f t="shared" si="133"/>
        <v>59</v>
      </c>
      <c r="AA753" s="1">
        <v>1981.0</v>
      </c>
      <c r="AB753" s="4">
        <f t="shared" si="142"/>
        <v>36</v>
      </c>
      <c r="AC753" s="1">
        <v>2013.0</v>
      </c>
      <c r="AD753" s="1">
        <f t="shared" si="140"/>
        <v>4</v>
      </c>
      <c r="AE753" s="1" t="s">
        <v>119</v>
      </c>
      <c r="AF753" s="6" t="s">
        <v>1413</v>
      </c>
      <c r="AG753" s="1" t="s">
        <v>121</v>
      </c>
      <c r="AH753" s="20" t="s">
        <v>122</v>
      </c>
      <c r="AI753" s="1">
        <v>1.0</v>
      </c>
      <c r="AJ753" s="6" t="s">
        <v>1118</v>
      </c>
      <c r="AK753" s="2">
        <v>1.0</v>
      </c>
      <c r="AL753" s="6" t="s">
        <v>1118</v>
      </c>
      <c r="AM753" s="2">
        <v>1.0</v>
      </c>
      <c r="AN753" s="57" t="s">
        <v>1934</v>
      </c>
      <c r="AO753" s="9" t="s">
        <v>1930</v>
      </c>
      <c r="AQ753" s="1">
        <v>0.0</v>
      </c>
    </row>
    <row r="754" hidden="1">
      <c r="A754" s="14" t="s">
        <v>1832</v>
      </c>
      <c r="B754" s="15">
        <v>41170.0</v>
      </c>
      <c r="C754" s="16" t="str">
        <f t="shared" si="1"/>
        <v>2012</v>
      </c>
      <c r="D754" s="14" t="s">
        <v>44</v>
      </c>
      <c r="E754" s="14">
        <v>0.0</v>
      </c>
      <c r="F754" s="14">
        <v>1.0</v>
      </c>
      <c r="G754" s="14">
        <v>0.0</v>
      </c>
      <c r="H754" s="14">
        <v>1.0</v>
      </c>
      <c r="I754" s="14">
        <v>0.0</v>
      </c>
      <c r="J754" s="14">
        <v>0.0</v>
      </c>
      <c r="K754" s="14">
        <v>0.0</v>
      </c>
      <c r="L754" s="14">
        <v>0.0</v>
      </c>
      <c r="M754" s="14">
        <v>0.0</v>
      </c>
      <c r="N754" s="14">
        <v>0.0</v>
      </c>
      <c r="O754" s="14" t="s">
        <v>109</v>
      </c>
      <c r="P754" s="14" t="s">
        <v>1935</v>
      </c>
      <c r="Q754" s="16"/>
      <c r="R754" s="16"/>
      <c r="S754" s="16"/>
      <c r="T754" s="17" t="s">
        <v>1936</v>
      </c>
      <c r="U754" s="16"/>
      <c r="V754" s="16"/>
      <c r="W754" s="14" t="s">
        <v>1838</v>
      </c>
      <c r="X754" s="14">
        <v>0.0</v>
      </c>
      <c r="Y754" s="16"/>
      <c r="Z754" s="16"/>
      <c r="AA754" s="16"/>
      <c r="AB754" s="16"/>
      <c r="AC754" s="16"/>
      <c r="AD754" s="16"/>
      <c r="AE754" s="16"/>
      <c r="AF754" s="18"/>
      <c r="AG754" s="16"/>
      <c r="AH754" s="16"/>
      <c r="AI754" s="16"/>
      <c r="AJ754" s="18"/>
      <c r="AK754" s="16"/>
      <c r="AL754" s="16"/>
      <c r="AM754" s="16"/>
      <c r="AN754" s="16"/>
      <c r="AO754" s="23" t="s">
        <v>1937</v>
      </c>
      <c r="AP754" s="16"/>
      <c r="AQ754" s="1">
        <v>1.0</v>
      </c>
    </row>
    <row r="755" hidden="1">
      <c r="A755" s="14" t="s">
        <v>1832</v>
      </c>
      <c r="B755" s="15">
        <v>41170.0</v>
      </c>
      <c r="C755" s="16" t="str">
        <f t="shared" si="1"/>
        <v>2012</v>
      </c>
      <c r="D755" s="14" t="s">
        <v>44</v>
      </c>
      <c r="E755" s="14">
        <v>0.0</v>
      </c>
      <c r="F755" s="14">
        <v>1.0</v>
      </c>
      <c r="G755" s="14">
        <v>0.0</v>
      </c>
      <c r="H755" s="14">
        <v>1.0</v>
      </c>
      <c r="I755" s="14">
        <v>0.0</v>
      </c>
      <c r="J755" s="14">
        <v>0.0</v>
      </c>
      <c r="K755" s="14">
        <v>0.0</v>
      </c>
      <c r="L755" s="14">
        <v>0.0</v>
      </c>
      <c r="M755" s="14">
        <v>0.0</v>
      </c>
      <c r="N755" s="14">
        <v>0.0</v>
      </c>
      <c r="O755" s="14" t="s">
        <v>109</v>
      </c>
      <c r="P755" s="14" t="s">
        <v>1935</v>
      </c>
      <c r="Q755" s="16"/>
      <c r="R755" s="16"/>
      <c r="S755" s="16"/>
      <c r="T755" s="17" t="s">
        <v>1936</v>
      </c>
      <c r="U755" s="16"/>
      <c r="V755" s="16"/>
      <c r="W755" s="14" t="s">
        <v>1844</v>
      </c>
      <c r="X755" s="14">
        <v>0.0</v>
      </c>
      <c r="Y755" s="16"/>
      <c r="Z755" s="16"/>
      <c r="AA755" s="16"/>
      <c r="AB755" s="16"/>
      <c r="AC755" s="16"/>
      <c r="AD755" s="16"/>
      <c r="AE755" s="16"/>
      <c r="AF755" s="18"/>
      <c r="AG755" s="16"/>
      <c r="AH755" s="16"/>
      <c r="AI755" s="16"/>
      <c r="AJ755" s="18"/>
      <c r="AK755" s="16"/>
      <c r="AL755" s="16"/>
      <c r="AM755" s="16"/>
      <c r="AN755" s="16"/>
      <c r="AO755" s="23" t="s">
        <v>1937</v>
      </c>
      <c r="AP755" s="16"/>
      <c r="AQ755" s="1">
        <v>1.0</v>
      </c>
    </row>
    <row r="756" hidden="1">
      <c r="A756" s="14" t="s">
        <v>1832</v>
      </c>
      <c r="B756" s="15">
        <v>41170.0</v>
      </c>
      <c r="C756" s="16" t="str">
        <f t="shared" si="1"/>
        <v>2012</v>
      </c>
      <c r="D756" s="14" t="s">
        <v>44</v>
      </c>
      <c r="E756" s="14">
        <v>0.0</v>
      </c>
      <c r="F756" s="14">
        <v>1.0</v>
      </c>
      <c r="G756" s="14">
        <v>0.0</v>
      </c>
      <c r="H756" s="14">
        <v>1.0</v>
      </c>
      <c r="I756" s="14">
        <v>0.0</v>
      </c>
      <c r="J756" s="14">
        <v>0.0</v>
      </c>
      <c r="K756" s="14">
        <v>0.0</v>
      </c>
      <c r="L756" s="14">
        <v>0.0</v>
      </c>
      <c r="M756" s="14">
        <v>0.0</v>
      </c>
      <c r="N756" s="14">
        <v>0.0</v>
      </c>
      <c r="O756" s="14" t="s">
        <v>109</v>
      </c>
      <c r="P756" s="14" t="s">
        <v>1935</v>
      </c>
      <c r="Q756" s="16"/>
      <c r="R756" s="16"/>
      <c r="S756" s="16"/>
      <c r="T756" s="17" t="s">
        <v>1936</v>
      </c>
      <c r="U756" s="16"/>
      <c r="V756" s="16"/>
      <c r="W756" s="14" t="s">
        <v>1938</v>
      </c>
      <c r="X756" s="14">
        <v>0.0</v>
      </c>
      <c r="Y756" s="16"/>
      <c r="Z756" s="16"/>
      <c r="AA756" s="16"/>
      <c r="AB756" s="16"/>
      <c r="AC756" s="16"/>
      <c r="AD756" s="16"/>
      <c r="AE756" s="16"/>
      <c r="AF756" s="18"/>
      <c r="AG756" s="16"/>
      <c r="AH756" s="16"/>
      <c r="AI756" s="16"/>
      <c r="AJ756" s="18"/>
      <c r="AK756" s="16"/>
      <c r="AL756" s="16"/>
      <c r="AM756" s="16"/>
      <c r="AN756" s="16"/>
      <c r="AO756" s="23" t="s">
        <v>1937</v>
      </c>
      <c r="AP756" s="16"/>
      <c r="AQ756" s="1">
        <v>1.0</v>
      </c>
    </row>
    <row r="757">
      <c r="A757" s="1" t="s">
        <v>1832</v>
      </c>
      <c r="B757" s="3">
        <v>40652.0</v>
      </c>
      <c r="C757" s="4" t="str">
        <f t="shared" si="1"/>
        <v>2011</v>
      </c>
      <c r="D757" s="1" t="s">
        <v>44</v>
      </c>
      <c r="E757" s="1">
        <v>0.0</v>
      </c>
      <c r="F757" s="1">
        <v>0.0</v>
      </c>
      <c r="G757" s="1">
        <v>0.0</v>
      </c>
      <c r="H757" s="1">
        <v>1.0</v>
      </c>
      <c r="I757" s="1">
        <v>0.0</v>
      </c>
      <c r="J757" s="1">
        <v>0.0</v>
      </c>
      <c r="K757" s="1">
        <v>0.0</v>
      </c>
      <c r="L757" s="1">
        <v>0.0</v>
      </c>
      <c r="M757" s="1">
        <v>0.0</v>
      </c>
      <c r="N757" s="1">
        <v>0.0</v>
      </c>
      <c r="O757" s="1" t="s">
        <v>109</v>
      </c>
      <c r="P757" s="2" t="s">
        <v>1939</v>
      </c>
      <c r="Q757" s="2" t="s">
        <v>277</v>
      </c>
      <c r="R757" s="2" t="s">
        <v>48</v>
      </c>
      <c r="S757" s="2" t="s">
        <v>48</v>
      </c>
      <c r="T757" s="2" t="s">
        <v>1940</v>
      </c>
      <c r="U757" s="1">
        <v>1.0</v>
      </c>
      <c r="V757" s="1">
        <v>1.0</v>
      </c>
      <c r="W757" s="1" t="s">
        <v>1941</v>
      </c>
      <c r="X757" s="1">
        <v>0.0</v>
      </c>
      <c r="Y757" s="1">
        <v>1943.0</v>
      </c>
      <c r="Z757" s="4">
        <f>2021-Y757</f>
        <v>78</v>
      </c>
      <c r="AA757" s="1">
        <v>1999.0</v>
      </c>
      <c r="AB757" s="4">
        <f t="shared" ref="AB757:AB782" si="143">C757-AA757</f>
        <v>12</v>
      </c>
      <c r="AC757" s="1">
        <v>1999.0</v>
      </c>
      <c r="AD757" s="1">
        <f t="shared" ref="AD757:AD787" si="144">C757-AC757</f>
        <v>12</v>
      </c>
      <c r="AE757" s="1" t="s">
        <v>119</v>
      </c>
      <c r="AF757" s="2" t="s">
        <v>1942</v>
      </c>
      <c r="AG757" s="1">
        <v>0.0</v>
      </c>
      <c r="AH757" s="1" t="s">
        <v>1943</v>
      </c>
      <c r="AI757" s="1">
        <v>0.0</v>
      </c>
      <c r="AJ757" s="6" t="s">
        <v>123</v>
      </c>
      <c r="AK757" s="2">
        <v>0.0</v>
      </c>
      <c r="AL757" s="2" t="s">
        <v>1944</v>
      </c>
      <c r="AM757" s="2">
        <v>1.0</v>
      </c>
      <c r="AN757" s="1" t="s">
        <v>1945</v>
      </c>
      <c r="AO757" s="8" t="s">
        <v>1946</v>
      </c>
      <c r="AP757" s="9" t="s">
        <v>1947</v>
      </c>
      <c r="AQ757" s="1">
        <v>0.0</v>
      </c>
    </row>
    <row r="758">
      <c r="A758" s="1" t="s">
        <v>1832</v>
      </c>
      <c r="B758" s="3">
        <v>40652.0</v>
      </c>
      <c r="C758" s="4" t="str">
        <f t="shared" si="1"/>
        <v>2011</v>
      </c>
      <c r="D758" s="1" t="s">
        <v>44</v>
      </c>
      <c r="E758" s="1">
        <v>0.0</v>
      </c>
      <c r="F758" s="1">
        <v>0.0</v>
      </c>
      <c r="G758" s="1">
        <v>0.0</v>
      </c>
      <c r="H758" s="1">
        <v>1.0</v>
      </c>
      <c r="I758" s="1">
        <v>0.0</v>
      </c>
      <c r="J758" s="1">
        <v>0.0</v>
      </c>
      <c r="K758" s="1">
        <v>0.0</v>
      </c>
      <c r="L758" s="1">
        <v>0.0</v>
      </c>
      <c r="M758" s="1">
        <v>0.0</v>
      </c>
      <c r="N758" s="1">
        <v>0.0</v>
      </c>
      <c r="O758" s="1" t="s">
        <v>109</v>
      </c>
      <c r="P758" s="2" t="s">
        <v>1939</v>
      </c>
      <c r="Q758" s="2" t="s">
        <v>277</v>
      </c>
      <c r="R758" s="2" t="s">
        <v>48</v>
      </c>
      <c r="S758" s="2" t="s">
        <v>48</v>
      </c>
      <c r="T758" s="2" t="s">
        <v>1940</v>
      </c>
      <c r="U758" s="1">
        <v>1.0</v>
      </c>
      <c r="V758" s="1">
        <v>1.0</v>
      </c>
      <c r="W758" s="1" t="s">
        <v>1948</v>
      </c>
      <c r="X758" s="1">
        <v>0.0</v>
      </c>
      <c r="AA758" s="1">
        <v>1993.0</v>
      </c>
      <c r="AB758" s="4">
        <f t="shared" si="143"/>
        <v>18</v>
      </c>
      <c r="AC758" s="1">
        <v>1993.0</v>
      </c>
      <c r="AD758" s="1">
        <f t="shared" si="144"/>
        <v>18</v>
      </c>
      <c r="AE758" s="1" t="s">
        <v>119</v>
      </c>
      <c r="AF758" s="2" t="s">
        <v>1942</v>
      </c>
      <c r="AG758" s="1">
        <v>0.0</v>
      </c>
      <c r="AH758" s="20" t="s">
        <v>1118</v>
      </c>
      <c r="AI758" s="1">
        <v>0.0</v>
      </c>
      <c r="AJ758" s="6" t="s">
        <v>123</v>
      </c>
      <c r="AK758" s="1">
        <v>0.0</v>
      </c>
      <c r="AL758" s="2" t="s">
        <v>1944</v>
      </c>
      <c r="AM758" s="1">
        <v>1.0</v>
      </c>
      <c r="AN758" s="1" t="s">
        <v>1949</v>
      </c>
      <c r="AO758" s="9" t="s">
        <v>1946</v>
      </c>
      <c r="AP758" s="9" t="s">
        <v>1950</v>
      </c>
      <c r="AQ758" s="1">
        <v>0.0</v>
      </c>
    </row>
    <row r="759">
      <c r="A759" s="1" t="s">
        <v>1832</v>
      </c>
      <c r="B759" s="3">
        <v>40652.0</v>
      </c>
      <c r="C759" s="4" t="str">
        <f t="shared" si="1"/>
        <v>2011</v>
      </c>
      <c r="D759" s="1" t="s">
        <v>44</v>
      </c>
      <c r="E759" s="1">
        <v>0.0</v>
      </c>
      <c r="F759" s="1">
        <v>0.0</v>
      </c>
      <c r="G759" s="1">
        <v>0.0</v>
      </c>
      <c r="H759" s="1">
        <v>1.0</v>
      </c>
      <c r="I759" s="1">
        <v>0.0</v>
      </c>
      <c r="J759" s="1">
        <v>0.0</v>
      </c>
      <c r="K759" s="1">
        <v>0.0</v>
      </c>
      <c r="L759" s="1">
        <v>0.0</v>
      </c>
      <c r="M759" s="1">
        <v>0.0</v>
      </c>
      <c r="N759" s="1">
        <v>0.0</v>
      </c>
      <c r="O759" s="1" t="s">
        <v>109</v>
      </c>
      <c r="P759" s="2" t="s">
        <v>1939</v>
      </c>
      <c r="Q759" s="2" t="s">
        <v>277</v>
      </c>
      <c r="R759" s="2" t="s">
        <v>48</v>
      </c>
      <c r="S759" s="2" t="s">
        <v>48</v>
      </c>
      <c r="T759" s="2" t="s">
        <v>1940</v>
      </c>
      <c r="U759" s="1">
        <v>1.0</v>
      </c>
      <c r="V759" s="1">
        <v>1.0</v>
      </c>
      <c r="W759" s="1" t="s">
        <v>1938</v>
      </c>
      <c r="X759" s="1">
        <v>0.0</v>
      </c>
      <c r="Y759" s="1">
        <v>1950.0</v>
      </c>
      <c r="Z759" s="4">
        <f t="shared" ref="Z759:Z761" si="145">2021-Y759</f>
        <v>71</v>
      </c>
      <c r="AA759" s="1">
        <v>2000.0</v>
      </c>
      <c r="AB759" s="4">
        <f t="shared" si="143"/>
        <v>11</v>
      </c>
      <c r="AC759" s="1">
        <v>2000.0</v>
      </c>
      <c r="AD759" s="1">
        <f t="shared" si="144"/>
        <v>11</v>
      </c>
      <c r="AE759" s="1" t="s">
        <v>119</v>
      </c>
      <c r="AF759" s="2" t="s">
        <v>1942</v>
      </c>
      <c r="AG759" s="1">
        <v>0.0</v>
      </c>
      <c r="AH759" s="20" t="s">
        <v>1118</v>
      </c>
      <c r="AI759" s="1">
        <v>0.0</v>
      </c>
      <c r="AJ759" s="6" t="s">
        <v>123</v>
      </c>
      <c r="AK759" s="1">
        <v>0.0</v>
      </c>
      <c r="AL759" s="2" t="s">
        <v>1944</v>
      </c>
      <c r="AM759" s="1">
        <v>1.0</v>
      </c>
      <c r="AN759" s="1" t="s">
        <v>1951</v>
      </c>
      <c r="AO759" s="9" t="s">
        <v>1946</v>
      </c>
      <c r="AP759" s="9" t="s">
        <v>1952</v>
      </c>
      <c r="AQ759" s="1">
        <v>0.0</v>
      </c>
    </row>
    <row r="760">
      <c r="A760" s="1" t="s">
        <v>1832</v>
      </c>
      <c r="B760" s="3">
        <v>39939.0</v>
      </c>
      <c r="C760" s="4" t="str">
        <f t="shared" si="1"/>
        <v>2009</v>
      </c>
      <c r="D760" s="1" t="s">
        <v>44</v>
      </c>
      <c r="E760" s="1">
        <v>0.0</v>
      </c>
      <c r="F760" s="1">
        <v>1.0</v>
      </c>
      <c r="G760" s="1">
        <v>0.0</v>
      </c>
      <c r="H760" s="1">
        <v>0.0</v>
      </c>
      <c r="I760" s="1">
        <v>0.0</v>
      </c>
      <c r="J760" s="1">
        <v>0.0</v>
      </c>
      <c r="K760" s="1">
        <v>0.0</v>
      </c>
      <c r="L760" s="1">
        <v>0.0</v>
      </c>
      <c r="M760" s="1">
        <v>0.0</v>
      </c>
      <c r="N760" s="1">
        <v>0.0</v>
      </c>
      <c r="O760" s="1" t="s">
        <v>109</v>
      </c>
      <c r="P760" s="2" t="s">
        <v>1953</v>
      </c>
      <c r="Q760" s="1" t="s">
        <v>306</v>
      </c>
      <c r="R760" s="1" t="s">
        <v>48</v>
      </c>
      <c r="S760" s="1" t="s">
        <v>48</v>
      </c>
      <c r="T760" s="2" t="s">
        <v>1954</v>
      </c>
      <c r="U760" s="1">
        <v>1.0</v>
      </c>
      <c r="V760" s="1">
        <v>1.0</v>
      </c>
      <c r="W760" s="1" t="s">
        <v>1938</v>
      </c>
      <c r="X760" s="1">
        <v>0.0</v>
      </c>
      <c r="Y760" s="1">
        <v>1950.0</v>
      </c>
      <c r="Z760" s="4">
        <f t="shared" si="145"/>
        <v>71</v>
      </c>
      <c r="AA760" s="1">
        <v>2000.0</v>
      </c>
      <c r="AB760" s="4">
        <f t="shared" si="143"/>
        <v>9</v>
      </c>
      <c r="AC760" s="1">
        <v>2000.0</v>
      </c>
      <c r="AD760" s="1">
        <f t="shared" si="144"/>
        <v>9</v>
      </c>
      <c r="AE760" s="1" t="s">
        <v>119</v>
      </c>
      <c r="AF760" s="2" t="s">
        <v>1942</v>
      </c>
      <c r="AG760" s="1">
        <v>0.0</v>
      </c>
      <c r="AH760" s="1" t="s">
        <v>1955</v>
      </c>
      <c r="AI760" s="1">
        <v>0.0</v>
      </c>
      <c r="AJ760" s="6" t="s">
        <v>123</v>
      </c>
      <c r="AK760" s="1">
        <v>0.5</v>
      </c>
      <c r="AL760" s="1" t="s">
        <v>1956</v>
      </c>
      <c r="AM760" s="1">
        <v>1.0</v>
      </c>
      <c r="AN760" s="1" t="s">
        <v>1957</v>
      </c>
      <c r="AO760" s="9" t="s">
        <v>1958</v>
      </c>
      <c r="AQ760" s="1">
        <v>0.0</v>
      </c>
    </row>
    <row r="761">
      <c r="A761" s="1" t="s">
        <v>1832</v>
      </c>
      <c r="B761" s="3">
        <v>39939.0</v>
      </c>
      <c r="C761" s="4" t="str">
        <f t="shared" si="1"/>
        <v>2009</v>
      </c>
      <c r="D761" s="1" t="s">
        <v>44</v>
      </c>
      <c r="E761" s="1">
        <v>0.0</v>
      </c>
      <c r="F761" s="1">
        <v>1.0</v>
      </c>
      <c r="G761" s="1">
        <v>0.0</v>
      </c>
      <c r="H761" s="1">
        <v>0.0</v>
      </c>
      <c r="I761" s="1">
        <v>0.0</v>
      </c>
      <c r="J761" s="1">
        <v>0.0</v>
      </c>
      <c r="K761" s="1">
        <v>0.0</v>
      </c>
      <c r="L761" s="1">
        <v>0.0</v>
      </c>
      <c r="M761" s="1">
        <v>0.0</v>
      </c>
      <c r="N761" s="1">
        <v>0.0</v>
      </c>
      <c r="O761" s="1" t="s">
        <v>109</v>
      </c>
      <c r="P761" s="2" t="s">
        <v>1953</v>
      </c>
      <c r="Q761" s="1" t="s">
        <v>306</v>
      </c>
      <c r="R761" s="1" t="s">
        <v>48</v>
      </c>
      <c r="S761" s="1" t="s">
        <v>48</v>
      </c>
      <c r="T761" s="2" t="s">
        <v>1954</v>
      </c>
      <c r="U761" s="1">
        <v>1.0</v>
      </c>
      <c r="V761" s="1">
        <v>1.0</v>
      </c>
      <c r="W761" s="1" t="s">
        <v>1941</v>
      </c>
      <c r="X761" s="1">
        <v>0.0</v>
      </c>
      <c r="Y761" s="1">
        <v>1943.0</v>
      </c>
      <c r="Z761" s="4">
        <f t="shared" si="145"/>
        <v>78</v>
      </c>
      <c r="AA761" s="1">
        <v>1999.0</v>
      </c>
      <c r="AB761" s="4">
        <f t="shared" si="143"/>
        <v>10</v>
      </c>
      <c r="AC761" s="1">
        <v>1999.0</v>
      </c>
      <c r="AD761" s="1">
        <f t="shared" si="144"/>
        <v>10</v>
      </c>
      <c r="AE761" s="1" t="s">
        <v>119</v>
      </c>
      <c r="AF761" s="2" t="s">
        <v>1942</v>
      </c>
      <c r="AG761" s="1">
        <v>0.0</v>
      </c>
      <c r="AH761" s="1" t="s">
        <v>1118</v>
      </c>
      <c r="AI761" s="1">
        <v>0.0</v>
      </c>
      <c r="AJ761" s="6" t="s">
        <v>123</v>
      </c>
      <c r="AK761" s="1">
        <v>0.5</v>
      </c>
      <c r="AL761" s="20" t="s">
        <v>1118</v>
      </c>
      <c r="AM761" s="1">
        <v>1.0</v>
      </c>
      <c r="AN761" s="1" t="s">
        <v>1959</v>
      </c>
      <c r="AO761" s="8" t="s">
        <v>1958</v>
      </c>
      <c r="AQ761" s="1">
        <v>0.0</v>
      </c>
    </row>
    <row r="762">
      <c r="A762" s="1" t="s">
        <v>1832</v>
      </c>
      <c r="B762" s="3">
        <v>39939.0</v>
      </c>
      <c r="C762" s="4" t="str">
        <f t="shared" si="1"/>
        <v>2009</v>
      </c>
      <c r="D762" s="1" t="s">
        <v>44</v>
      </c>
      <c r="E762" s="1">
        <v>0.0</v>
      </c>
      <c r="F762" s="1">
        <v>1.0</v>
      </c>
      <c r="G762" s="1">
        <v>0.0</v>
      </c>
      <c r="H762" s="1">
        <v>0.0</v>
      </c>
      <c r="I762" s="1">
        <v>0.0</v>
      </c>
      <c r="J762" s="1">
        <v>0.0</v>
      </c>
      <c r="K762" s="1">
        <v>0.0</v>
      </c>
      <c r="L762" s="1">
        <v>0.0</v>
      </c>
      <c r="M762" s="1">
        <v>0.0</v>
      </c>
      <c r="N762" s="1">
        <v>0.0</v>
      </c>
      <c r="O762" s="1" t="s">
        <v>109</v>
      </c>
      <c r="P762" s="2" t="s">
        <v>1953</v>
      </c>
      <c r="Q762" s="1" t="s">
        <v>306</v>
      </c>
      <c r="R762" s="1" t="s">
        <v>48</v>
      </c>
      <c r="S762" s="1" t="s">
        <v>48</v>
      </c>
      <c r="T762" s="2" t="s">
        <v>1954</v>
      </c>
      <c r="U762" s="1">
        <v>1.0</v>
      </c>
      <c r="V762" s="1">
        <v>1.0</v>
      </c>
      <c r="W762" s="1" t="s">
        <v>1948</v>
      </c>
      <c r="X762" s="1">
        <v>0.0</v>
      </c>
      <c r="AA762" s="1">
        <v>1993.0</v>
      </c>
      <c r="AB762" s="4">
        <f t="shared" si="143"/>
        <v>16</v>
      </c>
      <c r="AC762" s="1">
        <v>1993.0</v>
      </c>
      <c r="AD762" s="1">
        <f t="shared" si="144"/>
        <v>16</v>
      </c>
      <c r="AE762" s="1" t="s">
        <v>119</v>
      </c>
      <c r="AF762" s="2" t="s">
        <v>1942</v>
      </c>
      <c r="AG762" s="1">
        <v>0.0</v>
      </c>
      <c r="AH762" s="1" t="s">
        <v>1118</v>
      </c>
      <c r="AI762" s="1">
        <v>0.0</v>
      </c>
      <c r="AJ762" s="6" t="s">
        <v>123</v>
      </c>
      <c r="AK762" s="1">
        <v>0.5</v>
      </c>
      <c r="AL762" s="20" t="s">
        <v>1118</v>
      </c>
      <c r="AM762" s="1">
        <v>1.0</v>
      </c>
      <c r="AN762" s="1" t="s">
        <v>1960</v>
      </c>
      <c r="AO762" s="9" t="s">
        <v>1958</v>
      </c>
      <c r="AQ762" s="1">
        <v>0.0</v>
      </c>
    </row>
    <row r="763">
      <c r="A763" s="1" t="s">
        <v>1832</v>
      </c>
      <c r="B763" s="3">
        <v>40682.0</v>
      </c>
      <c r="C763" s="4" t="str">
        <f t="shared" si="1"/>
        <v>2011</v>
      </c>
      <c r="D763" s="1" t="s">
        <v>44</v>
      </c>
      <c r="E763" s="1">
        <v>0.0</v>
      </c>
      <c r="F763" s="1">
        <v>1.0</v>
      </c>
      <c r="G763" s="1">
        <v>0.0</v>
      </c>
      <c r="H763" s="1">
        <v>1.0</v>
      </c>
      <c r="I763" s="1">
        <v>0.0</v>
      </c>
      <c r="J763" s="1">
        <v>0.0</v>
      </c>
      <c r="K763" s="1">
        <v>0.0</v>
      </c>
      <c r="L763" s="1">
        <v>0.0</v>
      </c>
      <c r="M763" s="1">
        <v>0.0</v>
      </c>
      <c r="N763" s="1">
        <v>0.0</v>
      </c>
      <c r="O763" s="1" t="s">
        <v>109</v>
      </c>
      <c r="P763" s="2" t="s">
        <v>1961</v>
      </c>
      <c r="Q763" s="1" t="s">
        <v>306</v>
      </c>
      <c r="R763" s="1" t="s">
        <v>48</v>
      </c>
      <c r="S763" s="1" t="s">
        <v>48</v>
      </c>
      <c r="T763" s="2" t="s">
        <v>1962</v>
      </c>
      <c r="U763" s="1">
        <v>1.0</v>
      </c>
      <c r="V763" s="1">
        <v>1.0</v>
      </c>
      <c r="W763" s="1" t="s">
        <v>1948</v>
      </c>
      <c r="X763" s="1">
        <v>0.0</v>
      </c>
      <c r="AA763" s="1">
        <v>1993.0</v>
      </c>
      <c r="AB763" s="4">
        <f t="shared" si="143"/>
        <v>18</v>
      </c>
      <c r="AC763" s="1">
        <v>1993.0</v>
      </c>
      <c r="AD763" s="1">
        <f t="shared" si="144"/>
        <v>18</v>
      </c>
      <c r="AE763" s="1" t="s">
        <v>119</v>
      </c>
      <c r="AF763" s="2" t="s">
        <v>1942</v>
      </c>
      <c r="AG763" s="1">
        <v>0.0</v>
      </c>
      <c r="AH763" s="1" t="s">
        <v>1963</v>
      </c>
      <c r="AI763" s="1">
        <v>1.0</v>
      </c>
      <c r="AJ763" s="1" t="s">
        <v>1964</v>
      </c>
      <c r="AK763" s="1">
        <v>0.5</v>
      </c>
      <c r="AL763" s="1" t="s">
        <v>1965</v>
      </c>
      <c r="AM763" s="1">
        <v>1.0</v>
      </c>
      <c r="AN763" s="57" t="s">
        <v>1966</v>
      </c>
      <c r="AO763" s="9" t="s">
        <v>1967</v>
      </c>
      <c r="AQ763" s="1">
        <v>0.0</v>
      </c>
    </row>
    <row r="764">
      <c r="A764" s="1" t="s">
        <v>1832</v>
      </c>
      <c r="B764" s="3">
        <v>40682.0</v>
      </c>
      <c r="C764" s="4" t="str">
        <f t="shared" si="1"/>
        <v>2011</v>
      </c>
      <c r="D764" s="1" t="s">
        <v>44</v>
      </c>
      <c r="E764" s="1">
        <v>0.0</v>
      </c>
      <c r="F764" s="1">
        <v>1.0</v>
      </c>
      <c r="G764" s="1">
        <v>0.0</v>
      </c>
      <c r="H764" s="1">
        <v>1.0</v>
      </c>
      <c r="I764" s="1">
        <v>0.0</v>
      </c>
      <c r="J764" s="1">
        <v>0.0</v>
      </c>
      <c r="K764" s="1">
        <v>0.0</v>
      </c>
      <c r="L764" s="1">
        <v>0.0</v>
      </c>
      <c r="M764" s="1">
        <v>0.0</v>
      </c>
      <c r="N764" s="1">
        <v>0.0</v>
      </c>
      <c r="O764" s="1" t="s">
        <v>109</v>
      </c>
      <c r="P764" s="2" t="s">
        <v>1961</v>
      </c>
      <c r="Q764" s="1" t="s">
        <v>306</v>
      </c>
      <c r="R764" s="1" t="s">
        <v>48</v>
      </c>
      <c r="S764" s="1" t="s">
        <v>48</v>
      </c>
      <c r="T764" s="2" t="s">
        <v>1962</v>
      </c>
      <c r="U764" s="1">
        <v>1.0</v>
      </c>
      <c r="V764" s="1">
        <v>1.0</v>
      </c>
      <c r="W764" s="1" t="s">
        <v>1941</v>
      </c>
      <c r="X764" s="1">
        <v>0.0</v>
      </c>
      <c r="Y764" s="1">
        <v>1943.0</v>
      </c>
      <c r="Z764" s="4">
        <f t="shared" ref="Z764:Z765" si="146">2021-Y764</f>
        <v>78</v>
      </c>
      <c r="AA764" s="1">
        <v>1999.0</v>
      </c>
      <c r="AB764" s="4">
        <f t="shared" si="143"/>
        <v>12</v>
      </c>
      <c r="AC764" s="1">
        <v>1999.0</v>
      </c>
      <c r="AD764" s="1">
        <f t="shared" si="144"/>
        <v>12</v>
      </c>
      <c r="AE764" s="1" t="s">
        <v>119</v>
      </c>
      <c r="AF764" s="2" t="s">
        <v>1942</v>
      </c>
      <c r="AG764" s="1">
        <v>0.0</v>
      </c>
      <c r="AH764" s="1" t="s">
        <v>1118</v>
      </c>
      <c r="AI764" s="1">
        <v>1.0</v>
      </c>
      <c r="AJ764" s="2" t="s">
        <v>1118</v>
      </c>
      <c r="AK764" s="1">
        <v>0.5</v>
      </c>
      <c r="AL764" s="1" t="s">
        <v>1118</v>
      </c>
      <c r="AM764" s="1">
        <v>1.0</v>
      </c>
      <c r="AN764" s="57" t="s">
        <v>1968</v>
      </c>
      <c r="AO764" s="9" t="s">
        <v>1967</v>
      </c>
      <c r="AQ764" s="1">
        <v>0.0</v>
      </c>
    </row>
    <row r="765">
      <c r="A765" s="1" t="s">
        <v>1832</v>
      </c>
      <c r="B765" s="3">
        <v>40682.0</v>
      </c>
      <c r="C765" s="4" t="str">
        <f t="shared" si="1"/>
        <v>2011</v>
      </c>
      <c r="D765" s="1" t="s">
        <v>44</v>
      </c>
      <c r="E765" s="1">
        <v>0.0</v>
      </c>
      <c r="F765" s="1">
        <v>1.0</v>
      </c>
      <c r="G765" s="1">
        <v>0.0</v>
      </c>
      <c r="H765" s="1">
        <v>1.0</v>
      </c>
      <c r="I765" s="1">
        <v>0.0</v>
      </c>
      <c r="J765" s="1">
        <v>0.0</v>
      </c>
      <c r="K765" s="1">
        <v>0.0</v>
      </c>
      <c r="L765" s="1">
        <v>0.0</v>
      </c>
      <c r="M765" s="1">
        <v>0.0</v>
      </c>
      <c r="N765" s="1">
        <v>0.0</v>
      </c>
      <c r="O765" s="1" t="s">
        <v>109</v>
      </c>
      <c r="P765" s="2" t="s">
        <v>1961</v>
      </c>
      <c r="Q765" s="1" t="s">
        <v>306</v>
      </c>
      <c r="R765" s="1" t="s">
        <v>48</v>
      </c>
      <c r="S765" s="1" t="s">
        <v>48</v>
      </c>
      <c r="T765" s="2" t="s">
        <v>1962</v>
      </c>
      <c r="U765" s="1">
        <v>1.0</v>
      </c>
      <c r="V765" s="1">
        <v>1.0</v>
      </c>
      <c r="W765" s="1" t="s">
        <v>1938</v>
      </c>
      <c r="X765" s="1">
        <v>0.0</v>
      </c>
      <c r="Y765" s="1">
        <v>1950.0</v>
      </c>
      <c r="Z765" s="4">
        <f t="shared" si="146"/>
        <v>71</v>
      </c>
      <c r="AA765" s="1">
        <v>2000.0</v>
      </c>
      <c r="AB765" s="4">
        <f t="shared" si="143"/>
        <v>11</v>
      </c>
      <c r="AC765" s="1">
        <v>2000.0</v>
      </c>
      <c r="AD765" s="1">
        <f t="shared" si="144"/>
        <v>11</v>
      </c>
      <c r="AE765" s="1" t="s">
        <v>119</v>
      </c>
      <c r="AF765" s="2" t="s">
        <v>1942</v>
      </c>
      <c r="AG765" s="1">
        <v>0.0</v>
      </c>
      <c r="AH765" s="1" t="s">
        <v>1118</v>
      </c>
      <c r="AI765" s="1">
        <v>1.0</v>
      </c>
      <c r="AJ765" s="2" t="s">
        <v>1118</v>
      </c>
      <c r="AK765" s="1">
        <v>0.5</v>
      </c>
      <c r="AL765" s="1" t="s">
        <v>1118</v>
      </c>
      <c r="AM765" s="1">
        <v>1.0</v>
      </c>
      <c r="AN765" s="57" t="s">
        <v>1969</v>
      </c>
      <c r="AO765" s="9" t="s">
        <v>1967</v>
      </c>
      <c r="AQ765" s="1">
        <v>0.0</v>
      </c>
    </row>
    <row r="766">
      <c r="A766" s="1" t="s">
        <v>1970</v>
      </c>
      <c r="B766" s="3">
        <v>44747.0</v>
      </c>
      <c r="C766" s="1" t="str">
        <f t="shared" si="1"/>
        <v>2022</v>
      </c>
      <c r="D766" s="1" t="s">
        <v>44</v>
      </c>
      <c r="E766" s="1">
        <v>0.0</v>
      </c>
      <c r="F766" s="1">
        <v>1.0</v>
      </c>
      <c r="G766" s="1">
        <v>1.0</v>
      </c>
      <c r="H766" s="1">
        <v>1.0</v>
      </c>
      <c r="I766" s="1">
        <v>0.0</v>
      </c>
      <c r="J766" s="1">
        <v>0.0</v>
      </c>
      <c r="K766" s="1">
        <v>0.0</v>
      </c>
      <c r="L766" s="1">
        <v>0.0</v>
      </c>
      <c r="M766" s="1">
        <v>0.0</v>
      </c>
      <c r="N766" s="1">
        <v>0.0</v>
      </c>
      <c r="O766" s="1" t="s">
        <v>109</v>
      </c>
      <c r="P766" s="2" t="s">
        <v>1971</v>
      </c>
      <c r="Q766" s="1" t="s">
        <v>306</v>
      </c>
      <c r="R766" s="1" t="s">
        <v>48</v>
      </c>
      <c r="S766" s="1" t="s">
        <v>48</v>
      </c>
      <c r="T766" s="2" t="s">
        <v>1972</v>
      </c>
      <c r="U766" s="1">
        <v>1.0</v>
      </c>
      <c r="V766" s="1">
        <v>1.0</v>
      </c>
      <c r="W766" s="1" t="s">
        <v>1973</v>
      </c>
      <c r="X766" s="1">
        <v>1.0</v>
      </c>
      <c r="Y766" s="1">
        <v>1952.0</v>
      </c>
      <c r="Z766" s="4">
        <f t="shared" ref="Z766:Z782" si="147">C766-Y766</f>
        <v>70</v>
      </c>
      <c r="AA766" s="1">
        <v>2008.0</v>
      </c>
      <c r="AB766" s="4">
        <f t="shared" si="143"/>
        <v>14</v>
      </c>
      <c r="AC766" s="1">
        <v>2017.0</v>
      </c>
      <c r="AD766" s="1">
        <f t="shared" si="144"/>
        <v>5</v>
      </c>
      <c r="AE766" s="1" t="s">
        <v>119</v>
      </c>
      <c r="AF766" s="6" t="s">
        <v>1974</v>
      </c>
      <c r="AG766" s="1">
        <v>0.0</v>
      </c>
      <c r="AH766" s="2" t="s">
        <v>1975</v>
      </c>
      <c r="AI766" s="2">
        <v>1.0</v>
      </c>
      <c r="AJ766" s="2" t="s">
        <v>1976</v>
      </c>
      <c r="AK766" s="2">
        <v>0.0</v>
      </c>
      <c r="AL766" s="1" t="s">
        <v>1977</v>
      </c>
      <c r="AM766" s="1">
        <v>1.0</v>
      </c>
      <c r="AN766" s="57" t="s">
        <v>1978</v>
      </c>
      <c r="AO766" s="9" t="s">
        <v>1979</v>
      </c>
      <c r="AP766" s="9" t="s">
        <v>1980</v>
      </c>
      <c r="AQ766" s="1">
        <v>0.0</v>
      </c>
    </row>
    <row r="767">
      <c r="A767" s="1" t="s">
        <v>1970</v>
      </c>
      <c r="B767" s="3">
        <v>44747.0</v>
      </c>
      <c r="C767" s="1" t="str">
        <f t="shared" si="1"/>
        <v>2022</v>
      </c>
      <c r="D767" s="1" t="s">
        <v>44</v>
      </c>
      <c r="E767" s="1">
        <v>0.0</v>
      </c>
      <c r="F767" s="1">
        <v>1.0</v>
      </c>
      <c r="G767" s="1">
        <v>1.0</v>
      </c>
      <c r="H767" s="1">
        <v>1.0</v>
      </c>
      <c r="I767" s="1">
        <v>0.0</v>
      </c>
      <c r="J767" s="1">
        <v>0.0</v>
      </c>
      <c r="K767" s="1">
        <v>0.0</v>
      </c>
      <c r="L767" s="1">
        <v>0.0</v>
      </c>
      <c r="M767" s="1">
        <v>0.0</v>
      </c>
      <c r="N767" s="1">
        <v>0.0</v>
      </c>
      <c r="O767" s="1" t="s">
        <v>109</v>
      </c>
      <c r="P767" s="2" t="s">
        <v>1971</v>
      </c>
      <c r="Q767" s="1" t="s">
        <v>306</v>
      </c>
      <c r="R767" s="1" t="s">
        <v>48</v>
      </c>
      <c r="S767" s="1" t="s">
        <v>48</v>
      </c>
      <c r="T767" s="2" t="s">
        <v>1972</v>
      </c>
      <c r="U767" s="1">
        <v>1.0</v>
      </c>
      <c r="V767" s="1">
        <v>1.0</v>
      </c>
      <c r="W767" s="1" t="s">
        <v>1981</v>
      </c>
      <c r="X767" s="1">
        <v>1.0</v>
      </c>
      <c r="Y767" s="1">
        <v>1958.0</v>
      </c>
      <c r="Z767" s="4">
        <f t="shared" si="147"/>
        <v>64</v>
      </c>
      <c r="AA767" s="1">
        <v>1992.0</v>
      </c>
      <c r="AB767" s="4">
        <f t="shared" si="143"/>
        <v>30</v>
      </c>
      <c r="AC767" s="1">
        <v>2020.0</v>
      </c>
      <c r="AD767" s="1">
        <f t="shared" si="144"/>
        <v>2</v>
      </c>
      <c r="AE767" s="1" t="s">
        <v>119</v>
      </c>
      <c r="AF767" s="6" t="s">
        <v>1974</v>
      </c>
      <c r="AG767" s="1">
        <v>0.0</v>
      </c>
      <c r="AH767" s="20" t="s">
        <v>1118</v>
      </c>
      <c r="AI767" s="1">
        <v>1.0</v>
      </c>
      <c r="AJ767" s="20" t="s">
        <v>1118</v>
      </c>
      <c r="AK767" s="1">
        <v>0.0</v>
      </c>
      <c r="AL767" s="20" t="s">
        <v>1118</v>
      </c>
      <c r="AM767" s="1">
        <v>1.0</v>
      </c>
      <c r="AN767" s="20" t="s">
        <v>1982</v>
      </c>
      <c r="AO767" s="9" t="s">
        <v>1979</v>
      </c>
      <c r="AP767" s="8" t="s">
        <v>1983</v>
      </c>
      <c r="AQ767" s="1">
        <v>0.0</v>
      </c>
    </row>
    <row r="768">
      <c r="A768" s="1" t="s">
        <v>1970</v>
      </c>
      <c r="B768" s="3">
        <v>44747.0</v>
      </c>
      <c r="C768" s="1" t="str">
        <f t="shared" si="1"/>
        <v>2022</v>
      </c>
      <c r="D768" s="1" t="s">
        <v>44</v>
      </c>
      <c r="E768" s="1">
        <v>0.0</v>
      </c>
      <c r="F768" s="1">
        <v>1.0</v>
      </c>
      <c r="G768" s="1">
        <v>1.0</v>
      </c>
      <c r="H768" s="1">
        <v>1.0</v>
      </c>
      <c r="I768" s="1">
        <v>0.0</v>
      </c>
      <c r="J768" s="1">
        <v>0.0</v>
      </c>
      <c r="K768" s="1">
        <v>0.0</v>
      </c>
      <c r="L768" s="1">
        <v>0.0</v>
      </c>
      <c r="M768" s="1">
        <v>0.0</v>
      </c>
      <c r="N768" s="1">
        <v>0.0</v>
      </c>
      <c r="O768" s="1" t="s">
        <v>109</v>
      </c>
      <c r="P768" s="2" t="s">
        <v>1971</v>
      </c>
      <c r="Q768" s="1" t="s">
        <v>306</v>
      </c>
      <c r="R768" s="1" t="s">
        <v>48</v>
      </c>
      <c r="S768" s="1" t="s">
        <v>48</v>
      </c>
      <c r="T768" s="2" t="s">
        <v>1972</v>
      </c>
      <c r="U768" s="1">
        <v>1.0</v>
      </c>
      <c r="V768" s="1">
        <v>1.0</v>
      </c>
      <c r="W768" s="1" t="s">
        <v>1984</v>
      </c>
      <c r="X768" s="1">
        <v>0.0</v>
      </c>
      <c r="Y768" s="1">
        <v>1960.0</v>
      </c>
      <c r="Z768" s="4">
        <f t="shared" si="147"/>
        <v>62</v>
      </c>
      <c r="AA768" s="1">
        <v>2007.0</v>
      </c>
      <c r="AB768" s="4">
        <f t="shared" si="143"/>
        <v>15</v>
      </c>
      <c r="AC768" s="1">
        <v>2007.0</v>
      </c>
      <c r="AD768" s="1">
        <f t="shared" si="144"/>
        <v>15</v>
      </c>
      <c r="AE768" s="1" t="s">
        <v>119</v>
      </c>
      <c r="AF768" s="6" t="s">
        <v>1974</v>
      </c>
      <c r="AG768" s="1">
        <v>0.0</v>
      </c>
      <c r="AH768" s="20" t="s">
        <v>1118</v>
      </c>
      <c r="AI768" s="1">
        <v>1.0</v>
      </c>
      <c r="AJ768" s="20" t="s">
        <v>1118</v>
      </c>
      <c r="AK768" s="1">
        <v>0.0</v>
      </c>
      <c r="AL768" s="20" t="s">
        <v>1118</v>
      </c>
      <c r="AM768" s="1">
        <v>1.0</v>
      </c>
      <c r="AN768" s="20" t="s">
        <v>1982</v>
      </c>
      <c r="AO768" s="9" t="s">
        <v>1979</v>
      </c>
      <c r="AP768" s="8" t="s">
        <v>1985</v>
      </c>
      <c r="AQ768" s="1">
        <v>0.0</v>
      </c>
    </row>
    <row r="769">
      <c r="A769" s="1" t="s">
        <v>1970</v>
      </c>
      <c r="B769" s="3">
        <v>44747.0</v>
      </c>
      <c r="C769" s="1" t="str">
        <f t="shared" si="1"/>
        <v>2022</v>
      </c>
      <c r="D769" s="1" t="s">
        <v>44</v>
      </c>
      <c r="E769" s="1">
        <v>0.0</v>
      </c>
      <c r="F769" s="1">
        <v>1.0</v>
      </c>
      <c r="G769" s="1">
        <v>1.0</v>
      </c>
      <c r="H769" s="1">
        <v>1.0</v>
      </c>
      <c r="I769" s="1">
        <v>0.0</v>
      </c>
      <c r="J769" s="1">
        <v>0.0</v>
      </c>
      <c r="K769" s="1">
        <v>0.0</v>
      </c>
      <c r="L769" s="1">
        <v>0.0</v>
      </c>
      <c r="M769" s="1">
        <v>0.0</v>
      </c>
      <c r="N769" s="1">
        <v>0.0</v>
      </c>
      <c r="O769" s="1" t="s">
        <v>109</v>
      </c>
      <c r="P769" s="2" t="s">
        <v>1971</v>
      </c>
      <c r="Q769" s="1" t="s">
        <v>306</v>
      </c>
      <c r="R769" s="1" t="s">
        <v>48</v>
      </c>
      <c r="S769" s="1" t="s">
        <v>48</v>
      </c>
      <c r="T769" s="2" t="s">
        <v>1986</v>
      </c>
      <c r="U769" s="1">
        <v>1.0</v>
      </c>
      <c r="V769" s="1">
        <v>1.0</v>
      </c>
      <c r="W769" s="1" t="s">
        <v>1987</v>
      </c>
      <c r="X769" s="1">
        <v>0.0</v>
      </c>
      <c r="Y769" s="1">
        <v>1965.0</v>
      </c>
      <c r="Z769" s="4">
        <f t="shared" si="147"/>
        <v>57</v>
      </c>
      <c r="AA769" s="1">
        <v>2008.0</v>
      </c>
      <c r="AB769" s="4">
        <f t="shared" si="143"/>
        <v>14</v>
      </c>
      <c r="AC769" s="1">
        <v>2008.0</v>
      </c>
      <c r="AD769" s="1">
        <f t="shared" si="144"/>
        <v>14</v>
      </c>
      <c r="AE769" s="1" t="s">
        <v>119</v>
      </c>
      <c r="AF769" s="6" t="s">
        <v>1974</v>
      </c>
      <c r="AG769" s="1">
        <v>0.0</v>
      </c>
      <c r="AH769" s="20" t="s">
        <v>1118</v>
      </c>
      <c r="AI769" s="1">
        <v>1.0</v>
      </c>
      <c r="AJ769" s="20" t="s">
        <v>1118</v>
      </c>
      <c r="AK769" s="1">
        <v>0.0</v>
      </c>
      <c r="AL769" s="20" t="s">
        <v>1118</v>
      </c>
      <c r="AM769" s="1">
        <v>1.0</v>
      </c>
      <c r="AN769" s="20" t="s">
        <v>1982</v>
      </c>
      <c r="AO769" s="9" t="s">
        <v>1979</v>
      </c>
      <c r="AP769" s="9" t="s">
        <v>1988</v>
      </c>
      <c r="AQ769" s="1">
        <v>0.0</v>
      </c>
    </row>
    <row r="770">
      <c r="A770" s="1" t="s">
        <v>1970</v>
      </c>
      <c r="B770" s="3">
        <v>44315.0</v>
      </c>
      <c r="C770" s="1" t="str">
        <f t="shared" si="1"/>
        <v>2021</v>
      </c>
      <c r="D770" s="1" t="s">
        <v>44</v>
      </c>
      <c r="E770" s="1">
        <v>0.0</v>
      </c>
      <c r="F770" s="1">
        <v>1.0</v>
      </c>
      <c r="G770" s="1">
        <v>1.0</v>
      </c>
      <c r="H770" s="1">
        <v>1.0</v>
      </c>
      <c r="I770" s="1">
        <v>0.0</v>
      </c>
      <c r="J770" s="1">
        <v>0.0</v>
      </c>
      <c r="K770" s="1">
        <v>0.0</v>
      </c>
      <c r="L770" s="1">
        <v>0.0</v>
      </c>
      <c r="M770" s="1">
        <v>0.0</v>
      </c>
      <c r="N770" s="1">
        <v>0.0</v>
      </c>
      <c r="O770" s="1" t="s">
        <v>109</v>
      </c>
      <c r="P770" s="2" t="s">
        <v>1989</v>
      </c>
      <c r="Q770" s="1" t="s">
        <v>306</v>
      </c>
      <c r="R770" s="1" t="s">
        <v>48</v>
      </c>
      <c r="S770" s="1" t="s">
        <v>48</v>
      </c>
      <c r="T770" s="2" t="s">
        <v>1990</v>
      </c>
      <c r="U770" s="1">
        <v>1.0</v>
      </c>
      <c r="V770" s="1">
        <v>1.0</v>
      </c>
      <c r="W770" s="1" t="s">
        <v>1991</v>
      </c>
      <c r="X770" s="1">
        <v>0.0</v>
      </c>
      <c r="Y770" s="1">
        <v>1969.0</v>
      </c>
      <c r="Z770" s="4">
        <f t="shared" si="147"/>
        <v>52</v>
      </c>
      <c r="AA770" s="1">
        <v>1988.0</v>
      </c>
      <c r="AB770" s="4">
        <f t="shared" si="143"/>
        <v>33</v>
      </c>
      <c r="AC770" s="1">
        <v>2020.0</v>
      </c>
      <c r="AD770" s="1">
        <f t="shared" si="144"/>
        <v>1</v>
      </c>
      <c r="AE770" s="1" t="s">
        <v>119</v>
      </c>
      <c r="AF770" s="6" t="s">
        <v>1992</v>
      </c>
      <c r="AG770" s="1">
        <v>0.0</v>
      </c>
      <c r="AH770" s="1" t="s">
        <v>1993</v>
      </c>
      <c r="AI770" s="1">
        <v>1.0</v>
      </c>
      <c r="AJ770" s="2" t="s">
        <v>1994</v>
      </c>
      <c r="AK770" s="1">
        <v>0.0</v>
      </c>
      <c r="AL770" s="1" t="s">
        <v>1995</v>
      </c>
      <c r="AM770" s="1">
        <v>1.0</v>
      </c>
      <c r="AN770" s="20" t="s">
        <v>1996</v>
      </c>
      <c r="AO770" s="9" t="s">
        <v>1997</v>
      </c>
      <c r="AP770" s="33" t="s">
        <v>1998</v>
      </c>
      <c r="AQ770" s="1">
        <v>0.0</v>
      </c>
    </row>
    <row r="771">
      <c r="A771" s="1" t="s">
        <v>1970</v>
      </c>
      <c r="B771" s="3">
        <v>44315.0</v>
      </c>
      <c r="C771" s="1" t="str">
        <f t="shared" si="1"/>
        <v>2021</v>
      </c>
      <c r="D771" s="1" t="s">
        <v>44</v>
      </c>
      <c r="E771" s="1">
        <v>0.0</v>
      </c>
      <c r="F771" s="1">
        <v>1.0</v>
      </c>
      <c r="G771" s="1">
        <v>1.0</v>
      </c>
      <c r="H771" s="1">
        <v>1.0</v>
      </c>
      <c r="I771" s="1">
        <v>0.0</v>
      </c>
      <c r="J771" s="1">
        <v>0.0</v>
      </c>
      <c r="K771" s="1">
        <v>0.0</v>
      </c>
      <c r="L771" s="1">
        <v>0.0</v>
      </c>
      <c r="M771" s="1">
        <v>0.0</v>
      </c>
      <c r="N771" s="1">
        <v>0.0</v>
      </c>
      <c r="O771" s="1" t="s">
        <v>109</v>
      </c>
      <c r="P771" s="2" t="s">
        <v>1989</v>
      </c>
      <c r="Q771" s="1" t="s">
        <v>306</v>
      </c>
      <c r="R771" s="1" t="s">
        <v>48</v>
      </c>
      <c r="S771" s="1" t="s">
        <v>48</v>
      </c>
      <c r="T771" s="2" t="s">
        <v>1990</v>
      </c>
      <c r="U771" s="1">
        <v>1.0</v>
      </c>
      <c r="V771" s="1">
        <v>1.0</v>
      </c>
      <c r="W771" s="1" t="s">
        <v>1973</v>
      </c>
      <c r="X771" s="1">
        <v>1.0</v>
      </c>
      <c r="Y771" s="1">
        <v>1952.0</v>
      </c>
      <c r="Z771" s="4">
        <f t="shared" si="147"/>
        <v>69</v>
      </c>
      <c r="AA771" s="1">
        <v>2008.0</v>
      </c>
      <c r="AB771" s="4">
        <f t="shared" si="143"/>
        <v>13</v>
      </c>
      <c r="AC771" s="1">
        <v>2017.0</v>
      </c>
      <c r="AD771" s="1">
        <f t="shared" si="144"/>
        <v>4</v>
      </c>
      <c r="AE771" s="1" t="s">
        <v>119</v>
      </c>
      <c r="AF771" s="6" t="s">
        <v>1992</v>
      </c>
      <c r="AG771" s="1">
        <v>0.0</v>
      </c>
      <c r="AH771" s="1" t="s">
        <v>1993</v>
      </c>
      <c r="AI771" s="1">
        <v>1.0</v>
      </c>
      <c r="AJ771" s="2" t="s">
        <v>1999</v>
      </c>
      <c r="AK771" s="1">
        <v>0.0</v>
      </c>
      <c r="AL771" s="1" t="s">
        <v>2000</v>
      </c>
      <c r="AM771" s="1">
        <v>1.0</v>
      </c>
      <c r="AN771" s="20" t="s">
        <v>2001</v>
      </c>
      <c r="AO771" s="9" t="s">
        <v>1997</v>
      </c>
      <c r="AQ771" s="1">
        <v>0.0</v>
      </c>
    </row>
    <row r="772">
      <c r="A772" s="1" t="s">
        <v>1970</v>
      </c>
      <c r="B772" s="3">
        <v>44315.0</v>
      </c>
      <c r="C772" s="1" t="str">
        <f t="shared" si="1"/>
        <v>2021</v>
      </c>
      <c r="D772" s="1" t="s">
        <v>44</v>
      </c>
      <c r="E772" s="1">
        <v>0.0</v>
      </c>
      <c r="F772" s="1">
        <v>1.0</v>
      </c>
      <c r="G772" s="1">
        <v>1.0</v>
      </c>
      <c r="H772" s="1">
        <v>1.0</v>
      </c>
      <c r="I772" s="1">
        <v>0.0</v>
      </c>
      <c r="J772" s="1">
        <v>0.0</v>
      </c>
      <c r="K772" s="1">
        <v>0.0</v>
      </c>
      <c r="L772" s="1">
        <v>0.0</v>
      </c>
      <c r="M772" s="1">
        <v>0.0</v>
      </c>
      <c r="N772" s="1">
        <v>0.0</v>
      </c>
      <c r="O772" s="1" t="s">
        <v>109</v>
      </c>
      <c r="P772" s="2" t="s">
        <v>1989</v>
      </c>
      <c r="Q772" s="1" t="s">
        <v>306</v>
      </c>
      <c r="R772" s="1" t="s">
        <v>48</v>
      </c>
      <c r="S772" s="1" t="s">
        <v>48</v>
      </c>
      <c r="T772" s="2" t="s">
        <v>1990</v>
      </c>
      <c r="U772" s="1">
        <v>1.0</v>
      </c>
      <c r="V772" s="1">
        <v>1.0</v>
      </c>
      <c r="W772" s="1" t="s">
        <v>1981</v>
      </c>
      <c r="X772" s="1">
        <v>1.0</v>
      </c>
      <c r="Y772" s="1">
        <v>1958.0</v>
      </c>
      <c r="Z772" s="4">
        <f t="shared" si="147"/>
        <v>63</v>
      </c>
      <c r="AA772" s="1">
        <v>1992.0</v>
      </c>
      <c r="AB772" s="4">
        <f t="shared" si="143"/>
        <v>29</v>
      </c>
      <c r="AC772" s="1">
        <v>2020.0</v>
      </c>
      <c r="AD772" s="1">
        <f t="shared" si="144"/>
        <v>1</v>
      </c>
      <c r="AE772" s="1" t="s">
        <v>119</v>
      </c>
      <c r="AF772" s="6" t="s">
        <v>1992</v>
      </c>
      <c r="AG772" s="1">
        <v>0.0</v>
      </c>
      <c r="AH772" s="1" t="s">
        <v>1993</v>
      </c>
      <c r="AI772" s="1">
        <v>1.0</v>
      </c>
      <c r="AJ772" s="2" t="s">
        <v>2002</v>
      </c>
      <c r="AK772" s="1">
        <v>0.0</v>
      </c>
      <c r="AL772" s="1" t="s">
        <v>2003</v>
      </c>
      <c r="AM772" s="1">
        <v>1.0</v>
      </c>
      <c r="AN772" s="20" t="s">
        <v>2004</v>
      </c>
      <c r="AO772" s="9" t="s">
        <v>1997</v>
      </c>
      <c r="AQ772" s="1">
        <v>0.0</v>
      </c>
    </row>
    <row r="773">
      <c r="A773" s="1" t="s">
        <v>1970</v>
      </c>
      <c r="B773" s="3">
        <v>44315.0</v>
      </c>
      <c r="C773" s="1" t="str">
        <f t="shared" si="1"/>
        <v>2021</v>
      </c>
      <c r="D773" s="1" t="s">
        <v>44</v>
      </c>
      <c r="E773" s="1">
        <v>0.0</v>
      </c>
      <c r="F773" s="1">
        <v>1.0</v>
      </c>
      <c r="G773" s="1">
        <v>1.0</v>
      </c>
      <c r="H773" s="1">
        <v>1.0</v>
      </c>
      <c r="I773" s="1">
        <v>0.0</v>
      </c>
      <c r="J773" s="1">
        <v>0.0</v>
      </c>
      <c r="K773" s="1">
        <v>0.0</v>
      </c>
      <c r="L773" s="1">
        <v>0.0</v>
      </c>
      <c r="M773" s="1">
        <v>0.0</v>
      </c>
      <c r="N773" s="1">
        <v>0.0</v>
      </c>
      <c r="O773" s="1" t="s">
        <v>109</v>
      </c>
      <c r="P773" s="2" t="s">
        <v>1989</v>
      </c>
      <c r="Q773" s="1" t="s">
        <v>306</v>
      </c>
      <c r="R773" s="1" t="s">
        <v>48</v>
      </c>
      <c r="S773" s="1" t="s">
        <v>48</v>
      </c>
      <c r="T773" s="2" t="s">
        <v>1990</v>
      </c>
      <c r="U773" s="1">
        <v>1.0</v>
      </c>
      <c r="V773" s="1">
        <v>1.0</v>
      </c>
      <c r="W773" s="1" t="s">
        <v>1987</v>
      </c>
      <c r="X773" s="1">
        <v>0.0</v>
      </c>
      <c r="Y773" s="1">
        <v>1965.0</v>
      </c>
      <c r="Z773" s="4">
        <f t="shared" si="147"/>
        <v>56</v>
      </c>
      <c r="AA773" s="1">
        <v>2008.0</v>
      </c>
      <c r="AB773" s="4">
        <f t="shared" si="143"/>
        <v>13</v>
      </c>
      <c r="AC773" s="1">
        <v>2008.0</v>
      </c>
      <c r="AD773" s="1">
        <f t="shared" si="144"/>
        <v>13</v>
      </c>
      <c r="AE773" s="1" t="s">
        <v>119</v>
      </c>
      <c r="AF773" s="6" t="s">
        <v>1992</v>
      </c>
      <c r="AG773" s="1">
        <v>0.0</v>
      </c>
      <c r="AH773" s="1" t="s">
        <v>1993</v>
      </c>
      <c r="AI773" s="1">
        <v>1.0</v>
      </c>
      <c r="AJ773" s="2" t="s">
        <v>2005</v>
      </c>
      <c r="AK773" s="1">
        <v>0.0</v>
      </c>
      <c r="AL773" s="1" t="s">
        <v>2006</v>
      </c>
      <c r="AM773" s="1">
        <v>1.0</v>
      </c>
      <c r="AN773" s="20" t="s">
        <v>2007</v>
      </c>
      <c r="AO773" s="9" t="s">
        <v>1997</v>
      </c>
      <c r="AQ773" s="1">
        <v>0.0</v>
      </c>
    </row>
    <row r="774">
      <c r="A774" s="1" t="s">
        <v>1970</v>
      </c>
      <c r="B774" s="11">
        <v>44488.0</v>
      </c>
      <c r="C774" s="1" t="str">
        <f t="shared" ref="C774:C778" si="148">RIGHT(B773,4)</f>
        <v>2021</v>
      </c>
      <c r="D774" s="1" t="s">
        <v>44</v>
      </c>
      <c r="E774" s="1">
        <v>1.0</v>
      </c>
      <c r="F774" s="1">
        <v>1.0</v>
      </c>
      <c r="G774" s="1">
        <v>0.0</v>
      </c>
      <c r="H774" s="1">
        <v>1.0</v>
      </c>
      <c r="I774" s="1">
        <v>0.0</v>
      </c>
      <c r="J774" s="1">
        <v>0.0</v>
      </c>
      <c r="K774" s="1">
        <v>0.0</v>
      </c>
      <c r="L774" s="1">
        <v>0.0</v>
      </c>
      <c r="M774" s="1">
        <v>0.0</v>
      </c>
      <c r="N774" s="1">
        <v>0.0</v>
      </c>
      <c r="O774" s="1" t="s">
        <v>109</v>
      </c>
      <c r="P774" s="46" t="s">
        <v>2008</v>
      </c>
      <c r="Q774" s="1" t="s">
        <v>277</v>
      </c>
      <c r="R774" s="1" t="s">
        <v>48</v>
      </c>
      <c r="S774" s="1" t="s">
        <v>48</v>
      </c>
      <c r="T774" s="2" t="s">
        <v>2009</v>
      </c>
      <c r="U774" s="1">
        <v>0.0</v>
      </c>
      <c r="V774" s="1">
        <v>1.0</v>
      </c>
      <c r="W774" s="1" t="s">
        <v>1973</v>
      </c>
      <c r="X774" s="1">
        <v>1.0</v>
      </c>
      <c r="Y774" s="1">
        <v>1952.0</v>
      </c>
      <c r="Z774" s="4">
        <f t="shared" si="147"/>
        <v>69</v>
      </c>
      <c r="AA774" s="1">
        <v>2008.0</v>
      </c>
      <c r="AB774" s="4">
        <f t="shared" si="143"/>
        <v>13</v>
      </c>
      <c r="AC774" s="1">
        <v>2017.0</v>
      </c>
      <c r="AD774" s="1">
        <f t="shared" si="144"/>
        <v>4</v>
      </c>
      <c r="AE774" s="1" t="s">
        <v>119</v>
      </c>
      <c r="AF774" s="6" t="s">
        <v>1992</v>
      </c>
      <c r="AG774" s="1">
        <v>0.0</v>
      </c>
      <c r="AH774" s="1" t="s">
        <v>2010</v>
      </c>
      <c r="AI774" s="1">
        <v>1.0</v>
      </c>
      <c r="AJ774" s="2" t="s">
        <v>2011</v>
      </c>
      <c r="AK774" s="1">
        <v>1.0</v>
      </c>
      <c r="AL774" s="1" t="s">
        <v>2012</v>
      </c>
      <c r="AM774" s="1">
        <v>1.0</v>
      </c>
      <c r="AN774" s="20" t="s">
        <v>2013</v>
      </c>
      <c r="AO774" s="9" t="s">
        <v>2014</v>
      </c>
      <c r="AQ774" s="1">
        <v>0.0</v>
      </c>
    </row>
    <row r="775">
      <c r="A775" s="1" t="s">
        <v>1970</v>
      </c>
      <c r="B775" s="11">
        <v>44488.0</v>
      </c>
      <c r="C775" s="1" t="str">
        <f t="shared" si="148"/>
        <v>2021</v>
      </c>
      <c r="D775" s="1" t="s">
        <v>44</v>
      </c>
      <c r="E775" s="1">
        <v>1.0</v>
      </c>
      <c r="F775" s="1">
        <v>1.0</v>
      </c>
      <c r="G775" s="1">
        <v>0.0</v>
      </c>
      <c r="H775" s="1">
        <v>1.0</v>
      </c>
      <c r="I775" s="1">
        <v>0.0</v>
      </c>
      <c r="J775" s="1">
        <v>0.0</v>
      </c>
      <c r="K775" s="1">
        <v>0.0</v>
      </c>
      <c r="L775" s="1">
        <v>0.0</v>
      </c>
      <c r="M775" s="1">
        <v>0.0</v>
      </c>
      <c r="N775" s="1">
        <v>0.0</v>
      </c>
      <c r="O775" s="1" t="s">
        <v>109</v>
      </c>
      <c r="P775" s="46" t="s">
        <v>2008</v>
      </c>
      <c r="Q775" s="1" t="s">
        <v>277</v>
      </c>
      <c r="R775" s="1" t="s">
        <v>48</v>
      </c>
      <c r="S775" s="1" t="s">
        <v>48</v>
      </c>
      <c r="T775" s="2" t="s">
        <v>2009</v>
      </c>
      <c r="U775" s="1">
        <v>0.0</v>
      </c>
      <c r="V775" s="1">
        <v>1.0</v>
      </c>
      <c r="W775" s="1" t="s">
        <v>1984</v>
      </c>
      <c r="X775" s="1">
        <v>0.0</v>
      </c>
      <c r="Y775" s="1">
        <v>1960.0</v>
      </c>
      <c r="Z775" s="4">
        <f t="shared" si="147"/>
        <v>61</v>
      </c>
      <c r="AA775" s="1">
        <v>2007.0</v>
      </c>
      <c r="AB775" s="4">
        <f t="shared" si="143"/>
        <v>14</v>
      </c>
      <c r="AC775" s="1">
        <v>2007.0</v>
      </c>
      <c r="AD775" s="1">
        <f t="shared" si="144"/>
        <v>14</v>
      </c>
      <c r="AE775" s="1" t="s">
        <v>119</v>
      </c>
      <c r="AF775" s="6" t="s">
        <v>1992</v>
      </c>
      <c r="AG775" s="1">
        <v>0.0</v>
      </c>
      <c r="AH775" s="6" t="s">
        <v>2015</v>
      </c>
      <c r="AI775" s="1">
        <v>1.0</v>
      </c>
      <c r="AJ775" s="6" t="s">
        <v>2015</v>
      </c>
      <c r="AK775" s="2">
        <v>1.0</v>
      </c>
      <c r="AL775" s="2" t="s">
        <v>2016</v>
      </c>
      <c r="AM775" s="1">
        <v>1.0</v>
      </c>
      <c r="AN775" s="20" t="s">
        <v>2017</v>
      </c>
      <c r="AO775" s="9" t="s">
        <v>2014</v>
      </c>
      <c r="AQ775" s="1">
        <v>0.0</v>
      </c>
    </row>
    <row r="776">
      <c r="A776" s="1" t="s">
        <v>1970</v>
      </c>
      <c r="B776" s="11">
        <v>44488.0</v>
      </c>
      <c r="C776" s="1" t="str">
        <f t="shared" si="148"/>
        <v>2021</v>
      </c>
      <c r="D776" s="1" t="s">
        <v>44</v>
      </c>
      <c r="E776" s="1">
        <v>1.0</v>
      </c>
      <c r="F776" s="1">
        <v>1.0</v>
      </c>
      <c r="G776" s="1">
        <v>0.0</v>
      </c>
      <c r="H776" s="1">
        <v>1.0</v>
      </c>
      <c r="I776" s="1">
        <v>0.0</v>
      </c>
      <c r="J776" s="1">
        <v>0.0</v>
      </c>
      <c r="K776" s="1">
        <v>0.0</v>
      </c>
      <c r="L776" s="1">
        <v>0.0</v>
      </c>
      <c r="M776" s="1">
        <v>0.0</v>
      </c>
      <c r="N776" s="1">
        <v>0.0</v>
      </c>
      <c r="O776" s="1" t="s">
        <v>109</v>
      </c>
      <c r="P776" s="46" t="s">
        <v>2008</v>
      </c>
      <c r="Q776" s="1" t="s">
        <v>277</v>
      </c>
      <c r="R776" s="1" t="s">
        <v>48</v>
      </c>
      <c r="S776" s="1" t="s">
        <v>48</v>
      </c>
      <c r="T776" s="2" t="s">
        <v>2009</v>
      </c>
      <c r="U776" s="1">
        <v>0.0</v>
      </c>
      <c r="V776" s="1">
        <v>0.0</v>
      </c>
      <c r="W776" s="1" t="s">
        <v>1981</v>
      </c>
      <c r="X776" s="1">
        <v>1.0</v>
      </c>
      <c r="Y776" s="1">
        <v>1958.0</v>
      </c>
      <c r="Z776" s="4">
        <f t="shared" si="147"/>
        <v>63</v>
      </c>
      <c r="AA776" s="1">
        <v>1992.0</v>
      </c>
      <c r="AB776" s="4">
        <f t="shared" si="143"/>
        <v>29</v>
      </c>
      <c r="AC776" s="1">
        <v>2020.0</v>
      </c>
      <c r="AD776" s="1">
        <f t="shared" si="144"/>
        <v>1</v>
      </c>
      <c r="AE776" s="1" t="s">
        <v>119</v>
      </c>
      <c r="AF776" s="6" t="s">
        <v>1992</v>
      </c>
      <c r="AG776" s="1">
        <v>0.0</v>
      </c>
      <c r="AH776" s="6" t="s">
        <v>2015</v>
      </c>
      <c r="AI776" s="1">
        <v>0.0</v>
      </c>
      <c r="AJ776" s="6" t="s">
        <v>123</v>
      </c>
      <c r="AK776" s="1">
        <v>0.0</v>
      </c>
      <c r="AL776" s="1" t="s">
        <v>2018</v>
      </c>
      <c r="AM776" s="1">
        <v>0.0</v>
      </c>
      <c r="AN776" s="20" t="s">
        <v>2019</v>
      </c>
      <c r="AO776" s="9" t="s">
        <v>2014</v>
      </c>
      <c r="AQ776" s="1">
        <v>0.0</v>
      </c>
    </row>
    <row r="777">
      <c r="A777" s="1" t="s">
        <v>1970</v>
      </c>
      <c r="B777" s="11">
        <v>44488.0</v>
      </c>
      <c r="C777" s="1" t="str">
        <f t="shared" si="148"/>
        <v>2021</v>
      </c>
      <c r="D777" s="1" t="s">
        <v>44</v>
      </c>
      <c r="E777" s="1">
        <v>1.0</v>
      </c>
      <c r="F777" s="1">
        <v>1.0</v>
      </c>
      <c r="G777" s="1">
        <v>0.0</v>
      </c>
      <c r="H777" s="1">
        <v>1.0</v>
      </c>
      <c r="I777" s="1">
        <v>0.0</v>
      </c>
      <c r="J777" s="1">
        <v>0.0</v>
      </c>
      <c r="K777" s="1">
        <v>0.0</v>
      </c>
      <c r="L777" s="1">
        <v>0.0</v>
      </c>
      <c r="M777" s="1">
        <v>0.0</v>
      </c>
      <c r="N777" s="1">
        <v>0.0</v>
      </c>
      <c r="O777" s="1" t="s">
        <v>109</v>
      </c>
      <c r="P777" s="46" t="s">
        <v>2008</v>
      </c>
      <c r="Q777" s="1" t="s">
        <v>277</v>
      </c>
      <c r="R777" s="1" t="s">
        <v>48</v>
      </c>
      <c r="S777" s="1" t="s">
        <v>48</v>
      </c>
      <c r="T777" s="2" t="s">
        <v>2009</v>
      </c>
      <c r="U777" s="1">
        <v>0.0</v>
      </c>
      <c r="V777" s="1">
        <v>1.0</v>
      </c>
      <c r="W777" s="1" t="s">
        <v>1987</v>
      </c>
      <c r="X777" s="1">
        <v>0.0</v>
      </c>
      <c r="Y777" s="1">
        <v>1965.0</v>
      </c>
      <c r="Z777" s="4">
        <f t="shared" si="147"/>
        <v>56</v>
      </c>
      <c r="AA777" s="1">
        <v>2008.0</v>
      </c>
      <c r="AB777" s="4">
        <f t="shared" si="143"/>
        <v>13</v>
      </c>
      <c r="AC777" s="1">
        <v>2008.0</v>
      </c>
      <c r="AD777" s="1">
        <f t="shared" si="144"/>
        <v>13</v>
      </c>
      <c r="AE777" s="1" t="s">
        <v>119</v>
      </c>
      <c r="AF777" s="6" t="s">
        <v>1992</v>
      </c>
      <c r="AG777" s="1">
        <v>0.0</v>
      </c>
      <c r="AH777" s="1" t="s">
        <v>2020</v>
      </c>
      <c r="AI777" s="1">
        <v>1.0</v>
      </c>
      <c r="AJ777" s="2" t="s">
        <v>2021</v>
      </c>
      <c r="AK777" s="1">
        <v>1.0</v>
      </c>
      <c r="AL777" s="1" t="s">
        <v>2022</v>
      </c>
      <c r="AM777" s="1">
        <v>1.0</v>
      </c>
      <c r="AN777" s="20" t="s">
        <v>2023</v>
      </c>
      <c r="AO777" s="9" t="s">
        <v>2014</v>
      </c>
      <c r="AQ777" s="1">
        <v>0.0</v>
      </c>
    </row>
    <row r="778">
      <c r="A778" s="1" t="s">
        <v>1970</v>
      </c>
      <c r="B778" s="11">
        <v>44488.0</v>
      </c>
      <c r="C778" s="1" t="str">
        <f t="shared" si="148"/>
        <v>2021</v>
      </c>
      <c r="D778" s="1" t="s">
        <v>44</v>
      </c>
      <c r="E778" s="1">
        <v>1.0</v>
      </c>
      <c r="F778" s="1">
        <v>1.0</v>
      </c>
      <c r="G778" s="1">
        <v>0.0</v>
      </c>
      <c r="H778" s="1">
        <v>1.0</v>
      </c>
      <c r="I778" s="1">
        <v>0.0</v>
      </c>
      <c r="J778" s="1">
        <v>0.0</v>
      </c>
      <c r="K778" s="1">
        <v>0.0</v>
      </c>
      <c r="L778" s="1">
        <v>0.0</v>
      </c>
      <c r="M778" s="1">
        <v>0.0</v>
      </c>
      <c r="N778" s="1">
        <v>0.0</v>
      </c>
      <c r="O778" s="1" t="s">
        <v>109</v>
      </c>
      <c r="P778" s="46" t="s">
        <v>2008</v>
      </c>
      <c r="Q778" s="1" t="s">
        <v>277</v>
      </c>
      <c r="R778" s="1" t="s">
        <v>48</v>
      </c>
      <c r="S778" s="1" t="s">
        <v>48</v>
      </c>
      <c r="T778" s="2" t="s">
        <v>2009</v>
      </c>
      <c r="U778" s="1">
        <v>0.0</v>
      </c>
      <c r="V778" s="1">
        <v>0.0</v>
      </c>
      <c r="W778" s="1" t="s">
        <v>1991</v>
      </c>
      <c r="X778" s="1">
        <v>0.0</v>
      </c>
      <c r="Y778" s="1">
        <v>1969.0</v>
      </c>
      <c r="Z778" s="4">
        <f t="shared" si="147"/>
        <v>52</v>
      </c>
      <c r="AA778" s="1">
        <v>1988.0</v>
      </c>
      <c r="AB778" s="4">
        <f t="shared" si="143"/>
        <v>33</v>
      </c>
      <c r="AC778" s="1">
        <v>2020.0</v>
      </c>
      <c r="AD778" s="1">
        <f t="shared" si="144"/>
        <v>1</v>
      </c>
      <c r="AE778" s="1" t="s">
        <v>119</v>
      </c>
      <c r="AF778" s="6" t="s">
        <v>1992</v>
      </c>
      <c r="AG778" s="1">
        <v>0.0</v>
      </c>
      <c r="AH778" s="6" t="s">
        <v>2015</v>
      </c>
      <c r="AI778" s="1">
        <v>0.0</v>
      </c>
      <c r="AJ778" s="6" t="s">
        <v>123</v>
      </c>
      <c r="AK778" s="1">
        <v>0.0</v>
      </c>
      <c r="AL778" s="1" t="s">
        <v>2024</v>
      </c>
      <c r="AM778" s="1">
        <v>0.0</v>
      </c>
      <c r="AN778" s="20" t="s">
        <v>2019</v>
      </c>
      <c r="AO778" s="9" t="s">
        <v>2014</v>
      </c>
      <c r="AQ778" s="1">
        <v>0.0</v>
      </c>
    </row>
    <row r="779">
      <c r="A779" s="1" t="s">
        <v>2025</v>
      </c>
      <c r="B779" s="11">
        <v>44907.0</v>
      </c>
      <c r="C779" s="1" t="str">
        <f t="shared" ref="C779:C921" si="149">RIGHT(B779,4)</f>
        <v>2022</v>
      </c>
      <c r="D779" s="1" t="s">
        <v>44</v>
      </c>
      <c r="E779" s="1">
        <v>0.0</v>
      </c>
      <c r="F779" s="1">
        <v>1.0</v>
      </c>
      <c r="G779" s="1">
        <v>0.0</v>
      </c>
      <c r="H779" s="1">
        <v>0.0</v>
      </c>
      <c r="I779" s="1">
        <v>0.0</v>
      </c>
      <c r="J779" s="1">
        <v>0.0</v>
      </c>
      <c r="K779" s="1">
        <v>0.0</v>
      </c>
      <c r="L779" s="1">
        <v>0.0</v>
      </c>
      <c r="M779" s="1">
        <v>0.0</v>
      </c>
      <c r="N779" s="1">
        <v>0.0</v>
      </c>
      <c r="O779" s="1" t="s">
        <v>109</v>
      </c>
      <c r="P779" s="2" t="s">
        <v>2026</v>
      </c>
      <c r="Q779" s="1" t="s">
        <v>306</v>
      </c>
      <c r="R779" s="1" t="s">
        <v>48</v>
      </c>
      <c r="S779" s="1" t="s">
        <v>48</v>
      </c>
      <c r="T779" s="2" t="s">
        <v>2027</v>
      </c>
      <c r="U779" s="1">
        <v>1.0</v>
      </c>
      <c r="V779" s="1">
        <v>1.0</v>
      </c>
      <c r="W779" s="1" t="s">
        <v>2028</v>
      </c>
      <c r="X779" s="1">
        <v>1.0</v>
      </c>
      <c r="Y779" s="4">
        <f>2023-51</f>
        <v>1972</v>
      </c>
      <c r="Z779" s="4">
        <f t="shared" si="147"/>
        <v>50</v>
      </c>
      <c r="AA779" s="1">
        <v>2018.0</v>
      </c>
      <c r="AB779" s="4">
        <f t="shared" si="143"/>
        <v>4</v>
      </c>
      <c r="AC779" s="1">
        <v>2018.0</v>
      </c>
      <c r="AD779" s="1">
        <f t="shared" si="144"/>
        <v>4</v>
      </c>
      <c r="AE779" s="1" t="s">
        <v>119</v>
      </c>
      <c r="AF779" s="6" t="s">
        <v>1974</v>
      </c>
      <c r="AG779" s="2">
        <v>0.0</v>
      </c>
      <c r="AH779" s="2" t="s">
        <v>2029</v>
      </c>
      <c r="AI779" s="2">
        <v>1.0</v>
      </c>
      <c r="AJ779" s="1" t="s">
        <v>2030</v>
      </c>
      <c r="AK779" s="2">
        <v>1.0</v>
      </c>
      <c r="AL779" s="2" t="s">
        <v>2031</v>
      </c>
      <c r="AM779" s="1">
        <v>1.0</v>
      </c>
      <c r="AN779" s="20" t="s">
        <v>2032</v>
      </c>
      <c r="AO779" s="9" t="s">
        <v>2033</v>
      </c>
      <c r="AP779" s="33" t="s">
        <v>2034</v>
      </c>
      <c r="AQ779" s="1">
        <v>0.0</v>
      </c>
    </row>
    <row r="780">
      <c r="A780" s="1" t="s">
        <v>2025</v>
      </c>
      <c r="B780" s="11">
        <v>44907.0</v>
      </c>
      <c r="C780" s="1" t="str">
        <f t="shared" si="149"/>
        <v>2022</v>
      </c>
      <c r="D780" s="1" t="s">
        <v>44</v>
      </c>
      <c r="E780" s="1">
        <v>0.0</v>
      </c>
      <c r="F780" s="1">
        <v>1.0</v>
      </c>
      <c r="G780" s="1">
        <v>0.0</v>
      </c>
      <c r="H780" s="1">
        <v>0.0</v>
      </c>
      <c r="I780" s="1">
        <v>0.0</v>
      </c>
      <c r="J780" s="1">
        <v>0.0</v>
      </c>
      <c r="K780" s="1">
        <v>0.0</v>
      </c>
      <c r="L780" s="1">
        <v>0.0</v>
      </c>
      <c r="M780" s="1">
        <v>0.0</v>
      </c>
      <c r="N780" s="1">
        <v>0.0</v>
      </c>
      <c r="O780" s="1" t="s">
        <v>109</v>
      </c>
      <c r="P780" s="2" t="s">
        <v>2026</v>
      </c>
      <c r="Q780" s="1" t="s">
        <v>306</v>
      </c>
      <c r="R780" s="1" t="s">
        <v>48</v>
      </c>
      <c r="S780" s="1" t="s">
        <v>48</v>
      </c>
      <c r="T780" s="2" t="s">
        <v>2027</v>
      </c>
      <c r="U780" s="1">
        <v>1.0</v>
      </c>
      <c r="V780" s="1">
        <v>1.0</v>
      </c>
      <c r="W780" s="1" t="s">
        <v>2035</v>
      </c>
      <c r="X780" s="1">
        <v>0.0</v>
      </c>
      <c r="Y780" s="1">
        <v>1956.0</v>
      </c>
      <c r="Z780" s="4">
        <f t="shared" si="147"/>
        <v>66</v>
      </c>
      <c r="AA780" s="1">
        <v>2020.0</v>
      </c>
      <c r="AB780" s="4">
        <f t="shared" si="143"/>
        <v>2</v>
      </c>
      <c r="AC780" s="1">
        <v>2020.0</v>
      </c>
      <c r="AD780" s="1">
        <f t="shared" si="144"/>
        <v>2</v>
      </c>
      <c r="AE780" s="1" t="s">
        <v>119</v>
      </c>
      <c r="AF780" s="6" t="s">
        <v>1974</v>
      </c>
      <c r="AG780" s="1">
        <v>0.0</v>
      </c>
      <c r="AH780" s="20" t="s">
        <v>2036</v>
      </c>
      <c r="AI780" s="1">
        <v>1.0</v>
      </c>
      <c r="AJ780" s="20" t="s">
        <v>2036</v>
      </c>
      <c r="AK780" s="1">
        <v>1.0</v>
      </c>
      <c r="AL780" s="20" t="s">
        <v>2036</v>
      </c>
      <c r="AM780" s="1">
        <v>1.0</v>
      </c>
      <c r="AN780" s="20" t="s">
        <v>2037</v>
      </c>
      <c r="AO780" s="9" t="s">
        <v>2033</v>
      </c>
      <c r="AP780" s="9" t="s">
        <v>2038</v>
      </c>
      <c r="AQ780" s="1">
        <v>0.0</v>
      </c>
    </row>
    <row r="781">
      <c r="A781" s="1" t="s">
        <v>2025</v>
      </c>
      <c r="B781" s="11">
        <v>44907.0</v>
      </c>
      <c r="C781" s="1" t="str">
        <f t="shared" si="149"/>
        <v>2022</v>
      </c>
      <c r="D781" s="1" t="s">
        <v>44</v>
      </c>
      <c r="E781" s="1">
        <v>0.0</v>
      </c>
      <c r="F781" s="1">
        <v>1.0</v>
      </c>
      <c r="G781" s="1">
        <v>0.0</v>
      </c>
      <c r="H781" s="1">
        <v>0.0</v>
      </c>
      <c r="I781" s="1">
        <v>0.0</v>
      </c>
      <c r="J781" s="1">
        <v>0.0</v>
      </c>
      <c r="K781" s="1">
        <v>0.0</v>
      </c>
      <c r="L781" s="1">
        <v>0.0</v>
      </c>
      <c r="M781" s="1">
        <v>0.0</v>
      </c>
      <c r="N781" s="1">
        <v>0.0</v>
      </c>
      <c r="O781" s="1" t="s">
        <v>109</v>
      </c>
      <c r="P781" s="2" t="s">
        <v>2026</v>
      </c>
      <c r="Q781" s="1" t="s">
        <v>306</v>
      </c>
      <c r="R781" s="1" t="s">
        <v>48</v>
      </c>
      <c r="S781" s="1" t="s">
        <v>48</v>
      </c>
      <c r="T781" s="2" t="s">
        <v>2027</v>
      </c>
      <c r="U781" s="1">
        <v>1.0</v>
      </c>
      <c r="V781" s="1">
        <v>1.0</v>
      </c>
      <c r="W781" s="1" t="s">
        <v>2039</v>
      </c>
      <c r="X781" s="1">
        <v>0.0</v>
      </c>
      <c r="Y781" s="1">
        <v>1949.0</v>
      </c>
      <c r="Z781" s="4">
        <f t="shared" si="147"/>
        <v>73</v>
      </c>
      <c r="AA781" s="1">
        <v>2016.0</v>
      </c>
      <c r="AB781" s="4">
        <f t="shared" si="143"/>
        <v>6</v>
      </c>
      <c r="AC781" s="1">
        <v>2016.0</v>
      </c>
      <c r="AD781" s="1">
        <f t="shared" si="144"/>
        <v>6</v>
      </c>
      <c r="AE781" s="1" t="s">
        <v>119</v>
      </c>
      <c r="AF781" s="6" t="s">
        <v>1974</v>
      </c>
      <c r="AG781" s="1">
        <v>0.0</v>
      </c>
      <c r="AH781" s="20" t="s">
        <v>2036</v>
      </c>
      <c r="AI781" s="1">
        <v>1.0</v>
      </c>
      <c r="AJ781" s="20" t="s">
        <v>2036</v>
      </c>
      <c r="AK781" s="1">
        <v>1.0</v>
      </c>
      <c r="AL781" s="20" t="s">
        <v>2036</v>
      </c>
      <c r="AM781" s="1">
        <v>1.0</v>
      </c>
      <c r="AN781" s="20" t="s">
        <v>2040</v>
      </c>
      <c r="AO781" s="9" t="s">
        <v>2033</v>
      </c>
      <c r="AP781" s="9" t="s">
        <v>2041</v>
      </c>
      <c r="AQ781" s="1">
        <v>0.0</v>
      </c>
    </row>
    <row r="782">
      <c r="A782" s="1" t="s">
        <v>2025</v>
      </c>
      <c r="B782" s="3">
        <v>43916.0</v>
      </c>
      <c r="C782" s="4" t="str">
        <f t="shared" si="149"/>
        <v>2020</v>
      </c>
      <c r="D782" s="1" t="s">
        <v>44</v>
      </c>
      <c r="E782" s="1">
        <v>0.0</v>
      </c>
      <c r="F782" s="1">
        <v>1.0</v>
      </c>
      <c r="G782" s="1">
        <v>0.0</v>
      </c>
      <c r="H782" s="1">
        <v>1.0</v>
      </c>
      <c r="I782" s="1">
        <v>0.0</v>
      </c>
      <c r="J782" s="1">
        <v>0.0</v>
      </c>
      <c r="K782" s="1">
        <v>0.0</v>
      </c>
      <c r="L782" s="1">
        <v>0.0</v>
      </c>
      <c r="M782" s="1">
        <v>0.0</v>
      </c>
      <c r="N782" s="1">
        <v>0.0</v>
      </c>
      <c r="O782" s="1" t="s">
        <v>109</v>
      </c>
      <c r="P782" s="2" t="s">
        <v>2042</v>
      </c>
      <c r="Q782" s="1" t="s">
        <v>306</v>
      </c>
      <c r="R782" s="1" t="s">
        <v>48</v>
      </c>
      <c r="S782" s="1" t="s">
        <v>48</v>
      </c>
      <c r="T782" s="2" t="s">
        <v>2043</v>
      </c>
      <c r="U782" s="1">
        <v>1.0</v>
      </c>
      <c r="V782" s="1">
        <v>1.0</v>
      </c>
      <c r="W782" s="1" t="s">
        <v>2028</v>
      </c>
      <c r="X782" s="1">
        <v>1.0</v>
      </c>
      <c r="Y782" s="4">
        <f>2023-51</f>
        <v>1972</v>
      </c>
      <c r="Z782" s="4">
        <f t="shared" si="147"/>
        <v>48</v>
      </c>
      <c r="AA782" s="1">
        <v>2018.0</v>
      </c>
      <c r="AB782" s="4">
        <f t="shared" si="143"/>
        <v>2</v>
      </c>
      <c r="AC782" s="1">
        <v>2018.0</v>
      </c>
      <c r="AD782" s="1">
        <f t="shared" si="144"/>
        <v>2</v>
      </c>
      <c r="AE782" s="1" t="s">
        <v>119</v>
      </c>
      <c r="AF782" s="6" t="s">
        <v>1974</v>
      </c>
      <c r="AG782" s="1">
        <v>0.0</v>
      </c>
      <c r="AH782" s="1" t="s">
        <v>2044</v>
      </c>
      <c r="AI782" s="1">
        <v>0.0</v>
      </c>
      <c r="AJ782" s="6" t="s">
        <v>123</v>
      </c>
      <c r="AK782" s="1">
        <v>0.5</v>
      </c>
      <c r="AL782" s="1" t="s">
        <v>2045</v>
      </c>
      <c r="AM782" s="1">
        <v>1.0</v>
      </c>
      <c r="AN782" s="20" t="s">
        <v>2046</v>
      </c>
      <c r="AO782" s="9" t="s">
        <v>2047</v>
      </c>
      <c r="AQ782" s="1">
        <v>0.0</v>
      </c>
    </row>
    <row r="783">
      <c r="A783" s="1" t="s">
        <v>2025</v>
      </c>
      <c r="B783" s="3">
        <v>43916.0</v>
      </c>
      <c r="C783" s="4" t="str">
        <f t="shared" si="149"/>
        <v>2020</v>
      </c>
      <c r="D783" s="1" t="s">
        <v>44</v>
      </c>
      <c r="E783" s="1">
        <v>0.0</v>
      </c>
      <c r="F783" s="1">
        <v>1.0</v>
      </c>
      <c r="G783" s="1">
        <v>0.0</v>
      </c>
      <c r="H783" s="1">
        <v>1.0</v>
      </c>
      <c r="I783" s="1">
        <v>0.0</v>
      </c>
      <c r="J783" s="1">
        <v>0.0</v>
      </c>
      <c r="K783" s="1">
        <v>0.0</v>
      </c>
      <c r="L783" s="1">
        <v>0.0</v>
      </c>
      <c r="M783" s="1">
        <v>0.0</v>
      </c>
      <c r="N783" s="1">
        <v>0.0</v>
      </c>
      <c r="O783" s="1" t="s">
        <v>109</v>
      </c>
      <c r="P783" s="2" t="s">
        <v>2042</v>
      </c>
      <c r="Q783" s="1" t="s">
        <v>306</v>
      </c>
      <c r="R783" s="1" t="s">
        <v>48</v>
      </c>
      <c r="S783" s="1" t="s">
        <v>48</v>
      </c>
      <c r="T783" s="2" t="s">
        <v>2043</v>
      </c>
      <c r="U783" s="1">
        <v>1.0</v>
      </c>
      <c r="V783" s="1">
        <v>1.0</v>
      </c>
      <c r="W783" s="1" t="s">
        <v>2048</v>
      </c>
      <c r="X783" s="1">
        <v>0.0</v>
      </c>
      <c r="AC783" s="1">
        <v>2019.0</v>
      </c>
      <c r="AD783" s="1">
        <f t="shared" si="144"/>
        <v>1</v>
      </c>
      <c r="AE783" s="1" t="s">
        <v>119</v>
      </c>
      <c r="AF783" s="6" t="s">
        <v>1974</v>
      </c>
      <c r="AG783" s="1">
        <v>0.0</v>
      </c>
      <c r="AH783" s="20" t="s">
        <v>2036</v>
      </c>
      <c r="AI783" s="1">
        <v>0.0</v>
      </c>
      <c r="AJ783" s="20" t="s">
        <v>2036</v>
      </c>
      <c r="AK783" s="1">
        <v>0.5</v>
      </c>
      <c r="AL783" s="20" t="s">
        <v>2036</v>
      </c>
      <c r="AM783" s="1">
        <v>1.0</v>
      </c>
      <c r="AN783" s="20" t="s">
        <v>2049</v>
      </c>
      <c r="AO783" s="9" t="s">
        <v>2047</v>
      </c>
      <c r="AP783" s="9" t="s">
        <v>2050</v>
      </c>
      <c r="AQ783" s="1">
        <v>0.0</v>
      </c>
    </row>
    <row r="784">
      <c r="A784" s="1" t="s">
        <v>2025</v>
      </c>
      <c r="B784" s="3">
        <v>43916.0</v>
      </c>
      <c r="C784" s="4" t="str">
        <f t="shared" si="149"/>
        <v>2020</v>
      </c>
      <c r="D784" s="1" t="s">
        <v>44</v>
      </c>
      <c r="E784" s="1">
        <v>0.0</v>
      </c>
      <c r="F784" s="1">
        <v>1.0</v>
      </c>
      <c r="G784" s="1">
        <v>0.0</v>
      </c>
      <c r="H784" s="1">
        <v>1.0</v>
      </c>
      <c r="I784" s="1">
        <v>0.0</v>
      </c>
      <c r="J784" s="1">
        <v>0.0</v>
      </c>
      <c r="K784" s="1">
        <v>0.0</v>
      </c>
      <c r="L784" s="1">
        <v>0.0</v>
      </c>
      <c r="M784" s="1">
        <v>0.0</v>
      </c>
      <c r="N784" s="1">
        <v>0.0</v>
      </c>
      <c r="O784" s="1" t="s">
        <v>109</v>
      </c>
      <c r="P784" s="2" t="s">
        <v>2042</v>
      </c>
      <c r="Q784" s="1" t="s">
        <v>306</v>
      </c>
      <c r="R784" s="1" t="s">
        <v>48</v>
      </c>
      <c r="S784" s="1" t="s">
        <v>48</v>
      </c>
      <c r="T784" s="2" t="s">
        <v>2043</v>
      </c>
      <c r="U784" s="1">
        <v>1.0</v>
      </c>
      <c r="V784" s="1">
        <v>1.0</v>
      </c>
      <c r="W784" s="1" t="s">
        <v>2051</v>
      </c>
      <c r="X784" s="1">
        <v>0.0</v>
      </c>
      <c r="AC784" s="1">
        <v>2019.0</v>
      </c>
      <c r="AD784" s="1">
        <f t="shared" si="144"/>
        <v>1</v>
      </c>
      <c r="AE784" s="1" t="s">
        <v>119</v>
      </c>
      <c r="AF784" s="6" t="s">
        <v>1974</v>
      </c>
      <c r="AG784" s="1">
        <v>0.0</v>
      </c>
      <c r="AH784" s="20" t="s">
        <v>2036</v>
      </c>
      <c r="AI784" s="1">
        <v>0.0</v>
      </c>
      <c r="AJ784" s="20" t="s">
        <v>2036</v>
      </c>
      <c r="AK784" s="1">
        <v>0.5</v>
      </c>
      <c r="AL784" s="20" t="s">
        <v>2036</v>
      </c>
      <c r="AM784" s="1">
        <v>1.0</v>
      </c>
      <c r="AN784" s="20" t="s">
        <v>2052</v>
      </c>
      <c r="AO784" s="9" t="s">
        <v>2047</v>
      </c>
      <c r="AQ784" s="1">
        <v>0.0</v>
      </c>
    </row>
    <row r="785">
      <c r="A785" s="1" t="s">
        <v>2025</v>
      </c>
      <c r="B785" s="11">
        <v>43822.0</v>
      </c>
      <c r="C785" s="4" t="str">
        <f t="shared" si="149"/>
        <v>2019</v>
      </c>
      <c r="D785" s="1" t="s">
        <v>44</v>
      </c>
      <c r="E785" s="1">
        <v>0.0</v>
      </c>
      <c r="F785" s="1">
        <v>1.0</v>
      </c>
      <c r="G785" s="1">
        <v>1.0</v>
      </c>
      <c r="H785" s="1">
        <v>1.0</v>
      </c>
      <c r="I785" s="1">
        <v>0.0</v>
      </c>
      <c r="J785" s="1">
        <v>0.0</v>
      </c>
      <c r="K785" s="1">
        <v>0.0</v>
      </c>
      <c r="L785" s="1">
        <v>0.0</v>
      </c>
      <c r="M785" s="1">
        <v>0.0</v>
      </c>
      <c r="N785" s="1">
        <v>0.0</v>
      </c>
      <c r="O785" s="1" t="s">
        <v>109</v>
      </c>
      <c r="P785" s="2" t="s">
        <v>2053</v>
      </c>
      <c r="Q785" s="1" t="s">
        <v>277</v>
      </c>
      <c r="R785" s="1" t="s">
        <v>48</v>
      </c>
      <c r="S785" s="1" t="s">
        <v>48</v>
      </c>
      <c r="T785" s="2" t="s">
        <v>2054</v>
      </c>
      <c r="U785" s="1">
        <v>1.0</v>
      </c>
      <c r="V785" s="1">
        <v>1.0</v>
      </c>
      <c r="W785" s="1" t="s">
        <v>2048</v>
      </c>
      <c r="X785" s="1">
        <v>0.0</v>
      </c>
      <c r="AC785" s="1">
        <v>2019.0</v>
      </c>
      <c r="AD785" s="1">
        <f t="shared" si="144"/>
        <v>0</v>
      </c>
      <c r="AE785" s="1" t="s">
        <v>119</v>
      </c>
      <c r="AF785" s="6" t="s">
        <v>1974</v>
      </c>
      <c r="AG785" s="1">
        <v>0.0</v>
      </c>
      <c r="AH785" s="1" t="s">
        <v>2055</v>
      </c>
      <c r="AI785" s="1">
        <v>0.0</v>
      </c>
      <c r="AJ785" s="6" t="s">
        <v>123</v>
      </c>
      <c r="AK785" s="1">
        <v>0.0</v>
      </c>
      <c r="AL785" s="1" t="s">
        <v>2056</v>
      </c>
      <c r="AM785" s="1">
        <v>1.0</v>
      </c>
      <c r="AN785" s="1" t="s">
        <v>2057</v>
      </c>
      <c r="AO785" s="9" t="s">
        <v>2058</v>
      </c>
      <c r="AQ785" s="1">
        <v>0.0</v>
      </c>
    </row>
    <row r="786">
      <c r="A786" s="1" t="s">
        <v>2025</v>
      </c>
      <c r="B786" s="11">
        <v>43822.0</v>
      </c>
      <c r="C786" s="4" t="str">
        <f t="shared" si="149"/>
        <v>2019</v>
      </c>
      <c r="D786" s="1" t="s">
        <v>44</v>
      </c>
      <c r="E786" s="1">
        <v>0.0</v>
      </c>
      <c r="F786" s="1">
        <v>1.0</v>
      </c>
      <c r="G786" s="1">
        <v>1.0</v>
      </c>
      <c r="H786" s="1">
        <v>1.0</v>
      </c>
      <c r="I786" s="1">
        <v>0.0</v>
      </c>
      <c r="J786" s="1">
        <v>0.0</v>
      </c>
      <c r="K786" s="1">
        <v>0.0</v>
      </c>
      <c r="L786" s="1">
        <v>0.0</v>
      </c>
      <c r="M786" s="1">
        <v>0.0</v>
      </c>
      <c r="N786" s="1">
        <v>0.0</v>
      </c>
      <c r="O786" s="1" t="s">
        <v>109</v>
      </c>
      <c r="P786" s="2" t="s">
        <v>2053</v>
      </c>
      <c r="Q786" s="1" t="s">
        <v>277</v>
      </c>
      <c r="R786" s="1" t="s">
        <v>48</v>
      </c>
      <c r="S786" s="1" t="s">
        <v>48</v>
      </c>
      <c r="T786" s="2" t="s">
        <v>2054</v>
      </c>
      <c r="U786" s="1">
        <v>1.0</v>
      </c>
      <c r="V786" s="1">
        <v>1.0</v>
      </c>
      <c r="W786" s="1" t="s">
        <v>2028</v>
      </c>
      <c r="X786" s="1">
        <v>1.0</v>
      </c>
      <c r="Y786" s="4">
        <f>2023-51</f>
        <v>1972</v>
      </c>
      <c r="Z786" s="4">
        <f>C786-Y786</f>
        <v>47</v>
      </c>
      <c r="AA786" s="1">
        <v>2018.0</v>
      </c>
      <c r="AB786" s="4">
        <f>C786-AA786</f>
        <v>1</v>
      </c>
      <c r="AC786" s="1">
        <v>2018.0</v>
      </c>
      <c r="AD786" s="1">
        <f t="shared" si="144"/>
        <v>1</v>
      </c>
      <c r="AE786" s="1" t="s">
        <v>119</v>
      </c>
      <c r="AF786" s="6" t="s">
        <v>1974</v>
      </c>
      <c r="AG786" s="1">
        <v>0.0</v>
      </c>
      <c r="AH786" s="20" t="s">
        <v>2036</v>
      </c>
      <c r="AI786" s="1">
        <v>0.0</v>
      </c>
      <c r="AJ786" s="20" t="s">
        <v>2036</v>
      </c>
      <c r="AK786" s="1">
        <v>0.0</v>
      </c>
      <c r="AL786" s="20" t="s">
        <v>2036</v>
      </c>
      <c r="AM786" s="1">
        <v>1.0</v>
      </c>
      <c r="AN786" s="1" t="s">
        <v>2059</v>
      </c>
      <c r="AO786" s="9" t="s">
        <v>2058</v>
      </c>
      <c r="AQ786" s="1">
        <v>0.0</v>
      </c>
    </row>
    <row r="787">
      <c r="A787" s="1" t="s">
        <v>2025</v>
      </c>
      <c r="B787" s="11">
        <v>43822.0</v>
      </c>
      <c r="C787" s="4" t="str">
        <f t="shared" si="149"/>
        <v>2019</v>
      </c>
      <c r="D787" s="1" t="s">
        <v>44</v>
      </c>
      <c r="E787" s="1">
        <v>0.0</v>
      </c>
      <c r="F787" s="1">
        <v>1.0</v>
      </c>
      <c r="G787" s="1">
        <v>1.0</v>
      </c>
      <c r="H787" s="1">
        <v>1.0</v>
      </c>
      <c r="I787" s="1">
        <v>0.0</v>
      </c>
      <c r="J787" s="1">
        <v>0.0</v>
      </c>
      <c r="K787" s="1">
        <v>0.0</v>
      </c>
      <c r="L787" s="1">
        <v>0.0</v>
      </c>
      <c r="M787" s="1">
        <v>0.0</v>
      </c>
      <c r="N787" s="1">
        <v>0.0</v>
      </c>
      <c r="O787" s="1" t="s">
        <v>109</v>
      </c>
      <c r="P787" s="2" t="s">
        <v>2053</v>
      </c>
      <c r="Q787" s="1" t="s">
        <v>277</v>
      </c>
      <c r="R787" s="1" t="s">
        <v>48</v>
      </c>
      <c r="S787" s="1" t="s">
        <v>48</v>
      </c>
      <c r="T787" s="2" t="s">
        <v>2054</v>
      </c>
      <c r="U787" s="1">
        <v>1.0</v>
      </c>
      <c r="V787" s="1">
        <v>1.0</v>
      </c>
      <c r="W787" s="1" t="s">
        <v>2051</v>
      </c>
      <c r="X787" s="1">
        <v>0.0</v>
      </c>
      <c r="AC787" s="1">
        <v>2019.0</v>
      </c>
      <c r="AD787" s="1">
        <f t="shared" si="144"/>
        <v>0</v>
      </c>
      <c r="AE787" s="1" t="s">
        <v>119</v>
      </c>
      <c r="AF787" s="6" t="s">
        <v>1974</v>
      </c>
      <c r="AG787" s="2">
        <v>0.0</v>
      </c>
      <c r="AH787" s="6" t="s">
        <v>2036</v>
      </c>
      <c r="AI787" s="2">
        <v>0.0</v>
      </c>
      <c r="AJ787" s="6" t="s">
        <v>2036</v>
      </c>
      <c r="AK787" s="2">
        <v>0.0</v>
      </c>
      <c r="AL787" s="6" t="s">
        <v>2036</v>
      </c>
      <c r="AM787" s="2">
        <v>1.0</v>
      </c>
      <c r="AN787" s="1" t="s">
        <v>2060</v>
      </c>
      <c r="AO787" s="9" t="s">
        <v>2058</v>
      </c>
      <c r="AQ787" s="1">
        <v>0.0</v>
      </c>
    </row>
    <row r="788" hidden="1">
      <c r="A788" s="14" t="s">
        <v>2061</v>
      </c>
      <c r="B788" s="29">
        <v>44895.0</v>
      </c>
      <c r="C788" s="16" t="str">
        <f t="shared" si="149"/>
        <v>2022</v>
      </c>
      <c r="D788" s="14" t="s">
        <v>542</v>
      </c>
      <c r="E788" s="14">
        <v>0.0</v>
      </c>
      <c r="F788" s="14">
        <v>1.0</v>
      </c>
      <c r="G788" s="14">
        <v>1.0</v>
      </c>
      <c r="H788" s="14">
        <v>0.0</v>
      </c>
      <c r="I788" s="14">
        <v>0.0</v>
      </c>
      <c r="J788" s="14">
        <v>0.0</v>
      </c>
      <c r="K788" s="14">
        <v>0.0</v>
      </c>
      <c r="L788" s="14">
        <v>0.0</v>
      </c>
      <c r="M788" s="14">
        <v>0.0</v>
      </c>
      <c r="N788" s="14">
        <v>0.0</v>
      </c>
      <c r="O788" s="14" t="s">
        <v>109</v>
      </c>
      <c r="P788" s="17" t="s">
        <v>2062</v>
      </c>
      <c r="Q788" s="16"/>
      <c r="R788" s="16"/>
      <c r="S788" s="16"/>
      <c r="T788" s="17" t="s">
        <v>2063</v>
      </c>
      <c r="U788" s="16"/>
      <c r="V788" s="16"/>
      <c r="W788" s="14" t="s">
        <v>2064</v>
      </c>
      <c r="X788" s="14">
        <v>1.0</v>
      </c>
      <c r="Y788" s="16"/>
      <c r="Z788" s="16"/>
      <c r="AA788" s="16"/>
      <c r="AB788" s="16"/>
      <c r="AC788" s="16"/>
      <c r="AD788" s="16"/>
      <c r="AE788" s="16"/>
      <c r="AF788" s="18"/>
      <c r="AG788" s="16"/>
      <c r="AH788" s="16"/>
      <c r="AI788" s="16"/>
      <c r="AJ788" s="18"/>
      <c r="AK788" s="16"/>
      <c r="AL788" s="16"/>
      <c r="AM788" s="16"/>
      <c r="AN788" s="16"/>
      <c r="AO788" s="23" t="s">
        <v>2065</v>
      </c>
      <c r="AP788" s="16"/>
      <c r="AQ788" s="1">
        <v>1.0</v>
      </c>
    </row>
    <row r="789" hidden="1">
      <c r="A789" s="14" t="s">
        <v>2061</v>
      </c>
      <c r="B789" s="29">
        <v>44895.0</v>
      </c>
      <c r="C789" s="16" t="str">
        <f t="shared" si="149"/>
        <v>2022</v>
      </c>
      <c r="D789" s="14" t="s">
        <v>542</v>
      </c>
      <c r="E789" s="14">
        <v>0.0</v>
      </c>
      <c r="F789" s="14">
        <v>1.0</v>
      </c>
      <c r="G789" s="14">
        <v>1.0</v>
      </c>
      <c r="H789" s="14">
        <v>0.0</v>
      </c>
      <c r="I789" s="14">
        <v>0.0</v>
      </c>
      <c r="J789" s="14">
        <v>0.0</v>
      </c>
      <c r="K789" s="14">
        <v>0.0</v>
      </c>
      <c r="L789" s="14">
        <v>0.0</v>
      </c>
      <c r="M789" s="14">
        <v>0.0</v>
      </c>
      <c r="N789" s="14">
        <v>0.0</v>
      </c>
      <c r="O789" s="14" t="s">
        <v>109</v>
      </c>
      <c r="P789" s="17" t="s">
        <v>2062</v>
      </c>
      <c r="Q789" s="16"/>
      <c r="R789" s="16"/>
      <c r="S789" s="16"/>
      <c r="T789" s="17" t="s">
        <v>2063</v>
      </c>
      <c r="U789" s="16"/>
      <c r="V789" s="16"/>
      <c r="W789" s="14" t="s">
        <v>2066</v>
      </c>
      <c r="X789" s="14">
        <v>1.0</v>
      </c>
      <c r="Y789" s="16"/>
      <c r="Z789" s="16"/>
      <c r="AA789" s="16"/>
      <c r="AB789" s="16"/>
      <c r="AC789" s="16"/>
      <c r="AD789" s="16"/>
      <c r="AE789" s="16"/>
      <c r="AF789" s="18"/>
      <c r="AG789" s="16"/>
      <c r="AH789" s="16"/>
      <c r="AI789" s="16"/>
      <c r="AJ789" s="18"/>
      <c r="AK789" s="16"/>
      <c r="AL789" s="16"/>
      <c r="AM789" s="16"/>
      <c r="AN789" s="16"/>
      <c r="AO789" s="23" t="s">
        <v>2065</v>
      </c>
      <c r="AP789" s="16"/>
      <c r="AQ789" s="1">
        <v>1.0</v>
      </c>
    </row>
    <row r="790" hidden="1">
      <c r="A790" s="14" t="s">
        <v>2061</v>
      </c>
      <c r="B790" s="29">
        <v>44895.0</v>
      </c>
      <c r="C790" s="16" t="str">
        <f t="shared" si="149"/>
        <v>2022</v>
      </c>
      <c r="D790" s="14" t="s">
        <v>542</v>
      </c>
      <c r="E790" s="14">
        <v>0.0</v>
      </c>
      <c r="F790" s="14">
        <v>1.0</v>
      </c>
      <c r="G790" s="14">
        <v>1.0</v>
      </c>
      <c r="H790" s="14">
        <v>0.0</v>
      </c>
      <c r="I790" s="14">
        <v>0.0</v>
      </c>
      <c r="J790" s="14">
        <v>0.0</v>
      </c>
      <c r="K790" s="14">
        <v>0.0</v>
      </c>
      <c r="L790" s="14">
        <v>0.0</v>
      </c>
      <c r="M790" s="14">
        <v>0.0</v>
      </c>
      <c r="N790" s="14">
        <v>0.0</v>
      </c>
      <c r="O790" s="14" t="s">
        <v>109</v>
      </c>
      <c r="P790" s="17" t="s">
        <v>2062</v>
      </c>
      <c r="Q790" s="16"/>
      <c r="R790" s="16"/>
      <c r="S790" s="16"/>
      <c r="T790" s="17" t="s">
        <v>2063</v>
      </c>
      <c r="U790" s="16"/>
      <c r="V790" s="16"/>
      <c r="W790" s="14" t="s">
        <v>2067</v>
      </c>
      <c r="X790" s="14">
        <v>0.0</v>
      </c>
      <c r="Y790" s="16"/>
      <c r="Z790" s="16"/>
      <c r="AA790" s="16"/>
      <c r="AB790" s="16"/>
      <c r="AC790" s="16"/>
      <c r="AD790" s="16"/>
      <c r="AE790" s="16"/>
      <c r="AF790" s="18"/>
      <c r="AG790" s="16"/>
      <c r="AH790" s="16"/>
      <c r="AI790" s="16"/>
      <c r="AJ790" s="18"/>
      <c r="AK790" s="16"/>
      <c r="AL790" s="16"/>
      <c r="AM790" s="16"/>
      <c r="AN790" s="16"/>
      <c r="AO790" s="23" t="s">
        <v>2065</v>
      </c>
      <c r="AP790" s="16"/>
      <c r="AQ790" s="1">
        <v>1.0</v>
      </c>
    </row>
    <row r="791" hidden="1">
      <c r="A791" s="14" t="s">
        <v>2061</v>
      </c>
      <c r="B791" s="29">
        <v>44895.0</v>
      </c>
      <c r="C791" s="16" t="str">
        <f t="shared" si="149"/>
        <v>2022</v>
      </c>
      <c r="D791" s="14" t="s">
        <v>542</v>
      </c>
      <c r="E791" s="14">
        <v>0.0</v>
      </c>
      <c r="F791" s="14">
        <v>1.0</v>
      </c>
      <c r="G791" s="14">
        <v>1.0</v>
      </c>
      <c r="H791" s="14">
        <v>0.0</v>
      </c>
      <c r="I791" s="14">
        <v>0.0</v>
      </c>
      <c r="J791" s="14">
        <v>0.0</v>
      </c>
      <c r="K791" s="14">
        <v>0.0</v>
      </c>
      <c r="L791" s="14">
        <v>0.0</v>
      </c>
      <c r="M791" s="14">
        <v>0.0</v>
      </c>
      <c r="N791" s="14">
        <v>0.0</v>
      </c>
      <c r="O791" s="14" t="s">
        <v>109</v>
      </c>
      <c r="P791" s="17" t="s">
        <v>2062</v>
      </c>
      <c r="Q791" s="16"/>
      <c r="R791" s="16"/>
      <c r="S791" s="16"/>
      <c r="T791" s="17" t="s">
        <v>2063</v>
      </c>
      <c r="U791" s="16"/>
      <c r="V791" s="16"/>
      <c r="W791" s="14" t="s">
        <v>2068</v>
      </c>
      <c r="X791" s="14">
        <v>0.0</v>
      </c>
      <c r="Y791" s="16"/>
      <c r="Z791" s="16"/>
      <c r="AA791" s="16"/>
      <c r="AB791" s="16"/>
      <c r="AC791" s="16"/>
      <c r="AD791" s="16"/>
      <c r="AE791" s="16"/>
      <c r="AF791" s="18"/>
      <c r="AG791" s="16"/>
      <c r="AH791" s="16"/>
      <c r="AI791" s="16"/>
      <c r="AJ791" s="18"/>
      <c r="AK791" s="16"/>
      <c r="AL791" s="16"/>
      <c r="AM791" s="16"/>
      <c r="AN791" s="16"/>
      <c r="AO791" s="23" t="s">
        <v>2065</v>
      </c>
      <c r="AP791" s="16"/>
      <c r="AQ791" s="1">
        <v>1.0</v>
      </c>
    </row>
    <row r="792" hidden="1">
      <c r="A792" s="14" t="s">
        <v>2061</v>
      </c>
      <c r="B792" s="15">
        <v>44825.0</v>
      </c>
      <c r="C792" s="16" t="str">
        <f t="shared" si="149"/>
        <v>2022</v>
      </c>
      <c r="D792" s="14" t="s">
        <v>44</v>
      </c>
      <c r="E792" s="14">
        <v>0.0</v>
      </c>
      <c r="F792" s="14">
        <v>1.0</v>
      </c>
      <c r="G792" s="14">
        <v>0.0</v>
      </c>
      <c r="H792" s="14">
        <v>0.0</v>
      </c>
      <c r="I792" s="14">
        <v>0.0</v>
      </c>
      <c r="J792" s="14">
        <v>0.0</v>
      </c>
      <c r="K792" s="14">
        <v>0.0</v>
      </c>
      <c r="L792" s="14">
        <v>0.0</v>
      </c>
      <c r="M792" s="14">
        <v>0.0</v>
      </c>
      <c r="N792" s="14">
        <v>0.0</v>
      </c>
      <c r="O792" s="14" t="s">
        <v>109</v>
      </c>
      <c r="P792" s="17" t="s">
        <v>2069</v>
      </c>
      <c r="Q792" s="16"/>
      <c r="R792" s="16"/>
      <c r="S792" s="16"/>
      <c r="T792" s="17" t="s">
        <v>2070</v>
      </c>
      <c r="U792" s="16"/>
      <c r="V792" s="16"/>
      <c r="W792" s="14" t="s">
        <v>2064</v>
      </c>
      <c r="X792" s="14">
        <v>1.0</v>
      </c>
      <c r="Y792" s="16"/>
      <c r="Z792" s="16"/>
      <c r="AA792" s="16"/>
      <c r="AB792" s="16"/>
      <c r="AC792" s="16"/>
      <c r="AD792" s="16"/>
      <c r="AE792" s="16"/>
      <c r="AF792" s="18"/>
      <c r="AG792" s="16"/>
      <c r="AH792" s="16"/>
      <c r="AI792" s="16"/>
      <c r="AJ792" s="18"/>
      <c r="AK792" s="16"/>
      <c r="AL792" s="16"/>
      <c r="AM792" s="16"/>
      <c r="AN792" s="16"/>
      <c r="AO792" s="23" t="s">
        <v>2071</v>
      </c>
      <c r="AP792" s="16"/>
      <c r="AQ792" s="1">
        <v>1.0</v>
      </c>
    </row>
    <row r="793" hidden="1">
      <c r="A793" s="14" t="s">
        <v>2061</v>
      </c>
      <c r="B793" s="15">
        <v>44825.0</v>
      </c>
      <c r="C793" s="16" t="str">
        <f t="shared" si="149"/>
        <v>2022</v>
      </c>
      <c r="D793" s="14" t="s">
        <v>44</v>
      </c>
      <c r="E793" s="14">
        <v>0.0</v>
      </c>
      <c r="F793" s="14">
        <v>1.0</v>
      </c>
      <c r="G793" s="14">
        <v>0.0</v>
      </c>
      <c r="H793" s="14">
        <v>0.0</v>
      </c>
      <c r="I793" s="14">
        <v>0.0</v>
      </c>
      <c r="J793" s="14">
        <v>0.0</v>
      </c>
      <c r="K793" s="14">
        <v>0.0</v>
      </c>
      <c r="L793" s="14">
        <v>0.0</v>
      </c>
      <c r="M793" s="14">
        <v>0.0</v>
      </c>
      <c r="N793" s="14">
        <v>0.0</v>
      </c>
      <c r="O793" s="14" t="s">
        <v>109</v>
      </c>
      <c r="P793" s="17" t="s">
        <v>2069</v>
      </c>
      <c r="Q793" s="16"/>
      <c r="R793" s="16"/>
      <c r="S793" s="16"/>
      <c r="T793" s="17" t="s">
        <v>2070</v>
      </c>
      <c r="U793" s="16"/>
      <c r="V793" s="16"/>
      <c r="W793" s="14" t="s">
        <v>2066</v>
      </c>
      <c r="X793" s="14">
        <v>1.0</v>
      </c>
      <c r="Y793" s="16"/>
      <c r="Z793" s="16"/>
      <c r="AA793" s="16"/>
      <c r="AB793" s="16"/>
      <c r="AC793" s="16"/>
      <c r="AD793" s="16"/>
      <c r="AE793" s="16"/>
      <c r="AF793" s="18"/>
      <c r="AG793" s="16"/>
      <c r="AH793" s="16"/>
      <c r="AI793" s="16"/>
      <c r="AJ793" s="18"/>
      <c r="AK793" s="16"/>
      <c r="AL793" s="16"/>
      <c r="AM793" s="16"/>
      <c r="AN793" s="16"/>
      <c r="AO793" s="23" t="s">
        <v>2071</v>
      </c>
      <c r="AP793" s="16"/>
      <c r="AQ793" s="1">
        <v>1.0</v>
      </c>
    </row>
    <row r="794" hidden="1">
      <c r="A794" s="14" t="s">
        <v>2061</v>
      </c>
      <c r="B794" s="15">
        <v>44825.0</v>
      </c>
      <c r="C794" s="16" t="str">
        <f t="shared" si="149"/>
        <v>2022</v>
      </c>
      <c r="D794" s="14" t="s">
        <v>44</v>
      </c>
      <c r="E794" s="14">
        <v>0.0</v>
      </c>
      <c r="F794" s="14">
        <v>1.0</v>
      </c>
      <c r="G794" s="14">
        <v>0.0</v>
      </c>
      <c r="H794" s="14">
        <v>0.0</v>
      </c>
      <c r="I794" s="14">
        <v>0.0</v>
      </c>
      <c r="J794" s="14">
        <v>0.0</v>
      </c>
      <c r="K794" s="14">
        <v>0.0</v>
      </c>
      <c r="L794" s="14">
        <v>0.0</v>
      </c>
      <c r="M794" s="14">
        <v>0.0</v>
      </c>
      <c r="N794" s="14">
        <v>0.0</v>
      </c>
      <c r="O794" s="14" t="s">
        <v>109</v>
      </c>
      <c r="P794" s="17" t="s">
        <v>2069</v>
      </c>
      <c r="Q794" s="16"/>
      <c r="R794" s="16"/>
      <c r="S794" s="16"/>
      <c r="T794" s="17" t="s">
        <v>2070</v>
      </c>
      <c r="U794" s="16"/>
      <c r="V794" s="16"/>
      <c r="W794" s="14" t="s">
        <v>2067</v>
      </c>
      <c r="X794" s="14">
        <v>0.0</v>
      </c>
      <c r="Y794" s="16"/>
      <c r="Z794" s="16"/>
      <c r="AA794" s="16"/>
      <c r="AB794" s="16"/>
      <c r="AC794" s="16"/>
      <c r="AD794" s="16"/>
      <c r="AE794" s="16"/>
      <c r="AF794" s="18"/>
      <c r="AG794" s="16"/>
      <c r="AH794" s="16"/>
      <c r="AI794" s="16"/>
      <c r="AJ794" s="18"/>
      <c r="AK794" s="16"/>
      <c r="AL794" s="16"/>
      <c r="AM794" s="16"/>
      <c r="AN794" s="16"/>
      <c r="AO794" s="23" t="s">
        <v>2071</v>
      </c>
      <c r="AP794" s="16"/>
      <c r="AQ794" s="1">
        <v>1.0</v>
      </c>
    </row>
    <row r="795" hidden="1">
      <c r="A795" s="14" t="s">
        <v>2061</v>
      </c>
      <c r="B795" s="15">
        <v>44825.0</v>
      </c>
      <c r="C795" s="16" t="str">
        <f t="shared" si="149"/>
        <v>2022</v>
      </c>
      <c r="D795" s="14" t="s">
        <v>44</v>
      </c>
      <c r="E795" s="14">
        <v>0.0</v>
      </c>
      <c r="F795" s="14">
        <v>1.0</v>
      </c>
      <c r="G795" s="14">
        <v>0.0</v>
      </c>
      <c r="H795" s="14">
        <v>0.0</v>
      </c>
      <c r="I795" s="14">
        <v>0.0</v>
      </c>
      <c r="J795" s="14">
        <v>0.0</v>
      </c>
      <c r="K795" s="14">
        <v>0.0</v>
      </c>
      <c r="L795" s="14">
        <v>0.0</v>
      </c>
      <c r="M795" s="14">
        <v>0.0</v>
      </c>
      <c r="N795" s="14">
        <v>0.0</v>
      </c>
      <c r="O795" s="14" t="s">
        <v>109</v>
      </c>
      <c r="P795" s="17" t="s">
        <v>2069</v>
      </c>
      <c r="Q795" s="16"/>
      <c r="R795" s="16"/>
      <c r="S795" s="16"/>
      <c r="T795" s="17" t="s">
        <v>2070</v>
      </c>
      <c r="U795" s="16"/>
      <c r="V795" s="16"/>
      <c r="W795" s="14" t="s">
        <v>2068</v>
      </c>
      <c r="X795" s="14">
        <v>0.0</v>
      </c>
      <c r="Y795" s="16"/>
      <c r="Z795" s="16"/>
      <c r="AA795" s="16"/>
      <c r="AB795" s="16"/>
      <c r="AC795" s="16"/>
      <c r="AD795" s="16"/>
      <c r="AE795" s="16"/>
      <c r="AF795" s="18"/>
      <c r="AG795" s="16"/>
      <c r="AH795" s="16"/>
      <c r="AI795" s="16"/>
      <c r="AJ795" s="18"/>
      <c r="AK795" s="16"/>
      <c r="AL795" s="16"/>
      <c r="AM795" s="16"/>
      <c r="AN795" s="16"/>
      <c r="AO795" s="23" t="s">
        <v>2071</v>
      </c>
      <c r="AP795" s="16"/>
      <c r="AQ795" s="1">
        <v>1.0</v>
      </c>
    </row>
    <row r="796" hidden="1">
      <c r="A796" s="14" t="s">
        <v>2061</v>
      </c>
      <c r="B796" s="29">
        <v>44853.0</v>
      </c>
      <c r="C796" s="16" t="str">
        <f t="shared" si="149"/>
        <v>2022</v>
      </c>
      <c r="D796" s="14" t="s">
        <v>542</v>
      </c>
      <c r="E796" s="14">
        <v>0.0</v>
      </c>
      <c r="F796" s="14">
        <v>1.0</v>
      </c>
      <c r="G796" s="14">
        <v>1.0</v>
      </c>
      <c r="H796" s="14">
        <v>0.0</v>
      </c>
      <c r="I796" s="14">
        <v>0.0</v>
      </c>
      <c r="J796" s="14">
        <v>0.0</v>
      </c>
      <c r="K796" s="14">
        <v>0.0</v>
      </c>
      <c r="L796" s="14">
        <v>0.0</v>
      </c>
      <c r="M796" s="14">
        <v>0.0</v>
      </c>
      <c r="N796" s="14">
        <v>0.0</v>
      </c>
      <c r="O796" s="14" t="s">
        <v>109</v>
      </c>
      <c r="P796" s="14" t="s">
        <v>2072</v>
      </c>
      <c r="Q796" s="16"/>
      <c r="R796" s="16"/>
      <c r="S796" s="16"/>
      <c r="T796" s="17" t="s">
        <v>2073</v>
      </c>
      <c r="U796" s="16"/>
      <c r="V796" s="16"/>
      <c r="W796" s="14" t="s">
        <v>2064</v>
      </c>
      <c r="X796" s="14">
        <v>1.0</v>
      </c>
      <c r="Y796" s="16"/>
      <c r="Z796" s="16"/>
      <c r="AA796" s="16"/>
      <c r="AB796" s="16"/>
      <c r="AC796" s="16"/>
      <c r="AD796" s="16"/>
      <c r="AE796" s="16"/>
      <c r="AF796" s="18"/>
      <c r="AG796" s="16"/>
      <c r="AH796" s="16"/>
      <c r="AI796" s="16"/>
      <c r="AJ796" s="18"/>
      <c r="AK796" s="16"/>
      <c r="AL796" s="16"/>
      <c r="AM796" s="16"/>
      <c r="AN796" s="16"/>
      <c r="AO796" s="23" t="s">
        <v>2074</v>
      </c>
      <c r="AP796" s="16"/>
      <c r="AQ796" s="1">
        <v>1.0</v>
      </c>
    </row>
    <row r="797" hidden="1">
      <c r="A797" s="14" t="s">
        <v>2061</v>
      </c>
      <c r="B797" s="29">
        <v>44853.0</v>
      </c>
      <c r="C797" s="16" t="str">
        <f t="shared" si="149"/>
        <v>2022</v>
      </c>
      <c r="D797" s="14" t="s">
        <v>542</v>
      </c>
      <c r="E797" s="14">
        <v>0.0</v>
      </c>
      <c r="F797" s="14">
        <v>1.0</v>
      </c>
      <c r="G797" s="14">
        <v>1.0</v>
      </c>
      <c r="H797" s="14">
        <v>0.0</v>
      </c>
      <c r="I797" s="14">
        <v>0.0</v>
      </c>
      <c r="J797" s="14">
        <v>0.0</v>
      </c>
      <c r="K797" s="14">
        <v>0.0</v>
      </c>
      <c r="L797" s="14">
        <v>0.0</v>
      </c>
      <c r="M797" s="14">
        <v>0.0</v>
      </c>
      <c r="N797" s="14">
        <v>0.0</v>
      </c>
      <c r="O797" s="14" t="s">
        <v>109</v>
      </c>
      <c r="P797" s="14" t="s">
        <v>2072</v>
      </c>
      <c r="Q797" s="16"/>
      <c r="R797" s="16"/>
      <c r="S797" s="16"/>
      <c r="T797" s="17" t="s">
        <v>2073</v>
      </c>
      <c r="U797" s="16"/>
      <c r="V797" s="16"/>
      <c r="W797" s="14" t="s">
        <v>2066</v>
      </c>
      <c r="X797" s="14">
        <v>1.0</v>
      </c>
      <c r="Y797" s="16"/>
      <c r="Z797" s="16"/>
      <c r="AA797" s="16"/>
      <c r="AB797" s="16"/>
      <c r="AC797" s="16"/>
      <c r="AD797" s="16"/>
      <c r="AE797" s="16"/>
      <c r="AF797" s="18"/>
      <c r="AG797" s="16"/>
      <c r="AH797" s="16"/>
      <c r="AI797" s="16"/>
      <c r="AJ797" s="18"/>
      <c r="AK797" s="16"/>
      <c r="AL797" s="16"/>
      <c r="AM797" s="16"/>
      <c r="AN797" s="16"/>
      <c r="AO797" s="23" t="s">
        <v>2074</v>
      </c>
      <c r="AP797" s="16"/>
      <c r="AQ797" s="1">
        <v>1.0</v>
      </c>
    </row>
    <row r="798" hidden="1">
      <c r="A798" s="14" t="s">
        <v>2061</v>
      </c>
      <c r="B798" s="29">
        <v>44853.0</v>
      </c>
      <c r="C798" s="16" t="str">
        <f t="shared" si="149"/>
        <v>2022</v>
      </c>
      <c r="D798" s="14" t="s">
        <v>542</v>
      </c>
      <c r="E798" s="14">
        <v>0.0</v>
      </c>
      <c r="F798" s="14">
        <v>1.0</v>
      </c>
      <c r="G798" s="14">
        <v>1.0</v>
      </c>
      <c r="H798" s="14">
        <v>0.0</v>
      </c>
      <c r="I798" s="14">
        <v>0.0</v>
      </c>
      <c r="J798" s="14">
        <v>0.0</v>
      </c>
      <c r="K798" s="14">
        <v>0.0</v>
      </c>
      <c r="L798" s="14">
        <v>0.0</v>
      </c>
      <c r="M798" s="14">
        <v>0.0</v>
      </c>
      <c r="N798" s="14">
        <v>0.0</v>
      </c>
      <c r="O798" s="14" t="s">
        <v>109</v>
      </c>
      <c r="P798" s="14" t="s">
        <v>2072</v>
      </c>
      <c r="Q798" s="16"/>
      <c r="R798" s="16"/>
      <c r="S798" s="16"/>
      <c r="T798" s="17" t="s">
        <v>2073</v>
      </c>
      <c r="U798" s="16"/>
      <c r="V798" s="16"/>
      <c r="W798" s="14" t="s">
        <v>2067</v>
      </c>
      <c r="X798" s="14">
        <v>0.0</v>
      </c>
      <c r="Y798" s="16"/>
      <c r="Z798" s="16"/>
      <c r="AA798" s="16"/>
      <c r="AB798" s="16"/>
      <c r="AC798" s="16"/>
      <c r="AD798" s="16"/>
      <c r="AE798" s="16"/>
      <c r="AF798" s="18"/>
      <c r="AG798" s="16"/>
      <c r="AH798" s="16"/>
      <c r="AI798" s="16"/>
      <c r="AJ798" s="18"/>
      <c r="AK798" s="16"/>
      <c r="AL798" s="16"/>
      <c r="AM798" s="16"/>
      <c r="AN798" s="16"/>
      <c r="AO798" s="23" t="s">
        <v>2074</v>
      </c>
      <c r="AP798" s="16"/>
      <c r="AQ798" s="1">
        <v>1.0</v>
      </c>
    </row>
    <row r="799" hidden="1">
      <c r="A799" s="14" t="s">
        <v>2061</v>
      </c>
      <c r="B799" s="29">
        <v>44853.0</v>
      </c>
      <c r="C799" s="16" t="str">
        <f t="shared" si="149"/>
        <v>2022</v>
      </c>
      <c r="D799" s="14" t="s">
        <v>542</v>
      </c>
      <c r="E799" s="14">
        <v>0.0</v>
      </c>
      <c r="F799" s="14">
        <v>1.0</v>
      </c>
      <c r="G799" s="14">
        <v>1.0</v>
      </c>
      <c r="H799" s="14">
        <v>0.0</v>
      </c>
      <c r="I799" s="14">
        <v>0.0</v>
      </c>
      <c r="J799" s="14">
        <v>0.0</v>
      </c>
      <c r="K799" s="14">
        <v>0.0</v>
      </c>
      <c r="L799" s="14">
        <v>0.0</v>
      </c>
      <c r="M799" s="14">
        <v>0.0</v>
      </c>
      <c r="N799" s="14">
        <v>0.0</v>
      </c>
      <c r="O799" s="14" t="s">
        <v>109</v>
      </c>
      <c r="P799" s="14" t="s">
        <v>2072</v>
      </c>
      <c r="Q799" s="16"/>
      <c r="R799" s="16"/>
      <c r="S799" s="16"/>
      <c r="T799" s="17" t="s">
        <v>2073</v>
      </c>
      <c r="U799" s="16"/>
      <c r="V799" s="16"/>
      <c r="W799" s="14" t="s">
        <v>2068</v>
      </c>
      <c r="X799" s="14">
        <v>0.0</v>
      </c>
      <c r="Y799" s="16"/>
      <c r="Z799" s="16"/>
      <c r="AA799" s="16"/>
      <c r="AB799" s="16"/>
      <c r="AC799" s="16"/>
      <c r="AD799" s="16"/>
      <c r="AE799" s="16"/>
      <c r="AF799" s="18"/>
      <c r="AG799" s="16"/>
      <c r="AH799" s="16"/>
      <c r="AI799" s="16"/>
      <c r="AJ799" s="18"/>
      <c r="AK799" s="16"/>
      <c r="AL799" s="16"/>
      <c r="AM799" s="16"/>
      <c r="AN799" s="16"/>
      <c r="AO799" s="23" t="s">
        <v>2074</v>
      </c>
      <c r="AP799" s="16"/>
      <c r="AQ799" s="1">
        <v>1.0</v>
      </c>
    </row>
    <row r="800" hidden="1">
      <c r="A800" s="14" t="s">
        <v>2061</v>
      </c>
      <c r="B800" s="15">
        <v>44825.0</v>
      </c>
      <c r="C800" s="16" t="str">
        <f t="shared" si="149"/>
        <v>2022</v>
      </c>
      <c r="D800" s="14" t="s">
        <v>542</v>
      </c>
      <c r="E800" s="14">
        <v>0.0</v>
      </c>
      <c r="F800" s="14">
        <v>1.0</v>
      </c>
      <c r="G800" s="14">
        <v>0.0</v>
      </c>
      <c r="H800" s="14">
        <v>0.0</v>
      </c>
      <c r="I800" s="14">
        <v>0.0</v>
      </c>
      <c r="J800" s="14">
        <v>0.0</v>
      </c>
      <c r="K800" s="14">
        <v>0.0</v>
      </c>
      <c r="L800" s="14">
        <v>1.0</v>
      </c>
      <c r="M800" s="14">
        <v>0.0</v>
      </c>
      <c r="N800" s="14">
        <v>0.0</v>
      </c>
      <c r="O800" s="14" t="s">
        <v>109</v>
      </c>
      <c r="P800" s="17" t="s">
        <v>2075</v>
      </c>
      <c r="Q800" s="16"/>
      <c r="R800" s="16"/>
      <c r="S800" s="16"/>
      <c r="T800" s="17" t="s">
        <v>2076</v>
      </c>
      <c r="U800" s="16"/>
      <c r="V800" s="16"/>
      <c r="W800" s="14" t="s">
        <v>2064</v>
      </c>
      <c r="X800" s="14">
        <v>1.0</v>
      </c>
      <c r="Y800" s="16"/>
      <c r="Z800" s="16"/>
      <c r="AA800" s="16"/>
      <c r="AB800" s="16"/>
      <c r="AC800" s="16"/>
      <c r="AD800" s="16"/>
      <c r="AE800" s="16"/>
      <c r="AF800" s="18"/>
      <c r="AG800" s="16"/>
      <c r="AH800" s="16"/>
      <c r="AI800" s="16"/>
      <c r="AJ800" s="18"/>
      <c r="AK800" s="16"/>
      <c r="AL800" s="16"/>
      <c r="AM800" s="16"/>
      <c r="AN800" s="16"/>
      <c r="AO800" s="23" t="s">
        <v>2077</v>
      </c>
      <c r="AP800" s="16"/>
      <c r="AQ800" s="1">
        <v>1.0</v>
      </c>
    </row>
    <row r="801" hidden="1">
      <c r="A801" s="14" t="s">
        <v>2061</v>
      </c>
      <c r="B801" s="15">
        <v>44825.0</v>
      </c>
      <c r="C801" s="16" t="str">
        <f t="shared" si="149"/>
        <v>2022</v>
      </c>
      <c r="D801" s="14" t="s">
        <v>542</v>
      </c>
      <c r="E801" s="14">
        <v>0.0</v>
      </c>
      <c r="F801" s="14">
        <v>1.0</v>
      </c>
      <c r="G801" s="14">
        <v>0.0</v>
      </c>
      <c r="H801" s="14">
        <v>0.0</v>
      </c>
      <c r="I801" s="14">
        <v>0.0</v>
      </c>
      <c r="J801" s="14">
        <v>0.0</v>
      </c>
      <c r="K801" s="14">
        <v>0.0</v>
      </c>
      <c r="L801" s="14">
        <v>1.0</v>
      </c>
      <c r="M801" s="14">
        <v>0.0</v>
      </c>
      <c r="N801" s="14">
        <v>0.0</v>
      </c>
      <c r="O801" s="14" t="s">
        <v>109</v>
      </c>
      <c r="P801" s="17" t="s">
        <v>2075</v>
      </c>
      <c r="Q801" s="16"/>
      <c r="R801" s="16"/>
      <c r="S801" s="16"/>
      <c r="T801" s="17" t="s">
        <v>2076</v>
      </c>
      <c r="U801" s="16"/>
      <c r="V801" s="16"/>
      <c r="W801" s="14" t="s">
        <v>2066</v>
      </c>
      <c r="X801" s="14">
        <v>1.0</v>
      </c>
      <c r="Y801" s="16"/>
      <c r="Z801" s="16"/>
      <c r="AA801" s="16"/>
      <c r="AB801" s="16"/>
      <c r="AC801" s="16"/>
      <c r="AD801" s="16"/>
      <c r="AE801" s="16"/>
      <c r="AF801" s="18"/>
      <c r="AG801" s="16"/>
      <c r="AH801" s="16"/>
      <c r="AI801" s="16"/>
      <c r="AJ801" s="18"/>
      <c r="AK801" s="16"/>
      <c r="AL801" s="16"/>
      <c r="AM801" s="16"/>
      <c r="AN801" s="16"/>
      <c r="AO801" s="23" t="s">
        <v>2077</v>
      </c>
      <c r="AP801" s="16"/>
      <c r="AQ801" s="1">
        <v>1.0</v>
      </c>
    </row>
    <row r="802" hidden="1">
      <c r="A802" s="14" t="s">
        <v>2061</v>
      </c>
      <c r="B802" s="15">
        <v>44825.0</v>
      </c>
      <c r="C802" s="16" t="str">
        <f t="shared" si="149"/>
        <v>2022</v>
      </c>
      <c r="D802" s="14" t="s">
        <v>542</v>
      </c>
      <c r="E802" s="14">
        <v>0.0</v>
      </c>
      <c r="F802" s="14">
        <v>1.0</v>
      </c>
      <c r="G802" s="14">
        <v>0.0</v>
      </c>
      <c r="H802" s="14">
        <v>0.0</v>
      </c>
      <c r="I802" s="14">
        <v>0.0</v>
      </c>
      <c r="J802" s="14">
        <v>0.0</v>
      </c>
      <c r="K802" s="14">
        <v>0.0</v>
      </c>
      <c r="L802" s="14">
        <v>1.0</v>
      </c>
      <c r="M802" s="14">
        <v>0.0</v>
      </c>
      <c r="N802" s="14">
        <v>0.0</v>
      </c>
      <c r="O802" s="14" t="s">
        <v>109</v>
      </c>
      <c r="P802" s="17" t="s">
        <v>2075</v>
      </c>
      <c r="Q802" s="16"/>
      <c r="R802" s="16"/>
      <c r="S802" s="16"/>
      <c r="T802" s="17" t="s">
        <v>2076</v>
      </c>
      <c r="U802" s="16"/>
      <c r="V802" s="16"/>
      <c r="W802" s="14" t="s">
        <v>2067</v>
      </c>
      <c r="X802" s="14">
        <v>0.0</v>
      </c>
      <c r="Y802" s="16"/>
      <c r="Z802" s="16"/>
      <c r="AA802" s="16"/>
      <c r="AB802" s="16"/>
      <c r="AC802" s="16"/>
      <c r="AD802" s="16"/>
      <c r="AE802" s="16"/>
      <c r="AF802" s="18"/>
      <c r="AG802" s="16"/>
      <c r="AH802" s="16"/>
      <c r="AI802" s="16"/>
      <c r="AJ802" s="18"/>
      <c r="AK802" s="16"/>
      <c r="AL802" s="16"/>
      <c r="AM802" s="16"/>
      <c r="AN802" s="16"/>
      <c r="AO802" s="23" t="s">
        <v>2077</v>
      </c>
      <c r="AP802" s="16"/>
      <c r="AQ802" s="1">
        <v>1.0</v>
      </c>
    </row>
    <row r="803" hidden="1">
      <c r="A803" s="14" t="s">
        <v>2061</v>
      </c>
      <c r="B803" s="15">
        <v>44825.0</v>
      </c>
      <c r="C803" s="16" t="str">
        <f t="shared" si="149"/>
        <v>2022</v>
      </c>
      <c r="D803" s="14" t="s">
        <v>542</v>
      </c>
      <c r="E803" s="14">
        <v>0.0</v>
      </c>
      <c r="F803" s="14">
        <v>1.0</v>
      </c>
      <c r="G803" s="14">
        <v>0.0</v>
      </c>
      <c r="H803" s="14">
        <v>0.0</v>
      </c>
      <c r="I803" s="14">
        <v>0.0</v>
      </c>
      <c r="J803" s="14">
        <v>0.0</v>
      </c>
      <c r="K803" s="14">
        <v>0.0</v>
      </c>
      <c r="L803" s="14">
        <v>1.0</v>
      </c>
      <c r="M803" s="14">
        <v>0.0</v>
      </c>
      <c r="N803" s="14">
        <v>0.0</v>
      </c>
      <c r="O803" s="14" t="s">
        <v>109</v>
      </c>
      <c r="P803" s="17" t="s">
        <v>2075</v>
      </c>
      <c r="Q803" s="16"/>
      <c r="R803" s="16"/>
      <c r="S803" s="16"/>
      <c r="T803" s="17" t="s">
        <v>2076</v>
      </c>
      <c r="U803" s="16"/>
      <c r="V803" s="16"/>
      <c r="W803" s="14" t="s">
        <v>2068</v>
      </c>
      <c r="X803" s="14">
        <v>0.0</v>
      </c>
      <c r="Y803" s="16"/>
      <c r="Z803" s="16"/>
      <c r="AA803" s="16"/>
      <c r="AB803" s="16"/>
      <c r="AC803" s="16"/>
      <c r="AD803" s="16"/>
      <c r="AE803" s="16"/>
      <c r="AF803" s="18"/>
      <c r="AG803" s="16"/>
      <c r="AH803" s="16"/>
      <c r="AI803" s="16"/>
      <c r="AJ803" s="18"/>
      <c r="AK803" s="16"/>
      <c r="AL803" s="16"/>
      <c r="AM803" s="16"/>
      <c r="AN803" s="16"/>
      <c r="AO803" s="23" t="s">
        <v>2077</v>
      </c>
      <c r="AP803" s="16"/>
      <c r="AQ803" s="1">
        <v>1.0</v>
      </c>
    </row>
    <row r="804" hidden="1">
      <c r="A804" s="14" t="s">
        <v>2061</v>
      </c>
      <c r="B804" s="15">
        <v>44817.0</v>
      </c>
      <c r="C804" s="16" t="str">
        <f t="shared" si="149"/>
        <v>2022</v>
      </c>
      <c r="D804" s="14" t="s">
        <v>44</v>
      </c>
      <c r="E804" s="14">
        <v>0.0</v>
      </c>
      <c r="F804" s="14">
        <v>1.0</v>
      </c>
      <c r="G804" s="14">
        <v>1.0</v>
      </c>
      <c r="H804" s="14">
        <v>1.0</v>
      </c>
      <c r="I804" s="14">
        <v>0.0</v>
      </c>
      <c r="J804" s="14">
        <v>0.0</v>
      </c>
      <c r="K804" s="14">
        <v>0.0</v>
      </c>
      <c r="L804" s="14">
        <v>0.0</v>
      </c>
      <c r="M804" s="14">
        <v>0.0</v>
      </c>
      <c r="N804" s="14">
        <v>0.0</v>
      </c>
      <c r="O804" s="14" t="s">
        <v>109</v>
      </c>
      <c r="P804" s="14" t="s">
        <v>2078</v>
      </c>
      <c r="Q804" s="16"/>
      <c r="R804" s="16"/>
      <c r="S804" s="16"/>
      <c r="T804" s="17" t="s">
        <v>2079</v>
      </c>
      <c r="U804" s="16"/>
      <c r="V804" s="16"/>
      <c r="W804" s="14" t="s">
        <v>2064</v>
      </c>
      <c r="X804" s="14">
        <v>1.0</v>
      </c>
      <c r="Y804" s="16"/>
      <c r="Z804" s="16"/>
      <c r="AA804" s="16"/>
      <c r="AB804" s="16"/>
      <c r="AC804" s="16"/>
      <c r="AD804" s="16"/>
      <c r="AE804" s="16"/>
      <c r="AF804" s="18"/>
      <c r="AG804" s="16"/>
      <c r="AH804" s="16"/>
      <c r="AI804" s="16"/>
      <c r="AJ804" s="18"/>
      <c r="AK804" s="16"/>
      <c r="AL804" s="16"/>
      <c r="AM804" s="16"/>
      <c r="AN804" s="16"/>
      <c r="AO804" s="23" t="s">
        <v>2080</v>
      </c>
      <c r="AP804" s="16"/>
      <c r="AQ804" s="1">
        <v>1.0</v>
      </c>
    </row>
    <row r="805" hidden="1">
      <c r="A805" s="14" t="s">
        <v>2061</v>
      </c>
      <c r="B805" s="15">
        <v>44817.0</v>
      </c>
      <c r="C805" s="16" t="str">
        <f t="shared" si="149"/>
        <v>2022</v>
      </c>
      <c r="D805" s="14" t="s">
        <v>44</v>
      </c>
      <c r="E805" s="14">
        <v>0.0</v>
      </c>
      <c r="F805" s="14">
        <v>1.0</v>
      </c>
      <c r="G805" s="14">
        <v>1.0</v>
      </c>
      <c r="H805" s="14">
        <v>1.0</v>
      </c>
      <c r="I805" s="14">
        <v>0.0</v>
      </c>
      <c r="J805" s="14">
        <v>0.0</v>
      </c>
      <c r="K805" s="14">
        <v>0.0</v>
      </c>
      <c r="L805" s="14">
        <v>0.0</v>
      </c>
      <c r="M805" s="14">
        <v>0.0</v>
      </c>
      <c r="N805" s="14">
        <v>0.0</v>
      </c>
      <c r="O805" s="14" t="s">
        <v>109</v>
      </c>
      <c r="P805" s="14" t="s">
        <v>2078</v>
      </c>
      <c r="Q805" s="16"/>
      <c r="R805" s="16"/>
      <c r="S805" s="16"/>
      <c r="T805" s="17" t="s">
        <v>2079</v>
      </c>
      <c r="U805" s="16"/>
      <c r="V805" s="16"/>
      <c r="W805" s="14" t="s">
        <v>2066</v>
      </c>
      <c r="X805" s="14">
        <v>1.0</v>
      </c>
      <c r="Y805" s="16"/>
      <c r="Z805" s="16"/>
      <c r="AA805" s="16"/>
      <c r="AB805" s="16"/>
      <c r="AC805" s="16"/>
      <c r="AD805" s="16"/>
      <c r="AE805" s="16"/>
      <c r="AF805" s="18"/>
      <c r="AG805" s="16"/>
      <c r="AH805" s="16"/>
      <c r="AI805" s="16"/>
      <c r="AJ805" s="18"/>
      <c r="AK805" s="16"/>
      <c r="AL805" s="16"/>
      <c r="AM805" s="16"/>
      <c r="AN805" s="16"/>
      <c r="AO805" s="23" t="s">
        <v>2080</v>
      </c>
      <c r="AP805" s="16"/>
      <c r="AQ805" s="1">
        <v>1.0</v>
      </c>
    </row>
    <row r="806" hidden="1">
      <c r="A806" s="14" t="s">
        <v>2061</v>
      </c>
      <c r="B806" s="15">
        <v>44817.0</v>
      </c>
      <c r="C806" s="16" t="str">
        <f t="shared" si="149"/>
        <v>2022</v>
      </c>
      <c r="D806" s="14" t="s">
        <v>44</v>
      </c>
      <c r="E806" s="14">
        <v>0.0</v>
      </c>
      <c r="F806" s="14">
        <v>1.0</v>
      </c>
      <c r="G806" s="14">
        <v>1.0</v>
      </c>
      <c r="H806" s="14">
        <v>1.0</v>
      </c>
      <c r="I806" s="14">
        <v>0.0</v>
      </c>
      <c r="J806" s="14">
        <v>0.0</v>
      </c>
      <c r="K806" s="14">
        <v>0.0</v>
      </c>
      <c r="L806" s="14">
        <v>0.0</v>
      </c>
      <c r="M806" s="14">
        <v>0.0</v>
      </c>
      <c r="N806" s="14">
        <v>0.0</v>
      </c>
      <c r="O806" s="14" t="s">
        <v>109</v>
      </c>
      <c r="P806" s="14" t="s">
        <v>2078</v>
      </c>
      <c r="Q806" s="16"/>
      <c r="R806" s="16"/>
      <c r="S806" s="16"/>
      <c r="T806" s="17" t="s">
        <v>2079</v>
      </c>
      <c r="U806" s="16"/>
      <c r="V806" s="16"/>
      <c r="W806" s="14" t="s">
        <v>2067</v>
      </c>
      <c r="X806" s="14">
        <v>0.0</v>
      </c>
      <c r="Y806" s="16"/>
      <c r="Z806" s="16"/>
      <c r="AA806" s="16"/>
      <c r="AB806" s="16"/>
      <c r="AC806" s="16"/>
      <c r="AD806" s="16"/>
      <c r="AE806" s="16"/>
      <c r="AF806" s="18"/>
      <c r="AG806" s="16"/>
      <c r="AH806" s="16"/>
      <c r="AI806" s="16"/>
      <c r="AJ806" s="18"/>
      <c r="AK806" s="16"/>
      <c r="AL806" s="16"/>
      <c r="AM806" s="16"/>
      <c r="AN806" s="16"/>
      <c r="AO806" s="23" t="s">
        <v>2080</v>
      </c>
      <c r="AP806" s="16"/>
      <c r="AQ806" s="1">
        <v>1.0</v>
      </c>
    </row>
    <row r="807" hidden="1">
      <c r="A807" s="14" t="s">
        <v>2061</v>
      </c>
      <c r="B807" s="15">
        <v>44817.0</v>
      </c>
      <c r="C807" s="16" t="str">
        <f t="shared" si="149"/>
        <v>2022</v>
      </c>
      <c r="D807" s="14" t="s">
        <v>44</v>
      </c>
      <c r="E807" s="14">
        <v>0.0</v>
      </c>
      <c r="F807" s="14">
        <v>1.0</v>
      </c>
      <c r="G807" s="14">
        <v>1.0</v>
      </c>
      <c r="H807" s="14">
        <v>1.0</v>
      </c>
      <c r="I807" s="14">
        <v>0.0</v>
      </c>
      <c r="J807" s="14">
        <v>0.0</v>
      </c>
      <c r="K807" s="14">
        <v>0.0</v>
      </c>
      <c r="L807" s="14">
        <v>0.0</v>
      </c>
      <c r="M807" s="14">
        <v>0.0</v>
      </c>
      <c r="N807" s="14">
        <v>0.0</v>
      </c>
      <c r="O807" s="14" t="s">
        <v>109</v>
      </c>
      <c r="P807" s="14" t="s">
        <v>2078</v>
      </c>
      <c r="Q807" s="16"/>
      <c r="R807" s="16"/>
      <c r="S807" s="16"/>
      <c r="T807" s="17" t="s">
        <v>2079</v>
      </c>
      <c r="U807" s="16"/>
      <c r="V807" s="16"/>
      <c r="W807" s="14" t="s">
        <v>2068</v>
      </c>
      <c r="X807" s="14">
        <v>0.0</v>
      </c>
      <c r="Y807" s="16"/>
      <c r="Z807" s="16"/>
      <c r="AA807" s="16"/>
      <c r="AB807" s="16"/>
      <c r="AC807" s="16"/>
      <c r="AD807" s="16"/>
      <c r="AE807" s="16"/>
      <c r="AF807" s="18"/>
      <c r="AG807" s="16"/>
      <c r="AH807" s="16"/>
      <c r="AI807" s="16"/>
      <c r="AJ807" s="18"/>
      <c r="AK807" s="16"/>
      <c r="AL807" s="16"/>
      <c r="AM807" s="16"/>
      <c r="AN807" s="16"/>
      <c r="AO807" s="23" t="s">
        <v>2080</v>
      </c>
      <c r="AP807" s="16"/>
      <c r="AQ807" s="1">
        <v>1.0</v>
      </c>
    </row>
    <row r="808" hidden="1">
      <c r="A808" s="14" t="s">
        <v>2061</v>
      </c>
      <c r="B808" s="15">
        <v>44809.0</v>
      </c>
      <c r="C808" s="16" t="str">
        <f t="shared" si="149"/>
        <v>2022</v>
      </c>
      <c r="D808" s="14" t="s">
        <v>44</v>
      </c>
      <c r="E808" s="14">
        <v>0.0</v>
      </c>
      <c r="F808" s="14">
        <v>1.0</v>
      </c>
      <c r="G808" s="14">
        <v>1.0</v>
      </c>
      <c r="H808" s="14">
        <v>1.0</v>
      </c>
      <c r="I808" s="14">
        <v>0.0</v>
      </c>
      <c r="J808" s="14">
        <v>0.0</v>
      </c>
      <c r="K808" s="14">
        <v>0.0</v>
      </c>
      <c r="L808" s="14">
        <v>0.0</v>
      </c>
      <c r="M808" s="14">
        <v>0.0</v>
      </c>
      <c r="N808" s="14">
        <v>0.0</v>
      </c>
      <c r="O808" s="14" t="s">
        <v>109</v>
      </c>
      <c r="P808" s="14" t="s">
        <v>2081</v>
      </c>
      <c r="Q808" s="16"/>
      <c r="R808" s="16"/>
      <c r="S808" s="16"/>
      <c r="T808" s="17" t="s">
        <v>2082</v>
      </c>
      <c r="U808" s="16"/>
      <c r="V808" s="16"/>
      <c r="W808" s="14" t="s">
        <v>2064</v>
      </c>
      <c r="X808" s="14">
        <v>1.0</v>
      </c>
      <c r="Y808" s="16"/>
      <c r="Z808" s="16"/>
      <c r="AA808" s="16"/>
      <c r="AB808" s="16"/>
      <c r="AC808" s="16"/>
      <c r="AD808" s="16"/>
      <c r="AE808" s="16"/>
      <c r="AF808" s="18"/>
      <c r="AG808" s="16"/>
      <c r="AH808" s="16"/>
      <c r="AI808" s="16"/>
      <c r="AJ808" s="18"/>
      <c r="AK808" s="16"/>
      <c r="AL808" s="16"/>
      <c r="AM808" s="16"/>
      <c r="AN808" s="16"/>
      <c r="AO808" s="23" t="s">
        <v>2083</v>
      </c>
      <c r="AP808" s="16"/>
      <c r="AQ808" s="1">
        <v>1.0</v>
      </c>
    </row>
    <row r="809" hidden="1">
      <c r="A809" s="14" t="s">
        <v>2061</v>
      </c>
      <c r="B809" s="15">
        <v>44809.0</v>
      </c>
      <c r="C809" s="16" t="str">
        <f t="shared" si="149"/>
        <v>2022</v>
      </c>
      <c r="D809" s="14" t="s">
        <v>44</v>
      </c>
      <c r="E809" s="14">
        <v>0.0</v>
      </c>
      <c r="F809" s="14">
        <v>1.0</v>
      </c>
      <c r="G809" s="14">
        <v>1.0</v>
      </c>
      <c r="H809" s="14">
        <v>1.0</v>
      </c>
      <c r="I809" s="14">
        <v>0.0</v>
      </c>
      <c r="J809" s="14">
        <v>0.0</v>
      </c>
      <c r="K809" s="14">
        <v>0.0</v>
      </c>
      <c r="L809" s="14">
        <v>0.0</v>
      </c>
      <c r="M809" s="14">
        <v>0.0</v>
      </c>
      <c r="N809" s="14">
        <v>0.0</v>
      </c>
      <c r="O809" s="14" t="s">
        <v>109</v>
      </c>
      <c r="P809" s="14" t="s">
        <v>2081</v>
      </c>
      <c r="Q809" s="16"/>
      <c r="R809" s="16"/>
      <c r="S809" s="16"/>
      <c r="T809" s="17" t="s">
        <v>2082</v>
      </c>
      <c r="U809" s="16"/>
      <c r="V809" s="16"/>
      <c r="W809" s="14" t="s">
        <v>2066</v>
      </c>
      <c r="X809" s="14">
        <v>1.0</v>
      </c>
      <c r="Y809" s="16"/>
      <c r="Z809" s="16"/>
      <c r="AA809" s="16"/>
      <c r="AB809" s="16"/>
      <c r="AC809" s="16"/>
      <c r="AD809" s="16"/>
      <c r="AE809" s="16"/>
      <c r="AF809" s="18"/>
      <c r="AG809" s="16"/>
      <c r="AH809" s="16"/>
      <c r="AI809" s="16"/>
      <c r="AJ809" s="18"/>
      <c r="AK809" s="16"/>
      <c r="AL809" s="16"/>
      <c r="AM809" s="16"/>
      <c r="AN809" s="16"/>
      <c r="AO809" s="23" t="s">
        <v>2083</v>
      </c>
      <c r="AP809" s="16"/>
      <c r="AQ809" s="1">
        <v>1.0</v>
      </c>
    </row>
    <row r="810" hidden="1">
      <c r="A810" s="14" t="s">
        <v>2061</v>
      </c>
      <c r="B810" s="15">
        <v>44809.0</v>
      </c>
      <c r="C810" s="16" t="str">
        <f t="shared" si="149"/>
        <v>2022</v>
      </c>
      <c r="D810" s="14" t="s">
        <v>44</v>
      </c>
      <c r="E810" s="14">
        <v>0.0</v>
      </c>
      <c r="F810" s="14">
        <v>1.0</v>
      </c>
      <c r="G810" s="14">
        <v>1.0</v>
      </c>
      <c r="H810" s="14">
        <v>1.0</v>
      </c>
      <c r="I810" s="14">
        <v>0.0</v>
      </c>
      <c r="J810" s="14">
        <v>0.0</v>
      </c>
      <c r="K810" s="14">
        <v>0.0</v>
      </c>
      <c r="L810" s="14">
        <v>0.0</v>
      </c>
      <c r="M810" s="14">
        <v>0.0</v>
      </c>
      <c r="N810" s="14">
        <v>0.0</v>
      </c>
      <c r="O810" s="14" t="s">
        <v>109</v>
      </c>
      <c r="P810" s="14" t="s">
        <v>2081</v>
      </c>
      <c r="Q810" s="16"/>
      <c r="R810" s="16"/>
      <c r="S810" s="16"/>
      <c r="T810" s="17" t="s">
        <v>2082</v>
      </c>
      <c r="U810" s="16"/>
      <c r="V810" s="16"/>
      <c r="W810" s="14" t="s">
        <v>2067</v>
      </c>
      <c r="X810" s="14">
        <v>0.0</v>
      </c>
      <c r="Y810" s="16"/>
      <c r="Z810" s="16"/>
      <c r="AA810" s="16"/>
      <c r="AB810" s="16"/>
      <c r="AC810" s="16"/>
      <c r="AD810" s="16"/>
      <c r="AE810" s="16"/>
      <c r="AF810" s="18"/>
      <c r="AG810" s="16"/>
      <c r="AH810" s="16"/>
      <c r="AI810" s="16"/>
      <c r="AJ810" s="18"/>
      <c r="AK810" s="16"/>
      <c r="AL810" s="16"/>
      <c r="AM810" s="16"/>
      <c r="AN810" s="16"/>
      <c r="AO810" s="23" t="s">
        <v>2083</v>
      </c>
      <c r="AP810" s="16"/>
      <c r="AQ810" s="1">
        <v>1.0</v>
      </c>
    </row>
    <row r="811" hidden="1">
      <c r="A811" s="14" t="s">
        <v>2061</v>
      </c>
      <c r="B811" s="15">
        <v>44809.0</v>
      </c>
      <c r="C811" s="16" t="str">
        <f t="shared" si="149"/>
        <v>2022</v>
      </c>
      <c r="D811" s="14" t="s">
        <v>44</v>
      </c>
      <c r="E811" s="14">
        <v>0.0</v>
      </c>
      <c r="F811" s="14">
        <v>1.0</v>
      </c>
      <c r="G811" s="14">
        <v>1.0</v>
      </c>
      <c r="H811" s="14">
        <v>1.0</v>
      </c>
      <c r="I811" s="14">
        <v>0.0</v>
      </c>
      <c r="J811" s="14">
        <v>0.0</v>
      </c>
      <c r="K811" s="14">
        <v>0.0</v>
      </c>
      <c r="L811" s="14">
        <v>0.0</v>
      </c>
      <c r="M811" s="14">
        <v>0.0</v>
      </c>
      <c r="N811" s="14">
        <v>0.0</v>
      </c>
      <c r="O811" s="14" t="s">
        <v>109</v>
      </c>
      <c r="P811" s="14" t="s">
        <v>2081</v>
      </c>
      <c r="Q811" s="16"/>
      <c r="R811" s="16"/>
      <c r="S811" s="16"/>
      <c r="T811" s="17" t="s">
        <v>2082</v>
      </c>
      <c r="U811" s="16"/>
      <c r="V811" s="16"/>
      <c r="W811" s="14" t="s">
        <v>2068</v>
      </c>
      <c r="X811" s="14">
        <v>0.0</v>
      </c>
      <c r="Y811" s="16"/>
      <c r="Z811" s="16"/>
      <c r="AA811" s="16"/>
      <c r="AB811" s="16"/>
      <c r="AC811" s="16"/>
      <c r="AD811" s="16"/>
      <c r="AE811" s="16"/>
      <c r="AF811" s="18"/>
      <c r="AG811" s="16"/>
      <c r="AH811" s="16"/>
      <c r="AI811" s="16"/>
      <c r="AJ811" s="18"/>
      <c r="AK811" s="16"/>
      <c r="AL811" s="16"/>
      <c r="AM811" s="16"/>
      <c r="AN811" s="16"/>
      <c r="AO811" s="23" t="s">
        <v>2083</v>
      </c>
      <c r="AP811" s="16"/>
      <c r="AQ811" s="1">
        <v>1.0</v>
      </c>
    </row>
    <row r="812" hidden="1">
      <c r="A812" s="14" t="s">
        <v>2061</v>
      </c>
      <c r="B812" s="15">
        <v>44803.0</v>
      </c>
      <c r="C812" s="16" t="str">
        <f t="shared" si="149"/>
        <v>2022</v>
      </c>
      <c r="D812" s="14" t="s">
        <v>542</v>
      </c>
      <c r="E812" s="14">
        <v>0.0</v>
      </c>
      <c r="F812" s="14">
        <v>1.0</v>
      </c>
      <c r="G812" s="14">
        <v>1.0</v>
      </c>
      <c r="H812" s="14">
        <v>0.0</v>
      </c>
      <c r="I812" s="14">
        <v>0.0</v>
      </c>
      <c r="J812" s="14">
        <v>0.0</v>
      </c>
      <c r="K812" s="14">
        <v>0.0</v>
      </c>
      <c r="L812" s="14">
        <v>0.0</v>
      </c>
      <c r="M812" s="14">
        <v>0.0</v>
      </c>
      <c r="N812" s="14">
        <v>0.0</v>
      </c>
      <c r="O812" s="14" t="s">
        <v>109</v>
      </c>
      <c r="P812" s="17" t="s">
        <v>2084</v>
      </c>
      <c r="Q812" s="16"/>
      <c r="R812" s="16"/>
      <c r="S812" s="16"/>
      <c r="T812" s="17" t="s">
        <v>2085</v>
      </c>
      <c r="U812" s="16"/>
      <c r="V812" s="16"/>
      <c r="W812" s="14" t="s">
        <v>2064</v>
      </c>
      <c r="X812" s="14">
        <v>1.0</v>
      </c>
      <c r="Y812" s="16"/>
      <c r="Z812" s="16"/>
      <c r="AA812" s="16"/>
      <c r="AB812" s="16"/>
      <c r="AC812" s="16"/>
      <c r="AD812" s="16"/>
      <c r="AE812" s="16"/>
      <c r="AF812" s="18"/>
      <c r="AG812" s="16"/>
      <c r="AH812" s="16"/>
      <c r="AI812" s="16"/>
      <c r="AJ812" s="18"/>
      <c r="AK812" s="16"/>
      <c r="AL812" s="16"/>
      <c r="AM812" s="16"/>
      <c r="AN812" s="16"/>
      <c r="AO812" s="23" t="s">
        <v>2086</v>
      </c>
      <c r="AP812" s="16"/>
      <c r="AQ812" s="1">
        <v>1.0</v>
      </c>
    </row>
    <row r="813" hidden="1">
      <c r="A813" s="14" t="s">
        <v>2061</v>
      </c>
      <c r="B813" s="15">
        <v>44803.0</v>
      </c>
      <c r="C813" s="16" t="str">
        <f t="shared" si="149"/>
        <v>2022</v>
      </c>
      <c r="D813" s="14" t="s">
        <v>542</v>
      </c>
      <c r="E813" s="14">
        <v>0.0</v>
      </c>
      <c r="F813" s="14">
        <v>1.0</v>
      </c>
      <c r="G813" s="14">
        <v>1.0</v>
      </c>
      <c r="H813" s="14">
        <v>0.0</v>
      </c>
      <c r="I813" s="14">
        <v>0.0</v>
      </c>
      <c r="J813" s="14">
        <v>0.0</v>
      </c>
      <c r="K813" s="14">
        <v>0.0</v>
      </c>
      <c r="L813" s="14">
        <v>0.0</v>
      </c>
      <c r="M813" s="14">
        <v>0.0</v>
      </c>
      <c r="N813" s="14">
        <v>0.0</v>
      </c>
      <c r="O813" s="14" t="s">
        <v>109</v>
      </c>
      <c r="P813" s="17" t="s">
        <v>2084</v>
      </c>
      <c r="Q813" s="16"/>
      <c r="R813" s="16"/>
      <c r="S813" s="16"/>
      <c r="T813" s="17" t="s">
        <v>2085</v>
      </c>
      <c r="U813" s="16"/>
      <c r="V813" s="16"/>
      <c r="W813" s="14" t="s">
        <v>2066</v>
      </c>
      <c r="X813" s="14">
        <v>1.0</v>
      </c>
      <c r="Y813" s="16"/>
      <c r="Z813" s="16"/>
      <c r="AA813" s="16"/>
      <c r="AB813" s="16"/>
      <c r="AC813" s="16"/>
      <c r="AD813" s="16"/>
      <c r="AE813" s="16"/>
      <c r="AF813" s="18"/>
      <c r="AG813" s="16"/>
      <c r="AH813" s="16"/>
      <c r="AI813" s="16"/>
      <c r="AJ813" s="18"/>
      <c r="AK813" s="16"/>
      <c r="AL813" s="16"/>
      <c r="AM813" s="16"/>
      <c r="AN813" s="16"/>
      <c r="AO813" s="23" t="s">
        <v>2086</v>
      </c>
      <c r="AP813" s="16"/>
      <c r="AQ813" s="1">
        <v>1.0</v>
      </c>
    </row>
    <row r="814" hidden="1">
      <c r="A814" s="14" t="s">
        <v>2061</v>
      </c>
      <c r="B814" s="15">
        <v>44803.0</v>
      </c>
      <c r="C814" s="16" t="str">
        <f t="shared" si="149"/>
        <v>2022</v>
      </c>
      <c r="D814" s="14" t="s">
        <v>542</v>
      </c>
      <c r="E814" s="14">
        <v>0.0</v>
      </c>
      <c r="F814" s="14">
        <v>1.0</v>
      </c>
      <c r="G814" s="14">
        <v>1.0</v>
      </c>
      <c r="H814" s="14">
        <v>0.0</v>
      </c>
      <c r="I814" s="14">
        <v>0.0</v>
      </c>
      <c r="J814" s="14">
        <v>0.0</v>
      </c>
      <c r="K814" s="14">
        <v>0.0</v>
      </c>
      <c r="L814" s="14">
        <v>0.0</v>
      </c>
      <c r="M814" s="14">
        <v>0.0</v>
      </c>
      <c r="N814" s="14">
        <v>0.0</v>
      </c>
      <c r="O814" s="14" t="s">
        <v>109</v>
      </c>
      <c r="P814" s="17" t="s">
        <v>2084</v>
      </c>
      <c r="Q814" s="16"/>
      <c r="R814" s="16"/>
      <c r="S814" s="16"/>
      <c r="T814" s="17" t="s">
        <v>2085</v>
      </c>
      <c r="U814" s="16"/>
      <c r="V814" s="16"/>
      <c r="W814" s="14" t="s">
        <v>2068</v>
      </c>
      <c r="X814" s="14">
        <v>0.0</v>
      </c>
      <c r="Y814" s="16"/>
      <c r="Z814" s="16"/>
      <c r="AA814" s="16"/>
      <c r="AB814" s="16"/>
      <c r="AC814" s="16"/>
      <c r="AD814" s="16"/>
      <c r="AE814" s="16"/>
      <c r="AF814" s="18"/>
      <c r="AG814" s="16"/>
      <c r="AH814" s="16"/>
      <c r="AI814" s="16"/>
      <c r="AJ814" s="18"/>
      <c r="AK814" s="16"/>
      <c r="AL814" s="16"/>
      <c r="AM814" s="16"/>
      <c r="AN814" s="16"/>
      <c r="AO814" s="23" t="s">
        <v>2086</v>
      </c>
      <c r="AP814" s="16"/>
      <c r="AQ814" s="1">
        <v>1.0</v>
      </c>
    </row>
    <row r="815">
      <c r="A815" s="1" t="s">
        <v>2061</v>
      </c>
      <c r="B815" s="3">
        <v>44748.0</v>
      </c>
      <c r="C815" s="4" t="str">
        <f t="shared" si="149"/>
        <v>2022</v>
      </c>
      <c r="D815" s="1" t="s">
        <v>44</v>
      </c>
      <c r="E815" s="1">
        <v>0.0</v>
      </c>
      <c r="F815" s="1">
        <v>1.0</v>
      </c>
      <c r="G815" s="1">
        <v>1.0</v>
      </c>
      <c r="H815" s="1">
        <v>0.0</v>
      </c>
      <c r="I815" s="1">
        <v>0.0</v>
      </c>
      <c r="J815" s="1">
        <v>0.0</v>
      </c>
      <c r="K815" s="1">
        <v>0.0</v>
      </c>
      <c r="L815" s="1">
        <v>0.0</v>
      </c>
      <c r="M815" s="1">
        <v>0.0</v>
      </c>
      <c r="N815" s="1">
        <v>0.0</v>
      </c>
      <c r="O815" s="1" t="s">
        <v>109</v>
      </c>
      <c r="P815" s="2" t="s">
        <v>2087</v>
      </c>
      <c r="Q815" s="1" t="s">
        <v>306</v>
      </c>
      <c r="R815" s="1" t="s">
        <v>48</v>
      </c>
      <c r="S815" s="1" t="s">
        <v>48</v>
      </c>
      <c r="T815" s="2" t="s">
        <v>2088</v>
      </c>
      <c r="U815" s="1">
        <v>1.0</v>
      </c>
      <c r="V815" s="1">
        <v>1.0</v>
      </c>
      <c r="W815" s="1" t="s">
        <v>2064</v>
      </c>
      <c r="X815" s="1">
        <v>1.0</v>
      </c>
      <c r="Y815" s="1">
        <v>1975.0</v>
      </c>
      <c r="Z815" s="4">
        <f t="shared" ref="Z815:Z818" si="150">C815-Y815</f>
        <v>47</v>
      </c>
      <c r="AC815" s="1">
        <v>2020.0</v>
      </c>
      <c r="AD815" s="1">
        <f t="shared" ref="AD815:AD816" si="151">C815-AC815</f>
        <v>2</v>
      </c>
      <c r="AE815" s="1" t="s">
        <v>119</v>
      </c>
      <c r="AF815" s="6" t="s">
        <v>1974</v>
      </c>
      <c r="AG815" s="2">
        <v>0.0</v>
      </c>
      <c r="AH815" s="2" t="s">
        <v>2089</v>
      </c>
      <c r="AI815" s="2">
        <v>1.0</v>
      </c>
      <c r="AJ815" s="2" t="s">
        <v>2090</v>
      </c>
      <c r="AK815" s="2">
        <v>0.5</v>
      </c>
      <c r="AL815" s="2" t="s">
        <v>2091</v>
      </c>
      <c r="AM815" s="2">
        <v>1.0</v>
      </c>
      <c r="AN815" s="1" t="s">
        <v>2092</v>
      </c>
      <c r="AO815" s="9" t="s">
        <v>2093</v>
      </c>
      <c r="AP815" s="9" t="s">
        <v>2094</v>
      </c>
      <c r="AQ815" s="1">
        <v>0.0</v>
      </c>
    </row>
    <row r="816">
      <c r="A816" s="1" t="s">
        <v>2061</v>
      </c>
      <c r="B816" s="3">
        <v>44748.0</v>
      </c>
      <c r="C816" s="4" t="str">
        <f t="shared" si="149"/>
        <v>2022</v>
      </c>
      <c r="D816" s="1" t="s">
        <v>44</v>
      </c>
      <c r="E816" s="1">
        <v>0.0</v>
      </c>
      <c r="F816" s="1">
        <v>1.0</v>
      </c>
      <c r="G816" s="1">
        <v>1.0</v>
      </c>
      <c r="H816" s="1">
        <v>0.0</v>
      </c>
      <c r="I816" s="1">
        <v>0.0</v>
      </c>
      <c r="J816" s="1">
        <v>0.0</v>
      </c>
      <c r="K816" s="1">
        <v>0.0</v>
      </c>
      <c r="L816" s="1">
        <v>0.0</v>
      </c>
      <c r="M816" s="1">
        <v>0.0</v>
      </c>
      <c r="N816" s="1">
        <v>0.0</v>
      </c>
      <c r="O816" s="1" t="s">
        <v>109</v>
      </c>
      <c r="P816" s="2" t="s">
        <v>2087</v>
      </c>
      <c r="Q816" s="1" t="s">
        <v>306</v>
      </c>
      <c r="R816" s="1" t="s">
        <v>48</v>
      </c>
      <c r="S816" s="1" t="s">
        <v>48</v>
      </c>
      <c r="T816" s="2" t="s">
        <v>2088</v>
      </c>
      <c r="U816" s="1">
        <v>1.0</v>
      </c>
      <c r="V816" s="1">
        <v>1.0</v>
      </c>
      <c r="W816" s="1" t="s">
        <v>2066</v>
      </c>
      <c r="X816" s="1">
        <v>1.0</v>
      </c>
      <c r="Y816" s="1">
        <v>1965.0</v>
      </c>
      <c r="Z816" s="4">
        <f t="shared" si="150"/>
        <v>57</v>
      </c>
      <c r="AA816" s="1">
        <v>2020.0</v>
      </c>
      <c r="AB816" s="4">
        <f>C816-AA816</f>
        <v>2</v>
      </c>
      <c r="AC816" s="1">
        <v>2020.0</v>
      </c>
      <c r="AD816" s="1">
        <f t="shared" si="151"/>
        <v>2</v>
      </c>
      <c r="AE816" s="1" t="s">
        <v>119</v>
      </c>
      <c r="AF816" s="6" t="s">
        <v>1974</v>
      </c>
      <c r="AG816" s="2">
        <v>0.0</v>
      </c>
      <c r="AH816" s="6" t="s">
        <v>2036</v>
      </c>
      <c r="AI816" s="2">
        <v>1.0</v>
      </c>
      <c r="AJ816" s="6" t="s">
        <v>2036</v>
      </c>
      <c r="AK816" s="2">
        <v>0.5</v>
      </c>
      <c r="AL816" s="6" t="s">
        <v>2036</v>
      </c>
      <c r="AM816" s="2">
        <v>1.0</v>
      </c>
      <c r="AN816" s="1" t="s">
        <v>2095</v>
      </c>
      <c r="AO816" s="9" t="s">
        <v>2093</v>
      </c>
      <c r="AP816" s="8" t="s">
        <v>2096</v>
      </c>
      <c r="AQ816" s="1">
        <v>0.0</v>
      </c>
    </row>
    <row r="817">
      <c r="A817" s="1" t="s">
        <v>2061</v>
      </c>
      <c r="B817" s="3">
        <v>44748.0</v>
      </c>
      <c r="C817" s="4" t="str">
        <f t="shared" si="149"/>
        <v>2022</v>
      </c>
      <c r="D817" s="1" t="s">
        <v>44</v>
      </c>
      <c r="E817" s="1">
        <v>0.0</v>
      </c>
      <c r="F817" s="1">
        <v>1.0</v>
      </c>
      <c r="G817" s="1">
        <v>1.0</v>
      </c>
      <c r="H817" s="1">
        <v>0.0</v>
      </c>
      <c r="I817" s="1">
        <v>0.0</v>
      </c>
      <c r="J817" s="1">
        <v>0.0</v>
      </c>
      <c r="K817" s="1">
        <v>0.0</v>
      </c>
      <c r="L817" s="1">
        <v>0.0</v>
      </c>
      <c r="M817" s="1">
        <v>0.0</v>
      </c>
      <c r="N817" s="1">
        <v>0.0</v>
      </c>
      <c r="O817" s="1" t="s">
        <v>109</v>
      </c>
      <c r="P817" s="2" t="s">
        <v>2087</v>
      </c>
      <c r="Q817" s="1" t="s">
        <v>306</v>
      </c>
      <c r="R817" s="1" t="s">
        <v>48</v>
      </c>
      <c r="S817" s="1" t="s">
        <v>48</v>
      </c>
      <c r="T817" s="2" t="s">
        <v>2088</v>
      </c>
      <c r="U817" s="1">
        <v>1.0</v>
      </c>
      <c r="V817" s="1">
        <v>1.0</v>
      </c>
      <c r="W817" s="1" t="s">
        <v>2067</v>
      </c>
      <c r="X817" s="1">
        <v>0.0</v>
      </c>
      <c r="Y817" s="1">
        <v>1959.0</v>
      </c>
      <c r="Z817" s="4">
        <f t="shared" si="150"/>
        <v>63</v>
      </c>
      <c r="AA817" s="1">
        <v>2021.0</v>
      </c>
      <c r="AE817" s="1" t="s">
        <v>119</v>
      </c>
      <c r="AF817" s="6" t="s">
        <v>1974</v>
      </c>
      <c r="AG817" s="2">
        <v>0.0</v>
      </c>
      <c r="AH817" s="6" t="s">
        <v>2036</v>
      </c>
      <c r="AI817" s="2">
        <v>1.0</v>
      </c>
      <c r="AJ817" s="6" t="s">
        <v>2036</v>
      </c>
      <c r="AK817" s="2">
        <v>0.5</v>
      </c>
      <c r="AL817" s="6" t="s">
        <v>2036</v>
      </c>
      <c r="AM817" s="2">
        <v>1.0</v>
      </c>
      <c r="AN817" s="1" t="s">
        <v>2097</v>
      </c>
      <c r="AO817" s="9" t="s">
        <v>2093</v>
      </c>
      <c r="AP817" s="9" t="s">
        <v>2098</v>
      </c>
      <c r="AQ817" s="1">
        <v>0.0</v>
      </c>
    </row>
    <row r="818">
      <c r="A818" s="1" t="s">
        <v>2061</v>
      </c>
      <c r="B818" s="3">
        <v>44748.0</v>
      </c>
      <c r="C818" s="4" t="str">
        <f t="shared" si="149"/>
        <v>2022</v>
      </c>
      <c r="D818" s="1" t="s">
        <v>44</v>
      </c>
      <c r="E818" s="1">
        <v>0.0</v>
      </c>
      <c r="F818" s="1">
        <v>1.0</v>
      </c>
      <c r="G818" s="1">
        <v>1.0</v>
      </c>
      <c r="H818" s="1">
        <v>0.0</v>
      </c>
      <c r="I818" s="1">
        <v>0.0</v>
      </c>
      <c r="J818" s="1">
        <v>0.0</v>
      </c>
      <c r="K818" s="1">
        <v>0.0</v>
      </c>
      <c r="L818" s="1">
        <v>0.0</v>
      </c>
      <c r="M818" s="1">
        <v>0.0</v>
      </c>
      <c r="N818" s="1">
        <v>0.0</v>
      </c>
      <c r="O818" s="1" t="s">
        <v>109</v>
      </c>
      <c r="P818" s="2" t="s">
        <v>2087</v>
      </c>
      <c r="Q818" s="1" t="s">
        <v>306</v>
      </c>
      <c r="R818" s="1" t="s">
        <v>48</v>
      </c>
      <c r="S818" s="1" t="s">
        <v>48</v>
      </c>
      <c r="T818" s="2" t="s">
        <v>2088</v>
      </c>
      <c r="U818" s="1">
        <v>1.0</v>
      </c>
      <c r="V818" s="1">
        <v>1.0</v>
      </c>
      <c r="W818" s="1" t="s">
        <v>2068</v>
      </c>
      <c r="X818" s="1">
        <v>0.0</v>
      </c>
      <c r="Y818" s="1">
        <v>1952.0</v>
      </c>
      <c r="Z818" s="4">
        <f t="shared" si="150"/>
        <v>70</v>
      </c>
      <c r="AA818" s="1">
        <v>2020.0</v>
      </c>
      <c r="AB818" s="4">
        <f t="shared" ref="AB818:AB819" si="152">C818-AA818</f>
        <v>2</v>
      </c>
      <c r="AC818" s="1">
        <v>2020.0</v>
      </c>
      <c r="AD818" s="1">
        <f t="shared" ref="AD818:AD819" si="153">C818-AC818</f>
        <v>2</v>
      </c>
      <c r="AE818" s="1" t="s">
        <v>119</v>
      </c>
      <c r="AF818" s="6" t="s">
        <v>1974</v>
      </c>
      <c r="AG818" s="2">
        <v>0.0</v>
      </c>
      <c r="AH818" s="6" t="s">
        <v>2036</v>
      </c>
      <c r="AI818" s="2">
        <v>1.0</v>
      </c>
      <c r="AJ818" s="6" t="s">
        <v>2036</v>
      </c>
      <c r="AK818" s="2">
        <v>0.5</v>
      </c>
      <c r="AL818" s="6" t="s">
        <v>2036</v>
      </c>
      <c r="AM818" s="2">
        <v>1.0</v>
      </c>
      <c r="AN818" s="1" t="s">
        <v>2099</v>
      </c>
      <c r="AO818" s="9" t="s">
        <v>2093</v>
      </c>
      <c r="AP818" s="8" t="s">
        <v>2100</v>
      </c>
      <c r="AQ818" s="1">
        <v>0.0</v>
      </c>
    </row>
    <row r="819">
      <c r="A819" s="1" t="s">
        <v>2061</v>
      </c>
      <c r="B819" s="3">
        <v>44746.0</v>
      </c>
      <c r="C819" s="4" t="str">
        <f t="shared" si="149"/>
        <v>2022</v>
      </c>
      <c r="D819" s="1" t="s">
        <v>44</v>
      </c>
      <c r="E819" s="1">
        <v>0.0</v>
      </c>
      <c r="F819" s="1">
        <v>1.0</v>
      </c>
      <c r="G819" s="1">
        <v>0.0</v>
      </c>
      <c r="H819" s="1">
        <v>1.0</v>
      </c>
      <c r="I819" s="1">
        <v>0.0</v>
      </c>
      <c r="J819" s="1">
        <v>0.0</v>
      </c>
      <c r="K819" s="1">
        <v>0.0</v>
      </c>
      <c r="L819" s="1">
        <v>0.0</v>
      </c>
      <c r="M819" s="1">
        <v>0.0</v>
      </c>
      <c r="N819" s="1">
        <v>0.0</v>
      </c>
      <c r="O819" s="1" t="s">
        <v>109</v>
      </c>
      <c r="P819" s="2" t="s">
        <v>2101</v>
      </c>
      <c r="Q819" s="1" t="s">
        <v>306</v>
      </c>
      <c r="R819" s="1" t="s">
        <v>48</v>
      </c>
      <c r="S819" s="1" t="s">
        <v>48</v>
      </c>
      <c r="T819" s="2" t="s">
        <v>2102</v>
      </c>
      <c r="U819" s="1">
        <v>1.0</v>
      </c>
      <c r="V819" s="1">
        <v>1.0</v>
      </c>
      <c r="W819" s="1" t="s">
        <v>2066</v>
      </c>
      <c r="X819" s="1">
        <v>1.0</v>
      </c>
      <c r="AA819" s="1">
        <v>2020.0</v>
      </c>
      <c r="AB819" s="4">
        <f t="shared" si="152"/>
        <v>2</v>
      </c>
      <c r="AC819" s="1">
        <v>2020.0</v>
      </c>
      <c r="AD819" s="1">
        <f t="shared" si="153"/>
        <v>2</v>
      </c>
      <c r="AE819" s="1" t="s">
        <v>119</v>
      </c>
      <c r="AF819" s="6" t="s">
        <v>1974</v>
      </c>
      <c r="AG819" s="2">
        <v>0.0</v>
      </c>
      <c r="AH819" s="6" t="s">
        <v>2036</v>
      </c>
      <c r="AI819" s="2">
        <v>1.0</v>
      </c>
      <c r="AJ819" s="6" t="s">
        <v>2036</v>
      </c>
      <c r="AK819" s="2">
        <v>0.0</v>
      </c>
      <c r="AL819" s="6" t="s">
        <v>2036</v>
      </c>
      <c r="AM819" s="2">
        <v>1.0</v>
      </c>
      <c r="AN819" s="20" t="s">
        <v>2103</v>
      </c>
      <c r="AO819" s="9" t="s">
        <v>2104</v>
      </c>
      <c r="AQ819" s="1">
        <v>0.0</v>
      </c>
    </row>
    <row r="820">
      <c r="A820" s="1" t="s">
        <v>2061</v>
      </c>
      <c r="B820" s="3">
        <v>44746.0</v>
      </c>
      <c r="C820" s="4" t="str">
        <f t="shared" si="149"/>
        <v>2022</v>
      </c>
      <c r="D820" s="1" t="s">
        <v>44</v>
      </c>
      <c r="E820" s="1">
        <v>0.0</v>
      </c>
      <c r="F820" s="1">
        <v>1.0</v>
      </c>
      <c r="G820" s="1">
        <v>0.0</v>
      </c>
      <c r="H820" s="1">
        <v>1.0</v>
      </c>
      <c r="I820" s="1">
        <v>0.0</v>
      </c>
      <c r="J820" s="1">
        <v>0.0</v>
      </c>
      <c r="K820" s="1">
        <v>0.0</v>
      </c>
      <c r="L820" s="1">
        <v>0.0</v>
      </c>
      <c r="M820" s="1">
        <v>0.0</v>
      </c>
      <c r="N820" s="1">
        <v>0.0</v>
      </c>
      <c r="O820" s="1" t="s">
        <v>109</v>
      </c>
      <c r="P820" s="2" t="s">
        <v>2101</v>
      </c>
      <c r="Q820" s="1" t="s">
        <v>306</v>
      </c>
      <c r="R820" s="1" t="s">
        <v>48</v>
      </c>
      <c r="S820" s="1" t="s">
        <v>48</v>
      </c>
      <c r="T820" s="2" t="s">
        <v>2102</v>
      </c>
      <c r="U820" s="1">
        <v>1.0</v>
      </c>
      <c r="V820" s="1">
        <v>1.0</v>
      </c>
      <c r="W820" s="1" t="s">
        <v>2067</v>
      </c>
      <c r="X820" s="1">
        <v>0.0</v>
      </c>
      <c r="Y820" s="1">
        <v>1959.0</v>
      </c>
      <c r="Z820" s="4">
        <f t="shared" ref="Z820:Z821" si="154">C820-Y820</f>
        <v>63</v>
      </c>
      <c r="AA820" s="1">
        <v>2021.0</v>
      </c>
      <c r="AE820" s="1" t="s">
        <v>119</v>
      </c>
      <c r="AF820" s="6" t="s">
        <v>1974</v>
      </c>
      <c r="AG820" s="2">
        <v>0.0</v>
      </c>
      <c r="AH820" s="6" t="s">
        <v>2036</v>
      </c>
      <c r="AI820" s="2">
        <v>1.0</v>
      </c>
      <c r="AJ820" s="6" t="s">
        <v>2036</v>
      </c>
      <c r="AK820" s="2">
        <v>0.0</v>
      </c>
      <c r="AL820" s="6" t="s">
        <v>2036</v>
      </c>
      <c r="AM820" s="2">
        <v>1.0</v>
      </c>
      <c r="AN820" s="20" t="s">
        <v>2105</v>
      </c>
      <c r="AO820" s="9" t="s">
        <v>2104</v>
      </c>
      <c r="AQ820" s="1">
        <v>0.0</v>
      </c>
    </row>
    <row r="821">
      <c r="A821" s="1" t="s">
        <v>2061</v>
      </c>
      <c r="B821" s="3">
        <v>44746.0</v>
      </c>
      <c r="C821" s="4" t="str">
        <f t="shared" si="149"/>
        <v>2022</v>
      </c>
      <c r="D821" s="1" t="s">
        <v>44</v>
      </c>
      <c r="E821" s="1">
        <v>0.0</v>
      </c>
      <c r="F821" s="1">
        <v>1.0</v>
      </c>
      <c r="G821" s="1">
        <v>0.0</v>
      </c>
      <c r="H821" s="1">
        <v>1.0</v>
      </c>
      <c r="I821" s="1">
        <v>0.0</v>
      </c>
      <c r="J821" s="1">
        <v>0.0</v>
      </c>
      <c r="K821" s="1">
        <v>0.0</v>
      </c>
      <c r="L821" s="1">
        <v>0.0</v>
      </c>
      <c r="M821" s="1">
        <v>0.0</v>
      </c>
      <c r="N821" s="1">
        <v>0.0</v>
      </c>
      <c r="O821" s="1" t="s">
        <v>109</v>
      </c>
      <c r="P821" s="2" t="s">
        <v>2101</v>
      </c>
      <c r="Q821" s="1" t="s">
        <v>306</v>
      </c>
      <c r="R821" s="1" t="s">
        <v>48</v>
      </c>
      <c r="S821" s="1" t="s">
        <v>48</v>
      </c>
      <c r="T821" s="2" t="s">
        <v>2102</v>
      </c>
      <c r="U821" s="1">
        <v>1.0</v>
      </c>
      <c r="V821" s="1">
        <v>1.0</v>
      </c>
      <c r="W821" s="1" t="s">
        <v>2068</v>
      </c>
      <c r="X821" s="1">
        <v>0.0</v>
      </c>
      <c r="Y821" s="1">
        <v>1952.0</v>
      </c>
      <c r="Z821" s="4">
        <f t="shared" si="154"/>
        <v>70</v>
      </c>
      <c r="AA821" s="1">
        <v>2020.0</v>
      </c>
      <c r="AB821" s="4">
        <f>C821-AA821</f>
        <v>2</v>
      </c>
      <c r="AC821" s="1">
        <v>2020.0</v>
      </c>
      <c r="AD821" s="1">
        <f>C821-AC821</f>
        <v>2</v>
      </c>
      <c r="AE821" s="1" t="s">
        <v>119</v>
      </c>
      <c r="AF821" s="6" t="s">
        <v>1974</v>
      </c>
      <c r="AG821" s="2">
        <v>0.0</v>
      </c>
      <c r="AH821" s="2" t="s">
        <v>2106</v>
      </c>
      <c r="AI821" s="2">
        <v>1.0</v>
      </c>
      <c r="AJ821" s="2" t="s">
        <v>2107</v>
      </c>
      <c r="AK821" s="2">
        <v>0.0</v>
      </c>
      <c r="AL821" s="2" t="s">
        <v>2108</v>
      </c>
      <c r="AM821" s="2">
        <v>1.0</v>
      </c>
      <c r="AN821" s="20" t="s">
        <v>2109</v>
      </c>
      <c r="AO821" s="9" t="s">
        <v>2104</v>
      </c>
      <c r="AQ821" s="1">
        <v>0.0</v>
      </c>
    </row>
    <row r="822" hidden="1">
      <c r="A822" s="14" t="s">
        <v>2061</v>
      </c>
      <c r="B822" s="15">
        <v>44678.0</v>
      </c>
      <c r="C822" s="16" t="str">
        <f t="shared" si="149"/>
        <v>2022</v>
      </c>
      <c r="D822" s="14" t="s">
        <v>44</v>
      </c>
      <c r="E822" s="14">
        <v>0.0</v>
      </c>
      <c r="F822" s="14">
        <v>1.0</v>
      </c>
      <c r="G822" s="14">
        <v>1.0</v>
      </c>
      <c r="H822" s="14">
        <v>1.0</v>
      </c>
      <c r="I822" s="14">
        <v>0.0</v>
      </c>
      <c r="J822" s="14">
        <v>0.0</v>
      </c>
      <c r="K822" s="14">
        <v>0.0</v>
      </c>
      <c r="L822" s="14">
        <v>0.0</v>
      </c>
      <c r="M822" s="14">
        <v>0.0</v>
      </c>
      <c r="N822" s="14">
        <v>0.0</v>
      </c>
      <c r="O822" s="14" t="s">
        <v>109</v>
      </c>
      <c r="P822" s="17" t="s">
        <v>2110</v>
      </c>
      <c r="Q822" s="16"/>
      <c r="R822" s="16"/>
      <c r="S822" s="16"/>
      <c r="T822" s="17" t="s">
        <v>2111</v>
      </c>
      <c r="U822" s="16"/>
      <c r="V822" s="16"/>
      <c r="W822" s="14" t="s">
        <v>2064</v>
      </c>
      <c r="X822" s="14">
        <v>1.0</v>
      </c>
      <c r="Y822" s="16"/>
      <c r="Z822" s="16"/>
      <c r="AA822" s="16"/>
      <c r="AB822" s="16"/>
      <c r="AC822" s="16"/>
      <c r="AD822" s="16"/>
      <c r="AE822" s="16"/>
      <c r="AF822" s="18"/>
      <c r="AG822" s="16"/>
      <c r="AH822" s="16"/>
      <c r="AI822" s="16"/>
      <c r="AJ822" s="18"/>
      <c r="AK822" s="16"/>
      <c r="AL822" s="16"/>
      <c r="AM822" s="16"/>
      <c r="AN822" s="16"/>
      <c r="AO822" s="23" t="s">
        <v>2112</v>
      </c>
      <c r="AP822" s="16"/>
      <c r="AQ822" s="1">
        <v>1.0</v>
      </c>
    </row>
    <row r="823" hidden="1">
      <c r="A823" s="14" t="s">
        <v>2061</v>
      </c>
      <c r="B823" s="15">
        <v>44678.0</v>
      </c>
      <c r="C823" s="16" t="str">
        <f t="shared" si="149"/>
        <v>2022</v>
      </c>
      <c r="D823" s="14" t="s">
        <v>44</v>
      </c>
      <c r="E823" s="14">
        <v>0.0</v>
      </c>
      <c r="F823" s="14">
        <v>1.0</v>
      </c>
      <c r="G823" s="14">
        <v>1.0</v>
      </c>
      <c r="H823" s="14">
        <v>1.0</v>
      </c>
      <c r="I823" s="14">
        <v>0.0</v>
      </c>
      <c r="J823" s="14">
        <v>0.0</v>
      </c>
      <c r="K823" s="14">
        <v>0.0</v>
      </c>
      <c r="L823" s="14">
        <v>0.0</v>
      </c>
      <c r="M823" s="14">
        <v>0.0</v>
      </c>
      <c r="N823" s="14">
        <v>0.0</v>
      </c>
      <c r="O823" s="14" t="s">
        <v>109</v>
      </c>
      <c r="P823" s="17" t="s">
        <v>2110</v>
      </c>
      <c r="Q823" s="16"/>
      <c r="R823" s="16"/>
      <c r="S823" s="16"/>
      <c r="T823" s="17" t="s">
        <v>2111</v>
      </c>
      <c r="U823" s="16"/>
      <c r="V823" s="16"/>
      <c r="W823" s="14" t="s">
        <v>2066</v>
      </c>
      <c r="X823" s="14">
        <v>1.0</v>
      </c>
      <c r="Y823" s="16"/>
      <c r="Z823" s="16"/>
      <c r="AA823" s="16"/>
      <c r="AB823" s="16"/>
      <c r="AC823" s="16"/>
      <c r="AD823" s="16"/>
      <c r="AE823" s="16"/>
      <c r="AF823" s="18"/>
      <c r="AG823" s="16"/>
      <c r="AH823" s="16"/>
      <c r="AI823" s="16"/>
      <c r="AJ823" s="18"/>
      <c r="AK823" s="16"/>
      <c r="AL823" s="16"/>
      <c r="AM823" s="16"/>
      <c r="AN823" s="16"/>
      <c r="AO823" s="23" t="s">
        <v>2112</v>
      </c>
      <c r="AP823" s="16"/>
      <c r="AQ823" s="1">
        <v>1.0</v>
      </c>
    </row>
    <row r="824" hidden="1">
      <c r="A824" s="14" t="s">
        <v>2061</v>
      </c>
      <c r="B824" s="15">
        <v>44678.0</v>
      </c>
      <c r="C824" s="16" t="str">
        <f t="shared" si="149"/>
        <v>2022</v>
      </c>
      <c r="D824" s="14" t="s">
        <v>44</v>
      </c>
      <c r="E824" s="14">
        <v>0.0</v>
      </c>
      <c r="F824" s="14">
        <v>1.0</v>
      </c>
      <c r="G824" s="14">
        <v>1.0</v>
      </c>
      <c r="H824" s="14">
        <v>1.0</v>
      </c>
      <c r="I824" s="14">
        <v>0.0</v>
      </c>
      <c r="J824" s="14">
        <v>0.0</v>
      </c>
      <c r="K824" s="14">
        <v>0.0</v>
      </c>
      <c r="L824" s="14">
        <v>0.0</v>
      </c>
      <c r="M824" s="14">
        <v>0.0</v>
      </c>
      <c r="N824" s="14">
        <v>0.0</v>
      </c>
      <c r="O824" s="14" t="s">
        <v>109</v>
      </c>
      <c r="P824" s="17" t="s">
        <v>2110</v>
      </c>
      <c r="Q824" s="16"/>
      <c r="R824" s="16"/>
      <c r="S824" s="16"/>
      <c r="T824" s="17" t="s">
        <v>2111</v>
      </c>
      <c r="U824" s="16"/>
      <c r="V824" s="16"/>
      <c r="W824" s="14" t="s">
        <v>2067</v>
      </c>
      <c r="X824" s="14">
        <v>0.0</v>
      </c>
      <c r="Y824" s="16"/>
      <c r="Z824" s="16"/>
      <c r="AA824" s="16"/>
      <c r="AB824" s="16"/>
      <c r="AC824" s="16"/>
      <c r="AD824" s="16"/>
      <c r="AE824" s="16"/>
      <c r="AF824" s="18"/>
      <c r="AG824" s="16"/>
      <c r="AH824" s="16"/>
      <c r="AI824" s="16"/>
      <c r="AJ824" s="18"/>
      <c r="AK824" s="16"/>
      <c r="AL824" s="16"/>
      <c r="AM824" s="16"/>
      <c r="AN824" s="16"/>
      <c r="AO824" s="23" t="s">
        <v>2112</v>
      </c>
      <c r="AP824" s="16"/>
      <c r="AQ824" s="1">
        <v>1.0</v>
      </c>
    </row>
    <row r="825" hidden="1">
      <c r="A825" s="14" t="s">
        <v>2061</v>
      </c>
      <c r="B825" s="15">
        <v>44678.0</v>
      </c>
      <c r="C825" s="16" t="str">
        <f t="shared" si="149"/>
        <v>2022</v>
      </c>
      <c r="D825" s="14" t="s">
        <v>44</v>
      </c>
      <c r="E825" s="14">
        <v>0.0</v>
      </c>
      <c r="F825" s="14">
        <v>1.0</v>
      </c>
      <c r="G825" s="14">
        <v>1.0</v>
      </c>
      <c r="H825" s="14">
        <v>1.0</v>
      </c>
      <c r="I825" s="14">
        <v>0.0</v>
      </c>
      <c r="J825" s="14">
        <v>0.0</v>
      </c>
      <c r="K825" s="14">
        <v>0.0</v>
      </c>
      <c r="L825" s="14">
        <v>0.0</v>
      </c>
      <c r="M825" s="14">
        <v>0.0</v>
      </c>
      <c r="N825" s="14">
        <v>0.0</v>
      </c>
      <c r="O825" s="14" t="s">
        <v>109</v>
      </c>
      <c r="P825" s="17" t="s">
        <v>2110</v>
      </c>
      <c r="Q825" s="16"/>
      <c r="R825" s="16"/>
      <c r="S825" s="16"/>
      <c r="T825" s="17" t="s">
        <v>2111</v>
      </c>
      <c r="U825" s="16"/>
      <c r="V825" s="16"/>
      <c r="W825" s="14" t="s">
        <v>2068</v>
      </c>
      <c r="X825" s="14">
        <v>0.0</v>
      </c>
      <c r="Y825" s="16"/>
      <c r="Z825" s="16"/>
      <c r="AA825" s="16"/>
      <c r="AB825" s="16"/>
      <c r="AC825" s="16"/>
      <c r="AD825" s="16"/>
      <c r="AE825" s="16"/>
      <c r="AF825" s="18"/>
      <c r="AG825" s="16"/>
      <c r="AH825" s="16"/>
      <c r="AI825" s="16"/>
      <c r="AJ825" s="18"/>
      <c r="AK825" s="16"/>
      <c r="AL825" s="16"/>
      <c r="AM825" s="16"/>
      <c r="AN825" s="16"/>
      <c r="AO825" s="23" t="s">
        <v>2112</v>
      </c>
      <c r="AP825" s="16"/>
      <c r="AQ825" s="1">
        <v>1.0</v>
      </c>
    </row>
    <row r="826">
      <c r="A826" s="1" t="s">
        <v>2061</v>
      </c>
      <c r="B826" s="3">
        <v>44643.0</v>
      </c>
      <c r="C826" s="4" t="str">
        <f t="shared" si="149"/>
        <v>2022</v>
      </c>
      <c r="D826" s="1" t="s">
        <v>44</v>
      </c>
      <c r="E826" s="1">
        <v>0.0</v>
      </c>
      <c r="F826" s="1">
        <v>1.0</v>
      </c>
      <c r="G826" s="1">
        <v>1.0</v>
      </c>
      <c r="H826" s="1">
        <v>0.0</v>
      </c>
      <c r="I826" s="1">
        <v>0.0</v>
      </c>
      <c r="J826" s="1">
        <v>0.0</v>
      </c>
      <c r="K826" s="1">
        <v>0.0</v>
      </c>
      <c r="L826" s="1">
        <v>0.0</v>
      </c>
      <c r="M826" s="1">
        <v>0.0</v>
      </c>
      <c r="N826" s="1">
        <v>0.0</v>
      </c>
      <c r="O826" s="1" t="s">
        <v>109</v>
      </c>
      <c r="P826" s="2" t="s">
        <v>2113</v>
      </c>
      <c r="Q826" s="1" t="s">
        <v>306</v>
      </c>
      <c r="R826" s="1" t="s">
        <v>48</v>
      </c>
      <c r="S826" s="1" t="s">
        <v>48</v>
      </c>
      <c r="T826" s="2" t="s">
        <v>2114</v>
      </c>
      <c r="U826" s="1">
        <v>1.0</v>
      </c>
      <c r="V826" s="1">
        <v>1.0</v>
      </c>
      <c r="W826" s="1" t="s">
        <v>2066</v>
      </c>
      <c r="X826" s="1">
        <v>1.0</v>
      </c>
      <c r="Y826" s="1">
        <v>1965.0</v>
      </c>
      <c r="Z826" s="4">
        <f t="shared" ref="Z826:Z828" si="155">C826-Y826</f>
        <v>57</v>
      </c>
      <c r="AA826" s="1">
        <v>2020.0</v>
      </c>
      <c r="AB826" s="4">
        <f>C826-AA826</f>
        <v>2</v>
      </c>
      <c r="AC826" s="1">
        <v>2020.0</v>
      </c>
      <c r="AD826" s="1">
        <f>C826-AC826</f>
        <v>2</v>
      </c>
      <c r="AE826" s="1" t="s">
        <v>119</v>
      </c>
      <c r="AF826" s="6" t="s">
        <v>1974</v>
      </c>
      <c r="AG826" s="2">
        <v>0.0</v>
      </c>
      <c r="AH826" s="2" t="s">
        <v>2115</v>
      </c>
      <c r="AI826" s="2">
        <v>1.0</v>
      </c>
      <c r="AJ826" s="2" t="s">
        <v>2116</v>
      </c>
      <c r="AK826" s="2">
        <v>0.5</v>
      </c>
      <c r="AL826" s="2" t="s">
        <v>2117</v>
      </c>
      <c r="AM826" s="2">
        <v>1.0</v>
      </c>
      <c r="AN826" s="20" t="s">
        <v>2118</v>
      </c>
      <c r="AO826" s="9" t="s">
        <v>2119</v>
      </c>
      <c r="AQ826" s="1">
        <v>0.0</v>
      </c>
    </row>
    <row r="827">
      <c r="A827" s="1" t="s">
        <v>2061</v>
      </c>
      <c r="B827" s="3">
        <v>44643.0</v>
      </c>
      <c r="C827" s="4" t="str">
        <f t="shared" si="149"/>
        <v>2022</v>
      </c>
      <c r="D827" s="1" t="s">
        <v>44</v>
      </c>
      <c r="E827" s="1">
        <v>0.0</v>
      </c>
      <c r="F827" s="1">
        <v>1.0</v>
      </c>
      <c r="G827" s="1">
        <v>1.0</v>
      </c>
      <c r="H827" s="1">
        <v>0.0</v>
      </c>
      <c r="I827" s="1">
        <v>0.0</v>
      </c>
      <c r="J827" s="1">
        <v>0.0</v>
      </c>
      <c r="K827" s="1">
        <v>0.0</v>
      </c>
      <c r="L827" s="1">
        <v>0.0</v>
      </c>
      <c r="M827" s="1">
        <v>0.0</v>
      </c>
      <c r="N827" s="1">
        <v>0.0</v>
      </c>
      <c r="O827" s="1" t="s">
        <v>109</v>
      </c>
      <c r="P827" s="2" t="s">
        <v>2113</v>
      </c>
      <c r="Q827" s="1" t="s">
        <v>306</v>
      </c>
      <c r="R827" s="1" t="s">
        <v>48</v>
      </c>
      <c r="S827" s="1" t="s">
        <v>48</v>
      </c>
      <c r="T827" s="2" t="s">
        <v>2114</v>
      </c>
      <c r="U827" s="1">
        <v>1.0</v>
      </c>
      <c r="V827" s="1">
        <v>1.0</v>
      </c>
      <c r="W827" s="1" t="s">
        <v>2067</v>
      </c>
      <c r="X827" s="1">
        <v>0.0</v>
      </c>
      <c r="Y827" s="1">
        <v>1959.0</v>
      </c>
      <c r="Z827" s="4">
        <f t="shared" si="155"/>
        <v>63</v>
      </c>
      <c r="AA827" s="1">
        <v>2021.0</v>
      </c>
      <c r="AE827" s="1" t="s">
        <v>119</v>
      </c>
      <c r="AF827" s="6" t="s">
        <v>1974</v>
      </c>
      <c r="AG827" s="2">
        <v>0.0</v>
      </c>
      <c r="AH827" s="6" t="s">
        <v>2036</v>
      </c>
      <c r="AI827" s="2">
        <v>1.0</v>
      </c>
      <c r="AJ827" s="6" t="s">
        <v>2036</v>
      </c>
      <c r="AK827" s="2">
        <v>0.5</v>
      </c>
      <c r="AL827" s="6" t="s">
        <v>2036</v>
      </c>
      <c r="AM827" s="2">
        <v>1.0</v>
      </c>
      <c r="AN827" s="20" t="s">
        <v>2120</v>
      </c>
      <c r="AO827" s="9" t="s">
        <v>2119</v>
      </c>
      <c r="AQ827" s="1">
        <v>0.0</v>
      </c>
    </row>
    <row r="828">
      <c r="A828" s="1" t="s">
        <v>2061</v>
      </c>
      <c r="B828" s="3">
        <v>44643.0</v>
      </c>
      <c r="C828" s="4" t="str">
        <f t="shared" si="149"/>
        <v>2022</v>
      </c>
      <c r="D828" s="1" t="s">
        <v>44</v>
      </c>
      <c r="E828" s="1">
        <v>0.0</v>
      </c>
      <c r="F828" s="1">
        <v>1.0</v>
      </c>
      <c r="G828" s="1">
        <v>1.0</v>
      </c>
      <c r="H828" s="1">
        <v>0.0</v>
      </c>
      <c r="I828" s="1">
        <v>0.0</v>
      </c>
      <c r="J828" s="1">
        <v>0.0</v>
      </c>
      <c r="K828" s="1">
        <v>0.0</v>
      </c>
      <c r="L828" s="1">
        <v>0.0</v>
      </c>
      <c r="M828" s="1">
        <v>0.0</v>
      </c>
      <c r="N828" s="1">
        <v>0.0</v>
      </c>
      <c r="O828" s="1" t="s">
        <v>109</v>
      </c>
      <c r="P828" s="2" t="s">
        <v>2113</v>
      </c>
      <c r="Q828" s="1" t="s">
        <v>306</v>
      </c>
      <c r="R828" s="1" t="s">
        <v>48</v>
      </c>
      <c r="S828" s="1" t="s">
        <v>48</v>
      </c>
      <c r="T828" s="2" t="s">
        <v>2114</v>
      </c>
      <c r="U828" s="1">
        <v>1.0</v>
      </c>
      <c r="V828" s="1">
        <v>1.0</v>
      </c>
      <c r="W828" s="1" t="s">
        <v>2068</v>
      </c>
      <c r="X828" s="1">
        <v>0.0</v>
      </c>
      <c r="Y828" s="1">
        <v>1952.0</v>
      </c>
      <c r="Z828" s="4">
        <f t="shared" si="155"/>
        <v>70</v>
      </c>
      <c r="AA828" s="1">
        <v>2020.0</v>
      </c>
      <c r="AB828" s="4">
        <f>C828-AA828</f>
        <v>2</v>
      </c>
      <c r="AC828" s="1">
        <v>2020.0</v>
      </c>
      <c r="AD828" s="1">
        <f>C828-AC828</f>
        <v>2</v>
      </c>
      <c r="AE828" s="1" t="s">
        <v>119</v>
      </c>
      <c r="AF828" s="6" t="s">
        <v>1974</v>
      </c>
      <c r="AG828" s="2">
        <v>0.0</v>
      </c>
      <c r="AH828" s="6" t="s">
        <v>2036</v>
      </c>
      <c r="AI828" s="2">
        <v>1.0</v>
      </c>
      <c r="AJ828" s="6" t="s">
        <v>2036</v>
      </c>
      <c r="AK828" s="2">
        <v>0.5</v>
      </c>
      <c r="AL828" s="6" t="s">
        <v>2036</v>
      </c>
      <c r="AM828" s="2">
        <v>1.0</v>
      </c>
      <c r="AN828" s="20" t="s">
        <v>2121</v>
      </c>
      <c r="AO828" s="9" t="s">
        <v>2119</v>
      </c>
      <c r="AQ828" s="1">
        <v>0.0</v>
      </c>
    </row>
    <row r="829" hidden="1">
      <c r="A829" s="14" t="s">
        <v>2061</v>
      </c>
      <c r="B829" s="15">
        <v>44629.0</v>
      </c>
      <c r="C829" s="16" t="str">
        <f t="shared" si="149"/>
        <v>2022</v>
      </c>
      <c r="D829" s="14" t="s">
        <v>44</v>
      </c>
      <c r="E829" s="14">
        <v>0.0</v>
      </c>
      <c r="F829" s="14">
        <v>1.0</v>
      </c>
      <c r="G829" s="14">
        <v>1.0</v>
      </c>
      <c r="H829" s="14">
        <v>0.0</v>
      </c>
      <c r="I829" s="14">
        <v>0.0</v>
      </c>
      <c r="J829" s="14">
        <v>0.0</v>
      </c>
      <c r="K829" s="14">
        <v>0.0</v>
      </c>
      <c r="L829" s="14">
        <v>0.0</v>
      </c>
      <c r="M829" s="14">
        <v>0.0</v>
      </c>
      <c r="N829" s="14">
        <v>0.0</v>
      </c>
      <c r="O829" s="14" t="s">
        <v>109</v>
      </c>
      <c r="P829" s="17" t="s">
        <v>2122</v>
      </c>
      <c r="Q829" s="18"/>
      <c r="R829" s="18"/>
      <c r="S829" s="18"/>
      <c r="T829" s="17" t="s">
        <v>2123</v>
      </c>
      <c r="U829" s="16"/>
      <c r="V829" s="16"/>
      <c r="W829" s="14" t="s">
        <v>2064</v>
      </c>
      <c r="X829" s="14">
        <v>1.0</v>
      </c>
      <c r="Y829" s="16"/>
      <c r="Z829" s="16"/>
      <c r="AA829" s="16"/>
      <c r="AB829" s="16"/>
      <c r="AC829" s="16"/>
      <c r="AD829" s="16"/>
      <c r="AE829" s="16"/>
      <c r="AF829" s="18"/>
      <c r="AG829" s="16"/>
      <c r="AH829" s="16"/>
      <c r="AI829" s="16"/>
      <c r="AJ829" s="18"/>
      <c r="AK829" s="16"/>
      <c r="AL829" s="16"/>
      <c r="AM829" s="16"/>
      <c r="AN829" s="16"/>
      <c r="AO829" s="23" t="s">
        <v>2124</v>
      </c>
      <c r="AP829" s="16"/>
      <c r="AQ829" s="1">
        <v>1.0</v>
      </c>
    </row>
    <row r="830" hidden="1">
      <c r="A830" s="14" t="s">
        <v>2061</v>
      </c>
      <c r="B830" s="15">
        <v>44629.0</v>
      </c>
      <c r="C830" s="16" t="str">
        <f t="shared" si="149"/>
        <v>2022</v>
      </c>
      <c r="D830" s="14" t="s">
        <v>44</v>
      </c>
      <c r="E830" s="14">
        <v>0.0</v>
      </c>
      <c r="F830" s="14">
        <v>1.0</v>
      </c>
      <c r="G830" s="14">
        <v>1.0</v>
      </c>
      <c r="H830" s="14">
        <v>0.0</v>
      </c>
      <c r="I830" s="14">
        <v>0.0</v>
      </c>
      <c r="J830" s="14">
        <v>0.0</v>
      </c>
      <c r="K830" s="14">
        <v>0.0</v>
      </c>
      <c r="L830" s="14">
        <v>0.0</v>
      </c>
      <c r="M830" s="14">
        <v>0.0</v>
      </c>
      <c r="N830" s="14">
        <v>0.0</v>
      </c>
      <c r="O830" s="14" t="s">
        <v>109</v>
      </c>
      <c r="P830" s="17" t="s">
        <v>2122</v>
      </c>
      <c r="Q830" s="18"/>
      <c r="R830" s="18"/>
      <c r="S830" s="18"/>
      <c r="T830" s="17" t="s">
        <v>2123</v>
      </c>
      <c r="U830" s="16"/>
      <c r="V830" s="16"/>
      <c r="W830" s="14" t="s">
        <v>2066</v>
      </c>
      <c r="X830" s="14">
        <v>1.0</v>
      </c>
      <c r="Y830" s="16"/>
      <c r="Z830" s="16"/>
      <c r="AA830" s="16"/>
      <c r="AB830" s="16"/>
      <c r="AC830" s="16"/>
      <c r="AD830" s="16"/>
      <c r="AE830" s="16"/>
      <c r="AF830" s="18"/>
      <c r="AG830" s="16"/>
      <c r="AH830" s="16"/>
      <c r="AI830" s="16"/>
      <c r="AJ830" s="18"/>
      <c r="AK830" s="16"/>
      <c r="AL830" s="16"/>
      <c r="AM830" s="16"/>
      <c r="AN830" s="16"/>
      <c r="AO830" s="23" t="s">
        <v>2124</v>
      </c>
      <c r="AP830" s="16"/>
      <c r="AQ830" s="1">
        <v>1.0</v>
      </c>
    </row>
    <row r="831" hidden="1">
      <c r="A831" s="14" t="s">
        <v>2061</v>
      </c>
      <c r="B831" s="15">
        <v>44629.0</v>
      </c>
      <c r="C831" s="16" t="str">
        <f t="shared" si="149"/>
        <v>2022</v>
      </c>
      <c r="D831" s="14" t="s">
        <v>44</v>
      </c>
      <c r="E831" s="14">
        <v>0.0</v>
      </c>
      <c r="F831" s="14">
        <v>1.0</v>
      </c>
      <c r="G831" s="14">
        <v>1.0</v>
      </c>
      <c r="H831" s="14">
        <v>0.0</v>
      </c>
      <c r="I831" s="14">
        <v>0.0</v>
      </c>
      <c r="J831" s="14">
        <v>0.0</v>
      </c>
      <c r="K831" s="14">
        <v>0.0</v>
      </c>
      <c r="L831" s="14">
        <v>0.0</v>
      </c>
      <c r="M831" s="14">
        <v>0.0</v>
      </c>
      <c r="N831" s="14">
        <v>0.0</v>
      </c>
      <c r="O831" s="14" t="s">
        <v>109</v>
      </c>
      <c r="P831" s="17" t="s">
        <v>2122</v>
      </c>
      <c r="Q831" s="18"/>
      <c r="R831" s="18"/>
      <c r="S831" s="18"/>
      <c r="T831" s="17" t="s">
        <v>2123</v>
      </c>
      <c r="U831" s="16"/>
      <c r="V831" s="16"/>
      <c r="W831" s="14" t="s">
        <v>2067</v>
      </c>
      <c r="X831" s="14">
        <v>0.0</v>
      </c>
      <c r="Y831" s="16"/>
      <c r="Z831" s="16"/>
      <c r="AA831" s="16"/>
      <c r="AB831" s="16"/>
      <c r="AC831" s="16"/>
      <c r="AD831" s="16"/>
      <c r="AE831" s="16"/>
      <c r="AF831" s="18"/>
      <c r="AG831" s="16"/>
      <c r="AH831" s="16"/>
      <c r="AI831" s="16"/>
      <c r="AJ831" s="18"/>
      <c r="AK831" s="16"/>
      <c r="AL831" s="16"/>
      <c r="AM831" s="16"/>
      <c r="AN831" s="16"/>
      <c r="AO831" s="23" t="s">
        <v>2124</v>
      </c>
      <c r="AP831" s="16"/>
      <c r="AQ831" s="1">
        <v>1.0</v>
      </c>
    </row>
    <row r="832" hidden="1">
      <c r="A832" s="14" t="s">
        <v>2061</v>
      </c>
      <c r="B832" s="15">
        <v>44629.0</v>
      </c>
      <c r="C832" s="16" t="str">
        <f t="shared" si="149"/>
        <v>2022</v>
      </c>
      <c r="D832" s="14" t="s">
        <v>44</v>
      </c>
      <c r="E832" s="14">
        <v>0.0</v>
      </c>
      <c r="F832" s="14">
        <v>1.0</v>
      </c>
      <c r="G832" s="14">
        <v>1.0</v>
      </c>
      <c r="H832" s="14">
        <v>0.0</v>
      </c>
      <c r="I832" s="14">
        <v>0.0</v>
      </c>
      <c r="J832" s="14">
        <v>0.0</v>
      </c>
      <c r="K832" s="14">
        <v>0.0</v>
      </c>
      <c r="L832" s="14">
        <v>0.0</v>
      </c>
      <c r="M832" s="14">
        <v>0.0</v>
      </c>
      <c r="N832" s="14">
        <v>0.0</v>
      </c>
      <c r="O832" s="14" t="s">
        <v>109</v>
      </c>
      <c r="P832" s="17" t="s">
        <v>2122</v>
      </c>
      <c r="Q832" s="18"/>
      <c r="R832" s="18"/>
      <c r="S832" s="18"/>
      <c r="T832" s="17" t="s">
        <v>2123</v>
      </c>
      <c r="U832" s="16"/>
      <c r="V832" s="16"/>
      <c r="W832" s="14" t="s">
        <v>2068</v>
      </c>
      <c r="X832" s="14">
        <v>0.0</v>
      </c>
      <c r="Y832" s="16"/>
      <c r="Z832" s="16"/>
      <c r="AA832" s="16"/>
      <c r="AB832" s="16"/>
      <c r="AC832" s="16"/>
      <c r="AD832" s="16"/>
      <c r="AE832" s="16"/>
      <c r="AF832" s="18"/>
      <c r="AG832" s="16"/>
      <c r="AH832" s="16"/>
      <c r="AI832" s="16"/>
      <c r="AJ832" s="18"/>
      <c r="AK832" s="16"/>
      <c r="AL832" s="16"/>
      <c r="AM832" s="16"/>
      <c r="AN832" s="16"/>
      <c r="AO832" s="23" t="s">
        <v>2124</v>
      </c>
      <c r="AP832" s="16"/>
      <c r="AQ832" s="1">
        <v>1.0</v>
      </c>
    </row>
    <row r="833">
      <c r="A833" s="1" t="s">
        <v>2061</v>
      </c>
      <c r="B833" s="3">
        <v>44449.0</v>
      </c>
      <c r="C833" s="4" t="str">
        <f t="shared" si="149"/>
        <v>2021</v>
      </c>
      <c r="D833" s="1" t="s">
        <v>44</v>
      </c>
      <c r="E833" s="1">
        <v>0.0</v>
      </c>
      <c r="F833" s="1">
        <v>1.0</v>
      </c>
      <c r="G833" s="1">
        <v>0.0</v>
      </c>
      <c r="H833" s="1">
        <v>0.0</v>
      </c>
      <c r="I833" s="1">
        <v>0.0</v>
      </c>
      <c r="J833" s="1">
        <v>0.0</v>
      </c>
      <c r="K833" s="1">
        <v>0.0</v>
      </c>
      <c r="L833" s="1">
        <v>0.0</v>
      </c>
      <c r="M833" s="1">
        <v>0.0</v>
      </c>
      <c r="N833" s="1">
        <v>1.0</v>
      </c>
      <c r="O833" s="1" t="s">
        <v>109</v>
      </c>
      <c r="P833" s="2" t="s">
        <v>2125</v>
      </c>
      <c r="Q833" s="1" t="s">
        <v>306</v>
      </c>
      <c r="R833" s="1" t="s">
        <v>48</v>
      </c>
      <c r="S833" s="1" t="s">
        <v>48</v>
      </c>
      <c r="T833" s="2" t="s">
        <v>2126</v>
      </c>
      <c r="U833" s="1">
        <v>1.0</v>
      </c>
      <c r="V833" s="1">
        <v>1.0</v>
      </c>
      <c r="W833" s="1" t="s">
        <v>2068</v>
      </c>
      <c r="X833" s="1">
        <v>0.0</v>
      </c>
      <c r="Y833" s="1">
        <v>1952.0</v>
      </c>
      <c r="Z833" s="4">
        <f t="shared" ref="Z833:Z838" si="156">C833-Y833</f>
        <v>69</v>
      </c>
      <c r="AA833" s="1">
        <v>2020.0</v>
      </c>
      <c r="AB833" s="4">
        <f>C833-AA833</f>
        <v>1</v>
      </c>
      <c r="AC833" s="1">
        <v>2020.0</v>
      </c>
      <c r="AD833" s="1">
        <f>C833-AC833</f>
        <v>1</v>
      </c>
      <c r="AE833" s="1" t="s">
        <v>119</v>
      </c>
      <c r="AF833" s="6" t="s">
        <v>1974</v>
      </c>
      <c r="AG833" s="2">
        <v>0.0</v>
      </c>
      <c r="AH833" s="6" t="s">
        <v>2036</v>
      </c>
      <c r="AI833" s="2">
        <v>1.0</v>
      </c>
      <c r="AJ833" s="6" t="s">
        <v>2036</v>
      </c>
      <c r="AK833" s="2">
        <v>1.0</v>
      </c>
      <c r="AL833" s="6" t="s">
        <v>2036</v>
      </c>
      <c r="AM833" s="2">
        <v>1.0</v>
      </c>
      <c r="AN833" s="20" t="s">
        <v>2127</v>
      </c>
      <c r="AO833" s="9" t="s">
        <v>2128</v>
      </c>
      <c r="AQ833" s="1">
        <v>0.0</v>
      </c>
    </row>
    <row r="834">
      <c r="A834" s="1" t="s">
        <v>2061</v>
      </c>
      <c r="B834" s="3">
        <v>44449.0</v>
      </c>
      <c r="C834" s="4" t="str">
        <f t="shared" si="149"/>
        <v>2021</v>
      </c>
      <c r="D834" s="1" t="s">
        <v>44</v>
      </c>
      <c r="E834" s="1">
        <v>0.0</v>
      </c>
      <c r="F834" s="1">
        <v>1.0</v>
      </c>
      <c r="G834" s="1">
        <v>0.0</v>
      </c>
      <c r="H834" s="1">
        <v>0.0</v>
      </c>
      <c r="I834" s="1">
        <v>0.0</v>
      </c>
      <c r="J834" s="1">
        <v>0.0</v>
      </c>
      <c r="K834" s="1">
        <v>0.0</v>
      </c>
      <c r="L834" s="1">
        <v>0.0</v>
      </c>
      <c r="M834" s="1">
        <v>0.0</v>
      </c>
      <c r="N834" s="1">
        <v>1.0</v>
      </c>
      <c r="O834" s="1" t="s">
        <v>109</v>
      </c>
      <c r="P834" s="2" t="s">
        <v>2125</v>
      </c>
      <c r="Q834" s="1" t="s">
        <v>306</v>
      </c>
      <c r="R834" s="1" t="s">
        <v>48</v>
      </c>
      <c r="S834" s="1" t="s">
        <v>48</v>
      </c>
      <c r="T834" s="2" t="s">
        <v>2126</v>
      </c>
      <c r="U834" s="1">
        <v>1.0</v>
      </c>
      <c r="V834" s="1">
        <v>1.0</v>
      </c>
      <c r="W834" s="1" t="s">
        <v>2067</v>
      </c>
      <c r="X834" s="1">
        <v>0.0</v>
      </c>
      <c r="Y834" s="1">
        <v>1959.0</v>
      </c>
      <c r="Z834" s="4">
        <f t="shared" si="156"/>
        <v>62</v>
      </c>
      <c r="AA834" s="1">
        <v>2021.0</v>
      </c>
      <c r="AE834" s="1" t="s">
        <v>119</v>
      </c>
      <c r="AF834" s="6" t="s">
        <v>1974</v>
      </c>
      <c r="AG834" s="2">
        <v>0.0</v>
      </c>
      <c r="AH834" s="6" t="s">
        <v>2036</v>
      </c>
      <c r="AI834" s="2">
        <v>1.0</v>
      </c>
      <c r="AJ834" s="6" t="s">
        <v>2036</v>
      </c>
      <c r="AK834" s="2">
        <v>1.0</v>
      </c>
      <c r="AL834" s="6" t="s">
        <v>2036</v>
      </c>
      <c r="AM834" s="2">
        <v>1.0</v>
      </c>
      <c r="AN834" s="20" t="s">
        <v>2129</v>
      </c>
      <c r="AO834" s="9" t="s">
        <v>2128</v>
      </c>
      <c r="AQ834" s="1">
        <v>0.0</v>
      </c>
    </row>
    <row r="835">
      <c r="A835" s="1" t="s">
        <v>2061</v>
      </c>
      <c r="B835" s="3">
        <v>44449.0</v>
      </c>
      <c r="C835" s="4" t="str">
        <f t="shared" si="149"/>
        <v>2021</v>
      </c>
      <c r="D835" s="1" t="s">
        <v>44</v>
      </c>
      <c r="E835" s="1">
        <v>0.0</v>
      </c>
      <c r="F835" s="1">
        <v>1.0</v>
      </c>
      <c r="G835" s="1">
        <v>0.0</v>
      </c>
      <c r="H835" s="1">
        <v>0.0</v>
      </c>
      <c r="I835" s="1">
        <v>0.0</v>
      </c>
      <c r="J835" s="1">
        <v>0.0</v>
      </c>
      <c r="K835" s="1">
        <v>0.0</v>
      </c>
      <c r="L835" s="1">
        <v>0.0</v>
      </c>
      <c r="M835" s="1">
        <v>0.0</v>
      </c>
      <c r="N835" s="1">
        <v>1.0</v>
      </c>
      <c r="O835" s="1" t="s">
        <v>109</v>
      </c>
      <c r="P835" s="2" t="s">
        <v>2125</v>
      </c>
      <c r="Q835" s="1" t="s">
        <v>306</v>
      </c>
      <c r="R835" s="1" t="s">
        <v>48</v>
      </c>
      <c r="S835" s="1" t="s">
        <v>48</v>
      </c>
      <c r="T835" s="2" t="s">
        <v>2126</v>
      </c>
      <c r="U835" s="1">
        <v>1.0</v>
      </c>
      <c r="V835" s="1">
        <v>1.0</v>
      </c>
      <c r="W835" s="1" t="s">
        <v>2066</v>
      </c>
      <c r="X835" s="1">
        <v>1.0</v>
      </c>
      <c r="Y835" s="1">
        <v>1965.0</v>
      </c>
      <c r="Z835" s="4">
        <f t="shared" si="156"/>
        <v>56</v>
      </c>
      <c r="AA835" s="1">
        <v>2020.0</v>
      </c>
      <c r="AB835" s="4">
        <f t="shared" ref="AB835:AB838" si="157">C835-AA835</f>
        <v>1</v>
      </c>
      <c r="AC835" s="1">
        <v>2020.0</v>
      </c>
      <c r="AD835" s="1">
        <f t="shared" ref="AD835:AD836" si="158">C835-AC835</f>
        <v>1</v>
      </c>
      <c r="AE835" s="1" t="s">
        <v>119</v>
      </c>
      <c r="AF835" s="6" t="s">
        <v>1974</v>
      </c>
      <c r="AG835" s="2">
        <v>0.0</v>
      </c>
      <c r="AH835" s="2" t="s">
        <v>2130</v>
      </c>
      <c r="AI835" s="2">
        <v>1.0</v>
      </c>
      <c r="AJ835" s="2" t="s">
        <v>2131</v>
      </c>
      <c r="AK835" s="2">
        <v>1.0</v>
      </c>
      <c r="AL835" s="2" t="s">
        <v>2132</v>
      </c>
      <c r="AM835" s="2">
        <v>1.0</v>
      </c>
      <c r="AN835" s="20" t="s">
        <v>2133</v>
      </c>
      <c r="AO835" s="9" t="s">
        <v>2128</v>
      </c>
      <c r="AQ835" s="1">
        <v>0.0</v>
      </c>
    </row>
    <row r="836">
      <c r="A836" s="1" t="s">
        <v>2061</v>
      </c>
      <c r="B836" s="3">
        <v>44335.0</v>
      </c>
      <c r="C836" s="4" t="str">
        <f t="shared" si="149"/>
        <v>2021</v>
      </c>
      <c r="D836" s="1" t="s">
        <v>44</v>
      </c>
      <c r="E836" s="1">
        <v>0.0</v>
      </c>
      <c r="F836" s="1">
        <v>1.0</v>
      </c>
      <c r="G836" s="1">
        <v>1.0</v>
      </c>
      <c r="H836" s="1">
        <v>0.0</v>
      </c>
      <c r="I836" s="1">
        <v>0.0</v>
      </c>
      <c r="J836" s="1">
        <v>0.0</v>
      </c>
      <c r="K836" s="1">
        <v>0.0</v>
      </c>
      <c r="L836" s="1">
        <v>0.0</v>
      </c>
      <c r="M836" s="1">
        <v>0.0</v>
      </c>
      <c r="N836" s="1">
        <v>0.0</v>
      </c>
      <c r="O836" s="1" t="s">
        <v>109</v>
      </c>
      <c r="P836" s="2" t="s">
        <v>2134</v>
      </c>
      <c r="Q836" s="1" t="s">
        <v>306</v>
      </c>
      <c r="R836" s="1" t="s">
        <v>48</v>
      </c>
      <c r="S836" s="1" t="s">
        <v>48</v>
      </c>
      <c r="T836" s="2" t="s">
        <v>2135</v>
      </c>
      <c r="U836" s="1">
        <v>1.0</v>
      </c>
      <c r="V836" s="1">
        <v>1.0</v>
      </c>
      <c r="W836" s="1" t="s">
        <v>2068</v>
      </c>
      <c r="X836" s="1">
        <v>0.0</v>
      </c>
      <c r="Y836" s="1">
        <v>1952.0</v>
      </c>
      <c r="Z836" s="4">
        <f t="shared" si="156"/>
        <v>69</v>
      </c>
      <c r="AA836" s="1">
        <v>2020.0</v>
      </c>
      <c r="AB836" s="4">
        <f t="shared" si="157"/>
        <v>1</v>
      </c>
      <c r="AC836" s="1">
        <v>2020.0</v>
      </c>
      <c r="AD836" s="1">
        <f t="shared" si="158"/>
        <v>1</v>
      </c>
      <c r="AE836" s="1" t="s">
        <v>119</v>
      </c>
      <c r="AF836" s="6" t="s">
        <v>1974</v>
      </c>
      <c r="AG836" s="2">
        <v>0.0</v>
      </c>
      <c r="AH836" s="6" t="s">
        <v>2036</v>
      </c>
      <c r="AI836" s="2">
        <v>1.0</v>
      </c>
      <c r="AJ836" s="6" t="s">
        <v>2036</v>
      </c>
      <c r="AK836" s="1">
        <v>0.5</v>
      </c>
      <c r="AL836" s="6" t="s">
        <v>2036</v>
      </c>
      <c r="AM836" s="2">
        <v>1.0</v>
      </c>
      <c r="AN836" s="20" t="s">
        <v>2136</v>
      </c>
      <c r="AO836" s="9" t="s">
        <v>2137</v>
      </c>
      <c r="AQ836" s="1">
        <v>0.0</v>
      </c>
    </row>
    <row r="837">
      <c r="A837" s="1" t="s">
        <v>2061</v>
      </c>
      <c r="B837" s="3">
        <v>44335.0</v>
      </c>
      <c r="C837" s="4" t="str">
        <f t="shared" si="149"/>
        <v>2021</v>
      </c>
      <c r="D837" s="1" t="s">
        <v>44</v>
      </c>
      <c r="E837" s="1">
        <v>0.0</v>
      </c>
      <c r="F837" s="1">
        <v>1.0</v>
      </c>
      <c r="G837" s="1">
        <v>1.0</v>
      </c>
      <c r="H837" s="1">
        <v>0.0</v>
      </c>
      <c r="I837" s="1">
        <v>0.0</v>
      </c>
      <c r="J837" s="1">
        <v>0.0</v>
      </c>
      <c r="K837" s="1">
        <v>0.0</v>
      </c>
      <c r="L837" s="1">
        <v>0.0</v>
      </c>
      <c r="M837" s="1">
        <v>0.0</v>
      </c>
      <c r="N837" s="1">
        <v>0.0</v>
      </c>
      <c r="O837" s="1" t="s">
        <v>109</v>
      </c>
      <c r="P837" s="2" t="s">
        <v>2134</v>
      </c>
      <c r="Q837" s="1" t="s">
        <v>306</v>
      </c>
      <c r="R837" s="1" t="s">
        <v>48</v>
      </c>
      <c r="S837" s="1" t="s">
        <v>48</v>
      </c>
      <c r="T837" s="2" t="s">
        <v>2135</v>
      </c>
      <c r="U837" s="1">
        <v>1.0</v>
      </c>
      <c r="V837" s="1">
        <v>1.0</v>
      </c>
      <c r="W837" s="1" t="s">
        <v>2067</v>
      </c>
      <c r="X837" s="1">
        <v>0.0</v>
      </c>
      <c r="Y837" s="1">
        <v>1959.0</v>
      </c>
      <c r="Z837" s="4">
        <f t="shared" si="156"/>
        <v>62</v>
      </c>
      <c r="AA837" s="1">
        <v>2021.0</v>
      </c>
      <c r="AB837" s="4">
        <f t="shared" si="157"/>
        <v>0</v>
      </c>
      <c r="AE837" s="1" t="s">
        <v>119</v>
      </c>
      <c r="AF837" s="6" t="s">
        <v>1974</v>
      </c>
      <c r="AG837" s="2">
        <v>0.0</v>
      </c>
      <c r="AH837" s="6" t="s">
        <v>2036</v>
      </c>
      <c r="AI837" s="2">
        <v>1.0</v>
      </c>
      <c r="AJ837" s="6" t="s">
        <v>2036</v>
      </c>
      <c r="AK837" s="1">
        <v>0.5</v>
      </c>
      <c r="AL837" s="6" t="s">
        <v>2036</v>
      </c>
      <c r="AM837" s="2">
        <v>1.0</v>
      </c>
      <c r="AN837" s="20" t="s">
        <v>2138</v>
      </c>
      <c r="AO837" s="9" t="s">
        <v>2137</v>
      </c>
      <c r="AQ837" s="1">
        <v>0.0</v>
      </c>
    </row>
    <row r="838">
      <c r="A838" s="1" t="s">
        <v>2061</v>
      </c>
      <c r="B838" s="3">
        <v>44335.0</v>
      </c>
      <c r="C838" s="4" t="str">
        <f t="shared" si="149"/>
        <v>2021</v>
      </c>
      <c r="D838" s="1" t="s">
        <v>44</v>
      </c>
      <c r="E838" s="1">
        <v>0.0</v>
      </c>
      <c r="F838" s="1">
        <v>1.0</v>
      </c>
      <c r="G838" s="1">
        <v>1.0</v>
      </c>
      <c r="H838" s="1">
        <v>0.0</v>
      </c>
      <c r="I838" s="1">
        <v>0.0</v>
      </c>
      <c r="J838" s="1">
        <v>0.0</v>
      </c>
      <c r="K838" s="1">
        <v>0.0</v>
      </c>
      <c r="L838" s="1">
        <v>0.0</v>
      </c>
      <c r="M838" s="1">
        <v>0.0</v>
      </c>
      <c r="N838" s="1">
        <v>0.0</v>
      </c>
      <c r="O838" s="1" t="s">
        <v>109</v>
      </c>
      <c r="P838" s="2" t="s">
        <v>2134</v>
      </c>
      <c r="Q838" s="1" t="s">
        <v>306</v>
      </c>
      <c r="R838" s="1" t="s">
        <v>48</v>
      </c>
      <c r="S838" s="1" t="s">
        <v>48</v>
      </c>
      <c r="T838" s="2" t="s">
        <v>2135</v>
      </c>
      <c r="U838" s="1">
        <v>1.0</v>
      </c>
      <c r="V838" s="1">
        <v>1.0</v>
      </c>
      <c r="W838" s="1" t="s">
        <v>2066</v>
      </c>
      <c r="X838" s="1">
        <v>1.0</v>
      </c>
      <c r="Y838" s="1">
        <v>1965.0</v>
      </c>
      <c r="Z838" s="4">
        <f t="shared" si="156"/>
        <v>56</v>
      </c>
      <c r="AA838" s="1">
        <v>2020.0</v>
      </c>
      <c r="AB838" s="4">
        <f t="shared" si="157"/>
        <v>1</v>
      </c>
      <c r="AC838" s="1">
        <v>2020.0</v>
      </c>
      <c r="AD838" s="1">
        <f>C838-AC838</f>
        <v>1</v>
      </c>
      <c r="AE838" s="1" t="s">
        <v>119</v>
      </c>
      <c r="AF838" s="6" t="s">
        <v>1974</v>
      </c>
      <c r="AG838" s="1">
        <v>0.0</v>
      </c>
      <c r="AH838" s="1" t="s">
        <v>2139</v>
      </c>
      <c r="AI838" s="1">
        <v>1.0</v>
      </c>
      <c r="AJ838" s="1" t="s">
        <v>2140</v>
      </c>
      <c r="AK838" s="1">
        <v>0.5</v>
      </c>
      <c r="AL838" s="1" t="s">
        <v>2141</v>
      </c>
      <c r="AM838" s="2">
        <v>1.0</v>
      </c>
      <c r="AN838" s="20" t="s">
        <v>2142</v>
      </c>
      <c r="AO838" s="9" t="s">
        <v>2137</v>
      </c>
      <c r="AQ838" s="1">
        <v>0.0</v>
      </c>
    </row>
    <row r="839" hidden="1">
      <c r="A839" s="14" t="s">
        <v>2061</v>
      </c>
      <c r="B839" s="15">
        <v>44349.0</v>
      </c>
      <c r="C839" s="16" t="str">
        <f t="shared" si="149"/>
        <v>2021</v>
      </c>
      <c r="D839" s="14" t="s">
        <v>44</v>
      </c>
      <c r="E839" s="14">
        <v>0.0</v>
      </c>
      <c r="F839" s="14">
        <v>1.0</v>
      </c>
      <c r="G839" s="14">
        <v>0.0</v>
      </c>
      <c r="H839" s="14">
        <v>1.0</v>
      </c>
      <c r="I839" s="14">
        <v>0.0</v>
      </c>
      <c r="J839" s="14">
        <v>0.0</v>
      </c>
      <c r="K839" s="14">
        <v>0.0</v>
      </c>
      <c r="L839" s="14">
        <v>0.0</v>
      </c>
      <c r="M839" s="14">
        <v>0.0</v>
      </c>
      <c r="N839" s="14">
        <v>0.0</v>
      </c>
      <c r="O839" s="14" t="s">
        <v>109</v>
      </c>
      <c r="P839" s="17" t="s">
        <v>2143</v>
      </c>
      <c r="Q839" s="16"/>
      <c r="R839" s="16"/>
      <c r="S839" s="16"/>
      <c r="T839" s="17" t="s">
        <v>2144</v>
      </c>
      <c r="U839" s="16"/>
      <c r="V839" s="16"/>
      <c r="W839" s="14" t="s">
        <v>2068</v>
      </c>
      <c r="X839" s="14">
        <v>0.0</v>
      </c>
      <c r="Y839" s="16"/>
      <c r="Z839" s="16"/>
      <c r="AA839" s="16"/>
      <c r="AB839" s="16"/>
      <c r="AC839" s="16"/>
      <c r="AD839" s="16"/>
      <c r="AE839" s="16"/>
      <c r="AF839" s="18"/>
      <c r="AG839" s="16"/>
      <c r="AH839" s="16"/>
      <c r="AI839" s="16"/>
      <c r="AJ839" s="18"/>
      <c r="AK839" s="16"/>
      <c r="AL839" s="16"/>
      <c r="AM839" s="16"/>
      <c r="AN839" s="16"/>
      <c r="AO839" s="23" t="s">
        <v>2145</v>
      </c>
      <c r="AP839" s="16"/>
      <c r="AQ839" s="1">
        <v>1.0</v>
      </c>
    </row>
    <row r="840" hidden="1">
      <c r="A840" s="14" t="s">
        <v>2061</v>
      </c>
      <c r="B840" s="15">
        <v>44349.0</v>
      </c>
      <c r="C840" s="16" t="str">
        <f t="shared" si="149"/>
        <v>2021</v>
      </c>
      <c r="D840" s="14" t="s">
        <v>44</v>
      </c>
      <c r="E840" s="14">
        <v>0.0</v>
      </c>
      <c r="F840" s="14">
        <v>1.0</v>
      </c>
      <c r="G840" s="14">
        <v>0.0</v>
      </c>
      <c r="H840" s="14">
        <v>1.0</v>
      </c>
      <c r="I840" s="14">
        <v>0.0</v>
      </c>
      <c r="J840" s="14">
        <v>0.0</v>
      </c>
      <c r="K840" s="14">
        <v>0.0</v>
      </c>
      <c r="L840" s="14">
        <v>0.0</v>
      </c>
      <c r="M840" s="14">
        <v>0.0</v>
      </c>
      <c r="N840" s="14">
        <v>0.0</v>
      </c>
      <c r="O840" s="14" t="s">
        <v>109</v>
      </c>
      <c r="P840" s="17" t="s">
        <v>2143</v>
      </c>
      <c r="Q840" s="16"/>
      <c r="R840" s="16"/>
      <c r="S840" s="16"/>
      <c r="T840" s="17" t="s">
        <v>2144</v>
      </c>
      <c r="U840" s="16"/>
      <c r="V840" s="16"/>
      <c r="W840" s="14" t="s">
        <v>2064</v>
      </c>
      <c r="X840" s="14">
        <v>1.0</v>
      </c>
      <c r="Y840" s="16"/>
      <c r="Z840" s="16"/>
      <c r="AA840" s="16"/>
      <c r="AB840" s="16"/>
      <c r="AC840" s="16"/>
      <c r="AD840" s="16"/>
      <c r="AE840" s="16"/>
      <c r="AF840" s="18"/>
      <c r="AG840" s="16"/>
      <c r="AH840" s="16"/>
      <c r="AI840" s="16"/>
      <c r="AJ840" s="18"/>
      <c r="AK840" s="16"/>
      <c r="AL840" s="16"/>
      <c r="AM840" s="16"/>
      <c r="AN840" s="16"/>
      <c r="AO840" s="23" t="s">
        <v>2145</v>
      </c>
      <c r="AP840" s="16"/>
      <c r="AQ840" s="1">
        <v>1.0</v>
      </c>
    </row>
    <row r="841" hidden="1">
      <c r="A841" s="14" t="s">
        <v>2061</v>
      </c>
      <c r="B841" s="15">
        <v>44349.0</v>
      </c>
      <c r="C841" s="16" t="str">
        <f t="shared" si="149"/>
        <v>2021</v>
      </c>
      <c r="D841" s="14" t="s">
        <v>44</v>
      </c>
      <c r="E841" s="14">
        <v>0.0</v>
      </c>
      <c r="F841" s="14">
        <v>1.0</v>
      </c>
      <c r="G841" s="14">
        <v>0.0</v>
      </c>
      <c r="H841" s="14">
        <v>1.0</v>
      </c>
      <c r="I841" s="14">
        <v>0.0</v>
      </c>
      <c r="J841" s="14">
        <v>0.0</v>
      </c>
      <c r="K841" s="14">
        <v>0.0</v>
      </c>
      <c r="L841" s="14">
        <v>0.0</v>
      </c>
      <c r="M841" s="14">
        <v>0.0</v>
      </c>
      <c r="N841" s="14">
        <v>0.0</v>
      </c>
      <c r="O841" s="14" t="s">
        <v>109</v>
      </c>
      <c r="P841" s="17" t="s">
        <v>2143</v>
      </c>
      <c r="Q841" s="16"/>
      <c r="R841" s="16"/>
      <c r="S841" s="16"/>
      <c r="T841" s="17" t="s">
        <v>2144</v>
      </c>
      <c r="U841" s="16"/>
      <c r="V841" s="16"/>
      <c r="W841" s="14" t="s">
        <v>2067</v>
      </c>
      <c r="X841" s="14">
        <v>0.0</v>
      </c>
      <c r="Y841" s="16"/>
      <c r="Z841" s="16"/>
      <c r="AA841" s="16"/>
      <c r="AB841" s="16"/>
      <c r="AC841" s="16"/>
      <c r="AD841" s="16"/>
      <c r="AE841" s="16"/>
      <c r="AF841" s="18"/>
      <c r="AG841" s="16"/>
      <c r="AH841" s="16"/>
      <c r="AI841" s="16"/>
      <c r="AJ841" s="18"/>
      <c r="AK841" s="16"/>
      <c r="AL841" s="16"/>
      <c r="AM841" s="16"/>
      <c r="AN841" s="16"/>
      <c r="AO841" s="23" t="s">
        <v>2145</v>
      </c>
      <c r="AP841" s="16"/>
      <c r="AQ841" s="1">
        <v>1.0</v>
      </c>
    </row>
    <row r="842" hidden="1">
      <c r="A842" s="14" t="s">
        <v>2061</v>
      </c>
      <c r="B842" s="15">
        <v>44349.0</v>
      </c>
      <c r="C842" s="16" t="str">
        <f t="shared" si="149"/>
        <v>2021</v>
      </c>
      <c r="D842" s="14" t="s">
        <v>44</v>
      </c>
      <c r="E842" s="14">
        <v>0.0</v>
      </c>
      <c r="F842" s="14">
        <v>1.0</v>
      </c>
      <c r="G842" s="14">
        <v>0.0</v>
      </c>
      <c r="H842" s="14">
        <v>1.0</v>
      </c>
      <c r="I842" s="14">
        <v>0.0</v>
      </c>
      <c r="J842" s="14">
        <v>0.0</v>
      </c>
      <c r="K842" s="14">
        <v>0.0</v>
      </c>
      <c r="L842" s="14">
        <v>0.0</v>
      </c>
      <c r="M842" s="14">
        <v>0.0</v>
      </c>
      <c r="N842" s="14">
        <v>0.0</v>
      </c>
      <c r="O842" s="14" t="s">
        <v>109</v>
      </c>
      <c r="P842" s="17" t="s">
        <v>2143</v>
      </c>
      <c r="Q842" s="16"/>
      <c r="R842" s="16"/>
      <c r="S842" s="16"/>
      <c r="T842" s="17" t="s">
        <v>2144</v>
      </c>
      <c r="U842" s="16"/>
      <c r="V842" s="16"/>
      <c r="W842" s="14" t="s">
        <v>2066</v>
      </c>
      <c r="X842" s="14">
        <v>1.0</v>
      </c>
      <c r="Y842" s="16"/>
      <c r="Z842" s="16"/>
      <c r="AA842" s="16"/>
      <c r="AB842" s="16"/>
      <c r="AC842" s="16"/>
      <c r="AD842" s="16"/>
      <c r="AE842" s="16"/>
      <c r="AF842" s="18"/>
      <c r="AG842" s="16"/>
      <c r="AH842" s="16"/>
      <c r="AI842" s="16"/>
      <c r="AJ842" s="18"/>
      <c r="AK842" s="16"/>
      <c r="AL842" s="16"/>
      <c r="AM842" s="16"/>
      <c r="AN842" s="16"/>
      <c r="AO842" s="23" t="s">
        <v>2145</v>
      </c>
      <c r="AP842" s="16"/>
      <c r="AQ842" s="1">
        <v>1.0</v>
      </c>
    </row>
    <row r="843">
      <c r="A843" s="1" t="s">
        <v>2061</v>
      </c>
      <c r="B843" s="3">
        <v>44335.0</v>
      </c>
      <c r="C843" s="4" t="str">
        <f t="shared" si="149"/>
        <v>2021</v>
      </c>
      <c r="D843" s="1" t="s">
        <v>44</v>
      </c>
      <c r="E843" s="1">
        <v>0.0</v>
      </c>
      <c r="F843" s="1">
        <v>1.0</v>
      </c>
      <c r="G843" s="1">
        <v>0.0</v>
      </c>
      <c r="H843" s="1">
        <v>0.0</v>
      </c>
      <c r="I843" s="1">
        <v>0.0</v>
      </c>
      <c r="J843" s="1">
        <v>0.0</v>
      </c>
      <c r="K843" s="1">
        <v>0.0</v>
      </c>
      <c r="L843" s="1">
        <v>0.0</v>
      </c>
      <c r="M843" s="1">
        <v>0.0</v>
      </c>
      <c r="N843" s="1">
        <v>0.0</v>
      </c>
      <c r="O843" s="1" t="s">
        <v>109</v>
      </c>
      <c r="P843" s="2" t="s">
        <v>2146</v>
      </c>
      <c r="Q843" s="1" t="s">
        <v>306</v>
      </c>
      <c r="R843" s="1" t="s">
        <v>48</v>
      </c>
      <c r="S843" s="1" t="s">
        <v>48</v>
      </c>
      <c r="T843" s="2" t="s">
        <v>2147</v>
      </c>
      <c r="U843" s="1">
        <v>1.0</v>
      </c>
      <c r="V843" s="1">
        <v>1.0</v>
      </c>
      <c r="W843" s="1" t="s">
        <v>2068</v>
      </c>
      <c r="X843" s="1">
        <v>0.0</v>
      </c>
      <c r="Y843" s="1">
        <v>1952.0</v>
      </c>
      <c r="Z843" s="4">
        <f t="shared" ref="Z843:Z846" si="159">C843-Y843</f>
        <v>69</v>
      </c>
      <c r="AA843" s="1">
        <v>2020.0</v>
      </c>
      <c r="AB843" s="4">
        <f>C843-AA843</f>
        <v>1</v>
      </c>
      <c r="AC843" s="1">
        <v>2020.0</v>
      </c>
      <c r="AD843" s="1">
        <f t="shared" ref="AD843:AD844" si="160">C843-AC843</f>
        <v>1</v>
      </c>
      <c r="AE843" s="1" t="s">
        <v>119</v>
      </c>
      <c r="AF843" s="6" t="s">
        <v>1974</v>
      </c>
      <c r="AG843" s="2">
        <v>0.0</v>
      </c>
      <c r="AH843" s="2" t="s">
        <v>2148</v>
      </c>
      <c r="AI843" s="2">
        <v>1.0</v>
      </c>
      <c r="AJ843" s="2" t="s">
        <v>2149</v>
      </c>
      <c r="AK843" s="2">
        <v>0.0</v>
      </c>
      <c r="AL843" s="2" t="s">
        <v>2150</v>
      </c>
      <c r="AM843" s="2">
        <v>1.0</v>
      </c>
      <c r="AN843" s="20" t="s">
        <v>2151</v>
      </c>
      <c r="AO843" s="9" t="s">
        <v>2152</v>
      </c>
      <c r="AQ843" s="1">
        <v>0.0</v>
      </c>
    </row>
    <row r="844">
      <c r="A844" s="1" t="s">
        <v>2061</v>
      </c>
      <c r="B844" s="3">
        <v>44335.0</v>
      </c>
      <c r="C844" s="4" t="str">
        <f t="shared" si="149"/>
        <v>2021</v>
      </c>
      <c r="D844" s="1" t="s">
        <v>44</v>
      </c>
      <c r="E844" s="1">
        <v>0.0</v>
      </c>
      <c r="F844" s="1">
        <v>1.0</v>
      </c>
      <c r="G844" s="1">
        <v>0.0</v>
      </c>
      <c r="H844" s="1">
        <v>0.0</v>
      </c>
      <c r="I844" s="1">
        <v>0.0</v>
      </c>
      <c r="J844" s="1">
        <v>0.0</v>
      </c>
      <c r="K844" s="1">
        <v>0.0</v>
      </c>
      <c r="L844" s="1">
        <v>0.0</v>
      </c>
      <c r="M844" s="1">
        <v>0.0</v>
      </c>
      <c r="N844" s="1">
        <v>0.0</v>
      </c>
      <c r="O844" s="1" t="s">
        <v>109</v>
      </c>
      <c r="P844" s="2" t="s">
        <v>2146</v>
      </c>
      <c r="Q844" s="1" t="s">
        <v>306</v>
      </c>
      <c r="R844" s="1" t="s">
        <v>48</v>
      </c>
      <c r="S844" s="1" t="s">
        <v>48</v>
      </c>
      <c r="T844" s="2" t="s">
        <v>2147</v>
      </c>
      <c r="U844" s="1">
        <v>1.0</v>
      </c>
      <c r="V844" s="1">
        <v>1.0</v>
      </c>
      <c r="W844" s="1" t="s">
        <v>2064</v>
      </c>
      <c r="X844" s="1">
        <v>1.0</v>
      </c>
      <c r="Y844" s="1">
        <v>1975.0</v>
      </c>
      <c r="Z844" s="4">
        <f t="shared" si="159"/>
        <v>46</v>
      </c>
      <c r="AC844" s="1">
        <v>2020.0</v>
      </c>
      <c r="AD844" s="1">
        <f t="shared" si="160"/>
        <v>1</v>
      </c>
      <c r="AE844" s="1" t="s">
        <v>119</v>
      </c>
      <c r="AF844" s="6" t="s">
        <v>1974</v>
      </c>
      <c r="AG844" s="2">
        <v>0.0</v>
      </c>
      <c r="AH844" s="6" t="s">
        <v>2036</v>
      </c>
      <c r="AI844" s="2">
        <v>1.0</v>
      </c>
      <c r="AJ844" s="6" t="s">
        <v>2036</v>
      </c>
      <c r="AK844" s="2">
        <v>0.0</v>
      </c>
      <c r="AL844" s="6" t="s">
        <v>2036</v>
      </c>
      <c r="AM844" s="2">
        <v>1.0</v>
      </c>
      <c r="AN844" s="20" t="s">
        <v>2153</v>
      </c>
      <c r="AO844" s="9" t="s">
        <v>2152</v>
      </c>
      <c r="AQ844" s="1">
        <v>0.0</v>
      </c>
    </row>
    <row r="845">
      <c r="A845" s="1" t="s">
        <v>2061</v>
      </c>
      <c r="B845" s="3">
        <v>44335.0</v>
      </c>
      <c r="C845" s="4" t="str">
        <f t="shared" si="149"/>
        <v>2021</v>
      </c>
      <c r="D845" s="1" t="s">
        <v>44</v>
      </c>
      <c r="E845" s="1">
        <v>0.0</v>
      </c>
      <c r="F845" s="1">
        <v>1.0</v>
      </c>
      <c r="G845" s="1">
        <v>0.0</v>
      </c>
      <c r="H845" s="1">
        <v>0.0</v>
      </c>
      <c r="I845" s="1">
        <v>0.0</v>
      </c>
      <c r="J845" s="1">
        <v>0.0</v>
      </c>
      <c r="K845" s="1">
        <v>0.0</v>
      </c>
      <c r="L845" s="1">
        <v>0.0</v>
      </c>
      <c r="M845" s="1">
        <v>0.0</v>
      </c>
      <c r="N845" s="1">
        <v>0.0</v>
      </c>
      <c r="O845" s="1" t="s">
        <v>109</v>
      </c>
      <c r="P845" s="2" t="s">
        <v>2146</v>
      </c>
      <c r="Q845" s="1" t="s">
        <v>306</v>
      </c>
      <c r="R845" s="1" t="s">
        <v>48</v>
      </c>
      <c r="S845" s="1" t="s">
        <v>48</v>
      </c>
      <c r="T845" s="2" t="s">
        <v>2147</v>
      </c>
      <c r="U845" s="1">
        <v>1.0</v>
      </c>
      <c r="V845" s="1">
        <v>1.0</v>
      </c>
      <c r="W845" s="1" t="s">
        <v>2067</v>
      </c>
      <c r="X845" s="1">
        <v>0.0</v>
      </c>
      <c r="Y845" s="1">
        <v>1959.0</v>
      </c>
      <c r="Z845" s="4">
        <f t="shared" si="159"/>
        <v>62</v>
      </c>
      <c r="AA845" s="1">
        <v>2021.0</v>
      </c>
      <c r="AB845" s="4">
        <f t="shared" ref="AB845:AB846" si="161">C845-AA845</f>
        <v>0</v>
      </c>
      <c r="AE845" s="1" t="s">
        <v>119</v>
      </c>
      <c r="AF845" s="6" t="s">
        <v>1974</v>
      </c>
      <c r="AG845" s="2">
        <v>0.0</v>
      </c>
      <c r="AH845" s="6" t="s">
        <v>2036</v>
      </c>
      <c r="AI845" s="2">
        <v>1.0</v>
      </c>
      <c r="AJ845" s="6" t="s">
        <v>2036</v>
      </c>
      <c r="AK845" s="2">
        <v>0.0</v>
      </c>
      <c r="AL845" s="6" t="s">
        <v>2036</v>
      </c>
      <c r="AM845" s="2">
        <v>1.0</v>
      </c>
      <c r="AN845" s="20" t="s">
        <v>2154</v>
      </c>
      <c r="AO845" s="9" t="s">
        <v>2152</v>
      </c>
      <c r="AQ845" s="1">
        <v>0.0</v>
      </c>
    </row>
    <row r="846">
      <c r="A846" s="1" t="s">
        <v>2061</v>
      </c>
      <c r="B846" s="3">
        <v>44335.0</v>
      </c>
      <c r="C846" s="4" t="str">
        <f t="shared" si="149"/>
        <v>2021</v>
      </c>
      <c r="D846" s="1" t="s">
        <v>44</v>
      </c>
      <c r="E846" s="1">
        <v>0.0</v>
      </c>
      <c r="F846" s="1">
        <v>1.0</v>
      </c>
      <c r="G846" s="1">
        <v>0.0</v>
      </c>
      <c r="H846" s="1">
        <v>0.0</v>
      </c>
      <c r="I846" s="1">
        <v>0.0</v>
      </c>
      <c r="J846" s="1">
        <v>0.0</v>
      </c>
      <c r="K846" s="1">
        <v>0.0</v>
      </c>
      <c r="L846" s="1">
        <v>0.0</v>
      </c>
      <c r="M846" s="1">
        <v>0.0</v>
      </c>
      <c r="N846" s="1">
        <v>0.0</v>
      </c>
      <c r="O846" s="1" t="s">
        <v>109</v>
      </c>
      <c r="P846" s="2" t="s">
        <v>2146</v>
      </c>
      <c r="Q846" s="1" t="s">
        <v>306</v>
      </c>
      <c r="R846" s="1" t="s">
        <v>48</v>
      </c>
      <c r="S846" s="1" t="s">
        <v>48</v>
      </c>
      <c r="T846" s="2" t="s">
        <v>2147</v>
      </c>
      <c r="U846" s="1">
        <v>1.0</v>
      </c>
      <c r="V846" s="1">
        <v>1.0</v>
      </c>
      <c r="W846" s="1" t="s">
        <v>2066</v>
      </c>
      <c r="X846" s="1">
        <v>1.0</v>
      </c>
      <c r="Y846" s="1">
        <v>1965.0</v>
      </c>
      <c r="Z846" s="4">
        <f t="shared" si="159"/>
        <v>56</v>
      </c>
      <c r="AA846" s="1">
        <v>2020.0</v>
      </c>
      <c r="AB846" s="4">
        <f t="shared" si="161"/>
        <v>1</v>
      </c>
      <c r="AC846" s="1">
        <v>2020.0</v>
      </c>
      <c r="AD846" s="1">
        <f>C846-AC846</f>
        <v>1</v>
      </c>
      <c r="AE846" s="1" t="s">
        <v>119</v>
      </c>
      <c r="AF846" s="6" t="s">
        <v>1974</v>
      </c>
      <c r="AG846" s="2">
        <v>0.0</v>
      </c>
      <c r="AH846" s="6" t="s">
        <v>2036</v>
      </c>
      <c r="AI846" s="2">
        <v>1.0</v>
      </c>
      <c r="AJ846" s="6" t="s">
        <v>2036</v>
      </c>
      <c r="AK846" s="2">
        <v>0.0</v>
      </c>
      <c r="AL846" s="6" t="s">
        <v>2036</v>
      </c>
      <c r="AM846" s="2">
        <v>1.0</v>
      </c>
      <c r="AN846" s="20" t="s">
        <v>2155</v>
      </c>
      <c r="AO846" s="9" t="s">
        <v>2152</v>
      </c>
      <c r="AQ846" s="1">
        <v>0.0</v>
      </c>
    </row>
    <row r="847" hidden="1">
      <c r="A847" s="14" t="s">
        <v>2061</v>
      </c>
      <c r="B847" s="15">
        <v>44335.0</v>
      </c>
      <c r="C847" s="16" t="str">
        <f t="shared" si="149"/>
        <v>2021</v>
      </c>
      <c r="D847" s="14" t="s">
        <v>44</v>
      </c>
      <c r="E847" s="14">
        <v>0.0</v>
      </c>
      <c r="F847" s="14">
        <v>1.0</v>
      </c>
      <c r="G847" s="14">
        <v>0.0</v>
      </c>
      <c r="H847" s="14">
        <v>0.0</v>
      </c>
      <c r="I847" s="14">
        <v>0.0</v>
      </c>
      <c r="J847" s="14">
        <v>0.0</v>
      </c>
      <c r="K847" s="14">
        <v>0.0</v>
      </c>
      <c r="L847" s="14">
        <v>0.0</v>
      </c>
      <c r="M847" s="14">
        <v>0.0</v>
      </c>
      <c r="N847" s="14">
        <v>0.0</v>
      </c>
      <c r="O847" s="14" t="s">
        <v>109</v>
      </c>
      <c r="P847" s="17" t="s">
        <v>2156</v>
      </c>
      <c r="Q847" s="18"/>
      <c r="R847" s="18"/>
      <c r="S847" s="18"/>
      <c r="T847" s="17" t="s">
        <v>2157</v>
      </c>
      <c r="U847" s="16"/>
      <c r="V847" s="16"/>
      <c r="W847" s="14" t="s">
        <v>2068</v>
      </c>
      <c r="X847" s="14">
        <v>0.0</v>
      </c>
      <c r="Y847" s="16"/>
      <c r="Z847" s="16"/>
      <c r="AA847" s="16"/>
      <c r="AB847" s="16"/>
      <c r="AC847" s="16"/>
      <c r="AD847" s="16"/>
      <c r="AE847" s="16"/>
      <c r="AF847" s="18"/>
      <c r="AG847" s="16"/>
      <c r="AH847" s="16"/>
      <c r="AI847" s="16"/>
      <c r="AJ847" s="18"/>
      <c r="AK847" s="16"/>
      <c r="AL847" s="16"/>
      <c r="AM847" s="16"/>
      <c r="AN847" s="16"/>
      <c r="AO847" s="23" t="s">
        <v>2158</v>
      </c>
      <c r="AP847" s="16"/>
      <c r="AQ847" s="1">
        <v>1.0</v>
      </c>
    </row>
    <row r="848" hidden="1">
      <c r="A848" s="14" t="s">
        <v>2061</v>
      </c>
      <c r="B848" s="15">
        <v>44335.0</v>
      </c>
      <c r="C848" s="16" t="str">
        <f t="shared" si="149"/>
        <v>2021</v>
      </c>
      <c r="D848" s="14" t="s">
        <v>44</v>
      </c>
      <c r="E848" s="14">
        <v>0.0</v>
      </c>
      <c r="F848" s="14">
        <v>1.0</v>
      </c>
      <c r="G848" s="14">
        <v>0.0</v>
      </c>
      <c r="H848" s="14">
        <v>0.0</v>
      </c>
      <c r="I848" s="14">
        <v>0.0</v>
      </c>
      <c r="J848" s="14">
        <v>0.0</v>
      </c>
      <c r="K848" s="14">
        <v>0.0</v>
      </c>
      <c r="L848" s="14">
        <v>0.0</v>
      </c>
      <c r="M848" s="14">
        <v>0.0</v>
      </c>
      <c r="N848" s="14">
        <v>0.0</v>
      </c>
      <c r="O848" s="14" t="s">
        <v>109</v>
      </c>
      <c r="P848" s="17" t="s">
        <v>2156</v>
      </c>
      <c r="Q848" s="18"/>
      <c r="R848" s="18"/>
      <c r="S848" s="18"/>
      <c r="T848" s="17" t="s">
        <v>2157</v>
      </c>
      <c r="U848" s="16"/>
      <c r="V848" s="16"/>
      <c r="W848" s="14" t="s">
        <v>2064</v>
      </c>
      <c r="X848" s="14">
        <v>1.0</v>
      </c>
      <c r="Y848" s="16"/>
      <c r="Z848" s="16"/>
      <c r="AA848" s="16"/>
      <c r="AB848" s="16"/>
      <c r="AC848" s="16"/>
      <c r="AD848" s="16"/>
      <c r="AE848" s="16"/>
      <c r="AF848" s="18"/>
      <c r="AG848" s="16"/>
      <c r="AH848" s="16"/>
      <c r="AI848" s="16"/>
      <c r="AJ848" s="18"/>
      <c r="AK848" s="16"/>
      <c r="AL848" s="16"/>
      <c r="AM848" s="16"/>
      <c r="AN848" s="16"/>
      <c r="AO848" s="23" t="s">
        <v>2158</v>
      </c>
      <c r="AP848" s="16"/>
      <c r="AQ848" s="1">
        <v>1.0</v>
      </c>
    </row>
    <row r="849" hidden="1">
      <c r="A849" s="14" t="s">
        <v>2061</v>
      </c>
      <c r="B849" s="15">
        <v>44335.0</v>
      </c>
      <c r="C849" s="16" t="str">
        <f t="shared" si="149"/>
        <v>2021</v>
      </c>
      <c r="D849" s="14" t="s">
        <v>44</v>
      </c>
      <c r="E849" s="14">
        <v>0.0</v>
      </c>
      <c r="F849" s="14">
        <v>1.0</v>
      </c>
      <c r="G849" s="14">
        <v>0.0</v>
      </c>
      <c r="H849" s="14">
        <v>0.0</v>
      </c>
      <c r="I849" s="14">
        <v>0.0</v>
      </c>
      <c r="J849" s="14">
        <v>0.0</v>
      </c>
      <c r="K849" s="14">
        <v>0.0</v>
      </c>
      <c r="L849" s="14">
        <v>0.0</v>
      </c>
      <c r="M849" s="14">
        <v>0.0</v>
      </c>
      <c r="N849" s="14">
        <v>0.0</v>
      </c>
      <c r="O849" s="14" t="s">
        <v>109</v>
      </c>
      <c r="P849" s="17" t="s">
        <v>2156</v>
      </c>
      <c r="Q849" s="18"/>
      <c r="R849" s="18"/>
      <c r="S849" s="18"/>
      <c r="T849" s="17" t="s">
        <v>2157</v>
      </c>
      <c r="U849" s="16"/>
      <c r="V849" s="16"/>
      <c r="W849" s="14" t="s">
        <v>2067</v>
      </c>
      <c r="X849" s="14">
        <v>0.0</v>
      </c>
      <c r="Y849" s="16"/>
      <c r="Z849" s="16"/>
      <c r="AA849" s="16"/>
      <c r="AB849" s="16"/>
      <c r="AC849" s="16"/>
      <c r="AD849" s="16"/>
      <c r="AE849" s="16"/>
      <c r="AF849" s="18"/>
      <c r="AG849" s="16"/>
      <c r="AH849" s="16"/>
      <c r="AI849" s="16"/>
      <c r="AJ849" s="18"/>
      <c r="AK849" s="16"/>
      <c r="AL849" s="16"/>
      <c r="AM849" s="16"/>
      <c r="AN849" s="16"/>
      <c r="AO849" s="23" t="s">
        <v>2158</v>
      </c>
      <c r="AP849" s="16"/>
      <c r="AQ849" s="1">
        <v>1.0</v>
      </c>
    </row>
    <row r="850" hidden="1">
      <c r="A850" s="14" t="s">
        <v>2061</v>
      </c>
      <c r="B850" s="15">
        <v>44335.0</v>
      </c>
      <c r="C850" s="16" t="str">
        <f t="shared" si="149"/>
        <v>2021</v>
      </c>
      <c r="D850" s="14" t="s">
        <v>44</v>
      </c>
      <c r="E850" s="14">
        <v>0.0</v>
      </c>
      <c r="F850" s="14">
        <v>1.0</v>
      </c>
      <c r="G850" s="14">
        <v>0.0</v>
      </c>
      <c r="H850" s="14">
        <v>0.0</v>
      </c>
      <c r="I850" s="14">
        <v>0.0</v>
      </c>
      <c r="J850" s="14">
        <v>0.0</v>
      </c>
      <c r="K850" s="14">
        <v>0.0</v>
      </c>
      <c r="L850" s="14">
        <v>0.0</v>
      </c>
      <c r="M850" s="14">
        <v>0.0</v>
      </c>
      <c r="N850" s="14">
        <v>0.0</v>
      </c>
      <c r="O850" s="14" t="s">
        <v>109</v>
      </c>
      <c r="P850" s="17" t="s">
        <v>2156</v>
      </c>
      <c r="Q850" s="18"/>
      <c r="R850" s="18"/>
      <c r="S850" s="18"/>
      <c r="T850" s="17" t="s">
        <v>2157</v>
      </c>
      <c r="U850" s="16"/>
      <c r="V850" s="16"/>
      <c r="W850" s="14" t="s">
        <v>2066</v>
      </c>
      <c r="X850" s="14">
        <v>1.0</v>
      </c>
      <c r="Y850" s="16"/>
      <c r="Z850" s="16"/>
      <c r="AA850" s="16"/>
      <c r="AB850" s="16"/>
      <c r="AC850" s="16"/>
      <c r="AD850" s="16"/>
      <c r="AE850" s="16"/>
      <c r="AF850" s="18"/>
      <c r="AG850" s="16"/>
      <c r="AH850" s="16"/>
      <c r="AI850" s="16"/>
      <c r="AJ850" s="18"/>
      <c r="AK850" s="16"/>
      <c r="AL850" s="16"/>
      <c r="AM850" s="16"/>
      <c r="AN850" s="16"/>
      <c r="AO850" s="23" t="s">
        <v>2158</v>
      </c>
      <c r="AP850" s="16"/>
      <c r="AQ850" s="1">
        <v>1.0</v>
      </c>
    </row>
    <row r="851">
      <c r="A851" s="1" t="s">
        <v>2061</v>
      </c>
      <c r="B851" s="3">
        <v>44356.0</v>
      </c>
      <c r="C851" s="4" t="str">
        <f t="shared" si="149"/>
        <v>2021</v>
      </c>
      <c r="D851" s="1" t="s">
        <v>44</v>
      </c>
      <c r="E851" s="1">
        <v>0.0</v>
      </c>
      <c r="F851" s="1">
        <v>1.0</v>
      </c>
      <c r="G851" s="1">
        <v>1.0</v>
      </c>
      <c r="H851" s="1">
        <v>0.0</v>
      </c>
      <c r="I851" s="1">
        <v>0.0</v>
      </c>
      <c r="J851" s="1">
        <v>0.0</v>
      </c>
      <c r="K851" s="1">
        <v>0.0</v>
      </c>
      <c r="L851" s="1">
        <v>0.0</v>
      </c>
      <c r="M851" s="1">
        <v>0.0</v>
      </c>
      <c r="N851" s="1">
        <v>0.0</v>
      </c>
      <c r="O851" s="1" t="s">
        <v>109</v>
      </c>
      <c r="P851" s="2" t="s">
        <v>2159</v>
      </c>
      <c r="Q851" s="1" t="s">
        <v>306</v>
      </c>
      <c r="R851" s="1" t="s">
        <v>48</v>
      </c>
      <c r="S851" s="1" t="s">
        <v>48</v>
      </c>
      <c r="T851" s="2" t="s">
        <v>2160</v>
      </c>
      <c r="U851" s="1">
        <v>1.0</v>
      </c>
      <c r="V851" s="1">
        <v>1.0</v>
      </c>
      <c r="W851" s="1" t="s">
        <v>2068</v>
      </c>
      <c r="X851" s="1">
        <v>0.0</v>
      </c>
      <c r="Y851" s="1">
        <v>1952.0</v>
      </c>
      <c r="Z851" s="4">
        <f t="shared" ref="Z851:Z854" si="162">C851-Y851</f>
        <v>69</v>
      </c>
      <c r="AA851" s="1">
        <v>2020.0</v>
      </c>
      <c r="AB851" s="4">
        <f>C851-AA851</f>
        <v>1</v>
      </c>
      <c r="AC851" s="1">
        <v>2020.0</v>
      </c>
      <c r="AD851" s="1">
        <f t="shared" ref="AD851:AD852" si="163">C851-AC851</f>
        <v>1</v>
      </c>
      <c r="AE851" s="1" t="s">
        <v>119</v>
      </c>
      <c r="AF851" s="6" t="s">
        <v>1974</v>
      </c>
      <c r="AG851" s="2">
        <v>0.0</v>
      </c>
      <c r="AH851" s="6" t="s">
        <v>2036</v>
      </c>
      <c r="AI851" s="2">
        <v>1.0</v>
      </c>
      <c r="AJ851" s="6" t="s">
        <v>2036</v>
      </c>
      <c r="AK851" s="2">
        <v>0.5</v>
      </c>
      <c r="AL851" s="6" t="s">
        <v>2036</v>
      </c>
      <c r="AM851" s="2">
        <v>1.0</v>
      </c>
      <c r="AN851" s="20" t="s">
        <v>2161</v>
      </c>
      <c r="AO851" s="9" t="s">
        <v>2162</v>
      </c>
      <c r="AQ851" s="1">
        <v>0.0</v>
      </c>
    </row>
    <row r="852">
      <c r="A852" s="1" t="s">
        <v>2061</v>
      </c>
      <c r="B852" s="3">
        <v>44356.0</v>
      </c>
      <c r="C852" s="4" t="str">
        <f t="shared" si="149"/>
        <v>2021</v>
      </c>
      <c r="D852" s="1" t="s">
        <v>44</v>
      </c>
      <c r="E852" s="1">
        <v>0.0</v>
      </c>
      <c r="F852" s="1">
        <v>1.0</v>
      </c>
      <c r="G852" s="1">
        <v>1.0</v>
      </c>
      <c r="H852" s="1">
        <v>0.0</v>
      </c>
      <c r="I852" s="1">
        <v>0.0</v>
      </c>
      <c r="J852" s="1">
        <v>0.0</v>
      </c>
      <c r="K852" s="1">
        <v>0.0</v>
      </c>
      <c r="L852" s="1">
        <v>0.0</v>
      </c>
      <c r="M852" s="1">
        <v>0.0</v>
      </c>
      <c r="N852" s="1">
        <v>0.0</v>
      </c>
      <c r="O852" s="1" t="s">
        <v>109</v>
      </c>
      <c r="P852" s="2" t="s">
        <v>2159</v>
      </c>
      <c r="Q852" s="1" t="s">
        <v>306</v>
      </c>
      <c r="R852" s="1" t="s">
        <v>48</v>
      </c>
      <c r="S852" s="1" t="s">
        <v>48</v>
      </c>
      <c r="T852" s="2" t="s">
        <v>2160</v>
      </c>
      <c r="U852" s="1">
        <v>1.0</v>
      </c>
      <c r="V852" s="1">
        <v>1.0</v>
      </c>
      <c r="W852" s="1" t="s">
        <v>2064</v>
      </c>
      <c r="X852" s="1">
        <v>1.0</v>
      </c>
      <c r="Y852" s="1">
        <v>1975.0</v>
      </c>
      <c r="Z852" s="4">
        <f t="shared" si="162"/>
        <v>46</v>
      </c>
      <c r="AC852" s="1">
        <v>2020.0</v>
      </c>
      <c r="AD852" s="1">
        <f t="shared" si="163"/>
        <v>1</v>
      </c>
      <c r="AE852" s="1" t="s">
        <v>119</v>
      </c>
      <c r="AF852" s="6" t="s">
        <v>1974</v>
      </c>
      <c r="AG852" s="2">
        <v>0.0</v>
      </c>
      <c r="AH852" s="2" t="s">
        <v>2163</v>
      </c>
      <c r="AI852" s="2">
        <v>1.0</v>
      </c>
      <c r="AJ852" s="2" t="s">
        <v>2164</v>
      </c>
      <c r="AK852" s="2">
        <v>0.5</v>
      </c>
      <c r="AL852" s="2" t="s">
        <v>2165</v>
      </c>
      <c r="AM852" s="2">
        <v>1.0</v>
      </c>
      <c r="AN852" s="20" t="s">
        <v>2161</v>
      </c>
      <c r="AO852" s="9" t="s">
        <v>2162</v>
      </c>
      <c r="AQ852" s="1">
        <v>0.0</v>
      </c>
    </row>
    <row r="853">
      <c r="A853" s="1" t="s">
        <v>2061</v>
      </c>
      <c r="B853" s="3">
        <v>44356.0</v>
      </c>
      <c r="C853" s="4" t="str">
        <f t="shared" si="149"/>
        <v>2021</v>
      </c>
      <c r="D853" s="1" t="s">
        <v>44</v>
      </c>
      <c r="E853" s="1">
        <v>0.0</v>
      </c>
      <c r="F853" s="1">
        <v>1.0</v>
      </c>
      <c r="G853" s="1">
        <v>1.0</v>
      </c>
      <c r="H853" s="1">
        <v>0.0</v>
      </c>
      <c r="I853" s="1">
        <v>0.0</v>
      </c>
      <c r="J853" s="1">
        <v>0.0</v>
      </c>
      <c r="K853" s="1">
        <v>0.0</v>
      </c>
      <c r="L853" s="1">
        <v>0.0</v>
      </c>
      <c r="M853" s="1">
        <v>0.0</v>
      </c>
      <c r="N853" s="1">
        <v>0.0</v>
      </c>
      <c r="O853" s="1" t="s">
        <v>109</v>
      </c>
      <c r="P853" s="2" t="s">
        <v>2159</v>
      </c>
      <c r="Q853" s="1" t="s">
        <v>306</v>
      </c>
      <c r="R853" s="1" t="s">
        <v>48</v>
      </c>
      <c r="S853" s="1" t="s">
        <v>48</v>
      </c>
      <c r="T853" s="2" t="s">
        <v>2160</v>
      </c>
      <c r="U853" s="1">
        <v>1.0</v>
      </c>
      <c r="V853" s="1">
        <v>1.0</v>
      </c>
      <c r="W853" s="1" t="s">
        <v>2067</v>
      </c>
      <c r="X853" s="1">
        <v>0.0</v>
      </c>
      <c r="Y853" s="1">
        <v>1959.0</v>
      </c>
      <c r="Z853" s="4">
        <f t="shared" si="162"/>
        <v>62</v>
      </c>
      <c r="AA853" s="1">
        <v>2021.0</v>
      </c>
      <c r="AB853" s="4">
        <f t="shared" ref="AB853:AB854" si="164">C853-AA853</f>
        <v>0</v>
      </c>
      <c r="AE853" s="1" t="s">
        <v>119</v>
      </c>
      <c r="AF853" s="6" t="s">
        <v>1974</v>
      </c>
      <c r="AG853" s="2">
        <v>0.0</v>
      </c>
      <c r="AH853" s="6" t="s">
        <v>2036</v>
      </c>
      <c r="AI853" s="2">
        <v>1.0</v>
      </c>
      <c r="AJ853" s="6" t="s">
        <v>2036</v>
      </c>
      <c r="AK853" s="2">
        <v>0.5</v>
      </c>
      <c r="AL853" s="6" t="s">
        <v>2036</v>
      </c>
      <c r="AM853" s="2">
        <v>1.0</v>
      </c>
      <c r="AN853" s="20" t="s">
        <v>2161</v>
      </c>
      <c r="AO853" s="9" t="s">
        <v>2162</v>
      </c>
      <c r="AQ853" s="1">
        <v>0.0</v>
      </c>
    </row>
    <row r="854">
      <c r="A854" s="1" t="s">
        <v>2061</v>
      </c>
      <c r="B854" s="3">
        <v>44356.0</v>
      </c>
      <c r="C854" s="4" t="str">
        <f t="shared" si="149"/>
        <v>2021</v>
      </c>
      <c r="D854" s="1" t="s">
        <v>44</v>
      </c>
      <c r="E854" s="1">
        <v>0.0</v>
      </c>
      <c r="F854" s="1">
        <v>1.0</v>
      </c>
      <c r="G854" s="1">
        <v>1.0</v>
      </c>
      <c r="H854" s="1">
        <v>0.0</v>
      </c>
      <c r="I854" s="1">
        <v>0.0</v>
      </c>
      <c r="J854" s="1">
        <v>0.0</v>
      </c>
      <c r="K854" s="1">
        <v>0.0</v>
      </c>
      <c r="L854" s="1">
        <v>0.0</v>
      </c>
      <c r="M854" s="1">
        <v>0.0</v>
      </c>
      <c r="N854" s="1">
        <v>0.0</v>
      </c>
      <c r="O854" s="1" t="s">
        <v>109</v>
      </c>
      <c r="P854" s="2" t="s">
        <v>2159</v>
      </c>
      <c r="Q854" s="1" t="s">
        <v>306</v>
      </c>
      <c r="R854" s="1" t="s">
        <v>48</v>
      </c>
      <c r="S854" s="1" t="s">
        <v>48</v>
      </c>
      <c r="T854" s="2" t="s">
        <v>2160</v>
      </c>
      <c r="U854" s="1">
        <v>1.0</v>
      </c>
      <c r="V854" s="1">
        <v>1.0</v>
      </c>
      <c r="W854" s="1" t="s">
        <v>2066</v>
      </c>
      <c r="X854" s="1">
        <v>1.0</v>
      </c>
      <c r="Y854" s="1">
        <v>1965.0</v>
      </c>
      <c r="Z854" s="4">
        <f t="shared" si="162"/>
        <v>56</v>
      </c>
      <c r="AA854" s="1">
        <v>2020.0</v>
      </c>
      <c r="AB854" s="4">
        <f t="shared" si="164"/>
        <v>1</v>
      </c>
      <c r="AC854" s="1">
        <v>2020.0</v>
      </c>
      <c r="AD854" s="1">
        <f>C854-AC854</f>
        <v>1</v>
      </c>
      <c r="AE854" s="1" t="s">
        <v>119</v>
      </c>
      <c r="AF854" s="6" t="s">
        <v>1974</v>
      </c>
      <c r="AG854" s="2">
        <v>0.0</v>
      </c>
      <c r="AH854" s="6" t="s">
        <v>2036</v>
      </c>
      <c r="AI854" s="2">
        <v>1.0</v>
      </c>
      <c r="AJ854" s="6" t="s">
        <v>2036</v>
      </c>
      <c r="AK854" s="2">
        <v>0.5</v>
      </c>
      <c r="AL854" s="6" t="s">
        <v>2036</v>
      </c>
      <c r="AM854" s="2">
        <v>1.0</v>
      </c>
      <c r="AN854" s="20" t="s">
        <v>2161</v>
      </c>
      <c r="AO854" s="9" t="s">
        <v>2162</v>
      </c>
      <c r="AQ854" s="1">
        <v>0.0</v>
      </c>
    </row>
    <row r="855" hidden="1">
      <c r="A855" s="14" t="s">
        <v>2061</v>
      </c>
      <c r="B855" s="15">
        <v>44356.0</v>
      </c>
      <c r="C855" s="16" t="str">
        <f t="shared" si="149"/>
        <v>2021</v>
      </c>
      <c r="D855" s="14" t="s">
        <v>44</v>
      </c>
      <c r="E855" s="14">
        <v>0.0</v>
      </c>
      <c r="F855" s="14">
        <v>1.0</v>
      </c>
      <c r="G855" s="14">
        <v>0.0</v>
      </c>
      <c r="H855" s="14">
        <v>0.0</v>
      </c>
      <c r="I855" s="14">
        <v>0.0</v>
      </c>
      <c r="J855" s="14">
        <v>0.0</v>
      </c>
      <c r="K855" s="14">
        <v>0.0</v>
      </c>
      <c r="L855" s="14">
        <v>0.0</v>
      </c>
      <c r="M855" s="14">
        <v>0.0</v>
      </c>
      <c r="N855" s="14">
        <v>0.0</v>
      </c>
      <c r="O855" s="14" t="s">
        <v>109</v>
      </c>
      <c r="P855" s="17" t="s">
        <v>2166</v>
      </c>
      <c r="Q855" s="16"/>
      <c r="R855" s="16"/>
      <c r="S855" s="16"/>
      <c r="T855" s="17" t="s">
        <v>2167</v>
      </c>
      <c r="U855" s="16"/>
      <c r="V855" s="16"/>
      <c r="W855" s="14" t="s">
        <v>2068</v>
      </c>
      <c r="X855" s="14">
        <v>0.0</v>
      </c>
      <c r="Y855" s="16"/>
      <c r="Z855" s="16"/>
      <c r="AA855" s="16"/>
      <c r="AB855" s="16"/>
      <c r="AC855" s="16"/>
      <c r="AD855" s="16"/>
      <c r="AE855" s="16"/>
      <c r="AF855" s="18"/>
      <c r="AG855" s="16"/>
      <c r="AH855" s="16"/>
      <c r="AI855" s="16"/>
      <c r="AJ855" s="18"/>
      <c r="AK855" s="16"/>
      <c r="AL855" s="16"/>
      <c r="AM855" s="16"/>
      <c r="AN855" s="16"/>
      <c r="AO855" s="23" t="s">
        <v>2168</v>
      </c>
      <c r="AP855" s="16"/>
      <c r="AQ855" s="1">
        <v>1.0</v>
      </c>
    </row>
    <row r="856" hidden="1">
      <c r="A856" s="14" t="s">
        <v>2061</v>
      </c>
      <c r="B856" s="15">
        <v>44356.0</v>
      </c>
      <c r="C856" s="16" t="str">
        <f t="shared" si="149"/>
        <v>2021</v>
      </c>
      <c r="D856" s="14" t="s">
        <v>44</v>
      </c>
      <c r="E856" s="14">
        <v>0.0</v>
      </c>
      <c r="F856" s="14">
        <v>1.0</v>
      </c>
      <c r="G856" s="14">
        <v>0.0</v>
      </c>
      <c r="H856" s="14">
        <v>0.0</v>
      </c>
      <c r="I856" s="14">
        <v>0.0</v>
      </c>
      <c r="J856" s="14">
        <v>0.0</v>
      </c>
      <c r="K856" s="14">
        <v>0.0</v>
      </c>
      <c r="L856" s="14">
        <v>0.0</v>
      </c>
      <c r="M856" s="14">
        <v>0.0</v>
      </c>
      <c r="N856" s="14">
        <v>0.0</v>
      </c>
      <c r="O856" s="14" t="s">
        <v>109</v>
      </c>
      <c r="P856" s="17" t="s">
        <v>2166</v>
      </c>
      <c r="Q856" s="16"/>
      <c r="R856" s="16"/>
      <c r="S856" s="16"/>
      <c r="T856" s="17" t="s">
        <v>2167</v>
      </c>
      <c r="U856" s="16"/>
      <c r="V856" s="16"/>
      <c r="W856" s="14" t="s">
        <v>2067</v>
      </c>
      <c r="X856" s="14">
        <v>0.0</v>
      </c>
      <c r="Y856" s="16"/>
      <c r="Z856" s="16"/>
      <c r="AA856" s="16"/>
      <c r="AB856" s="16"/>
      <c r="AC856" s="16"/>
      <c r="AD856" s="16"/>
      <c r="AE856" s="16"/>
      <c r="AF856" s="18"/>
      <c r="AG856" s="16"/>
      <c r="AH856" s="16"/>
      <c r="AI856" s="16"/>
      <c r="AJ856" s="18"/>
      <c r="AK856" s="16"/>
      <c r="AL856" s="16"/>
      <c r="AM856" s="16"/>
      <c r="AN856" s="16"/>
      <c r="AO856" s="23" t="s">
        <v>2168</v>
      </c>
      <c r="AP856" s="16"/>
      <c r="AQ856" s="1">
        <v>1.0</v>
      </c>
    </row>
    <row r="857" hidden="1">
      <c r="A857" s="14" t="s">
        <v>2061</v>
      </c>
      <c r="B857" s="15">
        <v>44356.0</v>
      </c>
      <c r="C857" s="16" t="str">
        <f t="shared" si="149"/>
        <v>2021</v>
      </c>
      <c r="D857" s="14" t="s">
        <v>44</v>
      </c>
      <c r="E857" s="14">
        <v>0.0</v>
      </c>
      <c r="F857" s="14">
        <v>1.0</v>
      </c>
      <c r="G857" s="14">
        <v>0.0</v>
      </c>
      <c r="H857" s="14">
        <v>0.0</v>
      </c>
      <c r="I857" s="14">
        <v>0.0</v>
      </c>
      <c r="J857" s="14">
        <v>0.0</v>
      </c>
      <c r="K857" s="14">
        <v>0.0</v>
      </c>
      <c r="L857" s="14">
        <v>0.0</v>
      </c>
      <c r="M857" s="14">
        <v>0.0</v>
      </c>
      <c r="N857" s="14">
        <v>0.0</v>
      </c>
      <c r="O857" s="14" t="s">
        <v>109</v>
      </c>
      <c r="P857" s="17" t="s">
        <v>2166</v>
      </c>
      <c r="Q857" s="16"/>
      <c r="R857" s="16"/>
      <c r="S857" s="16"/>
      <c r="T857" s="17" t="s">
        <v>2167</v>
      </c>
      <c r="U857" s="16"/>
      <c r="V857" s="16"/>
      <c r="W857" s="14" t="s">
        <v>2066</v>
      </c>
      <c r="X857" s="14">
        <v>1.0</v>
      </c>
      <c r="Y857" s="16"/>
      <c r="Z857" s="16"/>
      <c r="AA857" s="16"/>
      <c r="AB857" s="16"/>
      <c r="AC857" s="16"/>
      <c r="AD857" s="16"/>
      <c r="AE857" s="16"/>
      <c r="AF857" s="18"/>
      <c r="AG857" s="16"/>
      <c r="AH857" s="16"/>
      <c r="AI857" s="16"/>
      <c r="AJ857" s="18"/>
      <c r="AK857" s="16"/>
      <c r="AL857" s="16"/>
      <c r="AM857" s="16"/>
      <c r="AN857" s="16"/>
      <c r="AO857" s="23" t="s">
        <v>2168</v>
      </c>
      <c r="AP857" s="16"/>
      <c r="AQ857" s="1">
        <v>1.0</v>
      </c>
    </row>
    <row r="858">
      <c r="A858" s="1" t="s">
        <v>2061</v>
      </c>
      <c r="B858" s="3">
        <v>43629.0</v>
      </c>
      <c r="C858" s="4" t="str">
        <f t="shared" si="149"/>
        <v>2019</v>
      </c>
      <c r="D858" s="1" t="s">
        <v>44</v>
      </c>
      <c r="E858" s="1">
        <v>0.0</v>
      </c>
      <c r="F858" s="1">
        <v>1.0</v>
      </c>
      <c r="G858" s="1">
        <v>1.0</v>
      </c>
      <c r="H858" s="1">
        <v>1.0</v>
      </c>
      <c r="I858" s="1">
        <v>0.0</v>
      </c>
      <c r="J858" s="1">
        <v>0.0</v>
      </c>
      <c r="K858" s="1">
        <v>0.0</v>
      </c>
      <c r="L858" s="1">
        <v>0.0</v>
      </c>
      <c r="M858" s="1">
        <v>0.0</v>
      </c>
      <c r="N858" s="1">
        <v>0.0</v>
      </c>
      <c r="O858" s="1" t="s">
        <v>109</v>
      </c>
      <c r="P858" s="2" t="s">
        <v>2169</v>
      </c>
      <c r="Q858" s="1" t="s">
        <v>306</v>
      </c>
      <c r="R858" s="1" t="s">
        <v>48</v>
      </c>
      <c r="S858" s="1" t="s">
        <v>48</v>
      </c>
      <c r="T858" s="2" t="s">
        <v>2170</v>
      </c>
      <c r="U858" s="1">
        <v>1.0</v>
      </c>
      <c r="V858" s="1">
        <v>1.0</v>
      </c>
      <c r="W858" s="1" t="s">
        <v>2171</v>
      </c>
      <c r="X858" s="1">
        <v>0.0</v>
      </c>
      <c r="AA858" s="1">
        <v>2017.0</v>
      </c>
      <c r="AB858" s="4">
        <f>C858-AA858</f>
        <v>2</v>
      </c>
      <c r="AC858" s="1">
        <v>2017.0</v>
      </c>
      <c r="AD858" s="1">
        <f t="shared" ref="AD858:AD866" si="165">C858-AC858</f>
        <v>2</v>
      </c>
      <c r="AE858" s="1" t="s">
        <v>119</v>
      </c>
      <c r="AF858" s="6" t="s">
        <v>1974</v>
      </c>
      <c r="AG858" s="2">
        <v>0.0</v>
      </c>
      <c r="AH858" s="6" t="s">
        <v>2036</v>
      </c>
      <c r="AI858" s="2">
        <v>0.0</v>
      </c>
      <c r="AJ858" s="6" t="s">
        <v>2036</v>
      </c>
      <c r="AK858" s="2">
        <v>0.0</v>
      </c>
      <c r="AL858" s="6" t="s">
        <v>2036</v>
      </c>
      <c r="AM858" s="2">
        <v>1.0</v>
      </c>
      <c r="AN858" s="20" t="s">
        <v>2172</v>
      </c>
      <c r="AO858" s="9" t="s">
        <v>2173</v>
      </c>
      <c r="AP858" s="9" t="s">
        <v>2174</v>
      </c>
      <c r="AQ858" s="1">
        <v>0.0</v>
      </c>
    </row>
    <row r="859">
      <c r="A859" s="1" t="s">
        <v>2061</v>
      </c>
      <c r="B859" s="3">
        <v>43629.0</v>
      </c>
      <c r="C859" s="4" t="str">
        <f t="shared" si="149"/>
        <v>2019</v>
      </c>
      <c r="D859" s="1" t="s">
        <v>44</v>
      </c>
      <c r="E859" s="1">
        <v>0.0</v>
      </c>
      <c r="F859" s="1">
        <v>1.0</v>
      </c>
      <c r="G859" s="1">
        <v>1.0</v>
      </c>
      <c r="H859" s="1">
        <v>1.0</v>
      </c>
      <c r="I859" s="1">
        <v>0.0</v>
      </c>
      <c r="J859" s="1">
        <v>0.0</v>
      </c>
      <c r="K859" s="1">
        <v>0.0</v>
      </c>
      <c r="L859" s="1">
        <v>0.0</v>
      </c>
      <c r="M859" s="1">
        <v>0.0</v>
      </c>
      <c r="N859" s="1">
        <v>0.0</v>
      </c>
      <c r="O859" s="1" t="s">
        <v>109</v>
      </c>
      <c r="P859" s="2" t="s">
        <v>2169</v>
      </c>
      <c r="Q859" s="1" t="s">
        <v>306</v>
      </c>
      <c r="R859" s="1" t="s">
        <v>48</v>
      </c>
      <c r="S859" s="1" t="s">
        <v>48</v>
      </c>
      <c r="T859" s="2" t="s">
        <v>2170</v>
      </c>
      <c r="U859" s="1">
        <v>1.0</v>
      </c>
      <c r="V859" s="1">
        <v>1.0</v>
      </c>
      <c r="W859" s="1" t="s">
        <v>2175</v>
      </c>
      <c r="X859" s="1">
        <v>1.0</v>
      </c>
      <c r="Y859" s="1">
        <v>1956.0</v>
      </c>
      <c r="Z859" s="4">
        <f t="shared" ref="Z859:Z860" si="166">C859-Y859</f>
        <v>63</v>
      </c>
      <c r="AC859" s="1">
        <v>2017.0</v>
      </c>
      <c r="AD859" s="1">
        <f t="shared" si="165"/>
        <v>2</v>
      </c>
      <c r="AE859" s="1" t="s">
        <v>119</v>
      </c>
      <c r="AF859" s="6" t="s">
        <v>1974</v>
      </c>
      <c r="AG859" s="2">
        <v>0.0</v>
      </c>
      <c r="AH859" s="6" t="s">
        <v>2036</v>
      </c>
      <c r="AI859" s="2">
        <v>0.0</v>
      </c>
      <c r="AJ859" s="6" t="s">
        <v>2036</v>
      </c>
      <c r="AK859" s="2">
        <v>0.0</v>
      </c>
      <c r="AL859" s="6" t="s">
        <v>2036</v>
      </c>
      <c r="AM859" s="2">
        <v>1.0</v>
      </c>
      <c r="AN859" s="20" t="s">
        <v>2176</v>
      </c>
      <c r="AO859" s="9" t="s">
        <v>2173</v>
      </c>
      <c r="AP859" s="9" t="s">
        <v>2177</v>
      </c>
      <c r="AQ859" s="1">
        <v>0.0</v>
      </c>
    </row>
    <row r="860">
      <c r="A860" s="1" t="s">
        <v>2061</v>
      </c>
      <c r="B860" s="3">
        <v>43629.0</v>
      </c>
      <c r="C860" s="4" t="str">
        <f t="shared" si="149"/>
        <v>2019</v>
      </c>
      <c r="D860" s="1" t="s">
        <v>44</v>
      </c>
      <c r="E860" s="1">
        <v>0.0</v>
      </c>
      <c r="F860" s="1">
        <v>1.0</v>
      </c>
      <c r="G860" s="1">
        <v>1.0</v>
      </c>
      <c r="H860" s="1">
        <v>1.0</v>
      </c>
      <c r="I860" s="1">
        <v>0.0</v>
      </c>
      <c r="J860" s="1">
        <v>0.0</v>
      </c>
      <c r="K860" s="1">
        <v>0.0</v>
      </c>
      <c r="L860" s="1">
        <v>0.0</v>
      </c>
      <c r="M860" s="1">
        <v>0.0</v>
      </c>
      <c r="N860" s="1">
        <v>0.0</v>
      </c>
      <c r="O860" s="1" t="s">
        <v>109</v>
      </c>
      <c r="P860" s="2" t="s">
        <v>2169</v>
      </c>
      <c r="Q860" s="1" t="s">
        <v>306</v>
      </c>
      <c r="R860" s="1" t="s">
        <v>48</v>
      </c>
      <c r="S860" s="1" t="s">
        <v>48</v>
      </c>
      <c r="T860" s="2" t="s">
        <v>2170</v>
      </c>
      <c r="U860" s="1">
        <v>1.0</v>
      </c>
      <c r="V860" s="1">
        <v>1.0</v>
      </c>
      <c r="W860" s="1" t="s">
        <v>2178</v>
      </c>
      <c r="X860" s="1">
        <v>1.0</v>
      </c>
      <c r="Y860" s="1">
        <v>1951.0</v>
      </c>
      <c r="Z860" s="4">
        <f t="shared" si="166"/>
        <v>68</v>
      </c>
      <c r="AC860" s="1">
        <v>2014.0</v>
      </c>
      <c r="AD860" s="1">
        <f t="shared" si="165"/>
        <v>5</v>
      </c>
      <c r="AE860" s="1" t="s">
        <v>119</v>
      </c>
      <c r="AF860" s="6" t="s">
        <v>1974</v>
      </c>
      <c r="AG860" s="2">
        <v>0.0</v>
      </c>
      <c r="AH860" s="2" t="s">
        <v>2179</v>
      </c>
      <c r="AI860" s="2">
        <v>0.0</v>
      </c>
      <c r="AJ860" s="6" t="s">
        <v>123</v>
      </c>
      <c r="AK860" s="2">
        <v>0.0</v>
      </c>
      <c r="AL860" s="2" t="s">
        <v>2180</v>
      </c>
      <c r="AM860" s="2">
        <v>1.0</v>
      </c>
      <c r="AN860" s="20" t="s">
        <v>2181</v>
      </c>
      <c r="AO860" s="9" t="s">
        <v>2173</v>
      </c>
      <c r="AP860" s="8" t="s">
        <v>2182</v>
      </c>
      <c r="AQ860" s="1">
        <v>0.0</v>
      </c>
    </row>
    <row r="861">
      <c r="A861" s="1" t="s">
        <v>2061</v>
      </c>
      <c r="B861" s="3">
        <v>43614.0</v>
      </c>
      <c r="C861" s="4" t="str">
        <f t="shared" si="149"/>
        <v>2019</v>
      </c>
      <c r="D861" s="1" t="s">
        <v>44</v>
      </c>
      <c r="E861" s="1">
        <v>0.0</v>
      </c>
      <c r="F861" s="1">
        <v>1.0</v>
      </c>
      <c r="G861" s="1">
        <v>1.0</v>
      </c>
      <c r="H861" s="1">
        <v>1.0</v>
      </c>
      <c r="I861" s="1">
        <v>0.0</v>
      </c>
      <c r="J861" s="1">
        <v>0.0</v>
      </c>
      <c r="K861" s="1">
        <v>0.0</v>
      </c>
      <c r="L861" s="1">
        <v>0.0</v>
      </c>
      <c r="M861" s="1">
        <v>0.0</v>
      </c>
      <c r="N861" s="1">
        <v>0.0</v>
      </c>
      <c r="O861" s="1" t="s">
        <v>109</v>
      </c>
      <c r="P861" s="2" t="s">
        <v>2183</v>
      </c>
      <c r="Q861" s="1" t="s">
        <v>47</v>
      </c>
      <c r="R861" s="1" t="s">
        <v>48</v>
      </c>
      <c r="S861" s="1" t="s">
        <v>48</v>
      </c>
      <c r="T861" s="2" t="s">
        <v>2184</v>
      </c>
      <c r="U861" s="1">
        <v>1.0</v>
      </c>
      <c r="V861" s="1">
        <v>1.0</v>
      </c>
      <c r="W861" s="1" t="s">
        <v>2171</v>
      </c>
      <c r="X861" s="1">
        <v>0.0</v>
      </c>
      <c r="AA861" s="1">
        <v>2017.0</v>
      </c>
      <c r="AB861" s="4">
        <f>C861-AA861</f>
        <v>2</v>
      </c>
      <c r="AC861" s="1">
        <v>2017.0</v>
      </c>
      <c r="AD861" s="1">
        <f t="shared" si="165"/>
        <v>2</v>
      </c>
      <c r="AE861" s="1" t="s">
        <v>119</v>
      </c>
      <c r="AF861" s="6" t="s">
        <v>1974</v>
      </c>
      <c r="AG861" s="2">
        <v>0.0</v>
      </c>
      <c r="AH861" s="6" t="s">
        <v>2036</v>
      </c>
      <c r="AI861" s="2">
        <v>0.0</v>
      </c>
      <c r="AJ861" s="6" t="s">
        <v>2036</v>
      </c>
      <c r="AK861" s="2">
        <v>0.0</v>
      </c>
      <c r="AL861" s="6" t="s">
        <v>2036</v>
      </c>
      <c r="AM861" s="2">
        <v>1.0</v>
      </c>
      <c r="AN861" s="20" t="s">
        <v>2185</v>
      </c>
      <c r="AO861" s="9" t="s">
        <v>2186</v>
      </c>
      <c r="AQ861" s="1">
        <v>0.0</v>
      </c>
    </row>
    <row r="862">
      <c r="A862" s="1" t="s">
        <v>2061</v>
      </c>
      <c r="B862" s="3">
        <v>43614.0</v>
      </c>
      <c r="C862" s="4" t="str">
        <f t="shared" si="149"/>
        <v>2019</v>
      </c>
      <c r="D862" s="1" t="s">
        <v>44</v>
      </c>
      <c r="E862" s="1">
        <v>0.0</v>
      </c>
      <c r="F862" s="1">
        <v>1.0</v>
      </c>
      <c r="G862" s="1">
        <v>1.0</v>
      </c>
      <c r="H862" s="1">
        <v>1.0</v>
      </c>
      <c r="I862" s="1">
        <v>0.0</v>
      </c>
      <c r="J862" s="1">
        <v>0.0</v>
      </c>
      <c r="K862" s="1">
        <v>0.0</v>
      </c>
      <c r="L862" s="1">
        <v>0.0</v>
      </c>
      <c r="M862" s="1">
        <v>0.0</v>
      </c>
      <c r="N862" s="1">
        <v>0.0</v>
      </c>
      <c r="O862" s="1" t="s">
        <v>109</v>
      </c>
      <c r="P862" s="2" t="s">
        <v>2183</v>
      </c>
      <c r="Q862" s="1" t="s">
        <v>47</v>
      </c>
      <c r="R862" s="1" t="s">
        <v>48</v>
      </c>
      <c r="S862" s="1" t="s">
        <v>48</v>
      </c>
      <c r="T862" s="2" t="s">
        <v>2184</v>
      </c>
      <c r="U862" s="1">
        <v>1.0</v>
      </c>
      <c r="V862" s="1">
        <v>1.0</v>
      </c>
      <c r="W862" s="1" t="s">
        <v>2175</v>
      </c>
      <c r="X862" s="1">
        <v>1.0</v>
      </c>
      <c r="Y862" s="1">
        <v>1956.0</v>
      </c>
      <c r="Z862" s="4">
        <f t="shared" ref="Z862:Z863" si="167">C862-Y862</f>
        <v>63</v>
      </c>
      <c r="AC862" s="1">
        <v>2017.0</v>
      </c>
      <c r="AD862" s="1">
        <f t="shared" si="165"/>
        <v>2</v>
      </c>
      <c r="AE862" s="1" t="s">
        <v>119</v>
      </c>
      <c r="AF862" s="6" t="s">
        <v>1974</v>
      </c>
      <c r="AG862" s="2">
        <v>0.0</v>
      </c>
      <c r="AH862" s="6" t="s">
        <v>2036</v>
      </c>
      <c r="AI862" s="2">
        <v>0.0</v>
      </c>
      <c r="AJ862" s="6" t="s">
        <v>2036</v>
      </c>
      <c r="AK862" s="2">
        <v>0.0</v>
      </c>
      <c r="AL862" s="6" t="s">
        <v>2036</v>
      </c>
      <c r="AM862" s="2">
        <v>1.0</v>
      </c>
      <c r="AN862" s="20" t="s">
        <v>2187</v>
      </c>
      <c r="AO862" s="9" t="s">
        <v>2186</v>
      </c>
      <c r="AQ862" s="1">
        <v>0.0</v>
      </c>
    </row>
    <row r="863">
      <c r="A863" s="1" t="s">
        <v>2061</v>
      </c>
      <c r="B863" s="3">
        <v>43614.0</v>
      </c>
      <c r="C863" s="4" t="str">
        <f t="shared" si="149"/>
        <v>2019</v>
      </c>
      <c r="D863" s="1" t="s">
        <v>44</v>
      </c>
      <c r="E863" s="1">
        <v>0.0</v>
      </c>
      <c r="F863" s="1">
        <v>1.0</v>
      </c>
      <c r="G863" s="1">
        <v>1.0</v>
      </c>
      <c r="H863" s="1">
        <v>1.0</v>
      </c>
      <c r="I863" s="1">
        <v>0.0</v>
      </c>
      <c r="J863" s="1">
        <v>0.0</v>
      </c>
      <c r="K863" s="1">
        <v>0.0</v>
      </c>
      <c r="L863" s="1">
        <v>0.0</v>
      </c>
      <c r="M863" s="1">
        <v>0.0</v>
      </c>
      <c r="N863" s="1">
        <v>0.0</v>
      </c>
      <c r="O863" s="1" t="s">
        <v>109</v>
      </c>
      <c r="P863" s="2" t="s">
        <v>2183</v>
      </c>
      <c r="Q863" s="1" t="s">
        <v>47</v>
      </c>
      <c r="R863" s="1" t="s">
        <v>48</v>
      </c>
      <c r="S863" s="1" t="s">
        <v>48</v>
      </c>
      <c r="T863" s="2" t="s">
        <v>2184</v>
      </c>
      <c r="U863" s="1">
        <v>1.0</v>
      </c>
      <c r="V863" s="1">
        <v>1.0</v>
      </c>
      <c r="W863" s="1" t="s">
        <v>2178</v>
      </c>
      <c r="X863" s="1">
        <v>1.0</v>
      </c>
      <c r="Y863" s="1">
        <v>1951.0</v>
      </c>
      <c r="Z863" s="4">
        <f t="shared" si="167"/>
        <v>68</v>
      </c>
      <c r="AC863" s="1">
        <v>2014.0</v>
      </c>
      <c r="AD863" s="1">
        <f t="shared" si="165"/>
        <v>5</v>
      </c>
      <c r="AE863" s="1" t="s">
        <v>119</v>
      </c>
      <c r="AF863" s="6" t="s">
        <v>1974</v>
      </c>
      <c r="AG863" s="2">
        <v>0.0</v>
      </c>
      <c r="AH863" s="2" t="s">
        <v>2188</v>
      </c>
      <c r="AI863" s="2">
        <v>0.0</v>
      </c>
      <c r="AJ863" s="2" t="s">
        <v>2189</v>
      </c>
      <c r="AK863" s="2">
        <v>0.0</v>
      </c>
      <c r="AL863" s="2" t="s">
        <v>2190</v>
      </c>
      <c r="AM863" s="2">
        <v>1.0</v>
      </c>
      <c r="AN863" s="20" t="s">
        <v>2191</v>
      </c>
      <c r="AO863" s="9" t="s">
        <v>2186</v>
      </c>
      <c r="AQ863" s="1">
        <v>0.0</v>
      </c>
    </row>
    <row r="864">
      <c r="A864" s="1" t="s">
        <v>2061</v>
      </c>
      <c r="B864" s="3">
        <v>43606.0</v>
      </c>
      <c r="C864" s="4" t="str">
        <f t="shared" si="149"/>
        <v>2019</v>
      </c>
      <c r="D864" s="1" t="s">
        <v>44</v>
      </c>
      <c r="E864" s="1">
        <v>0.0</v>
      </c>
      <c r="F864" s="1">
        <v>1.0</v>
      </c>
      <c r="G864" s="1">
        <v>1.0</v>
      </c>
      <c r="H864" s="1">
        <v>0.0</v>
      </c>
      <c r="I864" s="1">
        <v>0.0</v>
      </c>
      <c r="J864" s="1">
        <v>0.0</v>
      </c>
      <c r="K864" s="1">
        <v>0.0</v>
      </c>
      <c r="L864" s="1">
        <v>0.0</v>
      </c>
      <c r="M864" s="1">
        <v>0.0</v>
      </c>
      <c r="N864" s="1">
        <v>0.0</v>
      </c>
      <c r="O864" s="1" t="s">
        <v>109</v>
      </c>
      <c r="P864" s="2" t="s">
        <v>2192</v>
      </c>
      <c r="Q864" s="1" t="s">
        <v>306</v>
      </c>
      <c r="R864" s="1" t="s">
        <v>48</v>
      </c>
      <c r="S864" s="1" t="s">
        <v>48</v>
      </c>
      <c r="T864" s="2" t="s">
        <v>2193</v>
      </c>
      <c r="U864" s="1">
        <v>1.0</v>
      </c>
      <c r="V864" s="1">
        <v>1.0</v>
      </c>
      <c r="W864" s="1" t="s">
        <v>2171</v>
      </c>
      <c r="X864" s="1">
        <v>0.0</v>
      </c>
      <c r="AA864" s="1">
        <v>2017.0</v>
      </c>
      <c r="AB864" s="4">
        <f>C864-AA864</f>
        <v>2</v>
      </c>
      <c r="AC864" s="1">
        <v>2017.0</v>
      </c>
      <c r="AD864" s="1">
        <f t="shared" si="165"/>
        <v>2</v>
      </c>
      <c r="AE864" s="1" t="s">
        <v>119</v>
      </c>
      <c r="AF864" s="6" t="s">
        <v>1974</v>
      </c>
      <c r="AG864" s="2">
        <v>0.0</v>
      </c>
      <c r="AH864" s="2" t="s">
        <v>2194</v>
      </c>
      <c r="AI864" s="2">
        <v>1.0</v>
      </c>
      <c r="AJ864" s="2" t="s">
        <v>2195</v>
      </c>
      <c r="AK864" s="2">
        <v>1.0</v>
      </c>
      <c r="AL864" s="2" t="s">
        <v>2196</v>
      </c>
      <c r="AM864" s="2">
        <v>1.0</v>
      </c>
      <c r="AN864" s="1" t="s">
        <v>2197</v>
      </c>
      <c r="AO864" s="9" t="s">
        <v>2198</v>
      </c>
      <c r="AQ864" s="1">
        <v>0.0</v>
      </c>
    </row>
    <row r="865">
      <c r="A865" s="1" t="s">
        <v>2061</v>
      </c>
      <c r="B865" s="3">
        <v>43606.0</v>
      </c>
      <c r="C865" s="4" t="str">
        <f t="shared" si="149"/>
        <v>2019</v>
      </c>
      <c r="D865" s="1" t="s">
        <v>44</v>
      </c>
      <c r="E865" s="1">
        <v>0.0</v>
      </c>
      <c r="F865" s="1">
        <v>1.0</v>
      </c>
      <c r="G865" s="1">
        <v>1.0</v>
      </c>
      <c r="H865" s="1">
        <v>0.0</v>
      </c>
      <c r="I865" s="1">
        <v>0.0</v>
      </c>
      <c r="J865" s="1">
        <v>0.0</v>
      </c>
      <c r="K865" s="1">
        <v>0.0</v>
      </c>
      <c r="L865" s="1">
        <v>0.0</v>
      </c>
      <c r="M865" s="1">
        <v>0.0</v>
      </c>
      <c r="N865" s="1">
        <v>0.0</v>
      </c>
      <c r="O865" s="1" t="s">
        <v>109</v>
      </c>
      <c r="P865" s="2" t="s">
        <v>2192</v>
      </c>
      <c r="Q865" s="1" t="s">
        <v>306</v>
      </c>
      <c r="R865" s="1" t="s">
        <v>48</v>
      </c>
      <c r="S865" s="1" t="s">
        <v>48</v>
      </c>
      <c r="T865" s="2" t="s">
        <v>2193</v>
      </c>
      <c r="U865" s="1">
        <v>1.0</v>
      </c>
      <c r="V865" s="1">
        <v>1.0</v>
      </c>
      <c r="W865" s="1" t="s">
        <v>2175</v>
      </c>
      <c r="X865" s="1">
        <v>1.0</v>
      </c>
      <c r="Y865" s="1">
        <v>1956.0</v>
      </c>
      <c r="Z865" s="4">
        <f t="shared" ref="Z865:Z867" si="168">C865-Y865</f>
        <v>63</v>
      </c>
      <c r="AC865" s="1">
        <v>2017.0</v>
      </c>
      <c r="AD865" s="1">
        <f t="shared" si="165"/>
        <v>2</v>
      </c>
      <c r="AE865" s="1" t="s">
        <v>119</v>
      </c>
      <c r="AF865" s="6" t="s">
        <v>1974</v>
      </c>
      <c r="AG865" s="2">
        <v>0.0</v>
      </c>
      <c r="AH865" s="6" t="s">
        <v>2036</v>
      </c>
      <c r="AI865" s="2">
        <v>1.0</v>
      </c>
      <c r="AJ865" s="6" t="s">
        <v>2036</v>
      </c>
      <c r="AK865" s="2">
        <v>1.0</v>
      </c>
      <c r="AL865" s="6" t="s">
        <v>2036</v>
      </c>
      <c r="AM865" s="2">
        <v>1.0</v>
      </c>
      <c r="AN865" s="1" t="s">
        <v>2199</v>
      </c>
      <c r="AO865" s="9" t="s">
        <v>2198</v>
      </c>
      <c r="AQ865" s="1">
        <v>0.0</v>
      </c>
    </row>
    <row r="866">
      <c r="A866" s="1" t="s">
        <v>2061</v>
      </c>
      <c r="B866" s="3">
        <v>43606.0</v>
      </c>
      <c r="C866" s="4" t="str">
        <f t="shared" si="149"/>
        <v>2019</v>
      </c>
      <c r="D866" s="1" t="s">
        <v>44</v>
      </c>
      <c r="E866" s="1">
        <v>0.0</v>
      </c>
      <c r="F866" s="1">
        <v>1.0</v>
      </c>
      <c r="G866" s="1">
        <v>1.0</v>
      </c>
      <c r="H866" s="1">
        <v>0.0</v>
      </c>
      <c r="I866" s="1">
        <v>0.0</v>
      </c>
      <c r="J866" s="1">
        <v>0.0</v>
      </c>
      <c r="K866" s="1">
        <v>0.0</v>
      </c>
      <c r="L866" s="1">
        <v>0.0</v>
      </c>
      <c r="M866" s="1">
        <v>0.0</v>
      </c>
      <c r="N866" s="1">
        <v>0.0</v>
      </c>
      <c r="O866" s="1" t="s">
        <v>109</v>
      </c>
      <c r="P866" s="2" t="s">
        <v>2192</v>
      </c>
      <c r="Q866" s="1" t="s">
        <v>306</v>
      </c>
      <c r="R866" s="1" t="s">
        <v>48</v>
      </c>
      <c r="S866" s="1" t="s">
        <v>48</v>
      </c>
      <c r="T866" s="2" t="s">
        <v>2193</v>
      </c>
      <c r="U866" s="1">
        <v>1.0</v>
      </c>
      <c r="V866" s="1">
        <v>1.0</v>
      </c>
      <c r="W866" s="1" t="s">
        <v>2178</v>
      </c>
      <c r="X866" s="1">
        <v>1.0</v>
      </c>
      <c r="Y866" s="1">
        <v>1951.0</v>
      </c>
      <c r="Z866" s="4">
        <f t="shared" si="168"/>
        <v>68</v>
      </c>
      <c r="AC866" s="1">
        <v>2014.0</v>
      </c>
      <c r="AD866" s="1">
        <f t="shared" si="165"/>
        <v>5</v>
      </c>
      <c r="AE866" s="1" t="s">
        <v>119</v>
      </c>
      <c r="AF866" s="6" t="s">
        <v>1974</v>
      </c>
      <c r="AG866" s="2">
        <v>0.0</v>
      </c>
      <c r="AH866" s="6" t="s">
        <v>2036</v>
      </c>
      <c r="AI866" s="2">
        <v>1.0</v>
      </c>
      <c r="AJ866" s="6" t="s">
        <v>2036</v>
      </c>
      <c r="AK866" s="2">
        <v>1.0</v>
      </c>
      <c r="AL866" s="6" t="s">
        <v>2036</v>
      </c>
      <c r="AM866" s="2">
        <v>1.0</v>
      </c>
      <c r="AN866" s="1" t="s">
        <v>2200</v>
      </c>
      <c r="AO866" s="9" t="s">
        <v>2198</v>
      </c>
      <c r="AQ866" s="1">
        <v>0.0</v>
      </c>
    </row>
    <row r="867">
      <c r="A867" s="1" t="s">
        <v>2201</v>
      </c>
      <c r="B867" s="3">
        <v>44900.0</v>
      </c>
      <c r="C867" s="4" t="str">
        <f t="shared" si="149"/>
        <v>2022</v>
      </c>
      <c r="D867" s="1" t="s">
        <v>44</v>
      </c>
      <c r="E867" s="1">
        <v>0.0</v>
      </c>
      <c r="F867" s="1">
        <v>1.0</v>
      </c>
      <c r="G867" s="1">
        <v>1.0</v>
      </c>
      <c r="H867" s="1">
        <v>0.0</v>
      </c>
      <c r="I867" s="1">
        <v>0.0</v>
      </c>
      <c r="J867" s="1">
        <v>0.0</v>
      </c>
      <c r="K867" s="1">
        <v>0.0</v>
      </c>
      <c r="L867" s="1">
        <v>0.0</v>
      </c>
      <c r="M867" s="1">
        <v>0.0</v>
      </c>
      <c r="N867" s="1">
        <v>1.0</v>
      </c>
      <c r="O867" s="1" t="s">
        <v>45</v>
      </c>
      <c r="P867" s="2" t="s">
        <v>2202</v>
      </c>
      <c r="Q867" s="1" t="s">
        <v>47</v>
      </c>
      <c r="R867" s="1" t="s">
        <v>48</v>
      </c>
      <c r="S867" s="1" t="s">
        <v>48</v>
      </c>
      <c r="T867" s="2" t="s">
        <v>2203</v>
      </c>
      <c r="U867" s="1">
        <v>1.0</v>
      </c>
      <c r="V867" s="1">
        <v>1.0</v>
      </c>
      <c r="W867" s="1" t="s">
        <v>2204</v>
      </c>
      <c r="X867" s="1">
        <v>1.0</v>
      </c>
      <c r="Y867" s="1">
        <v>1973.0</v>
      </c>
      <c r="Z867" s="4">
        <f t="shared" si="168"/>
        <v>49</v>
      </c>
      <c r="AE867" s="1" t="s">
        <v>119</v>
      </c>
      <c r="AF867" s="6" t="s">
        <v>1413</v>
      </c>
      <c r="AG867" s="2">
        <v>0.0</v>
      </c>
      <c r="AH867" s="2" t="s">
        <v>2205</v>
      </c>
      <c r="AI867" s="2">
        <v>1.0</v>
      </c>
      <c r="AJ867" s="2" t="s">
        <v>2206</v>
      </c>
      <c r="AK867" s="2">
        <v>1.0</v>
      </c>
      <c r="AL867" s="2" t="s">
        <v>2207</v>
      </c>
      <c r="AM867" s="2">
        <v>1.0</v>
      </c>
      <c r="AN867" s="20" t="s">
        <v>2208</v>
      </c>
      <c r="AO867" s="9" t="s">
        <v>2209</v>
      </c>
      <c r="AP867" s="9" t="s">
        <v>2210</v>
      </c>
      <c r="AQ867" s="1">
        <v>0.0</v>
      </c>
    </row>
    <row r="868">
      <c r="A868" s="1" t="s">
        <v>2201</v>
      </c>
      <c r="B868" s="3">
        <v>44900.0</v>
      </c>
      <c r="C868" s="4" t="str">
        <f t="shared" si="149"/>
        <v>2022</v>
      </c>
      <c r="D868" s="1" t="s">
        <v>44</v>
      </c>
      <c r="E868" s="1">
        <v>0.0</v>
      </c>
      <c r="F868" s="1">
        <v>1.0</v>
      </c>
      <c r="G868" s="1">
        <v>1.0</v>
      </c>
      <c r="H868" s="1">
        <v>0.0</v>
      </c>
      <c r="I868" s="1">
        <v>0.0</v>
      </c>
      <c r="J868" s="1">
        <v>0.0</v>
      </c>
      <c r="K868" s="1">
        <v>0.0</v>
      </c>
      <c r="L868" s="1">
        <v>0.0</v>
      </c>
      <c r="M868" s="1">
        <v>0.0</v>
      </c>
      <c r="N868" s="1">
        <v>1.0</v>
      </c>
      <c r="O868" s="1" t="s">
        <v>45</v>
      </c>
      <c r="P868" s="2" t="s">
        <v>2202</v>
      </c>
      <c r="Q868" s="1" t="s">
        <v>47</v>
      </c>
      <c r="R868" s="1" t="s">
        <v>48</v>
      </c>
      <c r="S868" s="1" t="s">
        <v>48</v>
      </c>
      <c r="T868" s="2" t="s">
        <v>2203</v>
      </c>
      <c r="U868" s="1">
        <v>1.0</v>
      </c>
      <c r="V868" s="1">
        <v>1.0</v>
      </c>
      <c r="W868" s="49" t="s">
        <v>2211</v>
      </c>
      <c r="X868" s="1">
        <v>0.0</v>
      </c>
      <c r="AC868" s="1">
        <v>2003.0</v>
      </c>
      <c r="AD868" s="1">
        <f t="shared" ref="AD868:AD870" si="169">C868-AC868</f>
        <v>19</v>
      </c>
      <c r="AE868" s="1" t="s">
        <v>119</v>
      </c>
      <c r="AF868" s="6" t="s">
        <v>1413</v>
      </c>
      <c r="AG868" s="2">
        <v>0.0</v>
      </c>
      <c r="AH868" s="6" t="s">
        <v>1118</v>
      </c>
      <c r="AI868" s="2">
        <v>1.0</v>
      </c>
      <c r="AJ868" s="6" t="s">
        <v>1118</v>
      </c>
      <c r="AK868" s="2">
        <v>1.0</v>
      </c>
      <c r="AL868" s="6" t="s">
        <v>1118</v>
      </c>
      <c r="AM868" s="2">
        <v>1.0</v>
      </c>
      <c r="AN868" s="20" t="s">
        <v>2212</v>
      </c>
      <c r="AO868" s="9" t="s">
        <v>2209</v>
      </c>
      <c r="AP868" s="8" t="s">
        <v>2213</v>
      </c>
      <c r="AQ868" s="1">
        <v>0.0</v>
      </c>
    </row>
    <row r="869">
      <c r="A869" s="1" t="s">
        <v>2201</v>
      </c>
      <c r="B869" s="3">
        <v>44900.0</v>
      </c>
      <c r="C869" s="4" t="str">
        <f t="shared" si="149"/>
        <v>2022</v>
      </c>
      <c r="D869" s="1" t="s">
        <v>44</v>
      </c>
      <c r="E869" s="1">
        <v>0.0</v>
      </c>
      <c r="F869" s="1">
        <v>1.0</v>
      </c>
      <c r="G869" s="1">
        <v>1.0</v>
      </c>
      <c r="H869" s="1">
        <v>0.0</v>
      </c>
      <c r="I869" s="1">
        <v>0.0</v>
      </c>
      <c r="J869" s="1">
        <v>0.0</v>
      </c>
      <c r="K869" s="1">
        <v>0.0</v>
      </c>
      <c r="L869" s="1">
        <v>0.0</v>
      </c>
      <c r="M869" s="1">
        <v>0.0</v>
      </c>
      <c r="N869" s="1">
        <v>1.0</v>
      </c>
      <c r="O869" s="1" t="s">
        <v>45</v>
      </c>
      <c r="P869" s="2" t="s">
        <v>2202</v>
      </c>
      <c r="Q869" s="1" t="s">
        <v>47</v>
      </c>
      <c r="R869" s="1" t="s">
        <v>48</v>
      </c>
      <c r="S869" s="1" t="s">
        <v>48</v>
      </c>
      <c r="T869" s="2" t="s">
        <v>2203</v>
      </c>
      <c r="U869" s="1">
        <v>1.0</v>
      </c>
      <c r="V869" s="1">
        <v>1.0</v>
      </c>
      <c r="W869" s="49" t="s">
        <v>2214</v>
      </c>
      <c r="X869" s="1">
        <v>1.0</v>
      </c>
      <c r="Y869" s="1">
        <v>1952.0</v>
      </c>
      <c r="Z869" s="4">
        <f t="shared" ref="Z869:Z872" si="170">C869-Y869</f>
        <v>70</v>
      </c>
      <c r="AA869" s="1">
        <v>1996.0</v>
      </c>
      <c r="AB869" s="4">
        <f>C869-AA869</f>
        <v>26</v>
      </c>
      <c r="AC869" s="1">
        <v>2009.0</v>
      </c>
      <c r="AD869" s="1">
        <f t="shared" si="169"/>
        <v>13</v>
      </c>
      <c r="AE869" s="1" t="s">
        <v>119</v>
      </c>
      <c r="AF869" s="6" t="s">
        <v>1413</v>
      </c>
      <c r="AG869" s="2">
        <v>0.0</v>
      </c>
      <c r="AH869" s="6" t="s">
        <v>1118</v>
      </c>
      <c r="AI869" s="2">
        <v>1.0</v>
      </c>
      <c r="AJ869" s="6" t="s">
        <v>1118</v>
      </c>
      <c r="AK869" s="2">
        <v>1.0</v>
      </c>
      <c r="AL869" s="6" t="s">
        <v>1118</v>
      </c>
      <c r="AM869" s="2">
        <v>1.0</v>
      </c>
      <c r="AN869" s="20" t="s">
        <v>2215</v>
      </c>
      <c r="AO869" s="9" t="s">
        <v>2209</v>
      </c>
      <c r="AP869" s="8" t="s">
        <v>2216</v>
      </c>
      <c r="AQ869" s="1">
        <v>0.0</v>
      </c>
    </row>
    <row r="870">
      <c r="A870" s="1" t="s">
        <v>2201</v>
      </c>
      <c r="B870" s="3">
        <v>44900.0</v>
      </c>
      <c r="C870" s="4" t="str">
        <f t="shared" si="149"/>
        <v>2022</v>
      </c>
      <c r="D870" s="1" t="s">
        <v>44</v>
      </c>
      <c r="E870" s="1">
        <v>0.0</v>
      </c>
      <c r="F870" s="1">
        <v>1.0</v>
      </c>
      <c r="G870" s="1">
        <v>1.0</v>
      </c>
      <c r="H870" s="1">
        <v>0.0</v>
      </c>
      <c r="I870" s="1">
        <v>0.0</v>
      </c>
      <c r="J870" s="1">
        <v>0.0</v>
      </c>
      <c r="K870" s="1">
        <v>0.0</v>
      </c>
      <c r="L870" s="1">
        <v>0.0</v>
      </c>
      <c r="M870" s="1">
        <v>0.0</v>
      </c>
      <c r="N870" s="1">
        <v>1.0</v>
      </c>
      <c r="O870" s="1" t="s">
        <v>45</v>
      </c>
      <c r="P870" s="2" t="s">
        <v>2202</v>
      </c>
      <c r="Q870" s="1" t="s">
        <v>47</v>
      </c>
      <c r="R870" s="1" t="s">
        <v>48</v>
      </c>
      <c r="S870" s="1" t="s">
        <v>48</v>
      </c>
      <c r="T870" s="2" t="s">
        <v>2203</v>
      </c>
      <c r="U870" s="1">
        <v>1.0</v>
      </c>
      <c r="V870" s="1">
        <v>1.0</v>
      </c>
      <c r="W870" s="49" t="s">
        <v>2217</v>
      </c>
      <c r="X870" s="1">
        <v>1.0</v>
      </c>
      <c r="Y870" s="1">
        <v>1965.0</v>
      </c>
      <c r="Z870" s="4">
        <f t="shared" si="170"/>
        <v>57</v>
      </c>
      <c r="AC870" s="1">
        <v>2017.0</v>
      </c>
      <c r="AD870" s="1">
        <f t="shared" si="169"/>
        <v>5</v>
      </c>
      <c r="AE870" s="1" t="s">
        <v>119</v>
      </c>
      <c r="AF870" s="6" t="s">
        <v>1413</v>
      </c>
      <c r="AG870" s="2">
        <v>0.0</v>
      </c>
      <c r="AH870" s="6" t="s">
        <v>1118</v>
      </c>
      <c r="AI870" s="2">
        <v>1.0</v>
      </c>
      <c r="AJ870" s="6" t="s">
        <v>1118</v>
      </c>
      <c r="AK870" s="2">
        <v>1.0</v>
      </c>
      <c r="AL870" s="6" t="s">
        <v>1118</v>
      </c>
      <c r="AM870" s="2">
        <v>1.0</v>
      </c>
      <c r="AN870" s="20" t="s">
        <v>2218</v>
      </c>
      <c r="AO870" s="9" t="s">
        <v>2209</v>
      </c>
      <c r="AP870" s="8" t="s">
        <v>2219</v>
      </c>
      <c r="AQ870" s="1">
        <v>0.0</v>
      </c>
    </row>
    <row r="871">
      <c r="A871" s="1" t="s">
        <v>2201</v>
      </c>
      <c r="B871" s="3">
        <v>44900.0</v>
      </c>
      <c r="C871" s="4" t="str">
        <f t="shared" si="149"/>
        <v>2022</v>
      </c>
      <c r="D871" s="1" t="s">
        <v>44</v>
      </c>
      <c r="E871" s="1">
        <v>0.0</v>
      </c>
      <c r="F871" s="1">
        <v>1.0</v>
      </c>
      <c r="G871" s="1">
        <v>1.0</v>
      </c>
      <c r="H871" s="1">
        <v>0.0</v>
      </c>
      <c r="I871" s="1">
        <v>0.0</v>
      </c>
      <c r="J871" s="1">
        <v>0.0</v>
      </c>
      <c r="K871" s="1">
        <v>0.0</v>
      </c>
      <c r="L871" s="1">
        <v>0.0</v>
      </c>
      <c r="M871" s="1">
        <v>0.0</v>
      </c>
      <c r="N871" s="1">
        <v>1.0</v>
      </c>
      <c r="O871" s="1" t="s">
        <v>45</v>
      </c>
      <c r="P871" s="2" t="s">
        <v>2202</v>
      </c>
      <c r="Q871" s="1" t="s">
        <v>47</v>
      </c>
      <c r="R871" s="1" t="s">
        <v>48</v>
      </c>
      <c r="S871" s="1" t="s">
        <v>48</v>
      </c>
      <c r="T871" s="2" t="s">
        <v>2203</v>
      </c>
      <c r="U871" s="1">
        <v>1.0</v>
      </c>
      <c r="V871" s="1">
        <v>1.0</v>
      </c>
      <c r="W871" s="49" t="s">
        <v>2220</v>
      </c>
      <c r="X871" s="1">
        <v>0.0</v>
      </c>
      <c r="Y871" s="1">
        <v>1979.0</v>
      </c>
      <c r="Z871" s="4">
        <f t="shared" si="170"/>
        <v>43</v>
      </c>
      <c r="AE871" s="1" t="s">
        <v>119</v>
      </c>
      <c r="AF871" s="6" t="s">
        <v>1413</v>
      </c>
      <c r="AG871" s="2">
        <v>0.0</v>
      </c>
      <c r="AH871" s="6" t="s">
        <v>1118</v>
      </c>
      <c r="AI871" s="2">
        <v>1.0</v>
      </c>
      <c r="AJ871" s="6" t="s">
        <v>1118</v>
      </c>
      <c r="AK871" s="2">
        <v>1.0</v>
      </c>
      <c r="AL871" s="6" t="s">
        <v>1118</v>
      </c>
      <c r="AM871" s="2">
        <v>1.0</v>
      </c>
      <c r="AN871" s="20" t="s">
        <v>2221</v>
      </c>
      <c r="AO871" s="9" t="s">
        <v>2209</v>
      </c>
      <c r="AP871" s="9" t="s">
        <v>2222</v>
      </c>
      <c r="AQ871" s="1">
        <v>0.0</v>
      </c>
    </row>
    <row r="872">
      <c r="A872" s="1" t="s">
        <v>2201</v>
      </c>
      <c r="B872" s="3">
        <v>44418.0</v>
      </c>
      <c r="C872" s="4" t="str">
        <f t="shared" si="149"/>
        <v>2021</v>
      </c>
      <c r="D872" s="1" t="s">
        <v>44</v>
      </c>
      <c r="E872" s="1">
        <v>0.0</v>
      </c>
      <c r="F872" s="1">
        <v>1.0</v>
      </c>
      <c r="G872" s="1">
        <v>0.0</v>
      </c>
      <c r="H872" s="1">
        <v>0.0</v>
      </c>
      <c r="I872" s="1">
        <v>0.0</v>
      </c>
      <c r="J872" s="1">
        <v>0.0</v>
      </c>
      <c r="K872" s="1">
        <v>1.0</v>
      </c>
      <c r="L872" s="1">
        <v>0.0</v>
      </c>
      <c r="M872" s="1">
        <v>0.0</v>
      </c>
      <c r="N872" s="1">
        <v>0.0</v>
      </c>
      <c r="O872" s="1" t="s">
        <v>68</v>
      </c>
      <c r="P872" s="1" t="s">
        <v>2223</v>
      </c>
      <c r="Q872" s="1" t="s">
        <v>47</v>
      </c>
      <c r="R872" s="1" t="s">
        <v>48</v>
      </c>
      <c r="S872" s="1" t="s">
        <v>48</v>
      </c>
      <c r="T872" s="2" t="s">
        <v>2224</v>
      </c>
      <c r="U872" s="1">
        <v>1.0</v>
      </c>
      <c r="V872" s="1">
        <v>1.0</v>
      </c>
      <c r="W872" s="49" t="s">
        <v>2225</v>
      </c>
      <c r="X872" s="1">
        <v>1.0</v>
      </c>
      <c r="Y872" s="1">
        <v>1973.0</v>
      </c>
      <c r="Z872" s="4">
        <f t="shared" si="170"/>
        <v>48</v>
      </c>
      <c r="AE872" s="1" t="s">
        <v>119</v>
      </c>
      <c r="AF872" s="6" t="s">
        <v>748</v>
      </c>
      <c r="AG872" s="2">
        <v>0.0</v>
      </c>
      <c r="AH872" s="2" t="s">
        <v>2226</v>
      </c>
      <c r="AI872" s="2">
        <v>1.0</v>
      </c>
      <c r="AJ872" s="2" t="s">
        <v>2227</v>
      </c>
      <c r="AK872" s="2">
        <v>1.0</v>
      </c>
      <c r="AL872" s="2" t="s">
        <v>2228</v>
      </c>
      <c r="AM872" s="2">
        <v>1.0</v>
      </c>
      <c r="AN872" s="20" t="s">
        <v>2229</v>
      </c>
      <c r="AO872" s="8" t="s">
        <v>2230</v>
      </c>
      <c r="AQ872" s="1">
        <v>0.0</v>
      </c>
    </row>
    <row r="873">
      <c r="A873" s="1" t="s">
        <v>2201</v>
      </c>
      <c r="B873" s="3">
        <v>44418.0</v>
      </c>
      <c r="C873" s="4" t="str">
        <f t="shared" si="149"/>
        <v>2021</v>
      </c>
      <c r="D873" s="1" t="s">
        <v>44</v>
      </c>
      <c r="E873" s="1">
        <v>0.0</v>
      </c>
      <c r="F873" s="1">
        <v>1.0</v>
      </c>
      <c r="G873" s="1">
        <v>0.0</v>
      </c>
      <c r="H873" s="1">
        <v>0.0</v>
      </c>
      <c r="I873" s="1">
        <v>0.0</v>
      </c>
      <c r="J873" s="1">
        <v>0.0</v>
      </c>
      <c r="K873" s="1">
        <v>1.0</v>
      </c>
      <c r="L873" s="1">
        <v>0.0</v>
      </c>
      <c r="M873" s="1">
        <v>0.0</v>
      </c>
      <c r="N873" s="1">
        <v>0.0</v>
      </c>
      <c r="O873" s="1" t="s">
        <v>68</v>
      </c>
      <c r="P873" s="1" t="s">
        <v>2223</v>
      </c>
      <c r="Q873" s="1" t="s">
        <v>47</v>
      </c>
      <c r="R873" s="1" t="s">
        <v>48</v>
      </c>
      <c r="S873" s="1" t="s">
        <v>48</v>
      </c>
      <c r="T873" s="2" t="s">
        <v>2224</v>
      </c>
      <c r="U873" s="1">
        <v>1.0</v>
      </c>
      <c r="V873" s="1">
        <v>1.0</v>
      </c>
      <c r="W873" s="49" t="s">
        <v>2211</v>
      </c>
      <c r="X873" s="1">
        <v>0.0</v>
      </c>
      <c r="AC873" s="1">
        <v>2003.0</v>
      </c>
      <c r="AD873" s="1">
        <f t="shared" ref="AD873:AD878" si="171">C873-AC873</f>
        <v>18</v>
      </c>
      <c r="AE873" s="1" t="s">
        <v>119</v>
      </c>
      <c r="AF873" s="6" t="s">
        <v>748</v>
      </c>
      <c r="AG873" s="2">
        <v>0.0</v>
      </c>
      <c r="AH873" s="6" t="s">
        <v>1118</v>
      </c>
      <c r="AI873" s="2">
        <v>1.0</v>
      </c>
      <c r="AJ873" s="6" t="s">
        <v>1118</v>
      </c>
      <c r="AK873" s="2">
        <v>1.0</v>
      </c>
      <c r="AL873" s="6" t="s">
        <v>1118</v>
      </c>
      <c r="AM873" s="2">
        <v>1.0</v>
      </c>
      <c r="AN873" s="20" t="s">
        <v>2231</v>
      </c>
      <c r="AO873" s="8" t="s">
        <v>2230</v>
      </c>
      <c r="AQ873" s="1">
        <v>0.0</v>
      </c>
    </row>
    <row r="874">
      <c r="A874" s="1" t="s">
        <v>2201</v>
      </c>
      <c r="B874" s="3">
        <v>44418.0</v>
      </c>
      <c r="C874" s="4" t="str">
        <f t="shared" si="149"/>
        <v>2021</v>
      </c>
      <c r="D874" s="1" t="s">
        <v>44</v>
      </c>
      <c r="E874" s="1">
        <v>0.0</v>
      </c>
      <c r="F874" s="1">
        <v>1.0</v>
      </c>
      <c r="G874" s="1">
        <v>0.0</v>
      </c>
      <c r="H874" s="1">
        <v>0.0</v>
      </c>
      <c r="I874" s="1">
        <v>0.0</v>
      </c>
      <c r="J874" s="1">
        <v>0.0</v>
      </c>
      <c r="K874" s="1">
        <v>1.0</v>
      </c>
      <c r="L874" s="1">
        <v>0.0</v>
      </c>
      <c r="M874" s="1">
        <v>0.0</v>
      </c>
      <c r="N874" s="1">
        <v>0.0</v>
      </c>
      <c r="O874" s="1" t="s">
        <v>68</v>
      </c>
      <c r="P874" s="1" t="s">
        <v>2223</v>
      </c>
      <c r="Q874" s="1" t="s">
        <v>47</v>
      </c>
      <c r="R874" s="1" t="s">
        <v>48</v>
      </c>
      <c r="S874" s="1" t="s">
        <v>48</v>
      </c>
      <c r="T874" s="2" t="s">
        <v>2224</v>
      </c>
      <c r="U874" s="1">
        <v>1.0</v>
      </c>
      <c r="V874" s="1">
        <v>1.0</v>
      </c>
      <c r="W874" s="49" t="s">
        <v>2232</v>
      </c>
      <c r="X874" s="1">
        <v>0.0</v>
      </c>
      <c r="Y874" s="1">
        <v>1964.0</v>
      </c>
      <c r="Z874" s="4">
        <f t="shared" ref="Z874:Z877" si="172">C874-Y874</f>
        <v>57</v>
      </c>
      <c r="AC874" s="1">
        <v>2003.0</v>
      </c>
      <c r="AD874" s="1">
        <f t="shared" si="171"/>
        <v>18</v>
      </c>
      <c r="AE874" s="1" t="s">
        <v>119</v>
      </c>
      <c r="AF874" s="6" t="s">
        <v>748</v>
      </c>
      <c r="AG874" s="2">
        <v>0.0</v>
      </c>
      <c r="AH874" s="6" t="s">
        <v>1118</v>
      </c>
      <c r="AI874" s="2">
        <v>1.0</v>
      </c>
      <c r="AJ874" s="6" t="s">
        <v>1118</v>
      </c>
      <c r="AK874" s="2">
        <v>1.0</v>
      </c>
      <c r="AL874" s="6" t="s">
        <v>1118</v>
      </c>
      <c r="AM874" s="2">
        <v>1.0</v>
      </c>
      <c r="AN874" s="20" t="s">
        <v>2233</v>
      </c>
      <c r="AO874" s="8" t="s">
        <v>2230</v>
      </c>
      <c r="AP874" s="9" t="s">
        <v>2234</v>
      </c>
      <c r="AQ874" s="1">
        <v>0.0</v>
      </c>
    </row>
    <row r="875">
      <c r="A875" s="1" t="s">
        <v>2201</v>
      </c>
      <c r="B875" s="3">
        <v>44418.0</v>
      </c>
      <c r="C875" s="4" t="str">
        <f t="shared" si="149"/>
        <v>2021</v>
      </c>
      <c r="D875" s="1" t="s">
        <v>44</v>
      </c>
      <c r="E875" s="1">
        <v>0.0</v>
      </c>
      <c r="F875" s="1">
        <v>1.0</v>
      </c>
      <c r="G875" s="1">
        <v>0.0</v>
      </c>
      <c r="H875" s="1">
        <v>0.0</v>
      </c>
      <c r="I875" s="1">
        <v>0.0</v>
      </c>
      <c r="J875" s="1">
        <v>0.0</v>
      </c>
      <c r="K875" s="1">
        <v>1.0</v>
      </c>
      <c r="L875" s="1">
        <v>0.0</v>
      </c>
      <c r="M875" s="1">
        <v>0.0</v>
      </c>
      <c r="N875" s="1">
        <v>0.0</v>
      </c>
      <c r="O875" s="1" t="s">
        <v>68</v>
      </c>
      <c r="P875" s="1" t="s">
        <v>2223</v>
      </c>
      <c r="Q875" s="1" t="s">
        <v>47</v>
      </c>
      <c r="R875" s="1" t="s">
        <v>48</v>
      </c>
      <c r="S875" s="1" t="s">
        <v>48</v>
      </c>
      <c r="T875" s="2" t="s">
        <v>2224</v>
      </c>
      <c r="U875" s="1">
        <v>1.0</v>
      </c>
      <c r="V875" s="1">
        <v>1.0</v>
      </c>
      <c r="W875" s="1" t="s">
        <v>2235</v>
      </c>
      <c r="X875" s="1">
        <v>1.0</v>
      </c>
      <c r="Y875" s="1">
        <v>1952.0</v>
      </c>
      <c r="Z875" s="4">
        <f t="shared" si="172"/>
        <v>69</v>
      </c>
      <c r="AA875" s="1">
        <v>1996.0</v>
      </c>
      <c r="AB875" s="4">
        <f t="shared" ref="AB875:AB876" si="173">C875-AA875</f>
        <v>25</v>
      </c>
      <c r="AC875" s="1">
        <v>2009.0</v>
      </c>
      <c r="AD875" s="1">
        <f t="shared" si="171"/>
        <v>12</v>
      </c>
      <c r="AE875" s="1" t="s">
        <v>119</v>
      </c>
      <c r="AF875" s="6" t="s">
        <v>748</v>
      </c>
      <c r="AG875" s="2">
        <v>0.0</v>
      </c>
      <c r="AH875" s="6" t="s">
        <v>1118</v>
      </c>
      <c r="AI875" s="2">
        <v>1.0</v>
      </c>
      <c r="AJ875" s="6" t="s">
        <v>1118</v>
      </c>
      <c r="AK875" s="2">
        <v>1.0</v>
      </c>
      <c r="AL875" s="6" t="s">
        <v>1118</v>
      </c>
      <c r="AM875" s="2">
        <v>1.0</v>
      </c>
      <c r="AN875" s="20" t="s">
        <v>2236</v>
      </c>
      <c r="AO875" s="8" t="s">
        <v>2230</v>
      </c>
      <c r="AQ875" s="1">
        <v>0.0</v>
      </c>
    </row>
    <row r="876">
      <c r="A876" s="1" t="s">
        <v>2201</v>
      </c>
      <c r="B876" s="11">
        <v>44543.0</v>
      </c>
      <c r="C876" s="4" t="str">
        <f t="shared" si="149"/>
        <v>2021</v>
      </c>
      <c r="D876" s="1" t="s">
        <v>44</v>
      </c>
      <c r="E876" s="1">
        <v>0.0</v>
      </c>
      <c r="F876" s="1">
        <v>1.0</v>
      </c>
      <c r="G876" s="1">
        <v>0.0</v>
      </c>
      <c r="H876" s="1">
        <v>1.0</v>
      </c>
      <c r="I876" s="1">
        <v>0.0</v>
      </c>
      <c r="J876" s="1">
        <v>0.0</v>
      </c>
      <c r="K876" s="1">
        <v>0.0</v>
      </c>
      <c r="L876" s="1">
        <v>0.0</v>
      </c>
      <c r="M876" s="1">
        <v>0.0</v>
      </c>
      <c r="N876" s="1">
        <v>0.0</v>
      </c>
      <c r="O876" s="1" t="s">
        <v>109</v>
      </c>
      <c r="P876" s="46" t="s">
        <v>2237</v>
      </c>
      <c r="Q876" s="1" t="s">
        <v>2238</v>
      </c>
      <c r="R876" s="1" t="s">
        <v>48</v>
      </c>
      <c r="S876" s="1" t="s">
        <v>48</v>
      </c>
      <c r="T876" s="2" t="s">
        <v>2239</v>
      </c>
      <c r="U876" s="1">
        <v>1.0</v>
      </c>
      <c r="V876" s="1" t="s">
        <v>119</v>
      </c>
      <c r="W876" s="1" t="s">
        <v>2235</v>
      </c>
      <c r="X876" s="1">
        <v>1.0</v>
      </c>
      <c r="Y876" s="1">
        <v>1952.0</v>
      </c>
      <c r="Z876" s="4">
        <f t="shared" si="172"/>
        <v>69</v>
      </c>
      <c r="AA876" s="1">
        <v>1996.0</v>
      </c>
      <c r="AB876" s="4">
        <f t="shared" si="173"/>
        <v>25</v>
      </c>
      <c r="AC876" s="1">
        <v>2009.0</v>
      </c>
      <c r="AD876" s="1">
        <f t="shared" si="171"/>
        <v>12</v>
      </c>
      <c r="AE876" s="1" t="s">
        <v>119</v>
      </c>
      <c r="AF876" s="6" t="s">
        <v>748</v>
      </c>
      <c r="AG876" s="2">
        <v>0.0</v>
      </c>
      <c r="AH876" s="2" t="s">
        <v>2240</v>
      </c>
      <c r="AI876" s="2">
        <v>1.0</v>
      </c>
      <c r="AJ876" s="2" t="s">
        <v>2241</v>
      </c>
      <c r="AK876" s="2">
        <v>1.0</v>
      </c>
      <c r="AL876" s="58" t="s">
        <v>2242</v>
      </c>
      <c r="AM876" s="2">
        <v>1.0</v>
      </c>
      <c r="AN876" s="20" t="s">
        <v>2243</v>
      </c>
      <c r="AO876" s="9" t="s">
        <v>709</v>
      </c>
      <c r="AQ876" s="1">
        <v>0.0</v>
      </c>
    </row>
    <row r="877">
      <c r="A877" s="1" t="s">
        <v>2201</v>
      </c>
      <c r="B877" s="11">
        <v>44543.0</v>
      </c>
      <c r="C877" s="4" t="str">
        <f t="shared" si="149"/>
        <v>2021</v>
      </c>
      <c r="D877" s="1" t="s">
        <v>44</v>
      </c>
      <c r="E877" s="1">
        <v>0.0</v>
      </c>
      <c r="F877" s="1">
        <v>1.0</v>
      </c>
      <c r="G877" s="1">
        <v>0.0</v>
      </c>
      <c r="H877" s="1">
        <v>1.0</v>
      </c>
      <c r="I877" s="1">
        <v>0.0</v>
      </c>
      <c r="J877" s="1">
        <v>0.0</v>
      </c>
      <c r="K877" s="1">
        <v>0.0</v>
      </c>
      <c r="L877" s="1">
        <v>0.0</v>
      </c>
      <c r="M877" s="1">
        <v>0.0</v>
      </c>
      <c r="N877" s="1">
        <v>0.0</v>
      </c>
      <c r="O877" s="1" t="s">
        <v>109</v>
      </c>
      <c r="P877" s="46" t="s">
        <v>2237</v>
      </c>
      <c r="Q877" s="1" t="s">
        <v>2238</v>
      </c>
      <c r="R877" s="1" t="s">
        <v>48</v>
      </c>
      <c r="S877" s="1" t="s">
        <v>48</v>
      </c>
      <c r="T877" s="2" t="s">
        <v>2239</v>
      </c>
      <c r="U877" s="1">
        <v>1.0</v>
      </c>
      <c r="V877" s="1" t="s">
        <v>119</v>
      </c>
      <c r="W877" s="49" t="s">
        <v>2232</v>
      </c>
      <c r="X877" s="1">
        <v>0.0</v>
      </c>
      <c r="Y877" s="1">
        <v>1964.0</v>
      </c>
      <c r="Z877" s="4">
        <f t="shared" si="172"/>
        <v>57</v>
      </c>
      <c r="AC877" s="1">
        <v>2003.0</v>
      </c>
      <c r="AD877" s="1">
        <f t="shared" si="171"/>
        <v>18</v>
      </c>
      <c r="AE877" s="1" t="s">
        <v>119</v>
      </c>
      <c r="AF877" s="6" t="s">
        <v>748</v>
      </c>
      <c r="AG877" s="2">
        <v>0.0</v>
      </c>
      <c r="AH877" s="6" t="s">
        <v>1118</v>
      </c>
      <c r="AI877" s="2">
        <v>1.0</v>
      </c>
      <c r="AJ877" s="6" t="s">
        <v>1118</v>
      </c>
      <c r="AK877" s="2">
        <v>1.0</v>
      </c>
      <c r="AL877" s="6" t="s">
        <v>1118</v>
      </c>
      <c r="AM877" s="2">
        <v>1.0</v>
      </c>
      <c r="AN877" s="20" t="s">
        <v>2244</v>
      </c>
      <c r="AO877" s="9" t="s">
        <v>709</v>
      </c>
      <c r="AQ877" s="1">
        <v>0.0</v>
      </c>
    </row>
    <row r="878">
      <c r="A878" s="1" t="s">
        <v>2201</v>
      </c>
      <c r="B878" s="11">
        <v>44543.0</v>
      </c>
      <c r="C878" s="4" t="str">
        <f t="shared" si="149"/>
        <v>2021</v>
      </c>
      <c r="D878" s="1" t="s">
        <v>44</v>
      </c>
      <c r="E878" s="1">
        <v>0.0</v>
      </c>
      <c r="F878" s="1">
        <v>1.0</v>
      </c>
      <c r="G878" s="1">
        <v>0.0</v>
      </c>
      <c r="H878" s="1">
        <v>1.0</v>
      </c>
      <c r="I878" s="1">
        <v>0.0</v>
      </c>
      <c r="J878" s="1">
        <v>0.0</v>
      </c>
      <c r="K878" s="1">
        <v>0.0</v>
      </c>
      <c r="L878" s="1">
        <v>0.0</v>
      </c>
      <c r="M878" s="1">
        <v>0.0</v>
      </c>
      <c r="N878" s="1">
        <v>0.0</v>
      </c>
      <c r="O878" s="1" t="s">
        <v>109</v>
      </c>
      <c r="P878" s="46" t="s">
        <v>2237</v>
      </c>
      <c r="Q878" s="1" t="s">
        <v>2238</v>
      </c>
      <c r="R878" s="1" t="s">
        <v>48</v>
      </c>
      <c r="S878" s="1" t="s">
        <v>48</v>
      </c>
      <c r="T878" s="2" t="s">
        <v>2239</v>
      </c>
      <c r="U878" s="1">
        <v>1.0</v>
      </c>
      <c r="V878" s="1" t="s">
        <v>119</v>
      </c>
      <c r="W878" s="49" t="s">
        <v>2211</v>
      </c>
      <c r="X878" s="1">
        <v>0.0</v>
      </c>
      <c r="AC878" s="1">
        <v>2003.0</v>
      </c>
      <c r="AD878" s="1">
        <f t="shared" si="171"/>
        <v>18</v>
      </c>
      <c r="AE878" s="1" t="s">
        <v>119</v>
      </c>
      <c r="AF878" s="6" t="s">
        <v>748</v>
      </c>
      <c r="AG878" s="2">
        <v>0.0</v>
      </c>
      <c r="AH878" s="6" t="s">
        <v>1118</v>
      </c>
      <c r="AI878" s="2">
        <v>1.0</v>
      </c>
      <c r="AJ878" s="6" t="s">
        <v>1118</v>
      </c>
      <c r="AK878" s="2">
        <v>1.0</v>
      </c>
      <c r="AL878" s="6" t="s">
        <v>1118</v>
      </c>
      <c r="AM878" s="2">
        <v>1.0</v>
      </c>
      <c r="AN878" s="20" t="s">
        <v>2245</v>
      </c>
      <c r="AO878" s="9" t="s">
        <v>709</v>
      </c>
      <c r="AQ878" s="1">
        <v>0.0</v>
      </c>
    </row>
    <row r="879">
      <c r="A879" s="1" t="s">
        <v>2201</v>
      </c>
      <c r="B879" s="11">
        <v>44543.0</v>
      </c>
      <c r="C879" s="4" t="str">
        <f t="shared" si="149"/>
        <v>2021</v>
      </c>
      <c r="D879" s="1" t="s">
        <v>44</v>
      </c>
      <c r="E879" s="1">
        <v>0.0</v>
      </c>
      <c r="F879" s="1">
        <v>1.0</v>
      </c>
      <c r="G879" s="1">
        <v>0.0</v>
      </c>
      <c r="H879" s="1">
        <v>1.0</v>
      </c>
      <c r="I879" s="1">
        <v>0.0</v>
      </c>
      <c r="J879" s="1">
        <v>0.0</v>
      </c>
      <c r="K879" s="1">
        <v>0.0</v>
      </c>
      <c r="L879" s="1">
        <v>0.0</v>
      </c>
      <c r="M879" s="1">
        <v>0.0</v>
      </c>
      <c r="N879" s="1">
        <v>0.0</v>
      </c>
      <c r="O879" s="1" t="s">
        <v>109</v>
      </c>
      <c r="P879" s="46" t="s">
        <v>2237</v>
      </c>
      <c r="Q879" s="1" t="s">
        <v>2238</v>
      </c>
      <c r="R879" s="1" t="s">
        <v>48</v>
      </c>
      <c r="S879" s="1" t="s">
        <v>48</v>
      </c>
      <c r="T879" s="2" t="s">
        <v>2239</v>
      </c>
      <c r="U879" s="1">
        <v>1.0</v>
      </c>
      <c r="V879" s="1" t="s">
        <v>119</v>
      </c>
      <c r="W879" s="49" t="s">
        <v>2225</v>
      </c>
      <c r="X879" s="1">
        <v>1.0</v>
      </c>
      <c r="Y879" s="1">
        <v>1973.0</v>
      </c>
      <c r="Z879" s="4">
        <f t="shared" ref="Z879:Z880" si="174">C879-Y879</f>
        <v>48</v>
      </c>
      <c r="AE879" s="1" t="s">
        <v>119</v>
      </c>
      <c r="AF879" s="6" t="s">
        <v>748</v>
      </c>
      <c r="AG879" s="2">
        <v>0.0</v>
      </c>
      <c r="AH879" s="6" t="s">
        <v>1118</v>
      </c>
      <c r="AI879" s="2">
        <v>1.0</v>
      </c>
      <c r="AJ879" s="6" t="s">
        <v>1118</v>
      </c>
      <c r="AK879" s="2">
        <v>1.0</v>
      </c>
      <c r="AL879" s="6" t="s">
        <v>1118</v>
      </c>
      <c r="AM879" s="2">
        <v>1.0</v>
      </c>
      <c r="AN879" s="20" t="s">
        <v>2246</v>
      </c>
      <c r="AO879" s="9" t="s">
        <v>709</v>
      </c>
      <c r="AQ879" s="1">
        <v>0.0</v>
      </c>
    </row>
    <row r="880">
      <c r="A880" s="1" t="s">
        <v>2201</v>
      </c>
      <c r="B880" s="3">
        <v>43689.0</v>
      </c>
      <c r="C880" s="4" t="str">
        <f t="shared" si="149"/>
        <v>2019</v>
      </c>
      <c r="D880" s="1" t="s">
        <v>44</v>
      </c>
      <c r="E880" s="1">
        <v>0.0</v>
      </c>
      <c r="F880" s="1">
        <v>1.0</v>
      </c>
      <c r="G880" s="1">
        <v>1.0</v>
      </c>
      <c r="H880" s="1">
        <v>0.0</v>
      </c>
      <c r="I880" s="1">
        <v>0.0</v>
      </c>
      <c r="J880" s="1">
        <v>0.0</v>
      </c>
      <c r="K880" s="1">
        <v>0.0</v>
      </c>
      <c r="L880" s="1">
        <v>0.0</v>
      </c>
      <c r="M880" s="1">
        <v>0.0</v>
      </c>
      <c r="N880" s="1">
        <v>0.0</v>
      </c>
      <c r="O880" s="1" t="s">
        <v>109</v>
      </c>
      <c r="P880" s="2" t="s">
        <v>2247</v>
      </c>
      <c r="Q880" s="1" t="s">
        <v>306</v>
      </c>
      <c r="R880" s="1" t="s">
        <v>48</v>
      </c>
      <c r="S880" s="1" t="s">
        <v>48</v>
      </c>
      <c r="T880" s="2" t="s">
        <v>2248</v>
      </c>
      <c r="U880" s="1">
        <v>1.0</v>
      </c>
      <c r="V880" s="1">
        <v>1.0</v>
      </c>
      <c r="W880" s="49" t="s">
        <v>2225</v>
      </c>
      <c r="X880" s="1">
        <v>1.0</v>
      </c>
      <c r="Y880" s="1">
        <v>1973.0</v>
      </c>
      <c r="Z880" s="4">
        <f t="shared" si="174"/>
        <v>46</v>
      </c>
      <c r="AE880" s="1" t="s">
        <v>119</v>
      </c>
      <c r="AF880" s="6" t="s">
        <v>1413</v>
      </c>
      <c r="AG880" s="2">
        <v>0.0</v>
      </c>
      <c r="AH880" s="2" t="s">
        <v>2249</v>
      </c>
      <c r="AI880" s="2">
        <v>1.0</v>
      </c>
      <c r="AJ880" s="2" t="s">
        <v>2250</v>
      </c>
      <c r="AK880" s="2">
        <v>1.0</v>
      </c>
      <c r="AL880" s="2" t="s">
        <v>2251</v>
      </c>
      <c r="AM880" s="2">
        <v>1.0</v>
      </c>
      <c r="AN880" s="1" t="s">
        <v>2252</v>
      </c>
      <c r="AO880" s="9" t="s">
        <v>2253</v>
      </c>
      <c r="AQ880" s="1">
        <v>0.0</v>
      </c>
    </row>
    <row r="881">
      <c r="A881" s="1" t="s">
        <v>2201</v>
      </c>
      <c r="B881" s="3">
        <v>43689.0</v>
      </c>
      <c r="C881" s="4" t="str">
        <f t="shared" si="149"/>
        <v>2019</v>
      </c>
      <c r="D881" s="1" t="s">
        <v>44</v>
      </c>
      <c r="E881" s="1">
        <v>0.0</v>
      </c>
      <c r="F881" s="1">
        <v>1.0</v>
      </c>
      <c r="G881" s="1">
        <v>1.0</v>
      </c>
      <c r="H881" s="1">
        <v>0.0</v>
      </c>
      <c r="I881" s="1">
        <v>0.0</v>
      </c>
      <c r="J881" s="1">
        <v>0.0</v>
      </c>
      <c r="K881" s="1">
        <v>0.0</v>
      </c>
      <c r="L881" s="1">
        <v>0.0</v>
      </c>
      <c r="M881" s="1">
        <v>0.0</v>
      </c>
      <c r="N881" s="1">
        <v>0.0</v>
      </c>
      <c r="O881" s="1" t="s">
        <v>109</v>
      </c>
      <c r="P881" s="2" t="s">
        <v>2247</v>
      </c>
      <c r="Q881" s="1" t="s">
        <v>306</v>
      </c>
      <c r="R881" s="1" t="s">
        <v>48</v>
      </c>
      <c r="S881" s="1" t="s">
        <v>48</v>
      </c>
      <c r="T881" s="2" t="s">
        <v>2248</v>
      </c>
      <c r="U881" s="1">
        <v>1.0</v>
      </c>
      <c r="V881" s="1">
        <v>1.0</v>
      </c>
      <c r="W881" s="49" t="s">
        <v>2211</v>
      </c>
      <c r="X881" s="1">
        <v>0.0</v>
      </c>
      <c r="AC881" s="1">
        <v>2003.0</v>
      </c>
      <c r="AD881" s="1">
        <f t="shared" ref="AD881:AD883" si="175">C881-AC881</f>
        <v>16</v>
      </c>
      <c r="AE881" s="1" t="s">
        <v>119</v>
      </c>
      <c r="AF881" s="6" t="s">
        <v>1413</v>
      </c>
      <c r="AG881" s="2">
        <v>0.0</v>
      </c>
      <c r="AH881" s="6" t="s">
        <v>1118</v>
      </c>
      <c r="AI881" s="2">
        <v>1.0</v>
      </c>
      <c r="AJ881" s="6" t="s">
        <v>1118</v>
      </c>
      <c r="AK881" s="2">
        <v>1.0</v>
      </c>
      <c r="AL881" s="6" t="s">
        <v>1118</v>
      </c>
      <c r="AM881" s="2">
        <v>1.0</v>
      </c>
      <c r="AN881" s="1" t="s">
        <v>2254</v>
      </c>
      <c r="AO881" s="9" t="s">
        <v>2253</v>
      </c>
      <c r="AQ881" s="1">
        <v>0.0</v>
      </c>
    </row>
    <row r="882">
      <c r="A882" s="1" t="s">
        <v>2201</v>
      </c>
      <c r="B882" s="3">
        <v>43689.0</v>
      </c>
      <c r="C882" s="4" t="str">
        <f t="shared" si="149"/>
        <v>2019</v>
      </c>
      <c r="D882" s="1" t="s">
        <v>44</v>
      </c>
      <c r="E882" s="1">
        <v>0.0</v>
      </c>
      <c r="F882" s="1">
        <v>1.0</v>
      </c>
      <c r="G882" s="1">
        <v>1.0</v>
      </c>
      <c r="H882" s="1">
        <v>0.0</v>
      </c>
      <c r="I882" s="1">
        <v>0.0</v>
      </c>
      <c r="J882" s="1">
        <v>0.0</v>
      </c>
      <c r="K882" s="1">
        <v>0.0</v>
      </c>
      <c r="L882" s="1">
        <v>0.0</v>
      </c>
      <c r="M882" s="1">
        <v>0.0</v>
      </c>
      <c r="N882" s="1">
        <v>0.0</v>
      </c>
      <c r="O882" s="1" t="s">
        <v>109</v>
      </c>
      <c r="P882" s="2" t="s">
        <v>2247</v>
      </c>
      <c r="Q882" s="1" t="s">
        <v>306</v>
      </c>
      <c r="R882" s="1" t="s">
        <v>48</v>
      </c>
      <c r="S882" s="1" t="s">
        <v>48</v>
      </c>
      <c r="T882" s="2" t="s">
        <v>2248</v>
      </c>
      <c r="U882" s="1">
        <v>1.0</v>
      </c>
      <c r="V882" s="1">
        <v>1.0</v>
      </c>
      <c r="W882" s="49" t="s">
        <v>2232</v>
      </c>
      <c r="X882" s="1">
        <v>0.0</v>
      </c>
      <c r="Y882" s="1">
        <v>1964.0</v>
      </c>
      <c r="Z882" s="4">
        <f t="shared" ref="Z882:Z887" si="176">C882-Y882</f>
        <v>55</v>
      </c>
      <c r="AC882" s="1">
        <v>2003.0</v>
      </c>
      <c r="AD882" s="1">
        <f t="shared" si="175"/>
        <v>16</v>
      </c>
      <c r="AE882" s="1" t="s">
        <v>119</v>
      </c>
      <c r="AF882" s="6" t="s">
        <v>1413</v>
      </c>
      <c r="AG882" s="2">
        <v>0.0</v>
      </c>
      <c r="AH882" s="6" t="s">
        <v>1118</v>
      </c>
      <c r="AI882" s="2">
        <v>1.0</v>
      </c>
      <c r="AJ882" s="6" t="s">
        <v>1118</v>
      </c>
      <c r="AK882" s="2">
        <v>1.0</v>
      </c>
      <c r="AL882" s="6" t="s">
        <v>1118</v>
      </c>
      <c r="AM882" s="2">
        <v>1.0</v>
      </c>
      <c r="AN882" s="1" t="s">
        <v>2255</v>
      </c>
      <c r="AO882" s="9" t="s">
        <v>2253</v>
      </c>
      <c r="AQ882" s="1">
        <v>0.0</v>
      </c>
    </row>
    <row r="883">
      <c r="A883" s="1" t="s">
        <v>2201</v>
      </c>
      <c r="B883" s="3">
        <v>43689.0</v>
      </c>
      <c r="C883" s="4" t="str">
        <f t="shared" si="149"/>
        <v>2019</v>
      </c>
      <c r="D883" s="1" t="s">
        <v>44</v>
      </c>
      <c r="E883" s="1">
        <v>0.0</v>
      </c>
      <c r="F883" s="1">
        <v>1.0</v>
      </c>
      <c r="G883" s="1">
        <v>1.0</v>
      </c>
      <c r="H883" s="1">
        <v>0.0</v>
      </c>
      <c r="I883" s="1">
        <v>0.0</v>
      </c>
      <c r="J883" s="1">
        <v>0.0</v>
      </c>
      <c r="K883" s="1">
        <v>0.0</v>
      </c>
      <c r="L883" s="1">
        <v>0.0</v>
      </c>
      <c r="M883" s="1">
        <v>0.0</v>
      </c>
      <c r="N883" s="1">
        <v>0.0</v>
      </c>
      <c r="O883" s="1" t="s">
        <v>109</v>
      </c>
      <c r="P883" s="2" t="s">
        <v>2247</v>
      </c>
      <c r="Q883" s="1" t="s">
        <v>306</v>
      </c>
      <c r="R883" s="1" t="s">
        <v>48</v>
      </c>
      <c r="S883" s="1" t="s">
        <v>48</v>
      </c>
      <c r="T883" s="2" t="s">
        <v>2248</v>
      </c>
      <c r="U883" s="1">
        <v>1.0</v>
      </c>
      <c r="V883" s="1">
        <v>1.0</v>
      </c>
      <c r="W883" s="1" t="s">
        <v>2235</v>
      </c>
      <c r="X883" s="1">
        <v>1.0</v>
      </c>
      <c r="Y883" s="1">
        <v>1952.0</v>
      </c>
      <c r="Z883" s="4">
        <f t="shared" si="176"/>
        <v>67</v>
      </c>
      <c r="AA883" s="1">
        <v>1996.0</v>
      </c>
      <c r="AB883" s="4">
        <f>C883-AA883</f>
        <v>23</v>
      </c>
      <c r="AC883" s="1">
        <v>2009.0</v>
      </c>
      <c r="AD883" s="1">
        <f t="shared" si="175"/>
        <v>10</v>
      </c>
      <c r="AE883" s="1" t="s">
        <v>119</v>
      </c>
      <c r="AF883" s="6" t="s">
        <v>1413</v>
      </c>
      <c r="AG883" s="2">
        <v>0.0</v>
      </c>
      <c r="AH883" s="6" t="s">
        <v>1118</v>
      </c>
      <c r="AI883" s="2">
        <v>1.0</v>
      </c>
      <c r="AJ883" s="6" t="s">
        <v>1118</v>
      </c>
      <c r="AK883" s="2">
        <v>1.0</v>
      </c>
      <c r="AL883" s="6" t="s">
        <v>1118</v>
      </c>
      <c r="AM883" s="2">
        <v>1.0</v>
      </c>
      <c r="AN883" s="1" t="s">
        <v>2256</v>
      </c>
      <c r="AO883" s="9" t="s">
        <v>2253</v>
      </c>
      <c r="AQ883" s="1">
        <v>0.0</v>
      </c>
    </row>
    <row r="884">
      <c r="A884" s="1" t="s">
        <v>2201</v>
      </c>
      <c r="B884" s="3">
        <v>43689.0</v>
      </c>
      <c r="C884" s="4" t="str">
        <f t="shared" si="149"/>
        <v>2019</v>
      </c>
      <c r="D884" s="1" t="s">
        <v>44</v>
      </c>
      <c r="E884" s="1">
        <v>0.0</v>
      </c>
      <c r="F884" s="1">
        <v>1.0</v>
      </c>
      <c r="G884" s="1">
        <v>1.0</v>
      </c>
      <c r="H884" s="1">
        <v>0.0</v>
      </c>
      <c r="I884" s="1">
        <v>0.0</v>
      </c>
      <c r="J884" s="1">
        <v>0.0</v>
      </c>
      <c r="K884" s="1">
        <v>0.0</v>
      </c>
      <c r="L884" s="1">
        <v>0.0</v>
      </c>
      <c r="M884" s="1">
        <v>0.0</v>
      </c>
      <c r="N884" s="1">
        <v>0.0</v>
      </c>
      <c r="O884" s="1" t="s">
        <v>109</v>
      </c>
      <c r="P884" s="2" t="s">
        <v>2247</v>
      </c>
      <c r="Q884" s="1" t="s">
        <v>306</v>
      </c>
      <c r="R884" s="1" t="s">
        <v>48</v>
      </c>
      <c r="S884" s="1" t="s">
        <v>48</v>
      </c>
      <c r="T884" s="2" t="s">
        <v>2248</v>
      </c>
      <c r="U884" s="1">
        <v>1.0</v>
      </c>
      <c r="V884" s="1">
        <v>1.0</v>
      </c>
      <c r="W884" s="49" t="s">
        <v>2217</v>
      </c>
      <c r="X884" s="1">
        <v>1.0</v>
      </c>
      <c r="Y884" s="1">
        <v>1965.0</v>
      </c>
      <c r="Z884" s="4">
        <f t="shared" si="176"/>
        <v>54</v>
      </c>
      <c r="AE884" s="1" t="s">
        <v>119</v>
      </c>
      <c r="AF884" s="6" t="s">
        <v>1413</v>
      </c>
      <c r="AG884" s="2">
        <v>0.0</v>
      </c>
      <c r="AH884" s="6" t="s">
        <v>1118</v>
      </c>
      <c r="AI884" s="2">
        <v>1.0</v>
      </c>
      <c r="AJ884" s="6" t="s">
        <v>1118</v>
      </c>
      <c r="AK884" s="2">
        <v>1.0</v>
      </c>
      <c r="AL884" s="6" t="s">
        <v>1118</v>
      </c>
      <c r="AM884" s="2">
        <v>1.0</v>
      </c>
      <c r="AN884" s="1" t="s">
        <v>2257</v>
      </c>
      <c r="AO884" s="9" t="s">
        <v>2253</v>
      </c>
      <c r="AQ884" s="1">
        <v>0.0</v>
      </c>
    </row>
    <row r="885">
      <c r="A885" s="1" t="s">
        <v>2258</v>
      </c>
      <c r="B885" s="11">
        <v>44547.0</v>
      </c>
      <c r="C885" s="4" t="str">
        <f t="shared" si="149"/>
        <v>2021</v>
      </c>
      <c r="D885" s="1" t="s">
        <v>44</v>
      </c>
      <c r="E885" s="1">
        <v>0.0</v>
      </c>
      <c r="F885" s="1">
        <v>1.0</v>
      </c>
      <c r="G885" s="1">
        <v>0.0</v>
      </c>
      <c r="H885" s="1">
        <v>0.0</v>
      </c>
      <c r="I885" s="1">
        <v>0.0</v>
      </c>
      <c r="J885" s="1">
        <v>0.0</v>
      </c>
      <c r="K885" s="1">
        <v>0.0</v>
      </c>
      <c r="L885" s="1">
        <v>0.0</v>
      </c>
      <c r="M885" s="1">
        <v>0.0</v>
      </c>
      <c r="N885" s="1">
        <v>0.0</v>
      </c>
      <c r="O885" s="1" t="s">
        <v>115</v>
      </c>
      <c r="P885" s="2" t="s">
        <v>2259</v>
      </c>
      <c r="Q885" s="1" t="s">
        <v>47</v>
      </c>
      <c r="R885" s="1" t="s">
        <v>48</v>
      </c>
      <c r="S885" s="1" t="s">
        <v>117</v>
      </c>
      <c r="T885" s="2" t="s">
        <v>2260</v>
      </c>
      <c r="U885" s="1">
        <v>1.0</v>
      </c>
      <c r="V885" s="1">
        <v>1.0</v>
      </c>
      <c r="W885" s="1" t="s">
        <v>2261</v>
      </c>
      <c r="X885" s="1">
        <v>0.0</v>
      </c>
      <c r="Y885" s="1">
        <v>1963.0</v>
      </c>
      <c r="Z885" s="4">
        <f t="shared" si="176"/>
        <v>58</v>
      </c>
      <c r="AA885" s="1">
        <v>1995.0</v>
      </c>
      <c r="AB885" s="4">
        <f t="shared" ref="AB885:AB897" si="177">C885-AA885</f>
        <v>26</v>
      </c>
      <c r="AC885" s="1">
        <v>2007.0</v>
      </c>
      <c r="AD885" s="1">
        <f t="shared" ref="AD885:AD897" si="178">C885-AC885</f>
        <v>14</v>
      </c>
      <c r="AE885" s="1">
        <v>1.0</v>
      </c>
      <c r="AF885" s="6" t="s">
        <v>51</v>
      </c>
      <c r="AG885" s="1">
        <v>0.0</v>
      </c>
      <c r="AH885" s="1" t="s">
        <v>2262</v>
      </c>
      <c r="AI885" s="1">
        <v>1.0</v>
      </c>
      <c r="AJ885" s="1" t="s">
        <v>2263</v>
      </c>
      <c r="AK885" s="1">
        <v>1.0</v>
      </c>
      <c r="AL885" s="1" t="s">
        <v>2264</v>
      </c>
      <c r="AM885" s="1">
        <v>1.0</v>
      </c>
      <c r="AN885" s="1" t="s">
        <v>2265</v>
      </c>
      <c r="AO885" s="9" t="s">
        <v>2266</v>
      </c>
      <c r="AP885" s="8" t="s">
        <v>2267</v>
      </c>
      <c r="AQ885" s="1">
        <v>0.0</v>
      </c>
    </row>
    <row r="886">
      <c r="A886" s="1" t="s">
        <v>2258</v>
      </c>
      <c r="B886" s="11">
        <v>44547.0</v>
      </c>
      <c r="C886" s="4" t="str">
        <f t="shared" si="149"/>
        <v>2021</v>
      </c>
      <c r="D886" s="1" t="s">
        <v>44</v>
      </c>
      <c r="E886" s="1">
        <v>0.0</v>
      </c>
      <c r="F886" s="1">
        <v>1.0</v>
      </c>
      <c r="G886" s="1">
        <v>0.0</v>
      </c>
      <c r="H886" s="1">
        <v>0.0</v>
      </c>
      <c r="I886" s="1">
        <v>0.0</v>
      </c>
      <c r="J886" s="1">
        <v>0.0</v>
      </c>
      <c r="K886" s="1">
        <v>0.0</v>
      </c>
      <c r="L886" s="1">
        <v>0.0</v>
      </c>
      <c r="M886" s="1">
        <v>0.0</v>
      </c>
      <c r="N886" s="1">
        <v>0.0</v>
      </c>
      <c r="O886" s="1" t="s">
        <v>115</v>
      </c>
      <c r="P886" s="2" t="s">
        <v>2259</v>
      </c>
      <c r="Q886" s="1" t="s">
        <v>47</v>
      </c>
      <c r="R886" s="1" t="s">
        <v>48</v>
      </c>
      <c r="S886" s="1" t="s">
        <v>117</v>
      </c>
      <c r="T886" s="2" t="s">
        <v>2260</v>
      </c>
      <c r="U886" s="1">
        <v>1.0</v>
      </c>
      <c r="V886" s="1">
        <v>1.0</v>
      </c>
      <c r="W886" s="1" t="s">
        <v>2268</v>
      </c>
      <c r="X886" s="1">
        <v>0.0</v>
      </c>
      <c r="Y886" s="1">
        <v>1967.0</v>
      </c>
      <c r="Z886" s="4">
        <f t="shared" si="176"/>
        <v>54</v>
      </c>
      <c r="AA886" s="1">
        <v>2004.0</v>
      </c>
      <c r="AB886" s="4">
        <f t="shared" si="177"/>
        <v>17</v>
      </c>
      <c r="AC886" s="1">
        <v>2021.0</v>
      </c>
      <c r="AD886" s="1">
        <f t="shared" si="178"/>
        <v>0</v>
      </c>
      <c r="AE886" s="1">
        <v>1.0</v>
      </c>
      <c r="AF886" s="6" t="s">
        <v>51</v>
      </c>
      <c r="AG886" s="1">
        <v>0.0</v>
      </c>
      <c r="AH886" s="20" t="s">
        <v>1118</v>
      </c>
      <c r="AI886" s="1">
        <v>1.0</v>
      </c>
      <c r="AJ886" s="6" t="s">
        <v>1118</v>
      </c>
      <c r="AK886" s="1">
        <v>1.0</v>
      </c>
      <c r="AL886" s="20" t="s">
        <v>1118</v>
      </c>
      <c r="AM886" s="1">
        <v>1.0</v>
      </c>
      <c r="AN886" s="1" t="s">
        <v>2269</v>
      </c>
      <c r="AO886" s="9" t="s">
        <v>2266</v>
      </c>
      <c r="AP886" s="9" t="s">
        <v>2270</v>
      </c>
      <c r="AQ886" s="1">
        <v>0.0</v>
      </c>
    </row>
    <row r="887">
      <c r="A887" s="1" t="s">
        <v>2258</v>
      </c>
      <c r="B887" s="11">
        <v>44547.0</v>
      </c>
      <c r="C887" s="4" t="str">
        <f t="shared" si="149"/>
        <v>2021</v>
      </c>
      <c r="D887" s="1" t="s">
        <v>44</v>
      </c>
      <c r="E887" s="1">
        <v>0.0</v>
      </c>
      <c r="F887" s="1">
        <v>1.0</v>
      </c>
      <c r="G887" s="1">
        <v>0.0</v>
      </c>
      <c r="H887" s="1">
        <v>0.0</v>
      </c>
      <c r="I887" s="1">
        <v>0.0</v>
      </c>
      <c r="J887" s="1">
        <v>0.0</v>
      </c>
      <c r="K887" s="1">
        <v>0.0</v>
      </c>
      <c r="L887" s="1">
        <v>0.0</v>
      </c>
      <c r="M887" s="1">
        <v>0.0</v>
      </c>
      <c r="N887" s="1">
        <v>0.0</v>
      </c>
      <c r="O887" s="1" t="s">
        <v>115</v>
      </c>
      <c r="P887" s="2" t="s">
        <v>2259</v>
      </c>
      <c r="Q887" s="1" t="s">
        <v>47</v>
      </c>
      <c r="R887" s="1" t="s">
        <v>48</v>
      </c>
      <c r="S887" s="1" t="s">
        <v>117</v>
      </c>
      <c r="T887" s="2" t="s">
        <v>2260</v>
      </c>
      <c r="U887" s="1">
        <v>1.0</v>
      </c>
      <c r="V887" s="1">
        <v>1.0</v>
      </c>
      <c r="W887" s="1" t="s">
        <v>2271</v>
      </c>
      <c r="X887" s="1">
        <v>0.0</v>
      </c>
      <c r="Y887" s="1">
        <v>1963.0</v>
      </c>
      <c r="Z887" s="4">
        <f t="shared" si="176"/>
        <v>58</v>
      </c>
      <c r="AA887" s="1">
        <v>1989.0</v>
      </c>
      <c r="AB887" s="4">
        <f t="shared" si="177"/>
        <v>32</v>
      </c>
      <c r="AC887" s="1">
        <v>2009.0</v>
      </c>
      <c r="AD887" s="1">
        <f t="shared" si="178"/>
        <v>12</v>
      </c>
      <c r="AE887" s="1">
        <v>1.0</v>
      </c>
      <c r="AF887" s="6" t="s">
        <v>51</v>
      </c>
      <c r="AG887" s="1">
        <v>0.0</v>
      </c>
      <c r="AH887" s="20" t="s">
        <v>1118</v>
      </c>
      <c r="AI887" s="1">
        <v>1.0</v>
      </c>
      <c r="AJ887" s="6" t="s">
        <v>1118</v>
      </c>
      <c r="AK887" s="1">
        <v>1.0</v>
      </c>
      <c r="AL887" s="20" t="s">
        <v>1118</v>
      </c>
      <c r="AM887" s="1">
        <v>1.0</v>
      </c>
      <c r="AN887" s="1" t="s">
        <v>2272</v>
      </c>
      <c r="AO887" s="9" t="s">
        <v>2266</v>
      </c>
      <c r="AP887" s="8" t="s">
        <v>2273</v>
      </c>
      <c r="AQ887" s="1">
        <v>0.0</v>
      </c>
    </row>
    <row r="888">
      <c r="A888" s="1" t="s">
        <v>2258</v>
      </c>
      <c r="B888" s="11">
        <v>44547.0</v>
      </c>
      <c r="C888" s="4" t="str">
        <f t="shared" si="149"/>
        <v>2021</v>
      </c>
      <c r="D888" s="1" t="s">
        <v>44</v>
      </c>
      <c r="E888" s="1">
        <v>0.0</v>
      </c>
      <c r="F888" s="1">
        <v>1.0</v>
      </c>
      <c r="G888" s="1">
        <v>0.0</v>
      </c>
      <c r="H888" s="1">
        <v>0.0</v>
      </c>
      <c r="I888" s="1">
        <v>0.0</v>
      </c>
      <c r="J888" s="1">
        <v>0.0</v>
      </c>
      <c r="K888" s="1">
        <v>0.0</v>
      </c>
      <c r="L888" s="1">
        <v>0.0</v>
      </c>
      <c r="M888" s="1">
        <v>0.0</v>
      </c>
      <c r="N888" s="1">
        <v>0.0</v>
      </c>
      <c r="O888" s="1" t="s">
        <v>115</v>
      </c>
      <c r="P888" s="2" t="s">
        <v>2259</v>
      </c>
      <c r="Q888" s="1" t="s">
        <v>47</v>
      </c>
      <c r="R888" s="1" t="s">
        <v>48</v>
      </c>
      <c r="S888" s="1" t="s">
        <v>117</v>
      </c>
      <c r="T888" s="2" t="s">
        <v>2260</v>
      </c>
      <c r="U888" s="1">
        <v>1.0</v>
      </c>
      <c r="V888" s="1">
        <v>1.0</v>
      </c>
      <c r="W888" s="1" t="s">
        <v>2274</v>
      </c>
      <c r="X888" s="1">
        <v>1.0</v>
      </c>
      <c r="AA888" s="1">
        <v>2003.0</v>
      </c>
      <c r="AB888" s="4">
        <f t="shared" si="177"/>
        <v>18</v>
      </c>
      <c r="AC888" s="1">
        <v>2003.0</v>
      </c>
      <c r="AD888" s="1">
        <f t="shared" si="178"/>
        <v>18</v>
      </c>
      <c r="AE888" s="1">
        <v>1.0</v>
      </c>
      <c r="AF888" s="6" t="s">
        <v>51</v>
      </c>
      <c r="AG888" s="1">
        <v>0.0</v>
      </c>
      <c r="AH888" s="20" t="s">
        <v>1118</v>
      </c>
      <c r="AI888" s="1">
        <v>1.0</v>
      </c>
      <c r="AJ888" s="6" t="s">
        <v>1118</v>
      </c>
      <c r="AK888" s="1">
        <v>1.0</v>
      </c>
      <c r="AL888" s="20" t="s">
        <v>1118</v>
      </c>
      <c r="AM888" s="1">
        <v>1.0</v>
      </c>
      <c r="AN888" s="1" t="s">
        <v>2275</v>
      </c>
      <c r="AO888" s="9" t="s">
        <v>2266</v>
      </c>
      <c r="AP888" s="9" t="s">
        <v>2276</v>
      </c>
      <c r="AQ888" s="1">
        <v>0.0</v>
      </c>
    </row>
    <row r="889">
      <c r="A889" s="1" t="s">
        <v>2258</v>
      </c>
      <c r="B889" s="3">
        <v>44651.0</v>
      </c>
      <c r="C889" s="4" t="str">
        <f t="shared" si="149"/>
        <v>2022</v>
      </c>
      <c r="D889" s="1" t="s">
        <v>44</v>
      </c>
      <c r="E889" s="1">
        <v>1.0</v>
      </c>
      <c r="F889" s="1">
        <v>1.0</v>
      </c>
      <c r="G889" s="1">
        <v>0.0</v>
      </c>
      <c r="H889" s="1">
        <v>0.0</v>
      </c>
      <c r="I889" s="1">
        <v>0.0</v>
      </c>
      <c r="J889" s="1">
        <v>0.0</v>
      </c>
      <c r="K889" s="1">
        <v>1.0</v>
      </c>
      <c r="L889" s="1">
        <v>0.0</v>
      </c>
      <c r="M889" s="1">
        <v>0.0</v>
      </c>
      <c r="N889" s="1">
        <v>0.0</v>
      </c>
      <c r="O889" s="1" t="s">
        <v>115</v>
      </c>
      <c r="P889" s="2" t="s">
        <v>2277</v>
      </c>
      <c r="Q889" s="1" t="s">
        <v>47</v>
      </c>
      <c r="R889" s="1" t="s">
        <v>48</v>
      </c>
      <c r="S889" s="1" t="s">
        <v>117</v>
      </c>
      <c r="T889" s="2" t="s">
        <v>2278</v>
      </c>
      <c r="U889" s="1">
        <v>1.0</v>
      </c>
      <c r="V889" s="1">
        <v>1.0</v>
      </c>
      <c r="W889" s="1" t="s">
        <v>2271</v>
      </c>
      <c r="X889" s="1">
        <v>0.0</v>
      </c>
      <c r="Y889" s="1">
        <v>1963.0</v>
      </c>
      <c r="Z889" s="4">
        <f t="shared" ref="Z889:Z890" si="179">C889-Y889</f>
        <v>59</v>
      </c>
      <c r="AA889" s="1">
        <v>1989.0</v>
      </c>
      <c r="AB889" s="4">
        <f t="shared" si="177"/>
        <v>33</v>
      </c>
      <c r="AC889" s="1">
        <v>2009.0</v>
      </c>
      <c r="AD889" s="1">
        <f t="shared" si="178"/>
        <v>13</v>
      </c>
      <c r="AE889" s="1" t="s">
        <v>119</v>
      </c>
      <c r="AF889" s="6" t="s">
        <v>2279</v>
      </c>
      <c r="AG889" s="1">
        <v>0.0</v>
      </c>
      <c r="AH889" s="1" t="s">
        <v>2280</v>
      </c>
      <c r="AI889" s="1">
        <v>1.0</v>
      </c>
      <c r="AJ889" s="1" t="s">
        <v>2281</v>
      </c>
      <c r="AK889" s="1">
        <v>1.0</v>
      </c>
      <c r="AL889" s="1" t="s">
        <v>2282</v>
      </c>
      <c r="AM889" s="1">
        <v>1.0</v>
      </c>
      <c r="AN889" s="1" t="s">
        <v>2283</v>
      </c>
      <c r="AO889" s="8" t="s">
        <v>2284</v>
      </c>
      <c r="AQ889" s="1">
        <v>0.0</v>
      </c>
    </row>
    <row r="890">
      <c r="A890" s="1" t="s">
        <v>2258</v>
      </c>
      <c r="B890" s="3">
        <v>44651.0</v>
      </c>
      <c r="C890" s="4" t="str">
        <f t="shared" si="149"/>
        <v>2022</v>
      </c>
      <c r="D890" s="1" t="s">
        <v>44</v>
      </c>
      <c r="E890" s="1">
        <v>1.0</v>
      </c>
      <c r="F890" s="1">
        <v>1.0</v>
      </c>
      <c r="G890" s="1">
        <v>0.0</v>
      </c>
      <c r="H890" s="1">
        <v>0.0</v>
      </c>
      <c r="I890" s="1">
        <v>0.0</v>
      </c>
      <c r="J890" s="1">
        <v>0.0</v>
      </c>
      <c r="K890" s="1">
        <v>1.0</v>
      </c>
      <c r="L890" s="1">
        <v>0.0</v>
      </c>
      <c r="M890" s="1">
        <v>0.0</v>
      </c>
      <c r="N890" s="1">
        <v>0.0</v>
      </c>
      <c r="O890" s="1" t="s">
        <v>115</v>
      </c>
      <c r="P890" s="2" t="s">
        <v>2277</v>
      </c>
      <c r="Q890" s="1" t="s">
        <v>47</v>
      </c>
      <c r="R890" s="1" t="s">
        <v>48</v>
      </c>
      <c r="S890" s="1" t="s">
        <v>117</v>
      </c>
      <c r="T890" s="2" t="s">
        <v>2278</v>
      </c>
      <c r="U890" s="1">
        <v>1.0</v>
      </c>
      <c r="V890" s="1">
        <v>1.0</v>
      </c>
      <c r="W890" s="1" t="s">
        <v>2261</v>
      </c>
      <c r="X890" s="1">
        <v>0.0</v>
      </c>
      <c r="Y890" s="1">
        <v>1963.0</v>
      </c>
      <c r="Z890" s="4">
        <f t="shared" si="179"/>
        <v>59</v>
      </c>
      <c r="AA890" s="1">
        <v>1995.0</v>
      </c>
      <c r="AB890" s="4">
        <f t="shared" si="177"/>
        <v>27</v>
      </c>
      <c r="AC890" s="1">
        <v>2007.0</v>
      </c>
      <c r="AD890" s="1">
        <f t="shared" si="178"/>
        <v>15</v>
      </c>
      <c r="AE890" s="1" t="s">
        <v>119</v>
      </c>
      <c r="AF890" s="6" t="s">
        <v>2279</v>
      </c>
      <c r="AG890" s="1">
        <v>0.0</v>
      </c>
      <c r="AH890" s="20" t="s">
        <v>1118</v>
      </c>
      <c r="AI890" s="1">
        <v>1.0</v>
      </c>
      <c r="AJ890" s="6" t="s">
        <v>1118</v>
      </c>
      <c r="AK890" s="1">
        <v>1.0</v>
      </c>
      <c r="AL890" s="20" t="s">
        <v>1118</v>
      </c>
      <c r="AM890" s="1">
        <v>1.0</v>
      </c>
      <c r="AN890" s="1" t="s">
        <v>2285</v>
      </c>
      <c r="AO890" s="9" t="s">
        <v>2284</v>
      </c>
      <c r="AQ890" s="1">
        <v>0.0</v>
      </c>
    </row>
    <row r="891">
      <c r="A891" s="1" t="s">
        <v>2258</v>
      </c>
      <c r="B891" s="3">
        <v>44651.0</v>
      </c>
      <c r="C891" s="4" t="str">
        <f t="shared" si="149"/>
        <v>2022</v>
      </c>
      <c r="D891" s="1" t="s">
        <v>44</v>
      </c>
      <c r="E891" s="1">
        <v>1.0</v>
      </c>
      <c r="F891" s="1">
        <v>1.0</v>
      </c>
      <c r="G891" s="1">
        <v>0.0</v>
      </c>
      <c r="H891" s="1">
        <v>0.0</v>
      </c>
      <c r="I891" s="1">
        <v>0.0</v>
      </c>
      <c r="J891" s="1">
        <v>0.0</v>
      </c>
      <c r="K891" s="1">
        <v>1.0</v>
      </c>
      <c r="L891" s="1">
        <v>0.0</v>
      </c>
      <c r="M891" s="1">
        <v>0.0</v>
      </c>
      <c r="N891" s="1">
        <v>0.0</v>
      </c>
      <c r="O891" s="1" t="s">
        <v>115</v>
      </c>
      <c r="P891" s="2" t="s">
        <v>2277</v>
      </c>
      <c r="Q891" s="1" t="s">
        <v>47</v>
      </c>
      <c r="R891" s="1" t="s">
        <v>48</v>
      </c>
      <c r="S891" s="1" t="s">
        <v>117</v>
      </c>
      <c r="T891" s="2" t="s">
        <v>2278</v>
      </c>
      <c r="U891" s="1">
        <v>1.0</v>
      </c>
      <c r="V891" s="1">
        <v>1.0</v>
      </c>
      <c r="W891" s="1" t="s">
        <v>2274</v>
      </c>
      <c r="X891" s="1">
        <v>1.0</v>
      </c>
      <c r="AA891" s="1">
        <v>2003.0</v>
      </c>
      <c r="AB891" s="4">
        <f t="shared" si="177"/>
        <v>19</v>
      </c>
      <c r="AC891" s="1">
        <v>2003.0</v>
      </c>
      <c r="AD891" s="1">
        <f t="shared" si="178"/>
        <v>19</v>
      </c>
      <c r="AE891" s="1" t="s">
        <v>119</v>
      </c>
      <c r="AF891" s="6" t="s">
        <v>2279</v>
      </c>
      <c r="AG891" s="1">
        <v>0.0</v>
      </c>
      <c r="AH891" s="20" t="s">
        <v>1118</v>
      </c>
      <c r="AI891" s="1">
        <v>1.0</v>
      </c>
      <c r="AJ891" s="6" t="s">
        <v>1118</v>
      </c>
      <c r="AK891" s="1">
        <v>1.0</v>
      </c>
      <c r="AL891" s="20" t="s">
        <v>1118</v>
      </c>
      <c r="AM891" s="1">
        <v>1.0</v>
      </c>
      <c r="AN891" s="1" t="s">
        <v>2286</v>
      </c>
      <c r="AO891" s="9" t="s">
        <v>2284</v>
      </c>
      <c r="AQ891" s="1">
        <v>0.0</v>
      </c>
    </row>
    <row r="892">
      <c r="A892" s="1" t="s">
        <v>2258</v>
      </c>
      <c r="B892" s="3">
        <v>44651.0</v>
      </c>
      <c r="C892" s="4" t="str">
        <f t="shared" si="149"/>
        <v>2022</v>
      </c>
      <c r="D892" s="1" t="s">
        <v>44</v>
      </c>
      <c r="E892" s="1">
        <v>1.0</v>
      </c>
      <c r="F892" s="1">
        <v>1.0</v>
      </c>
      <c r="G892" s="1">
        <v>0.0</v>
      </c>
      <c r="H892" s="1">
        <v>0.0</v>
      </c>
      <c r="I892" s="1">
        <v>0.0</v>
      </c>
      <c r="J892" s="1">
        <v>0.0</v>
      </c>
      <c r="K892" s="1">
        <v>1.0</v>
      </c>
      <c r="L892" s="1">
        <v>0.0</v>
      </c>
      <c r="M892" s="1">
        <v>0.0</v>
      </c>
      <c r="N892" s="1">
        <v>0.0</v>
      </c>
      <c r="O892" s="1" t="s">
        <v>115</v>
      </c>
      <c r="P892" s="2" t="s">
        <v>2277</v>
      </c>
      <c r="Q892" s="1" t="s">
        <v>47</v>
      </c>
      <c r="R892" s="1" t="s">
        <v>48</v>
      </c>
      <c r="S892" s="1" t="s">
        <v>117</v>
      </c>
      <c r="T892" s="2" t="s">
        <v>2278</v>
      </c>
      <c r="U892" s="1">
        <v>1.0</v>
      </c>
      <c r="V892" s="1">
        <v>1.0</v>
      </c>
      <c r="W892" s="1" t="s">
        <v>2268</v>
      </c>
      <c r="X892" s="1">
        <v>0.0</v>
      </c>
      <c r="Y892" s="1">
        <v>1967.0</v>
      </c>
      <c r="Z892" s="4">
        <f t="shared" ref="Z892:Z893" si="180">C892-Y892</f>
        <v>55</v>
      </c>
      <c r="AA892" s="1">
        <v>2004.0</v>
      </c>
      <c r="AB892" s="4">
        <f t="shared" si="177"/>
        <v>18</v>
      </c>
      <c r="AC892" s="1">
        <v>2021.0</v>
      </c>
      <c r="AD892" s="1">
        <f t="shared" si="178"/>
        <v>1</v>
      </c>
      <c r="AE892" s="1" t="s">
        <v>119</v>
      </c>
      <c r="AF892" s="6" t="s">
        <v>2279</v>
      </c>
      <c r="AG892" s="1">
        <v>0.0</v>
      </c>
      <c r="AH892" s="20" t="s">
        <v>1118</v>
      </c>
      <c r="AI892" s="1">
        <v>1.0</v>
      </c>
      <c r="AJ892" s="6" t="s">
        <v>1118</v>
      </c>
      <c r="AK892" s="1">
        <v>1.0</v>
      </c>
      <c r="AL892" s="20" t="s">
        <v>1118</v>
      </c>
      <c r="AM892" s="1">
        <v>1.0</v>
      </c>
      <c r="AN892" s="1" t="s">
        <v>2287</v>
      </c>
      <c r="AO892" s="9" t="s">
        <v>2284</v>
      </c>
      <c r="AQ892" s="1">
        <v>0.0</v>
      </c>
    </row>
    <row r="893">
      <c r="A893" s="1" t="s">
        <v>2258</v>
      </c>
      <c r="B893" s="3">
        <v>43336.0</v>
      </c>
      <c r="C893" s="4" t="str">
        <f t="shared" si="149"/>
        <v>2018</v>
      </c>
      <c r="D893" s="1" t="s">
        <v>44</v>
      </c>
      <c r="E893" s="1">
        <v>0.0</v>
      </c>
      <c r="F893" s="1">
        <v>1.0</v>
      </c>
      <c r="G893" s="1">
        <v>1.0</v>
      </c>
      <c r="H893" s="1">
        <v>0.0</v>
      </c>
      <c r="I893" s="1">
        <v>0.0</v>
      </c>
      <c r="J893" s="1">
        <v>0.0</v>
      </c>
      <c r="K893" s="1">
        <v>0.0</v>
      </c>
      <c r="L893" s="1">
        <v>0.0</v>
      </c>
      <c r="M893" s="1">
        <v>0.0</v>
      </c>
      <c r="N893" s="1">
        <v>0.0</v>
      </c>
      <c r="O893" s="1" t="s">
        <v>109</v>
      </c>
      <c r="P893" s="1" t="s">
        <v>2288</v>
      </c>
      <c r="Q893" s="1" t="s">
        <v>306</v>
      </c>
      <c r="R893" s="1" t="s">
        <v>48</v>
      </c>
      <c r="S893" s="1" t="s">
        <v>48</v>
      </c>
      <c r="T893" s="2" t="s">
        <v>2289</v>
      </c>
      <c r="U893" s="1">
        <v>1.0</v>
      </c>
      <c r="V893" s="1">
        <v>1.0</v>
      </c>
      <c r="W893" s="1" t="s">
        <v>2261</v>
      </c>
      <c r="X893" s="1">
        <v>0.0</v>
      </c>
      <c r="Y893" s="1">
        <v>1963.0</v>
      </c>
      <c r="Z893" s="4">
        <f t="shared" si="180"/>
        <v>55</v>
      </c>
      <c r="AA893" s="1">
        <v>1995.0</v>
      </c>
      <c r="AB893" s="4">
        <f t="shared" si="177"/>
        <v>23</v>
      </c>
      <c r="AC893" s="1">
        <v>2007.0</v>
      </c>
      <c r="AD893" s="1">
        <f t="shared" si="178"/>
        <v>11</v>
      </c>
      <c r="AE893" s="1" t="s">
        <v>119</v>
      </c>
      <c r="AF893" s="6" t="s">
        <v>2279</v>
      </c>
      <c r="AG893" s="1">
        <v>0.0</v>
      </c>
      <c r="AH893" s="1" t="s">
        <v>2290</v>
      </c>
      <c r="AI893" s="1">
        <v>0.0</v>
      </c>
      <c r="AJ893" s="6" t="s">
        <v>123</v>
      </c>
      <c r="AK893" s="1">
        <v>0.5</v>
      </c>
      <c r="AL893" s="1" t="s">
        <v>2291</v>
      </c>
      <c r="AM893" s="1">
        <v>1.0</v>
      </c>
      <c r="AN893" s="1" t="s">
        <v>2292</v>
      </c>
      <c r="AO893" s="8" t="s">
        <v>2293</v>
      </c>
      <c r="AQ893" s="1">
        <v>0.0</v>
      </c>
    </row>
    <row r="894">
      <c r="A894" s="1" t="s">
        <v>2258</v>
      </c>
      <c r="B894" s="3">
        <v>43336.0</v>
      </c>
      <c r="C894" s="4" t="str">
        <f t="shared" si="149"/>
        <v>2018</v>
      </c>
      <c r="D894" s="1" t="s">
        <v>44</v>
      </c>
      <c r="E894" s="1">
        <v>0.0</v>
      </c>
      <c r="F894" s="1">
        <v>1.0</v>
      </c>
      <c r="G894" s="1">
        <v>1.0</v>
      </c>
      <c r="H894" s="1">
        <v>0.0</v>
      </c>
      <c r="I894" s="1">
        <v>0.0</v>
      </c>
      <c r="J894" s="1">
        <v>0.0</v>
      </c>
      <c r="K894" s="1">
        <v>0.0</v>
      </c>
      <c r="L894" s="1">
        <v>0.0</v>
      </c>
      <c r="M894" s="1">
        <v>0.0</v>
      </c>
      <c r="N894" s="1">
        <v>0.0</v>
      </c>
      <c r="O894" s="1" t="s">
        <v>109</v>
      </c>
      <c r="P894" s="1" t="s">
        <v>2288</v>
      </c>
      <c r="Q894" s="1" t="s">
        <v>306</v>
      </c>
      <c r="R894" s="1" t="s">
        <v>48</v>
      </c>
      <c r="S894" s="1" t="s">
        <v>48</v>
      </c>
      <c r="T894" s="2" t="s">
        <v>2289</v>
      </c>
      <c r="U894" s="1">
        <v>1.0</v>
      </c>
      <c r="V894" s="1">
        <v>1.0</v>
      </c>
      <c r="W894" s="1" t="s">
        <v>2274</v>
      </c>
      <c r="X894" s="1">
        <v>1.0</v>
      </c>
      <c r="AA894" s="1">
        <v>2003.0</v>
      </c>
      <c r="AB894" s="4">
        <f t="shared" si="177"/>
        <v>15</v>
      </c>
      <c r="AC894" s="1">
        <v>2003.0</v>
      </c>
      <c r="AD894" s="1">
        <f t="shared" si="178"/>
        <v>15</v>
      </c>
      <c r="AE894" s="1" t="s">
        <v>119</v>
      </c>
      <c r="AF894" s="6" t="s">
        <v>2279</v>
      </c>
      <c r="AG894" s="1">
        <v>0.0</v>
      </c>
      <c r="AH894" s="20" t="s">
        <v>1118</v>
      </c>
      <c r="AI894" s="1">
        <v>0.0</v>
      </c>
      <c r="AJ894" s="6" t="s">
        <v>123</v>
      </c>
      <c r="AK894" s="1">
        <v>0.5</v>
      </c>
      <c r="AL894" s="20" t="s">
        <v>1118</v>
      </c>
      <c r="AM894" s="1">
        <v>1.0</v>
      </c>
      <c r="AN894" s="59" t="s">
        <v>2294</v>
      </c>
      <c r="AO894" s="8" t="s">
        <v>2295</v>
      </c>
      <c r="AQ894" s="1">
        <v>0.0</v>
      </c>
    </row>
    <row r="895">
      <c r="A895" s="1" t="s">
        <v>2258</v>
      </c>
      <c r="B895" s="3">
        <v>44342.0</v>
      </c>
      <c r="C895" s="4" t="str">
        <f t="shared" si="149"/>
        <v>2021</v>
      </c>
      <c r="D895" s="1" t="s">
        <v>44</v>
      </c>
      <c r="E895" s="1">
        <v>0.0</v>
      </c>
      <c r="F895" s="1">
        <v>1.0</v>
      </c>
      <c r="G895" s="1">
        <v>0.0</v>
      </c>
      <c r="H895" s="1">
        <v>1.0</v>
      </c>
      <c r="I895" s="1">
        <v>0.0</v>
      </c>
      <c r="J895" s="1">
        <v>0.0</v>
      </c>
      <c r="K895" s="1">
        <v>0.0</v>
      </c>
      <c r="L895" s="1">
        <v>0.0</v>
      </c>
      <c r="M895" s="1">
        <v>0.0</v>
      </c>
      <c r="N895" s="1">
        <v>0.0</v>
      </c>
      <c r="O895" s="1" t="s">
        <v>109</v>
      </c>
      <c r="P895" s="1" t="s">
        <v>2296</v>
      </c>
      <c r="Q895" s="1" t="s">
        <v>1369</v>
      </c>
      <c r="R895" s="1" t="s">
        <v>48</v>
      </c>
      <c r="S895" s="1" t="s">
        <v>48</v>
      </c>
      <c r="T895" s="2" t="s">
        <v>2297</v>
      </c>
      <c r="U895" s="1">
        <v>1.0</v>
      </c>
      <c r="V895" s="1">
        <v>1.0</v>
      </c>
      <c r="W895" s="1" t="s">
        <v>2271</v>
      </c>
      <c r="X895" s="1">
        <v>0.0</v>
      </c>
      <c r="Y895" s="1">
        <v>1963.0</v>
      </c>
      <c r="Z895" s="4">
        <f>C895-Y895</f>
        <v>58</v>
      </c>
      <c r="AA895" s="1">
        <v>1989.0</v>
      </c>
      <c r="AB895" s="4">
        <f t="shared" si="177"/>
        <v>32</v>
      </c>
      <c r="AC895" s="1">
        <v>2009.0</v>
      </c>
      <c r="AD895" s="1">
        <f t="shared" si="178"/>
        <v>12</v>
      </c>
      <c r="AE895" s="1">
        <v>1.0</v>
      </c>
      <c r="AF895" s="6" t="s">
        <v>2298</v>
      </c>
      <c r="AG895" s="1">
        <v>0.0</v>
      </c>
      <c r="AH895" s="1" t="s">
        <v>2299</v>
      </c>
      <c r="AI895" s="1">
        <v>1.0</v>
      </c>
      <c r="AJ895" s="1" t="s">
        <v>2300</v>
      </c>
      <c r="AK895" s="1">
        <v>1.0</v>
      </c>
      <c r="AL895" s="1" t="s">
        <v>2301</v>
      </c>
      <c r="AM895" s="1">
        <v>1.0</v>
      </c>
      <c r="AN895" s="59" t="s">
        <v>2302</v>
      </c>
      <c r="AO895" s="9" t="s">
        <v>2303</v>
      </c>
      <c r="AQ895" s="1">
        <v>0.0</v>
      </c>
    </row>
    <row r="896">
      <c r="A896" s="1" t="s">
        <v>2258</v>
      </c>
      <c r="B896" s="3">
        <v>44342.0</v>
      </c>
      <c r="C896" s="4" t="str">
        <f t="shared" si="149"/>
        <v>2021</v>
      </c>
      <c r="D896" s="1" t="s">
        <v>44</v>
      </c>
      <c r="E896" s="1">
        <v>0.0</v>
      </c>
      <c r="F896" s="1">
        <v>1.0</v>
      </c>
      <c r="G896" s="1">
        <v>0.0</v>
      </c>
      <c r="H896" s="1">
        <v>1.0</v>
      </c>
      <c r="I896" s="1">
        <v>0.0</v>
      </c>
      <c r="J896" s="1">
        <v>0.0</v>
      </c>
      <c r="K896" s="1">
        <v>0.0</v>
      </c>
      <c r="L896" s="1">
        <v>0.0</v>
      </c>
      <c r="M896" s="1">
        <v>0.0</v>
      </c>
      <c r="N896" s="1">
        <v>0.0</v>
      </c>
      <c r="O896" s="1" t="s">
        <v>109</v>
      </c>
      <c r="P896" s="1" t="s">
        <v>2296</v>
      </c>
      <c r="Q896" s="1" t="s">
        <v>1369</v>
      </c>
      <c r="R896" s="1" t="s">
        <v>48</v>
      </c>
      <c r="S896" s="1" t="s">
        <v>48</v>
      </c>
      <c r="T896" s="2" t="s">
        <v>2297</v>
      </c>
      <c r="U896" s="1">
        <v>1.0</v>
      </c>
      <c r="V896" s="1">
        <v>1.0</v>
      </c>
      <c r="W896" s="1" t="s">
        <v>2274</v>
      </c>
      <c r="X896" s="1">
        <v>1.0</v>
      </c>
      <c r="AA896" s="1">
        <v>2003.0</v>
      </c>
      <c r="AB896" s="4">
        <f t="shared" si="177"/>
        <v>18</v>
      </c>
      <c r="AC896" s="1">
        <v>2003.0</v>
      </c>
      <c r="AD896" s="1">
        <f t="shared" si="178"/>
        <v>18</v>
      </c>
      <c r="AE896" s="1">
        <v>1.0</v>
      </c>
      <c r="AF896" s="6" t="s">
        <v>2298</v>
      </c>
      <c r="AG896" s="1">
        <v>0.0</v>
      </c>
      <c r="AH896" s="20" t="s">
        <v>1118</v>
      </c>
      <c r="AI896" s="1">
        <v>1.0</v>
      </c>
      <c r="AJ896" s="6" t="s">
        <v>1118</v>
      </c>
      <c r="AK896" s="1">
        <v>1.0</v>
      </c>
      <c r="AL896" s="20" t="s">
        <v>1118</v>
      </c>
      <c r="AM896" s="1">
        <v>1.0</v>
      </c>
      <c r="AN896" s="59" t="s">
        <v>2304</v>
      </c>
      <c r="AO896" s="9" t="s">
        <v>2303</v>
      </c>
      <c r="AQ896" s="1">
        <v>0.0</v>
      </c>
    </row>
    <row r="897">
      <c r="A897" s="1" t="s">
        <v>2258</v>
      </c>
      <c r="B897" s="3">
        <v>44342.0</v>
      </c>
      <c r="C897" s="4" t="str">
        <f t="shared" si="149"/>
        <v>2021</v>
      </c>
      <c r="D897" s="1" t="s">
        <v>44</v>
      </c>
      <c r="E897" s="1">
        <v>0.0</v>
      </c>
      <c r="F897" s="1">
        <v>1.0</v>
      </c>
      <c r="G897" s="1">
        <v>0.0</v>
      </c>
      <c r="H897" s="1">
        <v>1.0</v>
      </c>
      <c r="I897" s="1">
        <v>0.0</v>
      </c>
      <c r="J897" s="1">
        <v>0.0</v>
      </c>
      <c r="K897" s="1">
        <v>0.0</v>
      </c>
      <c r="L897" s="1">
        <v>0.0</v>
      </c>
      <c r="M897" s="1">
        <v>0.0</v>
      </c>
      <c r="N897" s="1">
        <v>0.0</v>
      </c>
      <c r="O897" s="1" t="s">
        <v>109</v>
      </c>
      <c r="P897" s="1" t="s">
        <v>2296</v>
      </c>
      <c r="Q897" s="1" t="s">
        <v>1369</v>
      </c>
      <c r="R897" s="1" t="s">
        <v>48</v>
      </c>
      <c r="S897" s="1" t="s">
        <v>48</v>
      </c>
      <c r="T897" s="2" t="s">
        <v>2297</v>
      </c>
      <c r="U897" s="1">
        <v>1.0</v>
      </c>
      <c r="V897" s="1">
        <v>1.0</v>
      </c>
      <c r="W897" s="1" t="s">
        <v>2268</v>
      </c>
      <c r="X897" s="1">
        <v>0.0</v>
      </c>
      <c r="Y897" s="1">
        <v>1967.0</v>
      </c>
      <c r="Z897" s="4">
        <f>C897-Y897</f>
        <v>54</v>
      </c>
      <c r="AA897" s="1">
        <v>2004.0</v>
      </c>
      <c r="AB897" s="4">
        <f t="shared" si="177"/>
        <v>17</v>
      </c>
      <c r="AC897" s="1">
        <v>2021.0</v>
      </c>
      <c r="AD897" s="1">
        <f t="shared" si="178"/>
        <v>0</v>
      </c>
      <c r="AE897" s="1">
        <v>1.0</v>
      </c>
      <c r="AF897" s="6" t="s">
        <v>2298</v>
      </c>
      <c r="AG897" s="1">
        <v>0.0</v>
      </c>
      <c r="AH897" s="20" t="s">
        <v>1118</v>
      </c>
      <c r="AI897" s="1">
        <v>1.0</v>
      </c>
      <c r="AJ897" s="6" t="s">
        <v>1118</v>
      </c>
      <c r="AK897" s="1">
        <v>1.0</v>
      </c>
      <c r="AL897" s="20" t="s">
        <v>1118</v>
      </c>
      <c r="AM897" s="1">
        <v>1.0</v>
      </c>
      <c r="AN897" s="59" t="s">
        <v>2305</v>
      </c>
      <c r="AO897" s="9" t="s">
        <v>2303</v>
      </c>
      <c r="AQ897" s="1">
        <v>0.0</v>
      </c>
    </row>
    <row r="898" hidden="1">
      <c r="A898" s="14" t="s">
        <v>2258</v>
      </c>
      <c r="B898" s="15">
        <v>43990.0</v>
      </c>
      <c r="C898" s="16" t="str">
        <f t="shared" si="149"/>
        <v>2020</v>
      </c>
      <c r="D898" s="14" t="s">
        <v>44</v>
      </c>
      <c r="E898" s="14">
        <v>0.0</v>
      </c>
      <c r="F898" s="14">
        <v>1.0</v>
      </c>
      <c r="G898" s="14">
        <v>0.0</v>
      </c>
      <c r="H898" s="14">
        <v>1.0</v>
      </c>
      <c r="I898" s="14">
        <v>0.0</v>
      </c>
      <c r="J898" s="14">
        <v>0.0</v>
      </c>
      <c r="K898" s="14">
        <v>0.0</v>
      </c>
      <c r="L898" s="14">
        <v>0.0</v>
      </c>
      <c r="M898" s="14">
        <v>0.0</v>
      </c>
      <c r="N898" s="14">
        <v>0.0</v>
      </c>
      <c r="O898" s="14" t="s">
        <v>109</v>
      </c>
      <c r="P898" s="17" t="s">
        <v>2306</v>
      </c>
      <c r="Q898" s="16"/>
      <c r="R898" s="16"/>
      <c r="S898" s="16"/>
      <c r="T898" s="17" t="s">
        <v>2307</v>
      </c>
      <c r="U898" s="16"/>
      <c r="V898" s="16"/>
      <c r="W898" s="14" t="s">
        <v>2261</v>
      </c>
      <c r="X898" s="14">
        <v>0.0</v>
      </c>
      <c r="Y898" s="16"/>
      <c r="Z898" s="16"/>
      <c r="AA898" s="16"/>
      <c r="AB898" s="16"/>
      <c r="AC898" s="16"/>
      <c r="AD898" s="16"/>
      <c r="AE898" s="16"/>
      <c r="AF898" s="18"/>
      <c r="AG898" s="16"/>
      <c r="AH898" s="16"/>
      <c r="AI898" s="16"/>
      <c r="AJ898" s="18"/>
      <c r="AK898" s="16"/>
      <c r="AL898" s="16"/>
      <c r="AM898" s="16"/>
      <c r="AN898" s="16"/>
      <c r="AO898" s="23" t="s">
        <v>2308</v>
      </c>
      <c r="AP898" s="16"/>
      <c r="AQ898" s="1">
        <v>1.0</v>
      </c>
    </row>
    <row r="899" hidden="1">
      <c r="A899" s="14" t="s">
        <v>2258</v>
      </c>
      <c r="B899" s="15">
        <v>43990.0</v>
      </c>
      <c r="C899" s="16" t="str">
        <f t="shared" si="149"/>
        <v>2020</v>
      </c>
      <c r="D899" s="14" t="s">
        <v>44</v>
      </c>
      <c r="E899" s="14">
        <v>0.0</v>
      </c>
      <c r="F899" s="14">
        <v>1.0</v>
      </c>
      <c r="G899" s="14">
        <v>0.0</v>
      </c>
      <c r="H899" s="14">
        <v>1.0</v>
      </c>
      <c r="I899" s="14">
        <v>0.0</v>
      </c>
      <c r="J899" s="14">
        <v>0.0</v>
      </c>
      <c r="K899" s="14">
        <v>0.0</v>
      </c>
      <c r="L899" s="14">
        <v>0.0</v>
      </c>
      <c r="M899" s="14">
        <v>0.0</v>
      </c>
      <c r="N899" s="14">
        <v>0.0</v>
      </c>
      <c r="O899" s="14" t="s">
        <v>109</v>
      </c>
      <c r="P899" s="17" t="s">
        <v>2306</v>
      </c>
      <c r="Q899" s="16"/>
      <c r="R899" s="16"/>
      <c r="S899" s="16"/>
      <c r="T899" s="17" t="s">
        <v>2307</v>
      </c>
      <c r="U899" s="16"/>
      <c r="V899" s="16"/>
      <c r="W899" s="14" t="s">
        <v>2271</v>
      </c>
      <c r="X899" s="14">
        <v>0.0</v>
      </c>
      <c r="Y899" s="16"/>
      <c r="Z899" s="16"/>
      <c r="AA899" s="16"/>
      <c r="AB899" s="16"/>
      <c r="AC899" s="16"/>
      <c r="AD899" s="16"/>
      <c r="AE899" s="16"/>
      <c r="AF899" s="18"/>
      <c r="AG899" s="16"/>
      <c r="AH899" s="16"/>
      <c r="AI899" s="16"/>
      <c r="AJ899" s="18"/>
      <c r="AK899" s="16"/>
      <c r="AL899" s="16"/>
      <c r="AM899" s="16"/>
      <c r="AN899" s="16"/>
      <c r="AO899" s="23" t="s">
        <v>2308</v>
      </c>
      <c r="AP899" s="16"/>
      <c r="AQ899" s="1">
        <v>1.0</v>
      </c>
    </row>
    <row r="900" hidden="1">
      <c r="A900" s="14" t="s">
        <v>2258</v>
      </c>
      <c r="B900" s="15">
        <v>43990.0</v>
      </c>
      <c r="C900" s="16" t="str">
        <f t="shared" si="149"/>
        <v>2020</v>
      </c>
      <c r="D900" s="14" t="s">
        <v>44</v>
      </c>
      <c r="E900" s="14">
        <v>0.0</v>
      </c>
      <c r="F900" s="14">
        <v>1.0</v>
      </c>
      <c r="G900" s="14">
        <v>0.0</v>
      </c>
      <c r="H900" s="14">
        <v>1.0</v>
      </c>
      <c r="I900" s="14">
        <v>0.0</v>
      </c>
      <c r="J900" s="14">
        <v>0.0</v>
      </c>
      <c r="K900" s="14">
        <v>0.0</v>
      </c>
      <c r="L900" s="14">
        <v>0.0</v>
      </c>
      <c r="M900" s="14">
        <v>0.0</v>
      </c>
      <c r="N900" s="14">
        <v>0.0</v>
      </c>
      <c r="O900" s="14" t="s">
        <v>109</v>
      </c>
      <c r="P900" s="17" t="s">
        <v>2306</v>
      </c>
      <c r="Q900" s="16"/>
      <c r="R900" s="16"/>
      <c r="S900" s="16"/>
      <c r="T900" s="17" t="s">
        <v>2307</v>
      </c>
      <c r="U900" s="16"/>
      <c r="V900" s="16"/>
      <c r="W900" s="14" t="s">
        <v>2274</v>
      </c>
      <c r="X900" s="14">
        <v>1.0</v>
      </c>
      <c r="Y900" s="16"/>
      <c r="Z900" s="16"/>
      <c r="AA900" s="16"/>
      <c r="AB900" s="16"/>
      <c r="AC900" s="16"/>
      <c r="AD900" s="16"/>
      <c r="AE900" s="16"/>
      <c r="AF900" s="18"/>
      <c r="AG900" s="16"/>
      <c r="AH900" s="16"/>
      <c r="AI900" s="16"/>
      <c r="AJ900" s="18"/>
      <c r="AK900" s="16"/>
      <c r="AL900" s="16"/>
      <c r="AM900" s="16"/>
      <c r="AN900" s="16"/>
      <c r="AO900" s="23" t="s">
        <v>2308</v>
      </c>
      <c r="AP900" s="16"/>
      <c r="AQ900" s="1">
        <v>1.0</v>
      </c>
    </row>
    <row r="901">
      <c r="A901" s="1" t="s">
        <v>2258</v>
      </c>
      <c r="B901" s="3">
        <v>43990.0</v>
      </c>
      <c r="C901" s="4" t="str">
        <f t="shared" si="149"/>
        <v>2020</v>
      </c>
      <c r="D901" s="1" t="s">
        <v>44</v>
      </c>
      <c r="E901" s="1">
        <v>0.0</v>
      </c>
      <c r="F901" s="1">
        <v>1.0</v>
      </c>
      <c r="G901" s="1">
        <v>0.0</v>
      </c>
      <c r="H901" s="1">
        <v>1.0</v>
      </c>
      <c r="I901" s="1">
        <v>0.0</v>
      </c>
      <c r="J901" s="1">
        <v>0.0</v>
      </c>
      <c r="K901" s="1">
        <v>0.0</v>
      </c>
      <c r="L901" s="1">
        <v>0.0</v>
      </c>
      <c r="M901" s="1">
        <v>0.0</v>
      </c>
      <c r="N901" s="1">
        <v>0.0</v>
      </c>
      <c r="O901" s="1" t="s">
        <v>109</v>
      </c>
      <c r="P901" s="2" t="s">
        <v>2309</v>
      </c>
      <c r="Q901" s="1" t="s">
        <v>306</v>
      </c>
      <c r="R901" s="1" t="s">
        <v>48</v>
      </c>
      <c r="S901" s="1" t="s">
        <v>48</v>
      </c>
      <c r="T901" s="2" t="s">
        <v>2310</v>
      </c>
      <c r="U901" s="1">
        <v>1.0</v>
      </c>
      <c r="V901" s="1">
        <v>1.0</v>
      </c>
      <c r="W901" s="1" t="s">
        <v>2261</v>
      </c>
      <c r="X901" s="1">
        <v>0.0</v>
      </c>
      <c r="Y901" s="1">
        <v>1963.0</v>
      </c>
      <c r="Z901" s="4">
        <f t="shared" ref="Z901:Z902" si="181">C901-Y901</f>
        <v>57</v>
      </c>
      <c r="AA901" s="1">
        <v>1995.0</v>
      </c>
      <c r="AB901" s="4">
        <f t="shared" ref="AB901:AB914" si="182">C901-AA901</f>
        <v>25</v>
      </c>
      <c r="AC901" s="1">
        <v>2007.0</v>
      </c>
      <c r="AD901" s="1">
        <f t="shared" ref="AD901:AD915" si="183">C901-AC901</f>
        <v>13</v>
      </c>
      <c r="AE901" s="1" t="s">
        <v>119</v>
      </c>
      <c r="AF901" s="6" t="s">
        <v>1413</v>
      </c>
      <c r="AG901" s="1">
        <v>0.0</v>
      </c>
      <c r="AH901" s="1" t="s">
        <v>2311</v>
      </c>
      <c r="AI901" s="1">
        <v>1.0</v>
      </c>
      <c r="AJ901" s="1" t="s">
        <v>2312</v>
      </c>
      <c r="AK901" s="1">
        <v>1.0</v>
      </c>
      <c r="AL901" s="1" t="s">
        <v>2313</v>
      </c>
      <c r="AM901" s="1">
        <v>1.0</v>
      </c>
      <c r="AN901" s="59" t="s">
        <v>2314</v>
      </c>
      <c r="AO901" s="9" t="s">
        <v>2315</v>
      </c>
      <c r="AQ901" s="1">
        <v>0.0</v>
      </c>
    </row>
    <row r="902">
      <c r="A902" s="1" t="s">
        <v>2258</v>
      </c>
      <c r="B902" s="3">
        <v>43990.0</v>
      </c>
      <c r="C902" s="4" t="str">
        <f t="shared" si="149"/>
        <v>2020</v>
      </c>
      <c r="D902" s="1" t="s">
        <v>44</v>
      </c>
      <c r="E902" s="1">
        <v>0.0</v>
      </c>
      <c r="F902" s="1">
        <v>1.0</v>
      </c>
      <c r="G902" s="1">
        <v>0.0</v>
      </c>
      <c r="H902" s="1">
        <v>1.0</v>
      </c>
      <c r="I902" s="1">
        <v>0.0</v>
      </c>
      <c r="J902" s="1">
        <v>0.0</v>
      </c>
      <c r="K902" s="1">
        <v>0.0</v>
      </c>
      <c r="L902" s="1">
        <v>0.0</v>
      </c>
      <c r="M902" s="1">
        <v>0.0</v>
      </c>
      <c r="N902" s="1">
        <v>0.0</v>
      </c>
      <c r="O902" s="1" t="s">
        <v>109</v>
      </c>
      <c r="P902" s="2" t="s">
        <v>2309</v>
      </c>
      <c r="Q902" s="1" t="s">
        <v>306</v>
      </c>
      <c r="R902" s="1" t="s">
        <v>48</v>
      </c>
      <c r="S902" s="1" t="s">
        <v>48</v>
      </c>
      <c r="T902" s="2" t="s">
        <v>2310</v>
      </c>
      <c r="U902" s="1">
        <v>1.0</v>
      </c>
      <c r="V902" s="1">
        <v>1.0</v>
      </c>
      <c r="W902" s="1" t="s">
        <v>2271</v>
      </c>
      <c r="X902" s="1">
        <v>0.0</v>
      </c>
      <c r="Y902" s="1">
        <v>1963.0</v>
      </c>
      <c r="Z902" s="4">
        <f t="shared" si="181"/>
        <v>57</v>
      </c>
      <c r="AA902" s="1">
        <v>1989.0</v>
      </c>
      <c r="AB902" s="4">
        <f t="shared" si="182"/>
        <v>31</v>
      </c>
      <c r="AC902" s="1">
        <v>2009.0</v>
      </c>
      <c r="AD902" s="1">
        <f t="shared" si="183"/>
        <v>11</v>
      </c>
      <c r="AE902" s="1" t="s">
        <v>119</v>
      </c>
      <c r="AF902" s="6" t="s">
        <v>1413</v>
      </c>
      <c r="AG902" s="1">
        <v>0.0</v>
      </c>
      <c r="AH902" s="20" t="s">
        <v>2316</v>
      </c>
      <c r="AI902" s="1">
        <v>1.0</v>
      </c>
      <c r="AJ902" s="20" t="s">
        <v>2316</v>
      </c>
      <c r="AK902" s="1">
        <v>1.0</v>
      </c>
      <c r="AL902" s="20" t="s">
        <v>2316</v>
      </c>
      <c r="AM902" s="1">
        <v>1.0</v>
      </c>
      <c r="AN902" s="59" t="s">
        <v>2317</v>
      </c>
      <c r="AO902" s="9" t="s">
        <v>2315</v>
      </c>
      <c r="AQ902" s="1">
        <v>0.0</v>
      </c>
    </row>
    <row r="903">
      <c r="A903" s="1" t="s">
        <v>2258</v>
      </c>
      <c r="B903" s="3">
        <v>43990.0</v>
      </c>
      <c r="C903" s="4" t="str">
        <f t="shared" si="149"/>
        <v>2020</v>
      </c>
      <c r="D903" s="1" t="s">
        <v>44</v>
      </c>
      <c r="E903" s="1">
        <v>0.0</v>
      </c>
      <c r="F903" s="1">
        <v>1.0</v>
      </c>
      <c r="G903" s="1">
        <v>0.0</v>
      </c>
      <c r="H903" s="1">
        <v>1.0</v>
      </c>
      <c r="I903" s="1">
        <v>0.0</v>
      </c>
      <c r="J903" s="1">
        <v>0.0</v>
      </c>
      <c r="K903" s="1">
        <v>0.0</v>
      </c>
      <c r="L903" s="1">
        <v>0.0</v>
      </c>
      <c r="M903" s="1">
        <v>0.0</v>
      </c>
      <c r="N903" s="1">
        <v>0.0</v>
      </c>
      <c r="O903" s="1" t="s">
        <v>109</v>
      </c>
      <c r="P903" s="2" t="s">
        <v>2309</v>
      </c>
      <c r="Q903" s="1" t="s">
        <v>306</v>
      </c>
      <c r="R903" s="1" t="s">
        <v>48</v>
      </c>
      <c r="S903" s="1" t="s">
        <v>48</v>
      </c>
      <c r="T903" s="2" t="s">
        <v>2310</v>
      </c>
      <c r="U903" s="1">
        <v>1.0</v>
      </c>
      <c r="V903" s="1">
        <v>1.0</v>
      </c>
      <c r="W903" s="1" t="s">
        <v>2274</v>
      </c>
      <c r="X903" s="1">
        <v>1.0</v>
      </c>
      <c r="AA903" s="1">
        <v>2003.0</v>
      </c>
      <c r="AB903" s="4">
        <f t="shared" si="182"/>
        <v>17</v>
      </c>
      <c r="AC903" s="1">
        <v>2003.0</v>
      </c>
      <c r="AD903" s="1">
        <f t="shared" si="183"/>
        <v>17</v>
      </c>
      <c r="AE903" s="1" t="s">
        <v>119</v>
      </c>
      <c r="AF903" s="6" t="s">
        <v>1413</v>
      </c>
      <c r="AG903" s="1">
        <v>0.0</v>
      </c>
      <c r="AH903" s="20" t="s">
        <v>2316</v>
      </c>
      <c r="AI903" s="1">
        <v>1.0</v>
      </c>
      <c r="AJ903" s="20" t="s">
        <v>2316</v>
      </c>
      <c r="AK903" s="1">
        <v>1.0</v>
      </c>
      <c r="AL903" s="20" t="s">
        <v>2316</v>
      </c>
      <c r="AM903" s="1">
        <v>1.0</v>
      </c>
      <c r="AN903" s="59" t="s">
        <v>2318</v>
      </c>
      <c r="AO903" s="9" t="s">
        <v>2315</v>
      </c>
      <c r="AQ903" s="1">
        <v>0.0</v>
      </c>
    </row>
    <row r="904">
      <c r="A904" s="1" t="s">
        <v>2258</v>
      </c>
      <c r="B904" s="3">
        <v>43774.0</v>
      </c>
      <c r="C904" s="4" t="str">
        <f t="shared" si="149"/>
        <v>2019</v>
      </c>
      <c r="D904" s="1" t="s">
        <v>44</v>
      </c>
      <c r="E904" s="1">
        <v>0.0</v>
      </c>
      <c r="F904" s="1">
        <v>1.0</v>
      </c>
      <c r="G904" s="1">
        <v>1.0</v>
      </c>
      <c r="H904" s="1">
        <v>1.0</v>
      </c>
      <c r="I904" s="1">
        <v>0.0</v>
      </c>
      <c r="J904" s="1">
        <v>0.0</v>
      </c>
      <c r="K904" s="1">
        <v>0.0</v>
      </c>
      <c r="L904" s="1">
        <v>0.0</v>
      </c>
      <c r="M904" s="1">
        <v>0.0</v>
      </c>
      <c r="N904" s="1">
        <v>0.0</v>
      </c>
      <c r="O904" s="1" t="s">
        <v>109</v>
      </c>
      <c r="P904" s="2" t="s">
        <v>2319</v>
      </c>
      <c r="Q904" s="1" t="s">
        <v>306</v>
      </c>
      <c r="R904" s="1" t="s">
        <v>48</v>
      </c>
      <c r="S904" s="1" t="s">
        <v>48</v>
      </c>
      <c r="T904" s="2" t="s">
        <v>2320</v>
      </c>
      <c r="U904" s="1">
        <v>1.0</v>
      </c>
      <c r="V904" s="1">
        <v>1.0</v>
      </c>
      <c r="W904" s="1" t="s">
        <v>2261</v>
      </c>
      <c r="X904" s="1">
        <v>0.0</v>
      </c>
      <c r="Y904" s="1">
        <v>1963.0</v>
      </c>
      <c r="Z904" s="4">
        <f>C904-Y904</f>
        <v>56</v>
      </c>
      <c r="AA904" s="1">
        <v>1995.0</v>
      </c>
      <c r="AB904" s="4">
        <f t="shared" si="182"/>
        <v>24</v>
      </c>
      <c r="AC904" s="1">
        <v>2007.0</v>
      </c>
      <c r="AD904" s="1">
        <f t="shared" si="183"/>
        <v>12</v>
      </c>
      <c r="AE904" s="1" t="s">
        <v>119</v>
      </c>
      <c r="AF904" s="6" t="s">
        <v>1413</v>
      </c>
      <c r="AG904" s="1">
        <v>0.0</v>
      </c>
      <c r="AH904" s="1" t="s">
        <v>2321</v>
      </c>
      <c r="AI904" s="1">
        <v>0.0</v>
      </c>
      <c r="AJ904" s="6" t="s">
        <v>123</v>
      </c>
      <c r="AK904" s="1">
        <v>1.0</v>
      </c>
      <c r="AL904" s="1" t="s">
        <v>2322</v>
      </c>
      <c r="AM904" s="1">
        <v>1.0</v>
      </c>
      <c r="AN904" s="59" t="s">
        <v>2323</v>
      </c>
      <c r="AO904" s="9" t="s">
        <v>2324</v>
      </c>
      <c r="AQ904" s="1">
        <v>0.0</v>
      </c>
    </row>
    <row r="905">
      <c r="A905" s="1" t="s">
        <v>2258</v>
      </c>
      <c r="B905" s="3">
        <v>43774.0</v>
      </c>
      <c r="C905" s="4" t="str">
        <f t="shared" si="149"/>
        <v>2019</v>
      </c>
      <c r="D905" s="1" t="s">
        <v>44</v>
      </c>
      <c r="E905" s="1">
        <v>0.0</v>
      </c>
      <c r="F905" s="1">
        <v>1.0</v>
      </c>
      <c r="G905" s="1">
        <v>1.0</v>
      </c>
      <c r="H905" s="1">
        <v>1.0</v>
      </c>
      <c r="I905" s="1">
        <v>0.0</v>
      </c>
      <c r="J905" s="1">
        <v>0.0</v>
      </c>
      <c r="K905" s="1">
        <v>0.0</v>
      </c>
      <c r="L905" s="1">
        <v>0.0</v>
      </c>
      <c r="M905" s="1">
        <v>0.0</v>
      </c>
      <c r="N905" s="1">
        <v>0.0</v>
      </c>
      <c r="O905" s="1" t="s">
        <v>109</v>
      </c>
      <c r="P905" s="2" t="s">
        <v>2319</v>
      </c>
      <c r="Q905" s="1" t="s">
        <v>306</v>
      </c>
      <c r="R905" s="1" t="s">
        <v>48</v>
      </c>
      <c r="S905" s="1" t="s">
        <v>48</v>
      </c>
      <c r="T905" s="2" t="s">
        <v>2320</v>
      </c>
      <c r="U905" s="1">
        <v>1.0</v>
      </c>
      <c r="V905" s="1">
        <v>1.0</v>
      </c>
      <c r="W905" s="1" t="s">
        <v>2274</v>
      </c>
      <c r="X905" s="1">
        <v>1.0</v>
      </c>
      <c r="AA905" s="1">
        <v>2003.0</v>
      </c>
      <c r="AB905" s="4">
        <f t="shared" si="182"/>
        <v>16</v>
      </c>
      <c r="AC905" s="1">
        <v>2003.0</v>
      </c>
      <c r="AD905" s="1">
        <f t="shared" si="183"/>
        <v>16</v>
      </c>
      <c r="AE905" s="1" t="s">
        <v>119</v>
      </c>
      <c r="AF905" s="6" t="s">
        <v>1413</v>
      </c>
      <c r="AG905" s="1">
        <v>0.0</v>
      </c>
      <c r="AH905" s="20" t="s">
        <v>2316</v>
      </c>
      <c r="AI905" s="1">
        <v>0.0</v>
      </c>
      <c r="AJ905" s="6" t="s">
        <v>123</v>
      </c>
      <c r="AK905" s="1">
        <v>1.0</v>
      </c>
      <c r="AL905" s="20" t="s">
        <v>2316</v>
      </c>
      <c r="AM905" s="1">
        <v>1.0</v>
      </c>
      <c r="AN905" s="59" t="s">
        <v>2325</v>
      </c>
      <c r="AO905" s="9" t="s">
        <v>2324</v>
      </c>
      <c r="AQ905" s="1">
        <v>0.0</v>
      </c>
    </row>
    <row r="906">
      <c r="A906" s="1" t="s">
        <v>2258</v>
      </c>
      <c r="B906" s="3">
        <v>43774.0</v>
      </c>
      <c r="C906" s="4" t="str">
        <f t="shared" si="149"/>
        <v>2019</v>
      </c>
      <c r="D906" s="1" t="s">
        <v>44</v>
      </c>
      <c r="E906" s="1">
        <v>0.0</v>
      </c>
      <c r="F906" s="1">
        <v>1.0</v>
      </c>
      <c r="G906" s="1">
        <v>1.0</v>
      </c>
      <c r="H906" s="1">
        <v>1.0</v>
      </c>
      <c r="I906" s="1">
        <v>0.0</v>
      </c>
      <c r="J906" s="1">
        <v>0.0</v>
      </c>
      <c r="K906" s="1">
        <v>0.0</v>
      </c>
      <c r="L906" s="1">
        <v>0.0</v>
      </c>
      <c r="M906" s="1">
        <v>0.0</v>
      </c>
      <c r="N906" s="1">
        <v>0.0</v>
      </c>
      <c r="O906" s="1" t="s">
        <v>109</v>
      </c>
      <c r="P906" s="2" t="s">
        <v>2319</v>
      </c>
      <c r="Q906" s="1" t="s">
        <v>306</v>
      </c>
      <c r="R906" s="1" t="s">
        <v>48</v>
      </c>
      <c r="S906" s="1" t="s">
        <v>48</v>
      </c>
      <c r="T906" s="2" t="s">
        <v>2320</v>
      </c>
      <c r="U906" s="1">
        <v>1.0</v>
      </c>
      <c r="V906" s="1">
        <v>1.0</v>
      </c>
      <c r="W906" s="1" t="s">
        <v>2271</v>
      </c>
      <c r="X906" s="1">
        <v>0.0</v>
      </c>
      <c r="Y906" s="1">
        <v>1963.0</v>
      </c>
      <c r="Z906" s="4">
        <f t="shared" ref="Z906:Z907" si="184">C906-Y906</f>
        <v>56</v>
      </c>
      <c r="AA906" s="1">
        <v>1989.0</v>
      </c>
      <c r="AB906" s="4">
        <f t="shared" si="182"/>
        <v>30</v>
      </c>
      <c r="AC906" s="1">
        <v>2009.0</v>
      </c>
      <c r="AD906" s="1">
        <f t="shared" si="183"/>
        <v>10</v>
      </c>
      <c r="AE906" s="1" t="s">
        <v>119</v>
      </c>
      <c r="AF906" s="6" t="s">
        <v>1413</v>
      </c>
      <c r="AG906" s="1">
        <v>0.0</v>
      </c>
      <c r="AH906" s="20" t="s">
        <v>2316</v>
      </c>
      <c r="AI906" s="1">
        <v>0.0</v>
      </c>
      <c r="AJ906" s="6" t="s">
        <v>123</v>
      </c>
      <c r="AK906" s="1">
        <v>1.0</v>
      </c>
      <c r="AL906" s="20" t="s">
        <v>2316</v>
      </c>
      <c r="AM906" s="1">
        <v>1.0</v>
      </c>
      <c r="AN906" s="59" t="s">
        <v>2326</v>
      </c>
      <c r="AO906" s="9" t="s">
        <v>2324</v>
      </c>
      <c r="AQ906" s="1">
        <v>0.0</v>
      </c>
    </row>
    <row r="907">
      <c r="A907" s="1" t="s">
        <v>2258</v>
      </c>
      <c r="B907" s="3">
        <v>43580.0</v>
      </c>
      <c r="C907" s="4" t="str">
        <f t="shared" si="149"/>
        <v>2019</v>
      </c>
      <c r="D907" s="1" t="s">
        <v>44</v>
      </c>
      <c r="E907" s="1">
        <v>1.0</v>
      </c>
      <c r="F907" s="1">
        <v>1.0</v>
      </c>
      <c r="G907" s="1">
        <v>1.0</v>
      </c>
      <c r="H907" s="1">
        <v>1.0</v>
      </c>
      <c r="I907" s="1">
        <v>1.0</v>
      </c>
      <c r="J907" s="1">
        <v>1.0</v>
      </c>
      <c r="K907" s="1">
        <v>1.0</v>
      </c>
      <c r="L907" s="1">
        <v>1.0</v>
      </c>
      <c r="M907" s="1">
        <v>0.0</v>
      </c>
      <c r="N907" s="1">
        <v>1.0</v>
      </c>
      <c r="O907" s="1" t="s">
        <v>183</v>
      </c>
      <c r="P907" s="1" t="s">
        <v>2327</v>
      </c>
      <c r="Q907" s="1" t="s">
        <v>47</v>
      </c>
      <c r="R907" s="1" t="s">
        <v>48</v>
      </c>
      <c r="S907" s="1" t="s">
        <v>117</v>
      </c>
      <c r="T907" s="2" t="s">
        <v>2328</v>
      </c>
      <c r="U907" s="1">
        <v>1.0</v>
      </c>
      <c r="V907" s="1">
        <v>1.0</v>
      </c>
      <c r="W907" s="1" t="s">
        <v>2261</v>
      </c>
      <c r="X907" s="1">
        <v>0.0</v>
      </c>
      <c r="Y907" s="1">
        <v>1963.0</v>
      </c>
      <c r="Z907" s="4">
        <f t="shared" si="184"/>
        <v>56</v>
      </c>
      <c r="AA907" s="1">
        <v>1995.0</v>
      </c>
      <c r="AB907" s="4">
        <f t="shared" si="182"/>
        <v>24</v>
      </c>
      <c r="AC907" s="1">
        <v>2007.0</v>
      </c>
      <c r="AD907" s="1">
        <f t="shared" si="183"/>
        <v>12</v>
      </c>
      <c r="AE907" s="1" t="s">
        <v>119</v>
      </c>
      <c r="AF907" s="6" t="s">
        <v>748</v>
      </c>
      <c r="AG907" s="1">
        <v>0.0</v>
      </c>
      <c r="AH907" s="1" t="s">
        <v>2329</v>
      </c>
      <c r="AI907" s="1">
        <v>1.0</v>
      </c>
      <c r="AJ907" s="1" t="s">
        <v>2330</v>
      </c>
      <c r="AK907" s="1">
        <v>0.5</v>
      </c>
      <c r="AL907" s="1" t="s">
        <v>2331</v>
      </c>
      <c r="AM907" s="1">
        <v>1.0</v>
      </c>
      <c r="AN907" s="59" t="s">
        <v>2332</v>
      </c>
      <c r="AO907" s="9" t="s">
        <v>2333</v>
      </c>
      <c r="AQ907" s="1">
        <v>0.0</v>
      </c>
    </row>
    <row r="908">
      <c r="A908" s="1" t="s">
        <v>2258</v>
      </c>
      <c r="B908" s="3">
        <v>43580.0</v>
      </c>
      <c r="C908" s="4" t="str">
        <f t="shared" si="149"/>
        <v>2019</v>
      </c>
      <c r="D908" s="1" t="s">
        <v>44</v>
      </c>
      <c r="E908" s="1">
        <v>1.0</v>
      </c>
      <c r="F908" s="1">
        <v>1.0</v>
      </c>
      <c r="G908" s="1">
        <v>1.0</v>
      </c>
      <c r="H908" s="1">
        <v>1.0</v>
      </c>
      <c r="I908" s="1">
        <v>1.0</v>
      </c>
      <c r="J908" s="1">
        <v>1.0</v>
      </c>
      <c r="K908" s="1">
        <v>1.0</v>
      </c>
      <c r="L908" s="1">
        <v>1.0</v>
      </c>
      <c r="M908" s="1">
        <v>0.0</v>
      </c>
      <c r="N908" s="1">
        <v>1.0</v>
      </c>
      <c r="O908" s="1" t="s">
        <v>183</v>
      </c>
      <c r="P908" s="1" t="s">
        <v>2327</v>
      </c>
      <c r="Q908" s="1" t="s">
        <v>47</v>
      </c>
      <c r="R908" s="1" t="s">
        <v>48</v>
      </c>
      <c r="S908" s="1" t="s">
        <v>117</v>
      </c>
      <c r="T908" s="2" t="s">
        <v>2328</v>
      </c>
      <c r="U908" s="1">
        <v>1.0</v>
      </c>
      <c r="V908" s="1">
        <v>1.0</v>
      </c>
      <c r="W908" s="1" t="s">
        <v>2274</v>
      </c>
      <c r="X908" s="1">
        <v>1.0</v>
      </c>
      <c r="AA908" s="1">
        <v>2003.0</v>
      </c>
      <c r="AB908" s="4">
        <f t="shared" si="182"/>
        <v>16</v>
      </c>
      <c r="AC908" s="1">
        <v>2003.0</v>
      </c>
      <c r="AD908" s="1">
        <f t="shared" si="183"/>
        <v>16</v>
      </c>
      <c r="AE908" s="1" t="s">
        <v>119</v>
      </c>
      <c r="AF908" s="6" t="s">
        <v>748</v>
      </c>
      <c r="AG908" s="1">
        <v>0.0</v>
      </c>
      <c r="AH908" s="6" t="s">
        <v>2316</v>
      </c>
      <c r="AI908" s="1">
        <v>1.0</v>
      </c>
      <c r="AJ908" s="6" t="s">
        <v>2316</v>
      </c>
      <c r="AK908" s="1">
        <v>0.5</v>
      </c>
      <c r="AL908" s="6" t="s">
        <v>2316</v>
      </c>
      <c r="AM908" s="1">
        <v>1.0</v>
      </c>
      <c r="AN908" s="59" t="s">
        <v>2334</v>
      </c>
      <c r="AO908" s="9" t="s">
        <v>2333</v>
      </c>
      <c r="AQ908" s="1">
        <v>0.0</v>
      </c>
    </row>
    <row r="909">
      <c r="A909" s="1" t="s">
        <v>2258</v>
      </c>
      <c r="B909" s="3">
        <v>43262.0</v>
      </c>
      <c r="C909" s="4" t="str">
        <f t="shared" si="149"/>
        <v>2018</v>
      </c>
      <c r="D909" s="1" t="s">
        <v>44</v>
      </c>
      <c r="E909" s="1">
        <v>1.0</v>
      </c>
      <c r="F909" s="1">
        <v>1.0</v>
      </c>
      <c r="G909" s="1">
        <v>1.0</v>
      </c>
      <c r="H909" s="1">
        <v>1.0</v>
      </c>
      <c r="I909" s="1">
        <v>0.0</v>
      </c>
      <c r="J909" s="1">
        <v>0.0</v>
      </c>
      <c r="K909" s="1">
        <v>0.0</v>
      </c>
      <c r="L909" s="1">
        <v>0.0</v>
      </c>
      <c r="M909" s="1">
        <v>0.0</v>
      </c>
      <c r="N909" s="1">
        <v>0.0</v>
      </c>
      <c r="O909" s="1" t="s">
        <v>109</v>
      </c>
      <c r="P909" s="1" t="s">
        <v>2335</v>
      </c>
      <c r="Q909" s="1" t="s">
        <v>306</v>
      </c>
      <c r="R909" s="1" t="s">
        <v>48</v>
      </c>
      <c r="S909" s="1" t="s">
        <v>48</v>
      </c>
      <c r="T909" s="2" t="s">
        <v>2336</v>
      </c>
      <c r="U909" s="1">
        <v>1.0</v>
      </c>
      <c r="V909" s="1">
        <v>1.0</v>
      </c>
      <c r="W909" s="1" t="s">
        <v>2274</v>
      </c>
      <c r="X909" s="1">
        <v>1.0</v>
      </c>
      <c r="AA909" s="1">
        <v>2003.0</v>
      </c>
      <c r="AB909" s="4">
        <f t="shared" si="182"/>
        <v>15</v>
      </c>
      <c r="AC909" s="1">
        <v>2003.0</v>
      </c>
      <c r="AD909" s="1">
        <f t="shared" si="183"/>
        <v>15</v>
      </c>
      <c r="AE909" s="1" t="s">
        <v>119</v>
      </c>
      <c r="AF909" s="6" t="s">
        <v>2337</v>
      </c>
      <c r="AG909" s="1">
        <v>0.0</v>
      </c>
      <c r="AH909" s="1" t="s">
        <v>2338</v>
      </c>
      <c r="AI909" s="1">
        <v>0.0</v>
      </c>
      <c r="AJ909" s="6" t="s">
        <v>123</v>
      </c>
      <c r="AK909" s="1">
        <v>0.5</v>
      </c>
      <c r="AL909" s="1" t="s">
        <v>2339</v>
      </c>
      <c r="AM909" s="1">
        <v>1.0</v>
      </c>
      <c r="AN909" s="59" t="s">
        <v>2340</v>
      </c>
      <c r="AO909" s="9" t="s">
        <v>2341</v>
      </c>
      <c r="AQ909" s="1">
        <v>0.0</v>
      </c>
    </row>
    <row r="910">
      <c r="A910" s="1" t="s">
        <v>2258</v>
      </c>
      <c r="B910" s="3">
        <v>43262.0</v>
      </c>
      <c r="C910" s="4" t="str">
        <f t="shared" si="149"/>
        <v>2018</v>
      </c>
      <c r="D910" s="1" t="s">
        <v>44</v>
      </c>
      <c r="E910" s="1">
        <v>1.0</v>
      </c>
      <c r="F910" s="1">
        <v>1.0</v>
      </c>
      <c r="G910" s="1">
        <v>1.0</v>
      </c>
      <c r="H910" s="1">
        <v>1.0</v>
      </c>
      <c r="I910" s="1">
        <v>0.0</v>
      </c>
      <c r="J910" s="1">
        <v>0.0</v>
      </c>
      <c r="K910" s="1">
        <v>0.0</v>
      </c>
      <c r="L910" s="1">
        <v>0.0</v>
      </c>
      <c r="M910" s="1">
        <v>0.0</v>
      </c>
      <c r="N910" s="1">
        <v>0.0</v>
      </c>
      <c r="O910" s="1" t="s">
        <v>109</v>
      </c>
      <c r="P910" s="1" t="s">
        <v>2335</v>
      </c>
      <c r="Q910" s="1" t="s">
        <v>306</v>
      </c>
      <c r="R910" s="1" t="s">
        <v>48</v>
      </c>
      <c r="S910" s="1" t="s">
        <v>48</v>
      </c>
      <c r="T910" s="2" t="s">
        <v>2336</v>
      </c>
      <c r="U910" s="1">
        <v>1.0</v>
      </c>
      <c r="V910" s="1">
        <v>1.0</v>
      </c>
      <c r="W910" s="1" t="s">
        <v>2261</v>
      </c>
      <c r="X910" s="1">
        <v>0.0</v>
      </c>
      <c r="Y910" s="1">
        <v>1963.0</v>
      </c>
      <c r="Z910" s="4">
        <f t="shared" ref="Z910:Z911" si="185">C910-Y910</f>
        <v>55</v>
      </c>
      <c r="AA910" s="1">
        <v>1995.0</v>
      </c>
      <c r="AB910" s="4">
        <f t="shared" si="182"/>
        <v>23</v>
      </c>
      <c r="AC910" s="1">
        <v>2007.0</v>
      </c>
      <c r="AD910" s="1">
        <f t="shared" si="183"/>
        <v>11</v>
      </c>
      <c r="AE910" s="1" t="s">
        <v>119</v>
      </c>
      <c r="AF910" s="6" t="s">
        <v>2342</v>
      </c>
      <c r="AG910" s="1">
        <v>0.0</v>
      </c>
      <c r="AH910" s="20" t="s">
        <v>2343</v>
      </c>
      <c r="AI910" s="1">
        <v>0.0</v>
      </c>
      <c r="AJ910" s="6" t="s">
        <v>123</v>
      </c>
      <c r="AK910" s="1">
        <v>0.5</v>
      </c>
      <c r="AL910" s="20" t="s">
        <v>2343</v>
      </c>
      <c r="AM910" s="1">
        <v>1.0</v>
      </c>
      <c r="AN910" s="59" t="s">
        <v>2344</v>
      </c>
      <c r="AO910" s="9" t="s">
        <v>2341</v>
      </c>
      <c r="AQ910" s="1">
        <v>0.0</v>
      </c>
    </row>
    <row r="911">
      <c r="A911" s="1" t="s">
        <v>2258</v>
      </c>
      <c r="B911" s="3">
        <v>43122.0</v>
      </c>
      <c r="C911" s="4" t="str">
        <f t="shared" si="149"/>
        <v>2018</v>
      </c>
      <c r="D911" s="1" t="s">
        <v>44</v>
      </c>
      <c r="E911" s="1">
        <v>1.0</v>
      </c>
      <c r="F911" s="1">
        <v>1.0</v>
      </c>
      <c r="G911" s="1">
        <v>0.0</v>
      </c>
      <c r="H911" s="1">
        <v>1.0</v>
      </c>
      <c r="I911" s="1">
        <v>0.0</v>
      </c>
      <c r="J911" s="1">
        <v>0.0</v>
      </c>
      <c r="K911" s="1">
        <v>0.0</v>
      </c>
      <c r="L911" s="1">
        <v>0.0</v>
      </c>
      <c r="M911" s="1">
        <v>0.0</v>
      </c>
      <c r="N911" s="1">
        <v>0.0</v>
      </c>
      <c r="O911" s="1" t="s">
        <v>109</v>
      </c>
      <c r="P911" s="2" t="s">
        <v>2345</v>
      </c>
      <c r="Q911" s="1" t="s">
        <v>306</v>
      </c>
      <c r="R911" s="1" t="s">
        <v>48</v>
      </c>
      <c r="S911" s="1" t="s">
        <v>48</v>
      </c>
      <c r="T911" s="2" t="s">
        <v>2346</v>
      </c>
      <c r="U911" s="1">
        <v>1.0</v>
      </c>
      <c r="V911" s="1">
        <v>1.0</v>
      </c>
      <c r="W911" s="1" t="s">
        <v>2261</v>
      </c>
      <c r="X911" s="1">
        <v>0.0</v>
      </c>
      <c r="Y911" s="1">
        <v>1963.0</v>
      </c>
      <c r="Z911" s="4">
        <f t="shared" si="185"/>
        <v>55</v>
      </c>
      <c r="AA911" s="1">
        <v>1995.0</v>
      </c>
      <c r="AB911" s="4">
        <f t="shared" si="182"/>
        <v>23</v>
      </c>
      <c r="AC911" s="1">
        <v>2007.0</v>
      </c>
      <c r="AD911" s="1">
        <f t="shared" si="183"/>
        <v>11</v>
      </c>
      <c r="AE911" s="1" t="s">
        <v>119</v>
      </c>
      <c r="AF911" s="6" t="s">
        <v>2342</v>
      </c>
      <c r="AG911" s="1" t="s">
        <v>121</v>
      </c>
      <c r="AH911" s="20" t="s">
        <v>122</v>
      </c>
      <c r="AI911" s="1">
        <v>1.0</v>
      </c>
      <c r="AJ911" s="1" t="s">
        <v>2347</v>
      </c>
      <c r="AK911" s="1">
        <v>0.5</v>
      </c>
      <c r="AL911" s="1" t="s">
        <v>2348</v>
      </c>
      <c r="AM911" s="1">
        <v>1.0</v>
      </c>
      <c r="AN911" s="57" t="s">
        <v>2349</v>
      </c>
      <c r="AO911" s="8" t="s">
        <v>2350</v>
      </c>
      <c r="AQ911" s="1">
        <v>0.0</v>
      </c>
    </row>
    <row r="912">
      <c r="A912" s="1" t="s">
        <v>2258</v>
      </c>
      <c r="B912" s="3">
        <v>43122.0</v>
      </c>
      <c r="C912" s="4" t="str">
        <f t="shared" si="149"/>
        <v>2018</v>
      </c>
      <c r="D912" s="1" t="s">
        <v>44</v>
      </c>
      <c r="E912" s="1">
        <v>1.0</v>
      </c>
      <c r="F912" s="1">
        <v>1.0</v>
      </c>
      <c r="G912" s="1">
        <v>0.0</v>
      </c>
      <c r="H912" s="1">
        <v>1.0</v>
      </c>
      <c r="I912" s="1">
        <v>0.0</v>
      </c>
      <c r="J912" s="1">
        <v>0.0</v>
      </c>
      <c r="K912" s="1">
        <v>0.0</v>
      </c>
      <c r="L912" s="1">
        <v>0.0</v>
      </c>
      <c r="M912" s="1">
        <v>0.0</v>
      </c>
      <c r="N912" s="1">
        <v>0.0</v>
      </c>
      <c r="O912" s="1" t="s">
        <v>109</v>
      </c>
      <c r="P912" s="2" t="s">
        <v>2345</v>
      </c>
      <c r="Q912" s="1" t="s">
        <v>306</v>
      </c>
      <c r="R912" s="1" t="s">
        <v>48</v>
      </c>
      <c r="S912" s="1" t="s">
        <v>48</v>
      </c>
      <c r="T912" s="2" t="s">
        <v>2346</v>
      </c>
      <c r="U912" s="1">
        <v>1.0</v>
      </c>
      <c r="V912" s="1">
        <v>1.0</v>
      </c>
      <c r="W912" s="1" t="s">
        <v>2274</v>
      </c>
      <c r="X912" s="1">
        <v>1.0</v>
      </c>
      <c r="AA912" s="1">
        <v>2003.0</v>
      </c>
      <c r="AB912" s="4">
        <f t="shared" si="182"/>
        <v>15</v>
      </c>
      <c r="AC912" s="1">
        <v>2003.0</v>
      </c>
      <c r="AD912" s="1">
        <f t="shared" si="183"/>
        <v>15</v>
      </c>
      <c r="AE912" s="1" t="s">
        <v>119</v>
      </c>
      <c r="AF912" s="6" t="s">
        <v>2342</v>
      </c>
      <c r="AG912" s="1" t="s">
        <v>121</v>
      </c>
      <c r="AH912" s="20" t="s">
        <v>122</v>
      </c>
      <c r="AI912" s="1">
        <v>1.0</v>
      </c>
      <c r="AJ912" s="6" t="s">
        <v>2316</v>
      </c>
      <c r="AK912" s="1">
        <v>0.5</v>
      </c>
      <c r="AL912" s="6" t="s">
        <v>2316</v>
      </c>
      <c r="AM912" s="1">
        <v>1.0</v>
      </c>
      <c r="AN912" s="57" t="s">
        <v>2351</v>
      </c>
      <c r="AO912" s="9" t="s">
        <v>2350</v>
      </c>
      <c r="AQ912" s="1">
        <v>0.0</v>
      </c>
    </row>
    <row r="913">
      <c r="A913" s="1" t="s">
        <v>2258</v>
      </c>
      <c r="B913" s="3">
        <v>43326.0</v>
      </c>
      <c r="C913" s="4" t="str">
        <f t="shared" si="149"/>
        <v>2018</v>
      </c>
      <c r="D913" s="1" t="s">
        <v>44</v>
      </c>
      <c r="E913" s="1">
        <v>1.0</v>
      </c>
      <c r="F913" s="1">
        <v>1.0</v>
      </c>
      <c r="G913" s="1">
        <v>1.0</v>
      </c>
      <c r="H913" s="1">
        <v>1.0</v>
      </c>
      <c r="I913" s="1">
        <v>0.0</v>
      </c>
      <c r="J913" s="1">
        <v>0.0</v>
      </c>
      <c r="K913" s="1">
        <v>0.0</v>
      </c>
      <c r="L913" s="1">
        <v>0.0</v>
      </c>
      <c r="M913" s="1">
        <v>0.0</v>
      </c>
      <c r="N913" s="1">
        <v>0.0</v>
      </c>
      <c r="O913" s="1" t="s">
        <v>109</v>
      </c>
      <c r="P913" s="1" t="s">
        <v>2352</v>
      </c>
      <c r="Q913" s="1" t="s">
        <v>306</v>
      </c>
      <c r="R913" s="1" t="s">
        <v>48</v>
      </c>
      <c r="S913" s="1" t="s">
        <v>48</v>
      </c>
      <c r="T913" s="2" t="s">
        <v>2353</v>
      </c>
      <c r="U913" s="1">
        <v>1.0</v>
      </c>
      <c r="V913" s="1">
        <v>1.0</v>
      </c>
      <c r="W913" s="1" t="s">
        <v>2274</v>
      </c>
      <c r="X913" s="1">
        <v>1.0</v>
      </c>
      <c r="AA913" s="1">
        <v>2003.0</v>
      </c>
      <c r="AB913" s="4">
        <f t="shared" si="182"/>
        <v>15</v>
      </c>
      <c r="AC913" s="1">
        <v>2003.0</v>
      </c>
      <c r="AD913" s="1">
        <f t="shared" si="183"/>
        <v>15</v>
      </c>
      <c r="AE913" s="1" t="s">
        <v>119</v>
      </c>
      <c r="AF913" s="6" t="s">
        <v>2342</v>
      </c>
      <c r="AG913" s="1" t="s">
        <v>121</v>
      </c>
      <c r="AH913" s="20" t="s">
        <v>122</v>
      </c>
      <c r="AI913" s="1">
        <v>1.0</v>
      </c>
      <c r="AJ913" s="1" t="s">
        <v>2354</v>
      </c>
      <c r="AK913" s="1">
        <v>0.5</v>
      </c>
      <c r="AL913" s="1" t="s">
        <v>2355</v>
      </c>
      <c r="AM913" s="1">
        <v>1.0</v>
      </c>
      <c r="AN913" s="59" t="s">
        <v>2356</v>
      </c>
      <c r="AO913" s="8" t="s">
        <v>2357</v>
      </c>
      <c r="AQ913" s="1">
        <v>0.0</v>
      </c>
    </row>
    <row r="914">
      <c r="A914" s="1" t="s">
        <v>2258</v>
      </c>
      <c r="B914" s="3">
        <v>43326.0</v>
      </c>
      <c r="C914" s="4" t="str">
        <f t="shared" si="149"/>
        <v>2018</v>
      </c>
      <c r="D914" s="1" t="s">
        <v>44</v>
      </c>
      <c r="E914" s="1">
        <v>1.0</v>
      </c>
      <c r="F914" s="1">
        <v>1.0</v>
      </c>
      <c r="G914" s="1">
        <v>1.0</v>
      </c>
      <c r="H914" s="1">
        <v>1.0</v>
      </c>
      <c r="I914" s="1">
        <v>0.0</v>
      </c>
      <c r="J914" s="1">
        <v>0.0</v>
      </c>
      <c r="K914" s="1">
        <v>0.0</v>
      </c>
      <c r="L914" s="1">
        <v>0.0</v>
      </c>
      <c r="M914" s="1">
        <v>0.0</v>
      </c>
      <c r="N914" s="1">
        <v>0.0</v>
      </c>
      <c r="O914" s="1" t="s">
        <v>109</v>
      </c>
      <c r="P914" s="1" t="s">
        <v>2352</v>
      </c>
      <c r="Q914" s="1" t="s">
        <v>306</v>
      </c>
      <c r="R914" s="1" t="s">
        <v>48</v>
      </c>
      <c r="S914" s="1" t="s">
        <v>48</v>
      </c>
      <c r="T914" s="2" t="s">
        <v>2353</v>
      </c>
      <c r="U914" s="1">
        <v>1.0</v>
      </c>
      <c r="V914" s="1">
        <v>1.0</v>
      </c>
      <c r="W914" s="1" t="s">
        <v>2261</v>
      </c>
      <c r="X914" s="1">
        <v>0.0</v>
      </c>
      <c r="Y914" s="1">
        <v>1963.0</v>
      </c>
      <c r="Z914" s="4">
        <f t="shared" ref="Z914:Z921" si="186">C914-Y914</f>
        <v>55</v>
      </c>
      <c r="AA914" s="1">
        <v>1995.0</v>
      </c>
      <c r="AB914" s="4">
        <f t="shared" si="182"/>
        <v>23</v>
      </c>
      <c r="AC914" s="1">
        <v>2007.0</v>
      </c>
      <c r="AD914" s="1">
        <f t="shared" si="183"/>
        <v>11</v>
      </c>
      <c r="AE914" s="1" t="s">
        <v>119</v>
      </c>
      <c r="AF914" s="6" t="s">
        <v>2342</v>
      </c>
      <c r="AG914" s="1" t="s">
        <v>121</v>
      </c>
      <c r="AH914" s="20" t="s">
        <v>122</v>
      </c>
      <c r="AI914" s="1">
        <v>1.0</v>
      </c>
      <c r="AJ914" s="6" t="s">
        <v>2343</v>
      </c>
      <c r="AK914" s="1">
        <v>0.5</v>
      </c>
      <c r="AL914" s="6" t="s">
        <v>2343</v>
      </c>
      <c r="AM914" s="1">
        <v>1.0</v>
      </c>
      <c r="AN914" s="59" t="s">
        <v>2358</v>
      </c>
      <c r="AO914" s="8" t="s">
        <v>2357</v>
      </c>
      <c r="AQ914" s="1">
        <v>0.0</v>
      </c>
    </row>
    <row r="915">
      <c r="A915" s="1" t="s">
        <v>2359</v>
      </c>
      <c r="B915" s="11">
        <v>42716.0</v>
      </c>
      <c r="C915" s="4" t="str">
        <f t="shared" si="149"/>
        <v>2016</v>
      </c>
      <c r="D915" s="1" t="s">
        <v>44</v>
      </c>
      <c r="E915" s="1">
        <v>0.0</v>
      </c>
      <c r="F915" s="1">
        <v>1.0</v>
      </c>
      <c r="G915" s="1">
        <v>0.0</v>
      </c>
      <c r="H915" s="1">
        <v>1.0</v>
      </c>
      <c r="I915" s="1">
        <v>0.0</v>
      </c>
      <c r="J915" s="1">
        <v>0.0</v>
      </c>
      <c r="K915" s="1">
        <v>0.0</v>
      </c>
      <c r="L915" s="1">
        <v>0.0</v>
      </c>
      <c r="M915" s="1">
        <v>0.0</v>
      </c>
      <c r="N915" s="1">
        <v>0.0</v>
      </c>
      <c r="O915" s="1" t="s">
        <v>109</v>
      </c>
      <c r="P915" s="1" t="s">
        <v>2360</v>
      </c>
      <c r="Q915" s="1" t="s">
        <v>277</v>
      </c>
      <c r="R915" s="1" t="s">
        <v>48</v>
      </c>
      <c r="S915" s="1" t="s">
        <v>48</v>
      </c>
      <c r="T915" s="2" t="s">
        <v>2361</v>
      </c>
      <c r="U915" s="1">
        <v>1.0</v>
      </c>
      <c r="V915" s="1">
        <v>1.0</v>
      </c>
      <c r="W915" s="1" t="s">
        <v>2362</v>
      </c>
      <c r="X915" s="1">
        <v>0.0</v>
      </c>
      <c r="Y915" s="1">
        <v>1962.0</v>
      </c>
      <c r="Z915" s="4">
        <f t="shared" si="186"/>
        <v>54</v>
      </c>
      <c r="AC915" s="1">
        <v>1991.0</v>
      </c>
      <c r="AD915" s="1">
        <f t="shared" si="183"/>
        <v>25</v>
      </c>
      <c r="AE915" s="1">
        <v>1.0</v>
      </c>
      <c r="AF915" s="6" t="s">
        <v>1118</v>
      </c>
      <c r="AG915" s="1">
        <v>0.0</v>
      </c>
      <c r="AH915" s="6" t="s">
        <v>1118</v>
      </c>
      <c r="AI915" s="1">
        <v>1.0</v>
      </c>
      <c r="AJ915" s="6" t="s">
        <v>1118</v>
      </c>
      <c r="AK915" s="1">
        <v>1.0</v>
      </c>
      <c r="AL915" s="6" t="s">
        <v>1118</v>
      </c>
      <c r="AM915" s="1">
        <v>1.0</v>
      </c>
      <c r="AN915" s="59" t="s">
        <v>2363</v>
      </c>
      <c r="AO915" s="9" t="s">
        <v>2364</v>
      </c>
      <c r="AP915" s="8" t="s">
        <v>2365</v>
      </c>
      <c r="AQ915" s="1">
        <v>0.0</v>
      </c>
    </row>
    <row r="916">
      <c r="A916" s="1" t="s">
        <v>2359</v>
      </c>
      <c r="B916" s="11">
        <v>42716.0</v>
      </c>
      <c r="C916" s="4" t="str">
        <f t="shared" si="149"/>
        <v>2016</v>
      </c>
      <c r="D916" s="1" t="s">
        <v>44</v>
      </c>
      <c r="E916" s="1">
        <v>0.0</v>
      </c>
      <c r="F916" s="1">
        <v>1.0</v>
      </c>
      <c r="G916" s="1">
        <v>0.0</v>
      </c>
      <c r="H916" s="1">
        <v>1.0</v>
      </c>
      <c r="I916" s="1">
        <v>0.0</v>
      </c>
      <c r="J916" s="1">
        <v>0.0</v>
      </c>
      <c r="K916" s="1">
        <v>0.0</v>
      </c>
      <c r="L916" s="1">
        <v>0.0</v>
      </c>
      <c r="M916" s="1">
        <v>0.0</v>
      </c>
      <c r="N916" s="1">
        <v>0.0</v>
      </c>
      <c r="O916" s="1" t="s">
        <v>109</v>
      </c>
      <c r="P916" s="1" t="s">
        <v>2360</v>
      </c>
      <c r="Q916" s="1" t="s">
        <v>277</v>
      </c>
      <c r="R916" s="1" t="s">
        <v>48</v>
      </c>
      <c r="S916" s="1" t="s">
        <v>48</v>
      </c>
      <c r="T916" s="2" t="s">
        <v>2361</v>
      </c>
      <c r="U916" s="1">
        <v>1.0</v>
      </c>
      <c r="V916" s="1">
        <v>1.0</v>
      </c>
      <c r="W916" s="49" t="s">
        <v>2366</v>
      </c>
      <c r="X916" s="1">
        <v>1.0</v>
      </c>
      <c r="Y916" s="1">
        <v>1956.0</v>
      </c>
      <c r="Z916" s="4">
        <f t="shared" si="186"/>
        <v>60</v>
      </c>
      <c r="AE916" s="1">
        <v>1.0</v>
      </c>
      <c r="AF916" s="20" t="s">
        <v>2367</v>
      </c>
      <c r="AG916" s="1">
        <v>0.0</v>
      </c>
      <c r="AH916" s="1" t="s">
        <v>2368</v>
      </c>
      <c r="AI916" s="1">
        <v>1.0</v>
      </c>
      <c r="AJ916" s="1" t="s">
        <v>2369</v>
      </c>
      <c r="AK916" s="1">
        <v>1.0</v>
      </c>
      <c r="AL916" s="1" t="s">
        <v>2370</v>
      </c>
      <c r="AM916" s="1">
        <v>1.0</v>
      </c>
      <c r="AN916" s="59" t="s">
        <v>2363</v>
      </c>
      <c r="AO916" s="9" t="s">
        <v>2364</v>
      </c>
      <c r="AP916" s="9" t="s">
        <v>2371</v>
      </c>
      <c r="AQ916" s="1">
        <v>0.0</v>
      </c>
    </row>
    <row r="917">
      <c r="A917" s="1" t="s">
        <v>2359</v>
      </c>
      <c r="B917" s="11">
        <v>42716.0</v>
      </c>
      <c r="C917" s="4" t="str">
        <f t="shared" si="149"/>
        <v>2016</v>
      </c>
      <c r="D917" s="1" t="s">
        <v>44</v>
      </c>
      <c r="E917" s="1">
        <v>0.0</v>
      </c>
      <c r="F917" s="1">
        <v>1.0</v>
      </c>
      <c r="G917" s="1">
        <v>0.0</v>
      </c>
      <c r="H917" s="1">
        <v>1.0</v>
      </c>
      <c r="I917" s="1">
        <v>0.0</v>
      </c>
      <c r="J917" s="1">
        <v>0.0</v>
      </c>
      <c r="K917" s="1">
        <v>0.0</v>
      </c>
      <c r="L917" s="1">
        <v>0.0</v>
      </c>
      <c r="M917" s="1">
        <v>0.0</v>
      </c>
      <c r="N917" s="1">
        <v>0.0</v>
      </c>
      <c r="O917" s="1" t="s">
        <v>109</v>
      </c>
      <c r="P917" s="1" t="s">
        <v>2372</v>
      </c>
      <c r="Q917" s="1" t="s">
        <v>277</v>
      </c>
      <c r="R917" s="1" t="s">
        <v>48</v>
      </c>
      <c r="S917" s="1" t="s">
        <v>48</v>
      </c>
      <c r="T917" s="2" t="s">
        <v>2373</v>
      </c>
      <c r="U917" s="1">
        <v>1.0</v>
      </c>
      <c r="V917" s="1">
        <v>1.0</v>
      </c>
      <c r="W917" s="1" t="s">
        <v>2362</v>
      </c>
      <c r="X917" s="1">
        <v>0.0</v>
      </c>
      <c r="Y917" s="1">
        <v>1962.0</v>
      </c>
      <c r="Z917" s="4">
        <f t="shared" si="186"/>
        <v>54</v>
      </c>
      <c r="AC917" s="1">
        <v>1991.0</v>
      </c>
      <c r="AD917" s="1">
        <f>C917-AC917</f>
        <v>25</v>
      </c>
      <c r="AE917" s="1">
        <v>1.0</v>
      </c>
      <c r="AF917" s="6" t="s">
        <v>1118</v>
      </c>
      <c r="AG917" s="1">
        <v>0.0</v>
      </c>
      <c r="AH917" s="6" t="s">
        <v>1118</v>
      </c>
      <c r="AI917" s="1">
        <v>1.0</v>
      </c>
      <c r="AJ917" s="6" t="s">
        <v>1118</v>
      </c>
      <c r="AK917" s="1">
        <v>1.0</v>
      </c>
      <c r="AL917" s="6" t="s">
        <v>1118</v>
      </c>
      <c r="AM917" s="1">
        <v>1.0</v>
      </c>
      <c r="AN917" s="59" t="s">
        <v>2363</v>
      </c>
      <c r="AO917" s="9" t="s">
        <v>2374</v>
      </c>
      <c r="AP917" s="8" t="s">
        <v>2375</v>
      </c>
      <c r="AQ917" s="1">
        <v>0.0</v>
      </c>
    </row>
    <row r="918">
      <c r="A918" s="1" t="s">
        <v>2359</v>
      </c>
      <c r="B918" s="11">
        <v>42716.0</v>
      </c>
      <c r="C918" s="4" t="str">
        <f t="shared" si="149"/>
        <v>2016</v>
      </c>
      <c r="D918" s="1" t="s">
        <v>44</v>
      </c>
      <c r="E918" s="1">
        <v>0.0</v>
      </c>
      <c r="F918" s="1">
        <v>1.0</v>
      </c>
      <c r="G918" s="1">
        <v>0.0</v>
      </c>
      <c r="H918" s="1">
        <v>1.0</v>
      </c>
      <c r="I918" s="1">
        <v>0.0</v>
      </c>
      <c r="J918" s="1">
        <v>0.0</v>
      </c>
      <c r="K918" s="1">
        <v>0.0</v>
      </c>
      <c r="L918" s="1">
        <v>0.0</v>
      </c>
      <c r="M918" s="1">
        <v>0.0</v>
      </c>
      <c r="N918" s="1">
        <v>0.0</v>
      </c>
      <c r="O918" s="1" t="s">
        <v>109</v>
      </c>
      <c r="P918" s="1" t="s">
        <v>2372</v>
      </c>
      <c r="Q918" s="1" t="s">
        <v>277</v>
      </c>
      <c r="R918" s="1" t="s">
        <v>48</v>
      </c>
      <c r="S918" s="1" t="s">
        <v>48</v>
      </c>
      <c r="T918" s="2" t="s">
        <v>2373</v>
      </c>
      <c r="U918" s="1">
        <v>1.0</v>
      </c>
      <c r="V918" s="1">
        <v>1.0</v>
      </c>
      <c r="W918" s="49" t="s">
        <v>2366</v>
      </c>
      <c r="X918" s="1">
        <v>1.0</v>
      </c>
      <c r="Y918" s="1">
        <v>1956.0</v>
      </c>
      <c r="Z918" s="4">
        <f t="shared" si="186"/>
        <v>60</v>
      </c>
      <c r="AE918" s="1">
        <v>1.0</v>
      </c>
      <c r="AF918" s="20" t="s">
        <v>2376</v>
      </c>
      <c r="AG918" s="1">
        <v>0.0</v>
      </c>
      <c r="AH918" s="1" t="s">
        <v>2377</v>
      </c>
      <c r="AI918" s="1">
        <v>1.0</v>
      </c>
      <c r="AJ918" s="2" t="s">
        <v>2378</v>
      </c>
      <c r="AK918" s="1">
        <v>1.0</v>
      </c>
      <c r="AL918" s="1" t="s">
        <v>2379</v>
      </c>
      <c r="AM918" s="1">
        <v>1.0</v>
      </c>
      <c r="AN918" s="59" t="s">
        <v>2363</v>
      </c>
      <c r="AO918" s="9" t="s">
        <v>2374</v>
      </c>
      <c r="AQ918" s="1">
        <v>0.0</v>
      </c>
    </row>
    <row r="919">
      <c r="A919" s="1" t="s">
        <v>2359</v>
      </c>
      <c r="B919" s="11">
        <v>41996.0</v>
      </c>
      <c r="C919" s="4" t="str">
        <f t="shared" si="149"/>
        <v>2014</v>
      </c>
      <c r="D919" s="1" t="s">
        <v>44</v>
      </c>
      <c r="E919" s="1">
        <v>0.0</v>
      </c>
      <c r="F919" s="1">
        <v>0.0</v>
      </c>
      <c r="G919" s="1">
        <v>0.0</v>
      </c>
      <c r="H919" s="1">
        <v>1.0</v>
      </c>
      <c r="I919" s="1">
        <v>0.0</v>
      </c>
      <c r="J919" s="1">
        <v>0.0</v>
      </c>
      <c r="K919" s="1">
        <v>0.0</v>
      </c>
      <c r="L919" s="1">
        <v>0.0</v>
      </c>
      <c r="M919" s="1">
        <v>0.0</v>
      </c>
      <c r="N919" s="1">
        <v>0.0</v>
      </c>
      <c r="O919" s="1" t="s">
        <v>109</v>
      </c>
      <c r="P919" s="1" t="s">
        <v>2380</v>
      </c>
      <c r="Q919" s="1" t="s">
        <v>277</v>
      </c>
      <c r="R919" s="1" t="s">
        <v>48</v>
      </c>
      <c r="S919" s="1" t="s">
        <v>48</v>
      </c>
      <c r="T919" s="2" t="s">
        <v>2381</v>
      </c>
      <c r="U919" s="1">
        <v>1.0</v>
      </c>
      <c r="V919" s="1">
        <v>1.0</v>
      </c>
      <c r="W919" s="1" t="s">
        <v>2382</v>
      </c>
      <c r="X919" s="1">
        <v>0.0</v>
      </c>
      <c r="Y919" s="4">
        <f>2018-84</f>
        <v>1934</v>
      </c>
      <c r="Z919" s="4">
        <f t="shared" si="186"/>
        <v>80</v>
      </c>
      <c r="AC919" s="1">
        <v>1991.0</v>
      </c>
      <c r="AD919" s="1">
        <f>C919-AC919</f>
        <v>23</v>
      </c>
      <c r="AE919" s="1" t="s">
        <v>119</v>
      </c>
      <c r="AF919" s="6" t="s">
        <v>1118</v>
      </c>
      <c r="AG919" s="1">
        <v>0.0</v>
      </c>
      <c r="AH919" s="6" t="s">
        <v>1118</v>
      </c>
      <c r="AI919" s="1">
        <v>1.0</v>
      </c>
      <c r="AJ919" s="6" t="s">
        <v>1118</v>
      </c>
      <c r="AK919" s="1">
        <v>1.0</v>
      </c>
      <c r="AL919" s="6" t="s">
        <v>1118</v>
      </c>
      <c r="AM919" s="1">
        <v>1.0</v>
      </c>
      <c r="AN919" s="59" t="s">
        <v>2383</v>
      </c>
      <c r="AO919" s="9" t="s">
        <v>2384</v>
      </c>
      <c r="AP919" s="8" t="s">
        <v>2385</v>
      </c>
      <c r="AQ919" s="1">
        <v>0.0</v>
      </c>
    </row>
    <row r="920">
      <c r="A920" s="1" t="s">
        <v>2359</v>
      </c>
      <c r="B920" s="11">
        <v>41996.0</v>
      </c>
      <c r="C920" s="4" t="str">
        <f t="shared" si="149"/>
        <v>2014</v>
      </c>
      <c r="D920" s="1" t="s">
        <v>44</v>
      </c>
      <c r="E920" s="1">
        <v>0.0</v>
      </c>
      <c r="F920" s="1">
        <v>0.0</v>
      </c>
      <c r="G920" s="1">
        <v>0.0</v>
      </c>
      <c r="H920" s="1">
        <v>1.0</v>
      </c>
      <c r="I920" s="1">
        <v>0.0</v>
      </c>
      <c r="J920" s="1">
        <v>0.0</v>
      </c>
      <c r="K920" s="1">
        <v>0.0</v>
      </c>
      <c r="L920" s="1">
        <v>0.0</v>
      </c>
      <c r="M920" s="1">
        <v>0.0</v>
      </c>
      <c r="N920" s="1">
        <v>0.0</v>
      </c>
      <c r="O920" s="1" t="s">
        <v>109</v>
      </c>
      <c r="P920" s="1" t="s">
        <v>2380</v>
      </c>
      <c r="Q920" s="1" t="s">
        <v>277</v>
      </c>
      <c r="R920" s="1" t="s">
        <v>48</v>
      </c>
      <c r="S920" s="1" t="s">
        <v>48</v>
      </c>
      <c r="T920" s="2" t="s">
        <v>2381</v>
      </c>
      <c r="U920" s="1">
        <v>1.0</v>
      </c>
      <c r="V920" s="1">
        <v>1.0</v>
      </c>
      <c r="W920" s="1" t="s">
        <v>2386</v>
      </c>
      <c r="X920" s="1">
        <v>0.0</v>
      </c>
      <c r="Y920" s="1">
        <v>1949.0</v>
      </c>
      <c r="Z920" s="4">
        <f t="shared" si="186"/>
        <v>65</v>
      </c>
      <c r="AE920" s="1" t="s">
        <v>119</v>
      </c>
      <c r="AF920" s="6" t="s">
        <v>1118</v>
      </c>
      <c r="AG920" s="1">
        <v>0.0</v>
      </c>
      <c r="AH920" s="6" t="s">
        <v>1118</v>
      </c>
      <c r="AI920" s="1">
        <v>1.0</v>
      </c>
      <c r="AJ920" s="6" t="s">
        <v>1118</v>
      </c>
      <c r="AK920" s="1">
        <v>1.0</v>
      </c>
      <c r="AL920" s="6" t="s">
        <v>1118</v>
      </c>
      <c r="AM920" s="1">
        <v>1.0</v>
      </c>
      <c r="AN920" s="59" t="s">
        <v>2363</v>
      </c>
      <c r="AO920" s="9" t="s">
        <v>2384</v>
      </c>
      <c r="AP920" s="9" t="s">
        <v>2387</v>
      </c>
      <c r="AQ920" s="1">
        <v>0.0</v>
      </c>
    </row>
    <row r="921">
      <c r="A921" s="1" t="s">
        <v>2359</v>
      </c>
      <c r="B921" s="11">
        <v>41996.0</v>
      </c>
      <c r="C921" s="4" t="str">
        <f t="shared" si="149"/>
        <v>2014</v>
      </c>
      <c r="D921" s="1" t="s">
        <v>44</v>
      </c>
      <c r="E921" s="1">
        <v>0.0</v>
      </c>
      <c r="F921" s="1">
        <v>0.0</v>
      </c>
      <c r="G921" s="1">
        <v>0.0</v>
      </c>
      <c r="H921" s="1">
        <v>1.0</v>
      </c>
      <c r="I921" s="1">
        <v>0.0</v>
      </c>
      <c r="J921" s="1">
        <v>0.0</v>
      </c>
      <c r="K921" s="1">
        <v>0.0</v>
      </c>
      <c r="L921" s="1">
        <v>0.0</v>
      </c>
      <c r="M921" s="1">
        <v>0.0</v>
      </c>
      <c r="N921" s="1">
        <v>0.0</v>
      </c>
      <c r="O921" s="1" t="s">
        <v>109</v>
      </c>
      <c r="P921" s="1" t="s">
        <v>2380</v>
      </c>
      <c r="Q921" s="1" t="s">
        <v>277</v>
      </c>
      <c r="R921" s="1" t="s">
        <v>48</v>
      </c>
      <c r="S921" s="1" t="s">
        <v>48</v>
      </c>
      <c r="T921" s="2" t="s">
        <v>2381</v>
      </c>
      <c r="U921" s="1">
        <v>1.0</v>
      </c>
      <c r="V921" s="1">
        <v>1.0</v>
      </c>
      <c r="W921" s="1" t="s">
        <v>2388</v>
      </c>
      <c r="X921" s="1">
        <v>0.0</v>
      </c>
      <c r="Y921" s="1">
        <v>1958.0</v>
      </c>
      <c r="Z921" s="4">
        <f t="shared" si="186"/>
        <v>56</v>
      </c>
      <c r="AC921" s="1">
        <v>2011.0</v>
      </c>
      <c r="AD921" s="1">
        <f>C921-AC921</f>
        <v>3</v>
      </c>
      <c r="AE921" s="1" t="s">
        <v>119</v>
      </c>
      <c r="AF921" s="6" t="s">
        <v>280</v>
      </c>
      <c r="AG921" s="1">
        <v>0.0</v>
      </c>
      <c r="AH921" s="1" t="s">
        <v>2389</v>
      </c>
      <c r="AI921" s="1">
        <v>1.0</v>
      </c>
      <c r="AJ921" s="2" t="s">
        <v>2390</v>
      </c>
      <c r="AK921" s="1">
        <v>1.0</v>
      </c>
      <c r="AL921" s="1" t="s">
        <v>2391</v>
      </c>
      <c r="AM921" s="1">
        <v>1.0</v>
      </c>
      <c r="AN921" s="60" t="s">
        <v>2363</v>
      </c>
      <c r="AO921" s="9" t="s">
        <v>2384</v>
      </c>
      <c r="AP921" s="8" t="s">
        <v>2392</v>
      </c>
      <c r="AQ921" s="1">
        <v>0.0</v>
      </c>
    </row>
    <row r="922">
      <c r="AF922" s="61"/>
      <c r="AJ922" s="61"/>
      <c r="AN922" s="59"/>
    </row>
    <row r="923">
      <c r="AF923" s="61"/>
      <c r="AJ923" s="61"/>
      <c r="AN923" s="59"/>
    </row>
    <row r="924">
      <c r="AF924" s="61"/>
      <c r="AJ924" s="61"/>
      <c r="AN924" s="59"/>
    </row>
    <row r="925">
      <c r="AF925" s="61"/>
      <c r="AJ925" s="61"/>
    </row>
    <row r="926">
      <c r="AF926" s="61"/>
      <c r="AJ926" s="61"/>
    </row>
    <row r="927">
      <c r="AF927" s="61"/>
      <c r="AJ927" s="61"/>
    </row>
    <row r="928">
      <c r="AF928" s="61"/>
      <c r="AJ928" s="61"/>
    </row>
    <row r="929">
      <c r="AF929" s="61"/>
      <c r="AJ929" s="61"/>
    </row>
    <row r="930">
      <c r="AF930" s="61"/>
      <c r="AJ930" s="61"/>
    </row>
    <row r="931">
      <c r="AF931" s="61"/>
      <c r="AJ931" s="61"/>
    </row>
    <row r="932">
      <c r="AF932" s="61"/>
      <c r="AJ932" s="61"/>
    </row>
    <row r="933">
      <c r="AF933" s="61"/>
      <c r="AJ933" s="61"/>
    </row>
    <row r="934">
      <c r="AF934" s="61"/>
      <c r="AJ934" s="61"/>
    </row>
    <row r="935">
      <c r="AF935" s="61"/>
      <c r="AJ935" s="61"/>
    </row>
    <row r="936">
      <c r="AF936" s="61"/>
      <c r="AJ936" s="61"/>
    </row>
    <row r="937">
      <c r="AF937" s="61"/>
      <c r="AJ937" s="61"/>
    </row>
    <row r="938">
      <c r="AF938" s="61"/>
      <c r="AJ938" s="61"/>
    </row>
    <row r="939">
      <c r="AF939" s="61"/>
      <c r="AJ939" s="61"/>
    </row>
    <row r="940">
      <c r="AF940" s="61"/>
      <c r="AJ940" s="61"/>
    </row>
    <row r="941">
      <c r="AF941" s="61"/>
      <c r="AJ941" s="61"/>
    </row>
    <row r="942">
      <c r="AF942" s="61"/>
      <c r="AJ942" s="61"/>
    </row>
    <row r="943">
      <c r="AF943" s="61"/>
      <c r="AJ943" s="61"/>
    </row>
    <row r="944">
      <c r="AF944" s="61"/>
      <c r="AJ944" s="61"/>
    </row>
    <row r="945">
      <c r="AF945" s="61"/>
      <c r="AJ945" s="61"/>
    </row>
    <row r="946">
      <c r="AF946" s="61"/>
      <c r="AJ946" s="61"/>
    </row>
    <row r="947">
      <c r="AF947" s="61"/>
      <c r="AJ947" s="61"/>
    </row>
    <row r="948">
      <c r="AF948" s="61"/>
      <c r="AJ948" s="61"/>
    </row>
    <row r="949">
      <c r="AF949" s="61"/>
      <c r="AJ949" s="61"/>
    </row>
    <row r="950">
      <c r="AF950" s="61"/>
      <c r="AJ950" s="61"/>
    </row>
    <row r="951">
      <c r="AF951" s="61"/>
      <c r="AJ951" s="61"/>
    </row>
    <row r="952">
      <c r="AF952" s="61"/>
      <c r="AJ952" s="61"/>
    </row>
    <row r="953">
      <c r="AF953" s="61"/>
      <c r="AJ953" s="61"/>
    </row>
    <row r="954">
      <c r="AF954" s="61"/>
      <c r="AJ954" s="61"/>
    </row>
    <row r="955">
      <c r="AF955" s="61"/>
      <c r="AJ955" s="61"/>
    </row>
    <row r="956">
      <c r="AF956" s="61"/>
      <c r="AJ956" s="61"/>
    </row>
    <row r="957">
      <c r="AF957" s="61"/>
      <c r="AJ957" s="61"/>
    </row>
    <row r="958">
      <c r="AF958" s="61"/>
      <c r="AJ958" s="61"/>
    </row>
    <row r="959">
      <c r="AF959" s="61"/>
      <c r="AJ959" s="61"/>
    </row>
    <row r="960">
      <c r="AF960" s="61"/>
      <c r="AJ960" s="61"/>
    </row>
    <row r="961">
      <c r="AF961" s="61"/>
      <c r="AJ961" s="61"/>
    </row>
    <row r="962">
      <c r="AF962" s="61"/>
      <c r="AJ962" s="61"/>
    </row>
    <row r="963">
      <c r="AF963" s="61"/>
      <c r="AJ963" s="61"/>
    </row>
    <row r="964">
      <c r="AF964" s="61"/>
      <c r="AJ964" s="61"/>
    </row>
    <row r="965">
      <c r="AF965" s="61"/>
      <c r="AJ965" s="61"/>
    </row>
    <row r="966">
      <c r="AF966" s="61"/>
      <c r="AJ966" s="61"/>
    </row>
    <row r="967">
      <c r="AF967" s="61"/>
      <c r="AJ967" s="61"/>
    </row>
    <row r="968">
      <c r="AF968" s="61"/>
      <c r="AJ968" s="61"/>
    </row>
    <row r="969">
      <c r="AF969" s="61"/>
      <c r="AJ969" s="61"/>
    </row>
    <row r="970">
      <c r="AF970" s="61"/>
      <c r="AJ970" s="61"/>
    </row>
    <row r="971">
      <c r="AF971" s="61"/>
      <c r="AJ971" s="61"/>
    </row>
    <row r="972">
      <c r="AF972" s="61"/>
      <c r="AJ972" s="61"/>
    </row>
    <row r="973">
      <c r="AF973" s="61"/>
      <c r="AJ973" s="61"/>
    </row>
    <row r="974">
      <c r="AF974" s="61"/>
      <c r="AJ974" s="61"/>
    </row>
    <row r="975">
      <c r="AF975" s="61"/>
      <c r="AJ975" s="61"/>
    </row>
    <row r="976">
      <c r="AF976" s="61"/>
      <c r="AJ976" s="61"/>
    </row>
    <row r="977">
      <c r="AF977" s="61"/>
      <c r="AJ977" s="61"/>
    </row>
    <row r="978">
      <c r="AF978" s="61"/>
      <c r="AJ978" s="61"/>
    </row>
    <row r="979">
      <c r="AF979" s="61"/>
      <c r="AJ979" s="61"/>
    </row>
    <row r="980">
      <c r="AF980" s="61"/>
      <c r="AJ980" s="61"/>
    </row>
    <row r="981">
      <c r="AF981" s="61"/>
      <c r="AJ981" s="61"/>
    </row>
    <row r="982">
      <c r="AF982" s="61"/>
      <c r="AJ982" s="61"/>
    </row>
    <row r="983">
      <c r="AF983" s="61"/>
      <c r="AJ983" s="61"/>
    </row>
    <row r="984">
      <c r="AF984" s="61"/>
      <c r="AJ984" s="61"/>
    </row>
    <row r="985">
      <c r="AF985" s="61"/>
      <c r="AJ985" s="61"/>
    </row>
    <row r="986">
      <c r="AF986" s="61"/>
      <c r="AJ986" s="61"/>
    </row>
    <row r="987">
      <c r="AF987" s="61"/>
      <c r="AJ987" s="61"/>
    </row>
    <row r="988">
      <c r="AF988" s="61"/>
      <c r="AJ988" s="61"/>
    </row>
    <row r="989">
      <c r="AF989" s="61"/>
      <c r="AJ989" s="61"/>
    </row>
    <row r="990">
      <c r="AF990" s="61"/>
      <c r="AJ990" s="61"/>
    </row>
  </sheetData>
  <autoFilter ref="$A$1:$BH$922">
    <filterColumn colId="42">
      <filters blank="1">
        <filter val="0"/>
      </filters>
    </filterColumn>
  </autoFilter>
  <customSheetViews>
    <customSheetView guid="{8BAB93C2-4194-4B99-8309-658B5856DCF1}" filter="1" showAutoFilter="1">
      <autoFilter ref="$A$1:$BH$924"/>
    </customSheetView>
    <customSheetView guid="{A930478C-59D7-48B6-AAF8-DBACC12E344D}" filter="1" showAutoFilter="1">
      <autoFilter ref="$A$1:$AP$924">
        <filterColumn colId="0">
          <filters blank="1">
            <filter val="Formosa"/>
          </filters>
        </filterColumn>
      </autoFilter>
    </customSheetView>
    <customSheetView guid="{01C8BC83-6ECE-4037-9DCA-7EE333CB41FC}" filter="1" showAutoFilter="1">
      <autoFilter ref="$A$1:$AP$924"/>
    </customSheetView>
    <customSheetView guid="{EA79C9D7-B011-4FC7-B1CB-E78F39F3B6D3}" filter="1" showAutoFilter="1">
      <autoFilter ref="$A$1:$BH$924">
        <filterColumn colId="0">
          <filters blank="1">
            <filter val="Misiones"/>
          </filters>
        </filterColumn>
        <filterColumn colId="42">
          <filters blank="1">
            <filter val="0"/>
          </filters>
        </filterColumn>
      </autoFilter>
    </customSheetView>
  </customSheetViews>
  <hyperlinks>
    <hyperlink r:id="rId2" ref="AO2"/>
    <hyperlink r:id="rId3" ref="AO3"/>
    <hyperlink r:id="rId4" ref="AO4"/>
    <hyperlink r:id="rId5" ref="AP4"/>
    <hyperlink r:id="rId6" ref="AO5"/>
    <hyperlink r:id="rId7" ref="AP5"/>
    <hyperlink r:id="rId8" ref="AO6"/>
    <hyperlink r:id="rId9" ref="AO7"/>
    <hyperlink r:id="rId10" ref="AP7"/>
    <hyperlink r:id="rId11" ref="AO8"/>
    <hyperlink r:id="rId12" ref="AP8"/>
    <hyperlink r:id="rId13" ref="AO9"/>
    <hyperlink r:id="rId14" ref="AO10"/>
    <hyperlink r:id="rId15" ref="AO11"/>
    <hyperlink r:id="rId16" ref="AO12"/>
    <hyperlink r:id="rId17" ref="AO13"/>
    <hyperlink r:id="rId18" ref="AO14"/>
    <hyperlink r:id="rId19" ref="AO15"/>
    <hyperlink r:id="rId20" ref="AO16"/>
    <hyperlink r:id="rId21" ref="AP16"/>
    <hyperlink r:id="rId22" ref="AO17"/>
    <hyperlink r:id="rId23" ref="AO18"/>
    <hyperlink r:id="rId24" ref="AO19"/>
    <hyperlink r:id="rId25" ref="AO20"/>
    <hyperlink r:id="rId26" ref="AO21"/>
    <hyperlink r:id="rId27" ref="AO22"/>
    <hyperlink r:id="rId28" ref="AO23"/>
    <hyperlink r:id="rId29" ref="AO24"/>
    <hyperlink r:id="rId30" ref="AO25"/>
    <hyperlink r:id="rId31" ref="AO26"/>
    <hyperlink r:id="rId32" ref="AO27"/>
    <hyperlink r:id="rId33" ref="AO28"/>
    <hyperlink r:id="rId34" ref="AO29"/>
    <hyperlink r:id="rId35" ref="AO30"/>
    <hyperlink r:id="rId36" ref="AO31"/>
    <hyperlink r:id="rId37" ref="AO32"/>
    <hyperlink r:id="rId38" ref="AO33"/>
    <hyperlink r:id="rId39" ref="AO34"/>
    <hyperlink r:id="rId40" ref="AO35"/>
    <hyperlink r:id="rId41" ref="AO36"/>
    <hyperlink r:id="rId42" ref="AO37"/>
    <hyperlink r:id="rId43" ref="AO38"/>
    <hyperlink r:id="rId44" ref="AO39"/>
    <hyperlink r:id="rId45" ref="AO40"/>
    <hyperlink r:id="rId46" ref="AO41"/>
    <hyperlink r:id="rId47" ref="AO42"/>
    <hyperlink r:id="rId48" ref="AO43"/>
    <hyperlink r:id="rId49" ref="AO44"/>
    <hyperlink r:id="rId50" ref="AO45"/>
    <hyperlink r:id="rId51" ref="AO46"/>
    <hyperlink r:id="rId52" ref="AO47"/>
    <hyperlink r:id="rId53" ref="AO48"/>
    <hyperlink r:id="rId54" ref="AO49"/>
    <hyperlink r:id="rId55" ref="AO50"/>
    <hyperlink r:id="rId56" ref="AO51"/>
    <hyperlink r:id="rId57" ref="AO52"/>
    <hyperlink r:id="rId58" ref="AO53"/>
    <hyperlink r:id="rId59" ref="AO54"/>
    <hyperlink r:id="rId60" ref="AO55"/>
    <hyperlink r:id="rId61" ref="AO56"/>
    <hyperlink r:id="rId62" ref="AO57"/>
    <hyperlink r:id="rId63" ref="AO58"/>
    <hyperlink r:id="rId64" ref="AO59"/>
    <hyperlink r:id="rId65" ref="AO60"/>
    <hyperlink r:id="rId66" ref="AO61"/>
    <hyperlink r:id="rId67" ref="AO62"/>
    <hyperlink r:id="rId68" ref="AO63"/>
    <hyperlink r:id="rId69" ref="AO64"/>
    <hyperlink r:id="rId70" ref="AO65"/>
    <hyperlink r:id="rId71" ref="AO66"/>
    <hyperlink r:id="rId72" ref="AO67"/>
    <hyperlink r:id="rId73" ref="AO68"/>
    <hyperlink r:id="rId74" ref="AO69"/>
    <hyperlink r:id="rId75" ref="AO70"/>
    <hyperlink r:id="rId76" ref="AO71"/>
    <hyperlink r:id="rId77" ref="AO72"/>
    <hyperlink r:id="rId78" ref="AO73"/>
    <hyperlink r:id="rId79" ref="AO74"/>
    <hyperlink r:id="rId80" ref="AO75"/>
    <hyperlink r:id="rId81" ref="AP75"/>
    <hyperlink r:id="rId82" ref="AO76"/>
    <hyperlink r:id="rId83" ref="AO77"/>
    <hyperlink r:id="rId84" ref="AO78"/>
    <hyperlink r:id="rId85" ref="AO79"/>
    <hyperlink r:id="rId86" ref="AO80"/>
    <hyperlink r:id="rId87" ref="AO81"/>
    <hyperlink r:id="rId88" ref="AO82"/>
    <hyperlink r:id="rId89" ref="AO83"/>
    <hyperlink r:id="rId90" ref="AO84"/>
    <hyperlink r:id="rId91" ref="AO85"/>
    <hyperlink r:id="rId92" ref="AO86"/>
    <hyperlink r:id="rId93" ref="AO87"/>
    <hyperlink r:id="rId94" ref="AO88"/>
    <hyperlink r:id="rId95" ref="AO89"/>
    <hyperlink r:id="rId96" ref="AO90"/>
    <hyperlink r:id="rId97" ref="AO91"/>
    <hyperlink r:id="rId98" ref="AO92"/>
    <hyperlink r:id="rId99" ref="AO93"/>
    <hyperlink r:id="rId100" ref="AP93"/>
    <hyperlink r:id="rId101" ref="AO94"/>
    <hyperlink r:id="rId102" ref="AO95"/>
    <hyperlink r:id="rId103" ref="AO96"/>
    <hyperlink r:id="rId104" ref="AO97"/>
    <hyperlink r:id="rId105" ref="AO98"/>
    <hyperlink r:id="rId106" ref="AO99"/>
    <hyperlink r:id="rId107" ref="AO100"/>
    <hyperlink r:id="rId108" ref="AO101"/>
    <hyperlink r:id="rId109" ref="AO102"/>
    <hyperlink r:id="rId110" ref="AO103"/>
    <hyperlink r:id="rId111" ref="AO104"/>
    <hyperlink r:id="rId112" ref="AO105"/>
    <hyperlink r:id="rId113" ref="AP105"/>
    <hyperlink r:id="rId114" ref="AO106"/>
    <hyperlink r:id="rId115" ref="AP106"/>
    <hyperlink r:id="rId116" ref="AO107"/>
    <hyperlink r:id="rId117" ref="AP107"/>
    <hyperlink r:id="rId118" ref="AO108"/>
    <hyperlink r:id="rId119" ref="AP108"/>
    <hyperlink r:id="rId120" ref="AO109"/>
    <hyperlink r:id="rId121" ref="AP109"/>
    <hyperlink r:id="rId122" ref="AO110"/>
    <hyperlink r:id="rId123" ref="AO111"/>
    <hyperlink r:id="rId124" ref="AP111"/>
    <hyperlink r:id="rId125" ref="AO112"/>
    <hyperlink r:id="rId126" ref="AP112"/>
    <hyperlink r:id="rId127" ref="AO113"/>
    <hyperlink r:id="rId128" ref="AP113"/>
    <hyperlink r:id="rId129" ref="AO114"/>
    <hyperlink r:id="rId130" ref="AP114"/>
    <hyperlink r:id="rId131" ref="AO115"/>
    <hyperlink r:id="rId132" ref="AP115"/>
    <hyperlink r:id="rId133" ref="AO116"/>
    <hyperlink r:id="rId134" ref="AP116"/>
    <hyperlink r:id="rId135" ref="AO117"/>
    <hyperlink r:id="rId136" ref="AO118"/>
    <hyperlink r:id="rId137" ref="AO119"/>
    <hyperlink r:id="rId138" ref="AP119"/>
    <hyperlink r:id="rId139" ref="AO120"/>
    <hyperlink r:id="rId140" ref="AP120"/>
    <hyperlink r:id="rId141" ref="AO121"/>
    <hyperlink r:id="rId142" ref="AP121"/>
    <hyperlink r:id="rId143" ref="AO122"/>
    <hyperlink r:id="rId144" ref="AP122"/>
    <hyperlink r:id="rId145" ref="AO123"/>
    <hyperlink r:id="rId146" ref="AP123"/>
    <hyperlink r:id="rId147" ref="AO124"/>
    <hyperlink r:id="rId148" ref="AO125"/>
    <hyperlink r:id="rId149" ref="AO126"/>
    <hyperlink r:id="rId150" ref="AO127"/>
    <hyperlink r:id="rId151" ref="AO128"/>
    <hyperlink r:id="rId152" ref="AO129"/>
    <hyperlink r:id="rId153" ref="AO130"/>
    <hyperlink r:id="rId154" ref="AO131"/>
    <hyperlink r:id="rId155" ref="AO132"/>
    <hyperlink r:id="rId156" ref="AO133"/>
    <hyperlink r:id="rId157" ref="AO134"/>
    <hyperlink r:id="rId158" ref="AO135"/>
    <hyperlink r:id="rId159" ref="AO136"/>
    <hyperlink r:id="rId160" ref="AO137"/>
    <hyperlink r:id="rId161" ref="AO138"/>
    <hyperlink r:id="rId162" ref="AO139"/>
    <hyperlink r:id="rId163" ref="AO140"/>
    <hyperlink r:id="rId164" ref="AP140"/>
    <hyperlink r:id="rId165" ref="AO141"/>
    <hyperlink r:id="rId166" ref="AO142"/>
    <hyperlink r:id="rId167" ref="AO143"/>
    <hyperlink r:id="rId168" ref="AO144"/>
    <hyperlink r:id="rId169" ref="AO145"/>
    <hyperlink r:id="rId170" ref="AP145"/>
    <hyperlink r:id="rId171" ref="AO146"/>
    <hyperlink r:id="rId172" ref="AO147"/>
    <hyperlink r:id="rId173" ref="AO148"/>
    <hyperlink r:id="rId174" ref="AO149"/>
    <hyperlink r:id="rId175" ref="AO150"/>
    <hyperlink r:id="rId176" ref="AO151"/>
    <hyperlink r:id="rId177" ref="AO152"/>
    <hyperlink r:id="rId178" ref="AO153"/>
    <hyperlink r:id="rId179" ref="AO154"/>
    <hyperlink r:id="rId180" ref="AO155"/>
    <hyperlink r:id="rId181" ref="AO156"/>
    <hyperlink r:id="rId182" ref="AO157"/>
    <hyperlink r:id="rId183" ref="AO158"/>
    <hyperlink r:id="rId184" ref="AO159"/>
    <hyperlink r:id="rId185" ref="AO160"/>
    <hyperlink r:id="rId186" ref="AO161"/>
    <hyperlink r:id="rId187" ref="AO162"/>
    <hyperlink r:id="rId188" ref="AO163"/>
    <hyperlink r:id="rId189" ref="AO164"/>
    <hyperlink r:id="rId190" ref="AO165"/>
    <hyperlink r:id="rId191" ref="AO166"/>
    <hyperlink r:id="rId192" ref="AO167"/>
    <hyperlink r:id="rId193" ref="AO168"/>
    <hyperlink r:id="rId194" ref="AO169"/>
    <hyperlink r:id="rId195" ref="AO170"/>
    <hyperlink r:id="rId196" ref="AO171"/>
    <hyperlink r:id="rId197" ref="AO172"/>
    <hyperlink r:id="rId198" ref="AO173"/>
    <hyperlink r:id="rId199" ref="AO174"/>
    <hyperlink r:id="rId200" ref="AP174"/>
    <hyperlink r:id="rId201" ref="AO175"/>
    <hyperlink r:id="rId202" ref="AP175"/>
    <hyperlink r:id="rId203" ref="AO176"/>
    <hyperlink r:id="rId204" ref="AO177"/>
    <hyperlink r:id="rId205" ref="AP177"/>
    <hyperlink r:id="rId206" ref="AO178"/>
    <hyperlink r:id="rId207" ref="AO179"/>
    <hyperlink r:id="rId208" ref="AO180"/>
    <hyperlink r:id="rId209" ref="AP180"/>
    <hyperlink r:id="rId210" ref="AO181"/>
    <hyperlink r:id="rId211" ref="AO182"/>
    <hyperlink r:id="rId212" ref="AP182"/>
    <hyperlink r:id="rId213" ref="AO183"/>
    <hyperlink r:id="rId214" ref="AO184"/>
    <hyperlink r:id="rId215" ref="AO185"/>
    <hyperlink r:id="rId216" ref="AO186"/>
    <hyperlink r:id="rId217" ref="AO187"/>
    <hyperlink r:id="rId218" ref="AP187"/>
    <hyperlink r:id="rId219" ref="AO188"/>
    <hyperlink r:id="rId220" ref="AO189"/>
    <hyperlink r:id="rId221" ref="AO190"/>
    <hyperlink r:id="rId222" ref="AO191"/>
    <hyperlink r:id="rId223" ref="AO192"/>
    <hyperlink r:id="rId224" ref="AO193"/>
    <hyperlink r:id="rId225" ref="AO194"/>
    <hyperlink r:id="rId226" ref="AP194"/>
    <hyperlink r:id="rId227" ref="AO195"/>
    <hyperlink r:id="rId228" ref="AO196"/>
    <hyperlink r:id="rId229" ref="AO197"/>
    <hyperlink r:id="rId230" ref="AO198"/>
    <hyperlink r:id="rId231" ref="AO199"/>
    <hyperlink r:id="rId232" ref="AO200"/>
    <hyperlink r:id="rId233" ref="AO201"/>
    <hyperlink r:id="rId234" ref="AO202"/>
    <hyperlink r:id="rId235" ref="AO203"/>
    <hyperlink r:id="rId236" ref="AO204"/>
    <hyperlink r:id="rId237" ref="AO205"/>
    <hyperlink r:id="rId238" ref="AO206"/>
    <hyperlink r:id="rId239" ref="AO207"/>
    <hyperlink r:id="rId240" ref="AO208"/>
    <hyperlink r:id="rId241" ref="AO209"/>
    <hyperlink r:id="rId242" ref="AO210"/>
    <hyperlink r:id="rId243" ref="AO211"/>
    <hyperlink r:id="rId244" ref="AO212"/>
    <hyperlink r:id="rId245" ref="AO213"/>
    <hyperlink r:id="rId246" ref="AO214"/>
    <hyperlink r:id="rId247" ref="AO215"/>
    <hyperlink r:id="rId248" ref="AO216"/>
    <hyperlink r:id="rId249" ref="AO217"/>
    <hyperlink r:id="rId250" ref="AO218"/>
    <hyperlink r:id="rId251" ref="AP218"/>
    <hyperlink r:id="rId252" ref="AO219"/>
    <hyperlink r:id="rId253" ref="AO220"/>
    <hyperlink r:id="rId254" ref="AO221"/>
    <hyperlink r:id="rId255" ref="AO222"/>
    <hyperlink r:id="rId256" ref="AO223"/>
    <hyperlink r:id="rId257" ref="AO224"/>
    <hyperlink r:id="rId258" ref="AO225"/>
    <hyperlink r:id="rId259" ref="AO226"/>
    <hyperlink r:id="rId260" ref="AO227"/>
    <hyperlink r:id="rId261" ref="AO228"/>
    <hyperlink r:id="rId262" ref="AO229"/>
    <hyperlink r:id="rId263" ref="AO230"/>
    <hyperlink r:id="rId264" ref="AP230"/>
    <hyperlink r:id="rId265" ref="AO231"/>
    <hyperlink r:id="rId266" ref="AO232"/>
    <hyperlink r:id="rId267" ref="AO233"/>
    <hyperlink r:id="rId268" ref="AP233"/>
    <hyperlink r:id="rId269" ref="AO234"/>
    <hyperlink r:id="rId270" ref="AP234"/>
    <hyperlink r:id="rId271" ref="AO235"/>
    <hyperlink r:id="rId272" ref="AO236"/>
    <hyperlink r:id="rId273" ref="AO237"/>
    <hyperlink r:id="rId274" ref="AO238"/>
    <hyperlink r:id="rId275" ref="AO239"/>
    <hyperlink r:id="rId276" ref="AP239"/>
    <hyperlink r:id="rId277" ref="AO240"/>
    <hyperlink r:id="rId278" ref="AP240"/>
    <hyperlink r:id="rId279" ref="AO241"/>
    <hyperlink r:id="rId280" ref="AP242"/>
    <hyperlink r:id="rId281" ref="AP246"/>
    <hyperlink r:id="rId282" ref="AO247"/>
    <hyperlink r:id="rId283" ref="AP247"/>
    <hyperlink r:id="rId284" ref="AO248"/>
    <hyperlink r:id="rId285" ref="AP248"/>
    <hyperlink r:id="rId286" ref="AO249"/>
    <hyperlink r:id="rId287" ref="AO250"/>
    <hyperlink r:id="rId288" ref="AO251"/>
    <hyperlink r:id="rId289" ref="AO252"/>
    <hyperlink r:id="rId290" ref="AP252"/>
    <hyperlink r:id="rId291" ref="AO253"/>
    <hyperlink r:id="rId292" ref="AO254"/>
    <hyperlink r:id="rId293" ref="AO255"/>
    <hyperlink r:id="rId294" ref="AP255"/>
    <hyperlink r:id="rId295" ref="AO256"/>
    <hyperlink r:id="rId296" ref="AO257"/>
    <hyperlink r:id="rId297" ref="AO258"/>
    <hyperlink r:id="rId298" ref="AP258"/>
    <hyperlink r:id="rId299" ref="AO259"/>
    <hyperlink r:id="rId300" ref="AO260"/>
    <hyperlink r:id="rId301" ref="AO261"/>
    <hyperlink r:id="rId302" ref="AP261"/>
    <hyperlink r:id="rId303" ref="AO262"/>
    <hyperlink r:id="rId304" ref="AO263"/>
    <hyperlink r:id="rId305" ref="AO264"/>
    <hyperlink r:id="rId306" ref="AO265"/>
    <hyperlink r:id="rId307" ref="AO266"/>
    <hyperlink r:id="rId308" ref="AP266"/>
    <hyperlink r:id="rId309" ref="AO267"/>
    <hyperlink r:id="rId310" ref="AO268"/>
    <hyperlink r:id="rId311" ref="AP268"/>
    <hyperlink r:id="rId312" ref="AO269"/>
    <hyperlink r:id="rId313" ref="AP269"/>
    <hyperlink r:id="rId314" ref="AO270"/>
    <hyperlink r:id="rId315" ref="AP270"/>
    <hyperlink r:id="rId316" ref="AO271"/>
    <hyperlink r:id="rId317" ref="AP271"/>
    <hyperlink r:id="rId318" ref="AO272"/>
    <hyperlink r:id="rId319" ref="AP272"/>
    <hyperlink r:id="rId320" ref="AO273"/>
    <hyperlink r:id="rId321" ref="AP273"/>
    <hyperlink r:id="rId322" ref="AO274"/>
    <hyperlink r:id="rId323" ref="AP274"/>
    <hyperlink r:id="rId324" ref="AO275"/>
    <hyperlink r:id="rId325" ref="AO276"/>
    <hyperlink r:id="rId326" ref="AP276"/>
    <hyperlink r:id="rId327" ref="AO277"/>
    <hyperlink r:id="rId328" ref="AO278"/>
    <hyperlink r:id="rId329" ref="AO279"/>
    <hyperlink r:id="rId330" ref="AO280"/>
    <hyperlink r:id="rId331" ref="AO281"/>
    <hyperlink r:id="rId332" ref="AO282"/>
    <hyperlink r:id="rId333" ref="AO283"/>
    <hyperlink r:id="rId334" ref="AO284"/>
    <hyperlink r:id="rId335" ref="AO285"/>
    <hyperlink r:id="rId336" ref="AO286"/>
    <hyperlink r:id="rId337" ref="AO287"/>
    <hyperlink r:id="rId338" ref="AO288"/>
    <hyperlink r:id="rId339" ref="AO289"/>
    <hyperlink r:id="rId340" ref="AO290"/>
    <hyperlink r:id="rId341" ref="AO291"/>
    <hyperlink r:id="rId342" ref="AO292"/>
    <hyperlink r:id="rId343" ref="AO293"/>
    <hyperlink r:id="rId344" ref="AO294"/>
    <hyperlink r:id="rId345" ref="AO295"/>
    <hyperlink r:id="rId346" ref="AO296"/>
    <hyperlink r:id="rId347" ref="AO297"/>
    <hyperlink r:id="rId348" ref="AO298"/>
    <hyperlink r:id="rId349" ref="AO299"/>
    <hyperlink r:id="rId350" ref="AO300"/>
    <hyperlink r:id="rId351" ref="AO301"/>
    <hyperlink r:id="rId352" ref="AO302"/>
    <hyperlink r:id="rId353" ref="AO303"/>
    <hyperlink r:id="rId354" ref="AO304"/>
    <hyperlink r:id="rId355" ref="AO305"/>
    <hyperlink r:id="rId356" ref="AP305"/>
    <hyperlink r:id="rId357" ref="AO306"/>
    <hyperlink r:id="rId358" ref="AO307"/>
    <hyperlink r:id="rId359" ref="AO308"/>
    <hyperlink r:id="rId360" ref="AO309"/>
    <hyperlink r:id="rId361" ref="AO310"/>
    <hyperlink r:id="rId362" ref="AO311"/>
    <hyperlink r:id="rId363" ref="AO312"/>
    <hyperlink r:id="rId364" ref="AO313"/>
    <hyperlink r:id="rId365" ref="AO314"/>
    <hyperlink r:id="rId366" ref="AO315"/>
    <hyperlink r:id="rId367" ref="AO316"/>
    <hyperlink r:id="rId368" ref="AO317"/>
    <hyperlink r:id="rId369" ref="AO318"/>
    <hyperlink r:id="rId370" ref="AO319"/>
    <hyperlink r:id="rId371" ref="AP319"/>
    <hyperlink r:id="rId372" ref="AO320"/>
    <hyperlink r:id="rId373" ref="AO321"/>
    <hyperlink r:id="rId374" ref="AO322"/>
    <hyperlink r:id="rId375" ref="AO323"/>
    <hyperlink r:id="rId376" ref="AP323"/>
    <hyperlink r:id="rId377" ref="AO324"/>
    <hyperlink r:id="rId378" ref="AO325"/>
    <hyperlink r:id="rId379" ref="AO326"/>
    <hyperlink r:id="rId380" ref="AO327"/>
    <hyperlink r:id="rId381" ref="AO328"/>
    <hyperlink r:id="rId382" ref="AP328"/>
    <hyperlink r:id="rId383" ref="AO329"/>
    <hyperlink r:id="rId384" ref="AO330"/>
    <hyperlink r:id="rId385" ref="AO331"/>
    <hyperlink r:id="rId386" ref="AO332"/>
    <hyperlink r:id="rId387" ref="AO333"/>
    <hyperlink r:id="rId388" ref="AO334"/>
    <hyperlink r:id="rId389" ref="AO335"/>
    <hyperlink r:id="rId390" ref="AO336"/>
    <hyperlink r:id="rId391" ref="AO337"/>
    <hyperlink r:id="rId392" ref="AO338"/>
    <hyperlink r:id="rId393" ref="AP338"/>
    <hyperlink r:id="rId394" ref="AO339"/>
    <hyperlink r:id="rId395" ref="AP339"/>
    <hyperlink r:id="rId396" ref="AO340"/>
    <hyperlink r:id="rId397" ref="AO341"/>
    <hyperlink r:id="rId398" ref="AP341"/>
    <hyperlink r:id="rId399" ref="AO342"/>
    <hyperlink r:id="rId400" ref="AO343"/>
    <hyperlink r:id="rId401" ref="AO344"/>
    <hyperlink r:id="rId402" ref="AO345"/>
    <hyperlink r:id="rId403" ref="AO346"/>
    <hyperlink r:id="rId404" ref="AO347"/>
    <hyperlink r:id="rId405" ref="AO348"/>
    <hyperlink r:id="rId406" ref="AO349"/>
    <hyperlink r:id="rId407" ref="AO350"/>
    <hyperlink r:id="rId408" ref="AO351"/>
    <hyperlink r:id="rId409" ref="AO352"/>
    <hyperlink r:id="rId410" ref="AO353"/>
    <hyperlink r:id="rId411" ref="AO354"/>
    <hyperlink r:id="rId412" ref="AO355"/>
    <hyperlink r:id="rId413" ref="AO356"/>
    <hyperlink r:id="rId414" ref="AO357"/>
    <hyperlink r:id="rId415" ref="AO358"/>
    <hyperlink r:id="rId416" ref="AO359"/>
    <hyperlink r:id="rId417" ref="AO360"/>
    <hyperlink r:id="rId418" ref="AO361"/>
    <hyperlink r:id="rId419" ref="AO362"/>
    <hyperlink r:id="rId420" ref="AO363"/>
    <hyperlink r:id="rId421" ref="AO364"/>
    <hyperlink r:id="rId422" ref="AO365"/>
    <hyperlink r:id="rId423" ref="AO366"/>
    <hyperlink r:id="rId424" ref="AO367"/>
    <hyperlink r:id="rId425" ref="AP367"/>
    <hyperlink r:id="rId426" ref="AO368"/>
    <hyperlink r:id="rId427" ref="AO369"/>
    <hyperlink r:id="rId428" ref="AO370"/>
    <hyperlink r:id="rId429" ref="AO371"/>
    <hyperlink r:id="rId430" ref="AO372"/>
    <hyperlink r:id="rId431" ref="AO373"/>
    <hyperlink r:id="rId432" ref="AO374"/>
    <hyperlink r:id="rId433" ref="AO375"/>
    <hyperlink r:id="rId434" ref="AP375"/>
    <hyperlink r:id="rId435" ref="AO376"/>
    <hyperlink r:id="rId436" ref="AO377"/>
    <hyperlink r:id="rId437" ref="AP377"/>
    <hyperlink r:id="rId438" ref="AO378"/>
    <hyperlink r:id="rId439" ref="AO379"/>
    <hyperlink r:id="rId440" ref="AO380"/>
    <hyperlink r:id="rId441" ref="AO381"/>
    <hyperlink r:id="rId442" ref="AO382"/>
    <hyperlink r:id="rId443" ref="AO383"/>
    <hyperlink r:id="rId444" ref="AO384"/>
    <hyperlink r:id="rId445" ref="AO385"/>
    <hyperlink r:id="rId446" ref="AO386"/>
    <hyperlink r:id="rId447" ref="AO387"/>
    <hyperlink r:id="rId448" ref="AO388"/>
    <hyperlink r:id="rId449" ref="AO389"/>
    <hyperlink r:id="rId450" ref="AO390"/>
    <hyperlink r:id="rId451" ref="AO391"/>
    <hyperlink r:id="rId452" ref="AO392"/>
    <hyperlink r:id="rId453" ref="AO393"/>
    <hyperlink r:id="rId454" ref="AO394"/>
    <hyperlink r:id="rId455" ref="AO395"/>
    <hyperlink r:id="rId456" ref="AO396"/>
    <hyperlink r:id="rId457" ref="AO397"/>
    <hyperlink r:id="rId458" ref="AO398"/>
    <hyperlink r:id="rId459" ref="AO399"/>
    <hyperlink r:id="rId460" ref="AO400"/>
    <hyperlink r:id="rId461" ref="AO401"/>
    <hyperlink r:id="rId462" ref="AO402"/>
    <hyperlink r:id="rId463" ref="AO403"/>
    <hyperlink r:id="rId464" ref="AO404"/>
    <hyperlink r:id="rId465" ref="AO405"/>
    <hyperlink r:id="rId466" ref="AO406"/>
    <hyperlink r:id="rId467" ref="AO407"/>
    <hyperlink r:id="rId468" ref="AO408"/>
    <hyperlink r:id="rId469" ref="AP408"/>
    <hyperlink r:id="rId470" ref="AO409"/>
    <hyperlink r:id="rId471" ref="AO410"/>
    <hyperlink r:id="rId472" ref="AP410"/>
    <hyperlink r:id="rId473" ref="AO411"/>
    <hyperlink r:id="rId474" ref="AP411"/>
    <hyperlink r:id="rId475" ref="AO412"/>
    <hyperlink r:id="rId476" ref="AP412"/>
    <hyperlink r:id="rId477" ref="AO413"/>
    <hyperlink r:id="rId478" ref="AP413"/>
    <hyperlink r:id="rId479" ref="AO414"/>
    <hyperlink r:id="rId480" ref="AP414"/>
    <hyperlink r:id="rId481" ref="AO415"/>
    <hyperlink r:id="rId482" ref="AP415"/>
    <hyperlink r:id="rId483" ref="AO416"/>
    <hyperlink r:id="rId484" ref="AO417"/>
    <hyperlink r:id="rId485" ref="AO418"/>
    <hyperlink r:id="rId486" ref="AO419"/>
    <hyperlink r:id="rId487" ref="AO420"/>
    <hyperlink r:id="rId488" ref="AO421"/>
    <hyperlink r:id="rId489" ref="AO422"/>
    <hyperlink r:id="rId490" ref="AO423"/>
    <hyperlink r:id="rId491" ref="AO424"/>
    <hyperlink r:id="rId492" ref="AO425"/>
    <hyperlink r:id="rId493" ref="AO426"/>
    <hyperlink r:id="rId494" ref="AO427"/>
    <hyperlink r:id="rId495" ref="AO428"/>
    <hyperlink r:id="rId496" ref="AO429"/>
    <hyperlink r:id="rId497" ref="AO430"/>
    <hyperlink r:id="rId498" ref="AO431"/>
    <hyperlink r:id="rId499" ref="AO432"/>
    <hyperlink r:id="rId500" ref="AO433"/>
    <hyperlink r:id="rId501" ref="AO434"/>
    <hyperlink r:id="rId502" ref="AO435"/>
    <hyperlink r:id="rId503" ref="AO436"/>
    <hyperlink r:id="rId504" ref="AP436"/>
    <hyperlink r:id="rId505" ref="AO437"/>
    <hyperlink r:id="rId506" ref="AP437"/>
    <hyperlink r:id="rId507" ref="AO438"/>
    <hyperlink r:id="rId508" ref="AP438"/>
    <hyperlink r:id="rId509" ref="AO439"/>
    <hyperlink r:id="rId510" ref="AP439"/>
    <hyperlink r:id="rId511" ref="AO440"/>
    <hyperlink r:id="rId512" ref="AP440"/>
    <hyperlink r:id="rId513" ref="AO441"/>
    <hyperlink r:id="rId514" ref="AP441"/>
    <hyperlink r:id="rId515" ref="AO442"/>
    <hyperlink r:id="rId516" ref="AP442"/>
    <hyperlink r:id="rId517" ref="AO443"/>
    <hyperlink r:id="rId518" ref="AP443"/>
    <hyperlink r:id="rId519" ref="AO444"/>
    <hyperlink r:id="rId520" ref="AO445"/>
    <hyperlink r:id="rId521" ref="AP445"/>
    <hyperlink r:id="rId522" ref="AO446"/>
    <hyperlink r:id="rId523" ref="AO447"/>
    <hyperlink r:id="rId524" ref="AO448"/>
    <hyperlink r:id="rId525" ref="AO449"/>
    <hyperlink r:id="rId526" ref="AO450"/>
    <hyperlink r:id="rId527" ref="AO451"/>
    <hyperlink r:id="rId528" ref="AO452"/>
    <hyperlink r:id="rId529" ref="AO453"/>
    <hyperlink r:id="rId530" ref="AO454"/>
    <hyperlink r:id="rId531" ref="AO455"/>
    <hyperlink r:id="rId532" ref="AO456"/>
    <hyperlink r:id="rId533" ref="AO457"/>
    <hyperlink r:id="rId534" ref="AO458"/>
    <hyperlink r:id="rId535" ref="AP458"/>
    <hyperlink r:id="rId536" ref="AO459"/>
    <hyperlink r:id="rId537" ref="AO460"/>
    <hyperlink r:id="rId538" ref="AO461"/>
    <hyperlink r:id="rId539" ref="AO462"/>
    <hyperlink r:id="rId540" ref="AO463"/>
    <hyperlink r:id="rId541" ref="AO464"/>
    <hyperlink r:id="rId542" ref="AO465"/>
    <hyperlink r:id="rId543" ref="AO466"/>
    <hyperlink r:id="rId544" ref="AO467"/>
    <hyperlink r:id="rId545" ref="AO468"/>
    <hyperlink r:id="rId546" ref="AO469"/>
    <hyperlink r:id="rId547" ref="AP469"/>
    <hyperlink r:id="rId548" ref="AO470"/>
    <hyperlink r:id="rId549" ref="AP470"/>
    <hyperlink r:id="rId550" ref="AO471"/>
    <hyperlink r:id="rId551" ref="AP471"/>
    <hyperlink r:id="rId552" ref="AO472"/>
    <hyperlink r:id="rId553" ref="AO473"/>
    <hyperlink r:id="rId554" ref="AO474"/>
    <hyperlink r:id="rId555" ref="AO475"/>
    <hyperlink r:id="rId556" ref="AO476"/>
    <hyperlink r:id="rId557" ref="AO477"/>
    <hyperlink r:id="rId558" ref="AO478"/>
    <hyperlink r:id="rId559" ref="AO479"/>
    <hyperlink r:id="rId560" ref="AO480"/>
    <hyperlink r:id="rId561" ref="AO481"/>
    <hyperlink r:id="rId562" ref="AO482"/>
    <hyperlink r:id="rId563" ref="AO483"/>
    <hyperlink r:id="rId564" ref="AO484"/>
    <hyperlink r:id="rId565" ref="AP484"/>
    <hyperlink r:id="rId566" ref="AO485"/>
    <hyperlink r:id="rId567" ref="AO486"/>
    <hyperlink r:id="rId568" ref="AP486"/>
    <hyperlink r:id="rId569" ref="AO487"/>
    <hyperlink r:id="rId570" ref="AO488"/>
    <hyperlink r:id="rId571" ref="AO489"/>
    <hyperlink r:id="rId572" ref="AO490"/>
    <hyperlink r:id="rId573" ref="AO491"/>
    <hyperlink r:id="rId574" ref="AO492"/>
    <hyperlink r:id="rId575" ref="AO493"/>
    <hyperlink r:id="rId576" ref="AO494"/>
    <hyperlink r:id="rId577" ref="AO495"/>
    <hyperlink r:id="rId578" ref="AO496"/>
    <hyperlink r:id="rId579" ref="AP496"/>
    <hyperlink r:id="rId580" ref="AO497"/>
    <hyperlink r:id="rId581" ref="AP497"/>
    <hyperlink r:id="rId582" ref="AO498"/>
    <hyperlink r:id="rId583" ref="AP498"/>
    <hyperlink r:id="rId584" ref="AO499"/>
    <hyperlink r:id="rId585" ref="AO500"/>
    <hyperlink r:id="rId586" ref="AP500"/>
    <hyperlink r:id="rId587" ref="AO501"/>
    <hyperlink r:id="rId588" ref="AO502"/>
    <hyperlink r:id="rId589" ref="AO503"/>
    <hyperlink r:id="rId590" ref="AO504"/>
    <hyperlink r:id="rId591" ref="AO505"/>
    <hyperlink r:id="rId592" ref="AO506"/>
    <hyperlink r:id="rId593" ref="AO507"/>
    <hyperlink r:id="rId594" ref="AO508"/>
    <hyperlink r:id="rId595" ref="AO509"/>
    <hyperlink r:id="rId596" ref="AO510"/>
    <hyperlink r:id="rId597" ref="AO511"/>
    <hyperlink r:id="rId598" ref="AO512"/>
    <hyperlink r:id="rId599" ref="AO513"/>
    <hyperlink r:id="rId600" ref="AO514"/>
    <hyperlink r:id="rId601" ref="AO515"/>
    <hyperlink r:id="rId602" ref="AO516"/>
    <hyperlink r:id="rId603" ref="AO517"/>
    <hyperlink r:id="rId604" ref="AO518"/>
    <hyperlink r:id="rId605" ref="AO519"/>
    <hyperlink r:id="rId606" ref="AO520"/>
    <hyperlink r:id="rId607" ref="AO521"/>
    <hyperlink r:id="rId608" ref="AO522"/>
    <hyperlink r:id="rId609" ref="AO523"/>
    <hyperlink r:id="rId610" ref="AO524"/>
    <hyperlink r:id="rId611" ref="AO525"/>
    <hyperlink r:id="rId612" ref="AP525"/>
    <hyperlink r:id="rId613" ref="AO526"/>
    <hyperlink r:id="rId614" ref="AP526"/>
    <hyperlink r:id="rId615" ref="AO527"/>
    <hyperlink r:id="rId616" ref="AO528"/>
    <hyperlink r:id="rId617" ref="AP528"/>
    <hyperlink r:id="rId618" ref="AO529"/>
    <hyperlink r:id="rId619" location=":~:text=El%20abogado%20Julio%20Ram%C3%B3n%20G%C3%B3mez,fue%20aprobado%20por%20la%20Legislatura." ref="AP529"/>
    <hyperlink r:id="rId620" ref="AO530"/>
    <hyperlink r:id="rId621" ref="AO531"/>
    <hyperlink r:id="rId622" ref="AP531"/>
    <hyperlink r:id="rId623" ref="AO532"/>
    <hyperlink r:id="rId624" ref="AO533"/>
    <hyperlink r:id="rId625" ref="AO534"/>
    <hyperlink r:id="rId626" ref="AO535"/>
    <hyperlink r:id="rId627" ref="AO536"/>
    <hyperlink r:id="rId628" ref="AP536"/>
    <hyperlink r:id="rId629" ref="AO537"/>
    <hyperlink r:id="rId630" ref="AO538"/>
    <hyperlink r:id="rId631" ref="AO539"/>
    <hyperlink r:id="rId632" ref="AO540"/>
    <hyperlink r:id="rId633" ref="AO541"/>
    <hyperlink r:id="rId634" ref="AO542"/>
    <hyperlink r:id="rId635" ref="AO543"/>
    <hyperlink r:id="rId636" ref="AO544"/>
    <hyperlink r:id="rId637" ref="AO545"/>
    <hyperlink r:id="rId638" ref="AO546"/>
    <hyperlink r:id="rId639" ref="AO547"/>
    <hyperlink r:id="rId640" ref="AO548"/>
    <hyperlink r:id="rId641" ref="AO549"/>
    <hyperlink r:id="rId642" ref="AO550"/>
    <hyperlink r:id="rId643" ref="AO551"/>
    <hyperlink r:id="rId644" ref="AO552"/>
    <hyperlink r:id="rId645" ref="AO553"/>
    <hyperlink r:id="rId646" ref="AO554"/>
    <hyperlink r:id="rId647" ref="AO555"/>
    <hyperlink r:id="rId648" ref="AO556"/>
    <hyperlink r:id="rId649" ref="AO557"/>
    <hyperlink r:id="rId650" ref="AO558"/>
    <hyperlink r:id="rId651" ref="AO559"/>
    <hyperlink r:id="rId652" ref="AO560"/>
    <hyperlink r:id="rId653" ref="AO561"/>
    <hyperlink r:id="rId654" ref="AO562"/>
    <hyperlink r:id="rId655" ref="AO563"/>
    <hyperlink r:id="rId656" ref="AO564"/>
    <hyperlink r:id="rId657" ref="AO565"/>
    <hyperlink r:id="rId658" ref="AO566"/>
    <hyperlink r:id="rId659" ref="AO567"/>
    <hyperlink r:id="rId660" ref="AO568"/>
    <hyperlink r:id="rId661" ref="AO569"/>
    <hyperlink r:id="rId662" ref="AO570"/>
    <hyperlink r:id="rId663" ref="AO571"/>
    <hyperlink r:id="rId664" ref="AO572"/>
    <hyperlink r:id="rId665" ref="AO573"/>
    <hyperlink r:id="rId666" ref="AO574"/>
    <hyperlink r:id="rId667" ref="AO575"/>
    <hyperlink r:id="rId668" ref="AO576"/>
    <hyperlink r:id="rId669" ref="AO577"/>
    <hyperlink r:id="rId670" ref="AO578"/>
    <hyperlink r:id="rId671" ref="AO579"/>
    <hyperlink r:id="rId672" ref="AO580"/>
    <hyperlink r:id="rId673" ref="AO581"/>
    <hyperlink r:id="rId674" ref="AO582"/>
    <hyperlink r:id="rId675" ref="AP582"/>
    <hyperlink r:id="rId676" ref="AO583"/>
    <hyperlink r:id="rId677" ref="AO584"/>
    <hyperlink r:id="rId678" ref="AO585"/>
    <hyperlink r:id="rId679" ref="AO586"/>
    <hyperlink r:id="rId680" ref="AO587"/>
    <hyperlink r:id="rId681" ref="AO588"/>
    <hyperlink r:id="rId682" ref="AO589"/>
    <hyperlink r:id="rId683" ref="AP589"/>
    <hyperlink r:id="rId684" ref="AO590"/>
    <hyperlink r:id="rId685" ref="AP590"/>
    <hyperlink r:id="rId686" ref="AO591"/>
    <hyperlink r:id="rId687" ref="AP591"/>
    <hyperlink r:id="rId688" ref="AO592"/>
    <hyperlink r:id="rId689" ref="AP592"/>
    <hyperlink r:id="rId690" ref="AO593"/>
    <hyperlink r:id="rId691" ref="AP593"/>
    <hyperlink r:id="rId692" ref="AO594"/>
    <hyperlink r:id="rId693" ref="AP594"/>
    <hyperlink r:id="rId694" ref="AO595"/>
    <hyperlink r:id="rId695" ref="AP595"/>
    <hyperlink r:id="rId696" ref="AO596"/>
    <hyperlink r:id="rId697" ref="AO597"/>
    <hyperlink r:id="rId698" ref="AO598"/>
    <hyperlink r:id="rId699" ref="AO599"/>
    <hyperlink r:id="rId700" ref="AO600"/>
    <hyperlink r:id="rId701" ref="AO601"/>
    <hyperlink r:id="rId702" ref="AO602"/>
    <hyperlink r:id="rId703" ref="AO603"/>
    <hyperlink r:id="rId704" ref="AO604"/>
    <hyperlink r:id="rId705" ref="AO605"/>
    <hyperlink r:id="rId706" ref="AO606"/>
    <hyperlink r:id="rId707" ref="AP606"/>
    <hyperlink r:id="rId708" ref="AO607"/>
    <hyperlink r:id="rId709" ref="AO608"/>
    <hyperlink r:id="rId710" ref="AP608"/>
    <hyperlink r:id="rId711" ref="AO609"/>
    <hyperlink r:id="rId712" ref="AP609"/>
    <hyperlink r:id="rId713" ref="AO610"/>
    <hyperlink r:id="rId714" ref="AP610"/>
    <hyperlink r:id="rId715" ref="AO611"/>
    <hyperlink r:id="rId716" ref="AO612"/>
    <hyperlink r:id="rId717" ref="AP612"/>
    <hyperlink r:id="rId718" ref="AO613"/>
    <hyperlink r:id="rId719" ref="AO614"/>
    <hyperlink r:id="rId720" ref="AO615"/>
    <hyperlink r:id="rId721" ref="AP615"/>
    <hyperlink r:id="rId722" ref="AO616"/>
    <hyperlink r:id="rId723" ref="AO617"/>
    <hyperlink r:id="rId724" ref="AP617"/>
    <hyperlink r:id="rId725" ref="AO618"/>
    <hyperlink r:id="rId726" ref="AO619"/>
    <hyperlink r:id="rId727" ref="AP619"/>
    <hyperlink r:id="rId728" ref="AO620"/>
    <hyperlink r:id="rId729" ref="AO621"/>
    <hyperlink r:id="rId730" ref="AO622"/>
    <hyperlink r:id="rId731" ref="AO623"/>
    <hyperlink r:id="rId732" ref="AO624"/>
    <hyperlink r:id="rId733" ref="AP624"/>
    <hyperlink r:id="rId734" ref="AO625"/>
    <hyperlink r:id="rId735" ref="AO626"/>
    <hyperlink r:id="rId736" ref="AP626"/>
    <hyperlink r:id="rId737" ref="AO627"/>
    <hyperlink r:id="rId738" ref="AO628"/>
    <hyperlink r:id="rId739" ref="AP628"/>
    <hyperlink r:id="rId740" ref="AO629"/>
    <hyperlink r:id="rId741" ref="AO630"/>
    <hyperlink r:id="rId742" ref="AO631"/>
    <hyperlink r:id="rId743" ref="AO632"/>
    <hyperlink r:id="rId744" ref="AP632"/>
    <hyperlink r:id="rId745" ref="AO633"/>
    <hyperlink r:id="rId746" ref="AP633"/>
    <hyperlink r:id="rId747" ref="AO634"/>
    <hyperlink r:id="rId748" ref="AO635"/>
    <hyperlink r:id="rId749" ref="AP635"/>
    <hyperlink r:id="rId750" ref="AO636"/>
    <hyperlink r:id="rId751" ref="AO637"/>
    <hyperlink r:id="rId752" ref="AO638"/>
    <hyperlink r:id="rId753" ref="AO639"/>
    <hyperlink r:id="rId754" ref="AO640"/>
    <hyperlink r:id="rId755" ref="AO641"/>
    <hyperlink r:id="rId756" ref="AO642"/>
    <hyperlink r:id="rId757" ref="AO643"/>
    <hyperlink r:id="rId758" ref="AO644"/>
    <hyperlink r:id="rId759" ref="AO645"/>
    <hyperlink r:id="rId760" ref="AO646"/>
    <hyperlink r:id="rId761" ref="AO647"/>
    <hyperlink r:id="rId762" ref="AO648"/>
    <hyperlink r:id="rId763" ref="AO649"/>
    <hyperlink r:id="rId764" ref="AO650"/>
    <hyperlink r:id="rId765" ref="AO651"/>
    <hyperlink r:id="rId766" ref="AO652"/>
    <hyperlink r:id="rId767" ref="AO653"/>
    <hyperlink r:id="rId768" ref="AO654"/>
    <hyperlink r:id="rId769" ref="AO655"/>
    <hyperlink r:id="rId770" ref="AO656"/>
    <hyperlink r:id="rId771" ref="AO657"/>
    <hyperlink r:id="rId772" ref="AP657"/>
    <hyperlink r:id="rId773" ref="AO658"/>
    <hyperlink r:id="rId774" ref="AO659"/>
    <hyperlink r:id="rId775" ref="AP659"/>
    <hyperlink r:id="rId776" ref="AO660"/>
    <hyperlink r:id="rId777" ref="AO661"/>
    <hyperlink r:id="rId778" ref="AP661"/>
    <hyperlink r:id="rId779" ref="AO662"/>
    <hyperlink r:id="rId780" ref="AO663"/>
    <hyperlink r:id="rId781" ref="AO664"/>
    <hyperlink r:id="rId782" ref="AO665"/>
    <hyperlink r:id="rId783" ref="AO666"/>
    <hyperlink r:id="rId784" ref="AP666"/>
    <hyperlink r:id="rId785" ref="AO667"/>
    <hyperlink r:id="rId786" ref="AO668"/>
    <hyperlink r:id="rId787" ref="AP668"/>
    <hyperlink r:id="rId788" ref="AO669"/>
    <hyperlink r:id="rId789" ref="AO670"/>
    <hyperlink r:id="rId790" ref="AP670"/>
    <hyperlink r:id="rId791" ref="AO671"/>
    <hyperlink r:id="rId792" ref="AO672"/>
    <hyperlink r:id="rId793" ref="AO673"/>
    <hyperlink r:id="rId794" ref="AO674"/>
    <hyperlink r:id="rId795" ref="AO675"/>
    <hyperlink r:id="rId796" ref="AP675"/>
    <hyperlink r:id="rId797" ref="AO676"/>
    <hyperlink r:id="rId798" ref="AP676"/>
    <hyperlink r:id="rId799" ref="AO677"/>
    <hyperlink r:id="rId800" ref="AP677"/>
    <hyperlink r:id="rId801" ref="AO678"/>
    <hyperlink r:id="rId802" ref="AO679"/>
    <hyperlink r:id="rId803" ref="AO680"/>
    <hyperlink r:id="rId804" ref="AO681"/>
    <hyperlink r:id="rId805" ref="AO682"/>
    <hyperlink r:id="rId806" ref="AO683"/>
    <hyperlink r:id="rId807" ref="AP683"/>
    <hyperlink r:id="rId808" ref="AO684"/>
    <hyperlink r:id="rId809" ref="AO685"/>
    <hyperlink r:id="rId810" ref="AP685"/>
    <hyperlink r:id="rId811" ref="AO686"/>
    <hyperlink r:id="rId812" ref="AP686"/>
    <hyperlink r:id="rId813" ref="AO687"/>
    <hyperlink r:id="rId814" ref="AO688"/>
    <hyperlink r:id="rId815" ref="AO689"/>
    <hyperlink r:id="rId816" ref="AO690"/>
    <hyperlink r:id="rId817" ref="AO691"/>
    <hyperlink r:id="rId818" ref="AP691"/>
    <hyperlink r:id="rId819" ref="AO692"/>
    <hyperlink r:id="rId820" ref="AO693"/>
    <hyperlink r:id="rId821" ref="AP693"/>
    <hyperlink r:id="rId822" ref="AO694"/>
    <hyperlink r:id="rId823" ref="AO695"/>
    <hyperlink r:id="rId824" ref="AP695"/>
    <hyperlink r:id="rId825" ref="AO696"/>
    <hyperlink r:id="rId826" ref="AO697"/>
    <hyperlink r:id="rId827" ref="AP697"/>
    <hyperlink r:id="rId828" ref="AO698"/>
    <hyperlink r:id="rId829" ref="AO699"/>
    <hyperlink r:id="rId830" ref="AO700"/>
    <hyperlink r:id="rId831" ref="AP700"/>
    <hyperlink r:id="rId832" ref="AO701"/>
    <hyperlink r:id="rId833" ref="AP701"/>
    <hyperlink r:id="rId834" ref="AO702"/>
    <hyperlink r:id="rId835" ref="AO703"/>
    <hyperlink r:id="rId836" ref="AP703"/>
    <hyperlink r:id="rId837" ref="AO704"/>
    <hyperlink r:id="rId838" ref="AO705"/>
    <hyperlink r:id="rId839" ref="AO706"/>
    <hyperlink r:id="rId840" ref="AO707"/>
    <hyperlink r:id="rId841" ref="AP707"/>
    <hyperlink r:id="rId842" ref="AO708"/>
    <hyperlink r:id="rId843" ref="AO709"/>
    <hyperlink r:id="rId844" ref="AO710"/>
    <hyperlink r:id="rId845" location="cHYcrq4qvw7QZc3scFlOEy6w-a-ITiKhaKVe3vuH3cs" ref="AP710"/>
    <hyperlink r:id="rId846" ref="AO711"/>
    <hyperlink r:id="rId847" ref="AP711"/>
    <hyperlink r:id="rId848" ref="AO712"/>
    <hyperlink r:id="rId849" ref="AO713"/>
    <hyperlink r:id="rId850" ref="AO714"/>
    <hyperlink r:id="rId851" ref="AP714"/>
    <hyperlink r:id="rId852" ref="AO715"/>
    <hyperlink r:id="rId853" ref="AO716"/>
    <hyperlink r:id="rId854" ref="AO717"/>
    <hyperlink r:id="rId855" ref="AO718"/>
    <hyperlink r:id="rId856" ref="AO719"/>
    <hyperlink r:id="rId857" ref="AP719"/>
    <hyperlink r:id="rId858" ref="AO720"/>
    <hyperlink r:id="rId859" ref="AP720"/>
    <hyperlink r:id="rId860" ref="AO721"/>
    <hyperlink r:id="rId861" ref="AP721"/>
    <hyperlink r:id="rId862" ref="AO722"/>
    <hyperlink r:id="rId863" ref="AP722"/>
    <hyperlink r:id="rId864" ref="AO723"/>
    <hyperlink r:id="rId865" ref="AP723"/>
    <hyperlink r:id="rId866" ref="AO724"/>
    <hyperlink r:id="rId867" ref="AO725"/>
    <hyperlink r:id="rId868" ref="AO726"/>
    <hyperlink r:id="rId869" ref="AO727"/>
    <hyperlink r:id="rId870" ref="AO728"/>
    <hyperlink r:id="rId871" ref="AL729"/>
    <hyperlink r:id="rId872" ref="AO729"/>
    <hyperlink r:id="rId873" ref="AO730"/>
    <hyperlink r:id="rId874" ref="AO731"/>
    <hyperlink r:id="rId875" ref="AO732"/>
    <hyperlink r:id="rId876" ref="AO733"/>
    <hyperlink r:id="rId877" ref="AO734"/>
    <hyperlink r:id="rId878" ref="AO735"/>
    <hyperlink r:id="rId879" ref="AO736"/>
    <hyperlink r:id="rId880" ref="AO737"/>
    <hyperlink r:id="rId881" ref="AO738"/>
    <hyperlink r:id="rId882" ref="AO739"/>
    <hyperlink r:id="rId883" ref="AO740"/>
    <hyperlink r:id="rId884" ref="AO741"/>
    <hyperlink r:id="rId885" ref="AO742"/>
    <hyperlink r:id="rId886" ref="AO743"/>
    <hyperlink r:id="rId887" ref="AO744"/>
    <hyperlink r:id="rId888" ref="AO745"/>
    <hyperlink r:id="rId889" ref="AO746"/>
    <hyperlink r:id="rId890" ref="AO747"/>
    <hyperlink r:id="rId891" ref="AO748"/>
    <hyperlink r:id="rId892" ref="AO749"/>
    <hyperlink r:id="rId893" ref="AO750"/>
    <hyperlink r:id="rId894" ref="AO751"/>
    <hyperlink r:id="rId895" ref="AO752"/>
    <hyperlink r:id="rId896" ref="AO753"/>
    <hyperlink r:id="rId897" ref="AO754"/>
    <hyperlink r:id="rId898" ref="AO755"/>
    <hyperlink r:id="rId899" ref="AO756"/>
    <hyperlink r:id="rId900" ref="AO757"/>
    <hyperlink r:id="rId901" ref="AP757"/>
    <hyperlink r:id="rId902" ref="AO758"/>
    <hyperlink r:id="rId903" ref="AP758"/>
    <hyperlink r:id="rId904" ref="AO759"/>
    <hyperlink r:id="rId905" ref="AP759"/>
    <hyperlink r:id="rId906" ref="AO760"/>
    <hyperlink r:id="rId907" ref="AO761"/>
    <hyperlink r:id="rId908" ref="AO762"/>
    <hyperlink r:id="rId909" ref="AO763"/>
    <hyperlink r:id="rId910" ref="AO764"/>
    <hyperlink r:id="rId911" ref="AO765"/>
    <hyperlink r:id="rId912" ref="AO766"/>
    <hyperlink r:id="rId913" ref="AP766"/>
    <hyperlink r:id="rId914" ref="AO767"/>
    <hyperlink r:id="rId915" ref="AP767"/>
    <hyperlink r:id="rId916" ref="AO768"/>
    <hyperlink r:id="rId917" ref="AP768"/>
    <hyperlink r:id="rId918" ref="AO769"/>
    <hyperlink r:id="rId919" ref="AP769"/>
    <hyperlink r:id="rId920" ref="AO770"/>
    <hyperlink r:id="rId921" ref="AP770"/>
    <hyperlink r:id="rId922" ref="AO771"/>
    <hyperlink r:id="rId923" ref="AO772"/>
    <hyperlink r:id="rId924" ref="AO773"/>
    <hyperlink r:id="rId925" ref="AO774"/>
    <hyperlink r:id="rId926" ref="AO775"/>
    <hyperlink r:id="rId927" ref="AO776"/>
    <hyperlink r:id="rId928" ref="AO777"/>
    <hyperlink r:id="rId929" ref="AO778"/>
    <hyperlink r:id="rId930" ref="AO779"/>
    <hyperlink r:id="rId931" ref="AP779"/>
    <hyperlink r:id="rId932" ref="AO780"/>
    <hyperlink r:id="rId933" ref="AP780"/>
    <hyperlink r:id="rId934" ref="AO781"/>
    <hyperlink r:id="rId935" ref="AP781"/>
    <hyperlink r:id="rId936" ref="AO782"/>
    <hyperlink r:id="rId937" ref="AO783"/>
    <hyperlink r:id="rId938" ref="AP783"/>
    <hyperlink r:id="rId939" ref="AO784"/>
    <hyperlink r:id="rId940" ref="AO785"/>
    <hyperlink r:id="rId941" ref="AO786"/>
    <hyperlink r:id="rId942" ref="AO787"/>
    <hyperlink r:id="rId943" ref="AO788"/>
    <hyperlink r:id="rId944" ref="AO789"/>
    <hyperlink r:id="rId945" ref="AO790"/>
    <hyperlink r:id="rId946" ref="AO791"/>
    <hyperlink r:id="rId947" ref="AO792"/>
    <hyperlink r:id="rId948" ref="AO793"/>
    <hyperlink r:id="rId949" ref="AO794"/>
    <hyperlink r:id="rId950" ref="AO795"/>
    <hyperlink r:id="rId951" ref="AO796"/>
    <hyperlink r:id="rId952" ref="AO797"/>
    <hyperlink r:id="rId953" ref="AO798"/>
    <hyperlink r:id="rId954" ref="AO799"/>
    <hyperlink r:id="rId955" ref="AO800"/>
    <hyperlink r:id="rId956" ref="AO801"/>
    <hyperlink r:id="rId957" ref="AO802"/>
    <hyperlink r:id="rId958" ref="AO803"/>
    <hyperlink r:id="rId959" ref="AO804"/>
    <hyperlink r:id="rId960" ref="AO805"/>
    <hyperlink r:id="rId961" ref="AO806"/>
    <hyperlink r:id="rId962" ref="AO807"/>
    <hyperlink r:id="rId963" ref="AO808"/>
    <hyperlink r:id="rId964" ref="AO809"/>
    <hyperlink r:id="rId965" ref="AO810"/>
    <hyperlink r:id="rId966" ref="AO811"/>
    <hyperlink r:id="rId967" ref="AO812"/>
    <hyperlink r:id="rId968" ref="AO813"/>
    <hyperlink r:id="rId969" ref="AO814"/>
    <hyperlink r:id="rId970" ref="AO815"/>
    <hyperlink r:id="rId971" ref="AP815"/>
    <hyperlink r:id="rId972" ref="AO816"/>
    <hyperlink r:id="rId973" ref="AP816"/>
    <hyperlink r:id="rId974" ref="AO817"/>
    <hyperlink r:id="rId975" ref="AP817"/>
    <hyperlink r:id="rId976" ref="AO818"/>
    <hyperlink r:id="rId977" ref="AP818"/>
    <hyperlink r:id="rId978" ref="AO819"/>
    <hyperlink r:id="rId979" ref="AO820"/>
    <hyperlink r:id="rId980" ref="AO821"/>
    <hyperlink r:id="rId981" ref="AO822"/>
    <hyperlink r:id="rId982" ref="AO823"/>
    <hyperlink r:id="rId983" ref="AO824"/>
    <hyperlink r:id="rId984" ref="AO825"/>
    <hyperlink r:id="rId985" ref="AO826"/>
    <hyperlink r:id="rId986" ref="AO827"/>
    <hyperlink r:id="rId987" ref="AO828"/>
    <hyperlink r:id="rId988" ref="AO829"/>
    <hyperlink r:id="rId989" ref="AO830"/>
    <hyperlink r:id="rId990" ref="AO831"/>
    <hyperlink r:id="rId991" ref="AO832"/>
    <hyperlink r:id="rId992" ref="AO833"/>
    <hyperlink r:id="rId993" ref="AO834"/>
    <hyperlink r:id="rId994" ref="AO835"/>
    <hyperlink r:id="rId995" ref="AO836"/>
    <hyperlink r:id="rId996" ref="AO837"/>
    <hyperlink r:id="rId997" ref="AO838"/>
    <hyperlink r:id="rId998" ref="AO839"/>
    <hyperlink r:id="rId999" ref="AO840"/>
    <hyperlink r:id="rId1000" ref="AO841"/>
    <hyperlink r:id="rId1001" ref="AO842"/>
    <hyperlink r:id="rId1002" ref="AO843"/>
    <hyperlink r:id="rId1003" ref="AO844"/>
    <hyperlink r:id="rId1004" ref="AO845"/>
    <hyperlink r:id="rId1005" ref="AO846"/>
    <hyperlink r:id="rId1006" ref="AO847"/>
    <hyperlink r:id="rId1007" ref="AO848"/>
    <hyperlink r:id="rId1008" ref="AO849"/>
    <hyperlink r:id="rId1009" ref="AO850"/>
    <hyperlink r:id="rId1010" ref="AO851"/>
    <hyperlink r:id="rId1011" ref="AO852"/>
    <hyperlink r:id="rId1012" ref="AO853"/>
    <hyperlink r:id="rId1013" ref="AO854"/>
    <hyperlink r:id="rId1014" ref="AO855"/>
    <hyperlink r:id="rId1015" ref="AO856"/>
    <hyperlink r:id="rId1016" ref="AO857"/>
    <hyperlink r:id="rId1017" ref="AO858"/>
    <hyperlink r:id="rId1018" ref="AP858"/>
    <hyperlink r:id="rId1019" ref="AO859"/>
    <hyperlink r:id="rId1020" ref="AP859"/>
    <hyperlink r:id="rId1021" ref="AO860"/>
    <hyperlink r:id="rId1022" ref="AP860"/>
    <hyperlink r:id="rId1023" ref="AO861"/>
    <hyperlink r:id="rId1024" ref="AO862"/>
    <hyperlink r:id="rId1025" ref="AO863"/>
    <hyperlink r:id="rId1026" ref="AO864"/>
    <hyperlink r:id="rId1027" ref="AO865"/>
    <hyperlink r:id="rId1028" ref="AO866"/>
    <hyperlink r:id="rId1029" ref="AO867"/>
    <hyperlink r:id="rId1030" ref="AP867"/>
    <hyperlink r:id="rId1031" ref="AO868"/>
    <hyperlink r:id="rId1032" ref="AP868"/>
    <hyperlink r:id="rId1033" ref="AO869"/>
    <hyperlink r:id="rId1034" ref="AP869"/>
    <hyperlink r:id="rId1035" ref="AO870"/>
    <hyperlink r:id="rId1036" ref="AP870"/>
    <hyperlink r:id="rId1037" ref="AO871"/>
    <hyperlink r:id="rId1038" ref="AP871"/>
    <hyperlink r:id="rId1039" ref="AO872"/>
    <hyperlink r:id="rId1040" ref="AO873"/>
    <hyperlink r:id="rId1041" ref="AO874"/>
    <hyperlink r:id="rId1042" ref="AP874"/>
    <hyperlink r:id="rId1043" ref="AO875"/>
    <hyperlink r:id="rId1044" ref="AL876"/>
    <hyperlink r:id="rId1045" ref="AO876"/>
    <hyperlink r:id="rId1046" ref="AO877"/>
    <hyperlink r:id="rId1047" ref="AO878"/>
    <hyperlink r:id="rId1048" ref="AO879"/>
    <hyperlink r:id="rId1049" ref="AO880"/>
    <hyperlink r:id="rId1050" ref="AO881"/>
    <hyperlink r:id="rId1051" ref="AO882"/>
    <hyperlink r:id="rId1052" ref="AO883"/>
    <hyperlink r:id="rId1053" ref="AO884"/>
    <hyperlink r:id="rId1054" ref="AO885"/>
    <hyperlink r:id="rId1055" ref="AP885"/>
    <hyperlink r:id="rId1056" ref="AO886"/>
    <hyperlink r:id="rId1057" ref="AP886"/>
    <hyperlink r:id="rId1058" ref="AO887"/>
    <hyperlink r:id="rId1059" ref="AP887"/>
    <hyperlink r:id="rId1060" ref="AO888"/>
    <hyperlink r:id="rId1061" ref="AP888"/>
    <hyperlink r:id="rId1062" ref="AO889"/>
    <hyperlink r:id="rId1063" ref="AO890"/>
    <hyperlink r:id="rId1064" ref="AO891"/>
    <hyperlink r:id="rId1065" ref="AO892"/>
    <hyperlink r:id="rId1066" ref="AO893"/>
    <hyperlink r:id="rId1067" ref="AO894"/>
    <hyperlink r:id="rId1068" ref="AO895"/>
    <hyperlink r:id="rId1069" ref="AO896"/>
    <hyperlink r:id="rId1070" ref="AO897"/>
    <hyperlink r:id="rId1071" ref="AO898"/>
    <hyperlink r:id="rId1072" ref="AO899"/>
    <hyperlink r:id="rId1073" ref="AO900"/>
    <hyperlink r:id="rId1074" ref="AO901"/>
    <hyperlink r:id="rId1075" ref="AO902"/>
    <hyperlink r:id="rId1076" ref="AO903"/>
    <hyperlink r:id="rId1077" ref="AO904"/>
    <hyperlink r:id="rId1078" ref="AO905"/>
    <hyperlink r:id="rId1079" ref="AO906"/>
    <hyperlink r:id="rId1080" ref="AO907"/>
    <hyperlink r:id="rId1081" ref="AO908"/>
    <hyperlink r:id="rId1082" ref="AO909"/>
    <hyperlink r:id="rId1083" ref="AO910"/>
    <hyperlink r:id="rId1084" ref="AO911"/>
    <hyperlink r:id="rId1085" ref="AO912"/>
    <hyperlink r:id="rId1086" ref="AO913"/>
    <hyperlink r:id="rId1087" ref="AO914"/>
    <hyperlink r:id="rId1088" ref="AO915"/>
    <hyperlink r:id="rId1089" ref="AP915"/>
    <hyperlink r:id="rId1090" ref="AO916"/>
    <hyperlink r:id="rId1091" ref="AP916"/>
    <hyperlink r:id="rId1092" ref="AO917"/>
    <hyperlink r:id="rId1093" ref="AP917"/>
    <hyperlink r:id="rId1094" ref="AO918"/>
    <hyperlink r:id="rId1095" ref="AO919"/>
    <hyperlink r:id="rId1096" ref="AP919"/>
    <hyperlink r:id="rId1097" ref="AO920"/>
    <hyperlink r:id="rId1098" ref="AP920"/>
    <hyperlink r:id="rId1099" ref="AO921"/>
    <hyperlink r:id="rId1100" ref="AP921"/>
  </hyperlinks>
  <drawing r:id="rId1101"/>
  <legacy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75"/>
    <col customWidth="1" min="3" max="3" width="70.13"/>
  </cols>
  <sheetData>
    <row r="1">
      <c r="A1" s="62" t="s">
        <v>2393</v>
      </c>
      <c r="B1" s="62" t="s">
        <v>2394</v>
      </c>
      <c r="C1" s="62" t="s">
        <v>2395</v>
      </c>
    </row>
    <row r="2">
      <c r="A2" s="63" t="s">
        <v>2396</v>
      </c>
      <c r="B2" s="64" t="s">
        <v>0</v>
      </c>
      <c r="C2" s="64" t="s">
        <v>2397</v>
      </c>
    </row>
    <row r="3">
      <c r="A3" s="65"/>
      <c r="B3" s="64" t="s">
        <v>1</v>
      </c>
      <c r="C3" s="64" t="s">
        <v>2398</v>
      </c>
    </row>
    <row r="4">
      <c r="A4" s="65"/>
      <c r="B4" s="64" t="s">
        <v>2</v>
      </c>
      <c r="C4" s="64" t="s">
        <v>2399</v>
      </c>
    </row>
    <row r="5">
      <c r="A5" s="65"/>
      <c r="B5" s="64" t="s">
        <v>3</v>
      </c>
      <c r="C5" s="64" t="s">
        <v>2400</v>
      </c>
    </row>
    <row r="6">
      <c r="A6" s="65"/>
      <c r="B6" s="64" t="s">
        <v>4</v>
      </c>
      <c r="C6" s="64" t="s">
        <v>2401</v>
      </c>
      <c r="D6" s="8" t="s">
        <v>2402</v>
      </c>
    </row>
    <row r="7">
      <c r="A7" s="65"/>
      <c r="B7" s="64" t="s">
        <v>5</v>
      </c>
      <c r="C7" s="66" t="s">
        <v>2403</v>
      </c>
    </row>
    <row r="8">
      <c r="A8" s="65"/>
      <c r="B8" s="64" t="s">
        <v>6</v>
      </c>
      <c r="C8" s="66" t="s">
        <v>2404</v>
      </c>
    </row>
    <row r="9">
      <c r="A9" s="65"/>
      <c r="B9" s="64" t="s">
        <v>7</v>
      </c>
      <c r="C9" s="66" t="s">
        <v>2405</v>
      </c>
    </row>
    <row r="10">
      <c r="A10" s="65"/>
      <c r="B10" s="64" t="s">
        <v>8</v>
      </c>
      <c r="C10" s="66" t="s">
        <v>2406</v>
      </c>
    </row>
    <row r="11">
      <c r="A11" s="65"/>
      <c r="B11" s="64" t="s">
        <v>9</v>
      </c>
      <c r="C11" s="64" t="s">
        <v>2407</v>
      </c>
    </row>
    <row r="12">
      <c r="A12" s="65"/>
      <c r="B12" s="64" t="s">
        <v>10</v>
      </c>
      <c r="C12" s="64" t="s">
        <v>2408</v>
      </c>
    </row>
    <row r="13">
      <c r="A13" s="65"/>
      <c r="B13" s="64" t="s">
        <v>11</v>
      </c>
      <c r="C13" s="64" t="s">
        <v>2409</v>
      </c>
    </row>
    <row r="14">
      <c r="A14" s="65"/>
      <c r="B14" s="64" t="s">
        <v>12</v>
      </c>
      <c r="C14" s="64" t="s">
        <v>2410</v>
      </c>
    </row>
    <row r="15">
      <c r="A15" s="65"/>
      <c r="B15" s="64" t="s">
        <v>13</v>
      </c>
      <c r="C15" s="64" t="s">
        <v>2411</v>
      </c>
    </row>
    <row r="16">
      <c r="A16" s="65"/>
      <c r="B16" s="64" t="s">
        <v>14</v>
      </c>
      <c r="C16" s="64" t="s">
        <v>2412</v>
      </c>
    </row>
    <row r="17">
      <c r="A17" s="65"/>
      <c r="B17" s="64" t="s">
        <v>15</v>
      </c>
      <c r="C17" s="64" t="s">
        <v>2413</v>
      </c>
    </row>
    <row r="18">
      <c r="A18" s="65"/>
      <c r="B18" s="64" t="s">
        <v>16</v>
      </c>
      <c r="C18" s="64" t="s">
        <v>2414</v>
      </c>
    </row>
    <row r="19">
      <c r="A19" s="65"/>
      <c r="B19" s="64" t="s">
        <v>17</v>
      </c>
      <c r="C19" s="67" t="s">
        <v>2415</v>
      </c>
    </row>
    <row r="20">
      <c r="A20" s="65"/>
      <c r="B20" s="64" t="s">
        <v>18</v>
      </c>
      <c r="C20" s="68" t="s">
        <v>2416</v>
      </c>
    </row>
    <row r="21">
      <c r="A21" s="65"/>
      <c r="B21" s="64" t="s">
        <v>19</v>
      </c>
      <c r="C21" s="69" t="s">
        <v>2417</v>
      </c>
    </row>
    <row r="22">
      <c r="A22" s="65"/>
      <c r="B22" s="64" t="s">
        <v>20</v>
      </c>
      <c r="C22" s="69" t="s">
        <v>2418</v>
      </c>
    </row>
    <row r="23">
      <c r="A23" s="70"/>
      <c r="B23" s="64" t="s">
        <v>21</v>
      </c>
      <c r="C23" s="69" t="s">
        <v>2419</v>
      </c>
    </row>
    <row r="24">
      <c r="A24" s="63" t="s">
        <v>2420</v>
      </c>
      <c r="B24" s="64" t="s">
        <v>22</v>
      </c>
      <c r="C24" s="64" t="s">
        <v>2421</v>
      </c>
    </row>
    <row r="25">
      <c r="A25" s="65"/>
      <c r="B25" s="64" t="s">
        <v>23</v>
      </c>
      <c r="C25" s="64" t="s">
        <v>2422</v>
      </c>
    </row>
    <row r="26">
      <c r="A26" s="65"/>
      <c r="B26" s="64" t="s">
        <v>24</v>
      </c>
      <c r="C26" s="64" t="s">
        <v>2423</v>
      </c>
    </row>
    <row r="27">
      <c r="A27" s="65"/>
      <c r="B27" s="64" t="s">
        <v>25</v>
      </c>
      <c r="C27" s="64" t="s">
        <v>2424</v>
      </c>
    </row>
    <row r="28">
      <c r="A28" s="65"/>
      <c r="B28" s="64" t="s">
        <v>26</v>
      </c>
      <c r="C28" s="64" t="s">
        <v>2425</v>
      </c>
    </row>
    <row r="29">
      <c r="A29" s="65"/>
      <c r="B29" s="64" t="s">
        <v>27</v>
      </c>
      <c r="C29" s="64" t="s">
        <v>2426</v>
      </c>
    </row>
    <row r="30">
      <c r="A30" s="65"/>
      <c r="B30" s="64" t="s">
        <v>28</v>
      </c>
      <c r="C30" s="64" t="s">
        <v>2427</v>
      </c>
    </row>
    <row r="31">
      <c r="A31" s="70"/>
      <c r="B31" s="64" t="s">
        <v>29</v>
      </c>
      <c r="C31" s="64" t="s">
        <v>2428</v>
      </c>
    </row>
    <row r="32">
      <c r="A32" s="71" t="s">
        <v>2429</v>
      </c>
      <c r="B32" s="72" t="s">
        <v>30</v>
      </c>
      <c r="C32" s="69" t="s">
        <v>2430</v>
      </c>
    </row>
    <row r="33">
      <c r="A33" s="65"/>
      <c r="B33" s="72" t="s">
        <v>31</v>
      </c>
      <c r="C33" s="64" t="s">
        <v>2431</v>
      </c>
    </row>
    <row r="34">
      <c r="A34" s="65"/>
      <c r="B34" s="72" t="s">
        <v>32</v>
      </c>
      <c r="C34" s="69" t="s">
        <v>2432</v>
      </c>
      <c r="D34" s="20" t="s">
        <v>2433</v>
      </c>
    </row>
    <row r="35">
      <c r="A35" s="65"/>
      <c r="B35" s="72" t="s">
        <v>33</v>
      </c>
      <c r="C35" s="64" t="s">
        <v>2431</v>
      </c>
    </row>
    <row r="36">
      <c r="A36" s="65"/>
      <c r="B36" s="72" t="s">
        <v>34</v>
      </c>
      <c r="C36" s="69" t="s">
        <v>2434</v>
      </c>
      <c r="D36" s="1" t="s">
        <v>2435</v>
      </c>
    </row>
    <row r="37">
      <c r="A37" s="65"/>
      <c r="B37" s="72" t="s">
        <v>35</v>
      </c>
      <c r="C37" s="64" t="s">
        <v>2431</v>
      </c>
    </row>
    <row r="38">
      <c r="A38" s="65"/>
      <c r="B38" s="72" t="s">
        <v>36</v>
      </c>
      <c r="C38" s="64" t="s">
        <v>2436</v>
      </c>
    </row>
    <row r="39">
      <c r="A39" s="65"/>
      <c r="B39" s="72" t="s">
        <v>37</v>
      </c>
      <c r="C39" s="64" t="s">
        <v>2437</v>
      </c>
    </row>
    <row r="40">
      <c r="A40" s="65"/>
      <c r="B40" s="72" t="s">
        <v>38</v>
      </c>
      <c r="C40" s="73" t="s">
        <v>2438</v>
      </c>
      <c r="D40" s="1" t="s">
        <v>2439</v>
      </c>
    </row>
    <row r="41">
      <c r="A41" s="70"/>
      <c r="B41" s="72" t="s">
        <v>39</v>
      </c>
      <c r="C41" s="64" t="s">
        <v>2431</v>
      </c>
    </row>
    <row r="42">
      <c r="A42" s="74"/>
      <c r="B42" s="64" t="s">
        <v>40</v>
      </c>
      <c r="C42" s="64" t="s">
        <v>2440</v>
      </c>
    </row>
    <row r="43">
      <c r="A43" s="70"/>
      <c r="B43" s="64" t="s">
        <v>41</v>
      </c>
      <c r="C43" s="64" t="s">
        <v>2441</v>
      </c>
    </row>
    <row r="46">
      <c r="A46" s="1"/>
      <c r="B46" s="1"/>
      <c r="C46" s="1"/>
    </row>
    <row r="47">
      <c r="A47" s="1"/>
      <c r="B47" s="1"/>
    </row>
    <row r="48">
      <c r="A48" s="1"/>
      <c r="B48" s="1"/>
      <c r="C48" s="1"/>
    </row>
    <row r="49">
      <c r="A49" s="1"/>
      <c r="B49" s="1"/>
      <c r="C49" s="1"/>
    </row>
    <row r="50">
      <c r="A50" s="1"/>
      <c r="B50" s="1"/>
      <c r="C50" s="1"/>
    </row>
    <row r="51">
      <c r="A51" s="1"/>
      <c r="B51" s="1"/>
      <c r="C51" s="1"/>
    </row>
  </sheetData>
  <mergeCells count="4">
    <mergeCell ref="A2:A23"/>
    <mergeCell ref="A24:A31"/>
    <mergeCell ref="A32:A41"/>
    <mergeCell ref="A42:A43"/>
  </mergeCells>
  <hyperlinks>
    <hyperlink r:id="rId1" ref="D6"/>
    <hyperlink r:id="rId2" ref="C2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9.38"/>
    <col customWidth="1" min="3" max="3" width="10.88"/>
    <col customWidth="1" min="5" max="5" width="13.63"/>
    <col customWidth="1" min="6" max="6" width="71.5"/>
    <col customWidth="1" min="7" max="7" width="59.0"/>
  </cols>
  <sheetData>
    <row r="1">
      <c r="A1" s="75" t="s">
        <v>2442</v>
      </c>
      <c r="B1" s="75" t="s">
        <v>2443</v>
      </c>
      <c r="C1" s="76" t="s">
        <v>2444</v>
      </c>
      <c r="D1" s="76" t="s">
        <v>2445</v>
      </c>
      <c r="E1" s="76" t="s">
        <v>2446</v>
      </c>
      <c r="F1" s="76" t="s">
        <v>2447</v>
      </c>
      <c r="G1" s="1" t="s">
        <v>2448</v>
      </c>
    </row>
    <row r="2">
      <c r="A2" s="64" t="s">
        <v>43</v>
      </c>
      <c r="B2" s="77">
        <v>19.0</v>
      </c>
      <c r="C2" s="78">
        <f>B2-10</f>
        <v>9</v>
      </c>
      <c r="D2" s="1" t="b">
        <v>1</v>
      </c>
      <c r="E2" s="79">
        <v>10.0</v>
      </c>
      <c r="F2" s="80" t="s">
        <v>2449</v>
      </c>
      <c r="G2" s="81">
        <f>SUM(B2:B25)</f>
        <v>243</v>
      </c>
      <c r="H2" s="1" t="s">
        <v>2450</v>
      </c>
    </row>
    <row r="3">
      <c r="A3" s="82" t="s">
        <v>275</v>
      </c>
      <c r="B3" s="82">
        <v>1.0</v>
      </c>
      <c r="C3" s="83"/>
      <c r="D3" s="1" t="b">
        <v>1</v>
      </c>
      <c r="E3" s="79">
        <v>1.0</v>
      </c>
      <c r="F3" s="84"/>
      <c r="G3" s="1" t="s">
        <v>2451</v>
      </c>
    </row>
    <row r="4">
      <c r="A4" s="64" t="s">
        <v>304</v>
      </c>
      <c r="B4" s="77">
        <v>12.0</v>
      </c>
      <c r="C4" s="78">
        <f t="shared" ref="C4:C5" si="1">B4-10</f>
        <v>2</v>
      </c>
      <c r="D4" s="1" t="b">
        <v>1</v>
      </c>
      <c r="E4" s="79">
        <v>10.0</v>
      </c>
      <c r="F4" s="85"/>
      <c r="G4" s="86">
        <f>SUM(E2:E25)</f>
        <v>142</v>
      </c>
    </row>
    <row r="5">
      <c r="A5" s="64" t="s">
        <v>461</v>
      </c>
      <c r="B5" s="77">
        <v>29.0</v>
      </c>
      <c r="C5" s="78">
        <f t="shared" si="1"/>
        <v>19</v>
      </c>
      <c r="D5" s="1" t="b">
        <v>1</v>
      </c>
      <c r="E5" s="79">
        <v>10.0</v>
      </c>
      <c r="F5" s="85"/>
      <c r="G5" s="1" t="s">
        <v>2452</v>
      </c>
    </row>
    <row r="6">
      <c r="A6" s="64" t="s">
        <v>652</v>
      </c>
      <c r="B6" s="64">
        <v>8.0</v>
      </c>
      <c r="C6" s="87"/>
      <c r="D6" s="1" t="b">
        <v>1</v>
      </c>
      <c r="E6" s="88">
        <v>8.0</v>
      </c>
      <c r="F6" s="80" t="s">
        <v>2453</v>
      </c>
      <c r="G6" s="86">
        <f>G2-G8-G4</f>
        <v>0</v>
      </c>
    </row>
    <row r="7">
      <c r="A7" s="64" t="s">
        <v>813</v>
      </c>
      <c r="B7" s="77">
        <v>44.0</v>
      </c>
      <c r="C7" s="78">
        <f>B7-10</f>
        <v>34</v>
      </c>
      <c r="D7" s="1" t="b">
        <v>1</v>
      </c>
      <c r="E7" s="79">
        <v>10.0</v>
      </c>
      <c r="F7" s="89"/>
      <c r="G7" s="1" t="s">
        <v>2454</v>
      </c>
    </row>
    <row r="8">
      <c r="A8" s="64" t="s">
        <v>1082</v>
      </c>
      <c r="B8" s="64">
        <v>5.0</v>
      </c>
      <c r="C8" s="87"/>
      <c r="D8" s="1" t="b">
        <v>1</v>
      </c>
      <c r="E8" s="79">
        <v>5.0</v>
      </c>
      <c r="F8" s="80" t="s">
        <v>2455</v>
      </c>
      <c r="G8" s="86">
        <f>SUM(B2-10,B4-10,B5-10,B7-10,B11-10,B14-10,B15-10,B17-10,B19-10,B24-10)</f>
        <v>101</v>
      </c>
    </row>
    <row r="9">
      <c r="A9" s="82" t="s">
        <v>1153</v>
      </c>
      <c r="B9" s="82">
        <v>1.0</v>
      </c>
      <c r="C9" s="90"/>
      <c r="D9" s="1" t="b">
        <v>1</v>
      </c>
      <c r="E9" s="79">
        <v>1.0</v>
      </c>
      <c r="F9" s="85"/>
    </row>
    <row r="10">
      <c r="A10" s="64" t="s">
        <v>1175</v>
      </c>
      <c r="B10" s="64">
        <v>6.0</v>
      </c>
      <c r="C10" s="83"/>
      <c r="D10" s="1" t="b">
        <v>1</v>
      </c>
      <c r="E10" s="79">
        <v>6.0</v>
      </c>
      <c r="F10" s="84" t="s">
        <v>2456</v>
      </c>
    </row>
    <row r="11">
      <c r="A11" s="64" t="s">
        <v>1248</v>
      </c>
      <c r="B11" s="77">
        <v>18.0</v>
      </c>
      <c r="C11" s="78">
        <f>B11-10</f>
        <v>8</v>
      </c>
      <c r="D11" s="1" t="b">
        <v>1</v>
      </c>
      <c r="E11" s="79">
        <v>10.0</v>
      </c>
      <c r="F11" s="85"/>
    </row>
    <row r="12">
      <c r="A12" s="82" t="s">
        <v>1389</v>
      </c>
      <c r="B12" s="82">
        <v>1.0</v>
      </c>
      <c r="C12" s="90"/>
      <c r="D12" s="1" t="b">
        <v>1</v>
      </c>
      <c r="E12" s="79">
        <v>1.0</v>
      </c>
      <c r="F12" s="85"/>
    </row>
    <row r="13">
      <c r="A13" s="82" t="s">
        <v>2457</v>
      </c>
      <c r="B13" s="82">
        <v>0.0</v>
      </c>
      <c r="C13" s="90"/>
      <c r="D13" s="1" t="b">
        <v>1</v>
      </c>
      <c r="E13" s="91"/>
      <c r="F13" s="85"/>
    </row>
    <row r="14">
      <c r="A14" s="64" t="s">
        <v>1409</v>
      </c>
      <c r="B14" s="77">
        <v>21.0</v>
      </c>
      <c r="C14" s="78">
        <f t="shared" ref="C14:C15" si="2">B14-10</f>
        <v>11</v>
      </c>
      <c r="D14" s="1" t="b">
        <v>1</v>
      </c>
      <c r="E14" s="79">
        <v>10.0</v>
      </c>
      <c r="F14" s="80" t="s">
        <v>2458</v>
      </c>
    </row>
    <row r="15">
      <c r="A15" s="64" t="s">
        <v>1563</v>
      </c>
      <c r="B15" s="77">
        <v>13.0</v>
      </c>
      <c r="C15" s="78">
        <f t="shared" si="2"/>
        <v>3</v>
      </c>
      <c r="D15" s="1" t="b">
        <v>1</v>
      </c>
      <c r="E15" s="79">
        <v>10.0</v>
      </c>
      <c r="F15" s="85"/>
    </row>
    <row r="16">
      <c r="A16" s="64" t="s">
        <v>1758</v>
      </c>
      <c r="B16" s="64">
        <v>7.0</v>
      </c>
      <c r="C16" s="87"/>
      <c r="D16" s="1" t="b">
        <v>1</v>
      </c>
      <c r="E16" s="88">
        <v>7.0</v>
      </c>
      <c r="F16" s="80" t="s">
        <v>2459</v>
      </c>
    </row>
    <row r="17">
      <c r="A17" s="64" t="s">
        <v>1832</v>
      </c>
      <c r="B17" s="77">
        <v>12.0</v>
      </c>
      <c r="C17" s="78">
        <f>B17-10</f>
        <v>2</v>
      </c>
      <c r="D17" s="1" t="b">
        <v>1</v>
      </c>
      <c r="E17" s="79">
        <v>10.0</v>
      </c>
      <c r="F17" s="85"/>
    </row>
    <row r="18">
      <c r="A18" s="64" t="s">
        <v>1970</v>
      </c>
      <c r="B18" s="64">
        <v>3.0</v>
      </c>
      <c r="C18" s="90"/>
      <c r="D18" s="1" t="b">
        <v>1</v>
      </c>
      <c r="E18" s="79">
        <v>3.0</v>
      </c>
      <c r="F18" s="85"/>
    </row>
    <row r="19">
      <c r="A19" s="64" t="s">
        <v>2061</v>
      </c>
      <c r="B19" s="77">
        <v>22.0</v>
      </c>
      <c r="C19" s="78">
        <f>B19-10</f>
        <v>12</v>
      </c>
      <c r="D19" s="1" t="b">
        <v>1</v>
      </c>
      <c r="E19" s="79">
        <v>10.0</v>
      </c>
      <c r="F19" s="85"/>
    </row>
    <row r="20">
      <c r="A20" s="64" t="s">
        <v>2025</v>
      </c>
      <c r="B20" s="64">
        <v>3.0</v>
      </c>
      <c r="C20" s="90"/>
      <c r="D20" s="1" t="b">
        <v>1</v>
      </c>
      <c r="E20" s="79">
        <v>3.0</v>
      </c>
      <c r="F20" s="85"/>
    </row>
    <row r="21">
      <c r="A21" s="64" t="s">
        <v>2201</v>
      </c>
      <c r="B21" s="64">
        <v>4.0</v>
      </c>
      <c r="C21" s="90"/>
      <c r="D21" s="1" t="b">
        <v>1</v>
      </c>
      <c r="E21" s="79">
        <v>4.0</v>
      </c>
      <c r="F21" s="85"/>
    </row>
    <row r="22">
      <c r="A22" s="82" t="s">
        <v>2460</v>
      </c>
      <c r="B22" s="82">
        <v>0.0</v>
      </c>
      <c r="C22" s="90"/>
      <c r="D22" s="1" t="b">
        <v>1</v>
      </c>
      <c r="E22" s="91"/>
      <c r="F22" s="85"/>
    </row>
    <row r="23">
      <c r="A23" s="82" t="s">
        <v>2461</v>
      </c>
      <c r="B23" s="82">
        <v>0.0</v>
      </c>
      <c r="C23" s="90"/>
      <c r="D23" s="1" t="b">
        <v>1</v>
      </c>
      <c r="E23" s="91"/>
      <c r="F23" s="85"/>
    </row>
    <row r="24">
      <c r="A24" s="64" t="s">
        <v>2258</v>
      </c>
      <c r="B24" s="77">
        <v>11.0</v>
      </c>
      <c r="C24" s="78">
        <f>B24-10</f>
        <v>1</v>
      </c>
      <c r="D24" s="1" t="b">
        <v>1</v>
      </c>
      <c r="E24" s="79">
        <v>10.0</v>
      </c>
      <c r="F24" s="85"/>
    </row>
    <row r="25">
      <c r="A25" s="64" t="s">
        <v>2359</v>
      </c>
      <c r="B25" s="64">
        <v>3.0</v>
      </c>
      <c r="C25" s="87"/>
      <c r="D25" s="1" t="b">
        <v>1</v>
      </c>
      <c r="E25" s="88">
        <v>3.0</v>
      </c>
      <c r="F25" s="80" t="s">
        <v>2462</v>
      </c>
    </row>
    <row r="27">
      <c r="B27" s="4">
        <f>AVERAGE(B2:B25)</f>
        <v>10.125</v>
      </c>
      <c r="F27" s="4">
        <f>4+2+2+1+2+2+1</f>
        <v>14</v>
      </c>
    </row>
    <row r="29">
      <c r="A29" s="75" t="s">
        <v>2442</v>
      </c>
      <c r="B29" s="75" t="s">
        <v>2443</v>
      </c>
      <c r="D29" s="75" t="s">
        <v>2442</v>
      </c>
      <c r="E29" s="75" t="s">
        <v>2443</v>
      </c>
    </row>
    <row r="30">
      <c r="A30" s="64" t="s">
        <v>43</v>
      </c>
      <c r="B30" s="92" t="s">
        <v>2463</v>
      </c>
      <c r="D30" s="64" t="s">
        <v>43</v>
      </c>
      <c r="E30" s="92" t="s">
        <v>2463</v>
      </c>
    </row>
    <row r="31">
      <c r="A31" s="82" t="s">
        <v>275</v>
      </c>
      <c r="B31" s="93">
        <v>1.0</v>
      </c>
      <c r="D31" s="82" t="s">
        <v>275</v>
      </c>
      <c r="E31" s="93">
        <v>1.0</v>
      </c>
    </row>
    <row r="32">
      <c r="A32" s="64" t="s">
        <v>304</v>
      </c>
      <c r="B32" s="92" t="s">
        <v>2463</v>
      </c>
      <c r="D32" s="64" t="s">
        <v>304</v>
      </c>
      <c r="E32" s="92" t="s">
        <v>2463</v>
      </c>
    </row>
    <row r="33">
      <c r="A33" s="64" t="s">
        <v>461</v>
      </c>
      <c r="B33" s="92" t="s">
        <v>2463</v>
      </c>
      <c r="D33" s="64" t="s">
        <v>461</v>
      </c>
      <c r="E33" s="92" t="s">
        <v>2463</v>
      </c>
    </row>
    <row r="34">
      <c r="A34" s="64" t="s">
        <v>652</v>
      </c>
      <c r="B34" s="92">
        <v>8.0</v>
      </c>
      <c r="D34" s="64" t="s">
        <v>652</v>
      </c>
      <c r="E34" s="92">
        <v>8.0</v>
      </c>
    </row>
    <row r="35">
      <c r="A35" s="64" t="s">
        <v>813</v>
      </c>
      <c r="B35" s="92" t="s">
        <v>2463</v>
      </c>
      <c r="D35" s="64" t="s">
        <v>813</v>
      </c>
      <c r="E35" s="92" t="s">
        <v>2463</v>
      </c>
    </row>
    <row r="36">
      <c r="A36" s="64" t="s">
        <v>1082</v>
      </c>
      <c r="B36" s="92">
        <v>5.0</v>
      </c>
      <c r="D36" s="64" t="s">
        <v>1082</v>
      </c>
      <c r="E36" s="92">
        <v>5.0</v>
      </c>
    </row>
    <row r="37">
      <c r="A37" s="82" t="s">
        <v>1153</v>
      </c>
      <c r="B37" s="93">
        <v>1.0</v>
      </c>
      <c r="D37" s="82" t="s">
        <v>1153</v>
      </c>
      <c r="E37" s="93">
        <v>1.0</v>
      </c>
    </row>
    <row r="38">
      <c r="A38" s="64" t="s">
        <v>1175</v>
      </c>
      <c r="B38" s="92">
        <v>6.0</v>
      </c>
      <c r="D38" s="64" t="s">
        <v>1175</v>
      </c>
      <c r="E38" s="92">
        <v>6.0</v>
      </c>
    </row>
    <row r="39">
      <c r="A39" s="64" t="s">
        <v>1248</v>
      </c>
      <c r="B39" s="92" t="s">
        <v>2463</v>
      </c>
      <c r="D39" s="64" t="s">
        <v>1248</v>
      </c>
      <c r="E39" s="92" t="s">
        <v>2463</v>
      </c>
    </row>
    <row r="40">
      <c r="A40" s="82" t="s">
        <v>1389</v>
      </c>
      <c r="B40" s="93">
        <v>1.0</v>
      </c>
      <c r="D40" s="82" t="s">
        <v>1389</v>
      </c>
      <c r="E40" s="93">
        <v>1.0</v>
      </c>
    </row>
    <row r="41">
      <c r="A41" s="82" t="s">
        <v>2457</v>
      </c>
      <c r="B41" s="93">
        <v>0.0</v>
      </c>
      <c r="D41" s="82" t="s">
        <v>2457</v>
      </c>
      <c r="E41" s="93">
        <v>0.0</v>
      </c>
    </row>
    <row r="42">
      <c r="A42" s="64" t="s">
        <v>1409</v>
      </c>
      <c r="B42" s="92" t="s">
        <v>2463</v>
      </c>
      <c r="D42" s="64" t="s">
        <v>1409</v>
      </c>
      <c r="E42" s="92" t="s">
        <v>2463</v>
      </c>
    </row>
    <row r="43">
      <c r="A43" s="64" t="s">
        <v>1563</v>
      </c>
      <c r="B43" s="92" t="s">
        <v>2463</v>
      </c>
      <c r="D43" s="64" t="s">
        <v>1563</v>
      </c>
      <c r="E43" s="92" t="s">
        <v>2463</v>
      </c>
    </row>
    <row r="44">
      <c r="A44" s="64" t="s">
        <v>1758</v>
      </c>
      <c r="B44" s="92">
        <v>7.0</v>
      </c>
      <c r="D44" s="64" t="s">
        <v>1758</v>
      </c>
      <c r="E44" s="92">
        <v>7.0</v>
      </c>
    </row>
    <row r="45">
      <c r="A45" s="64" t="s">
        <v>1832</v>
      </c>
      <c r="B45" s="92" t="s">
        <v>2463</v>
      </c>
      <c r="D45" s="64" t="s">
        <v>1832</v>
      </c>
      <c r="E45" s="92" t="s">
        <v>2463</v>
      </c>
    </row>
    <row r="46">
      <c r="A46" s="64" t="s">
        <v>1970</v>
      </c>
      <c r="B46" s="92">
        <v>3.0</v>
      </c>
      <c r="D46" s="64" t="s">
        <v>1970</v>
      </c>
      <c r="E46" s="92">
        <v>3.0</v>
      </c>
    </row>
    <row r="47">
      <c r="A47" s="64" t="s">
        <v>2061</v>
      </c>
      <c r="B47" s="92" t="s">
        <v>2463</v>
      </c>
      <c r="D47" s="64" t="s">
        <v>2061</v>
      </c>
      <c r="E47" s="92" t="s">
        <v>2463</v>
      </c>
    </row>
    <row r="48">
      <c r="A48" s="64" t="s">
        <v>2025</v>
      </c>
      <c r="B48" s="92">
        <v>3.0</v>
      </c>
      <c r="D48" s="64" t="s">
        <v>2025</v>
      </c>
      <c r="E48" s="92">
        <v>3.0</v>
      </c>
    </row>
    <row r="49">
      <c r="A49" s="64" t="s">
        <v>2201</v>
      </c>
      <c r="B49" s="92">
        <v>4.0</v>
      </c>
      <c r="D49" s="64" t="s">
        <v>2201</v>
      </c>
      <c r="E49" s="92">
        <v>4.0</v>
      </c>
    </row>
    <row r="50">
      <c r="A50" s="82" t="s">
        <v>2460</v>
      </c>
      <c r="B50" s="93">
        <v>0.0</v>
      </c>
      <c r="D50" s="82" t="s">
        <v>2460</v>
      </c>
      <c r="E50" s="93">
        <v>0.0</v>
      </c>
    </row>
    <row r="51">
      <c r="A51" s="82" t="s">
        <v>2461</v>
      </c>
      <c r="B51" s="93">
        <v>0.0</v>
      </c>
      <c r="D51" s="82" t="s">
        <v>2461</v>
      </c>
      <c r="E51" s="93">
        <v>0.0</v>
      </c>
    </row>
    <row r="52">
      <c r="A52" s="64" t="s">
        <v>2258</v>
      </c>
      <c r="B52" s="92" t="s">
        <v>2463</v>
      </c>
      <c r="D52" s="64" t="s">
        <v>2258</v>
      </c>
      <c r="E52" s="92" t="s">
        <v>2463</v>
      </c>
    </row>
    <row r="53">
      <c r="A53" s="64" t="s">
        <v>2359</v>
      </c>
      <c r="B53" s="92">
        <v>3.0</v>
      </c>
      <c r="D53" s="64" t="s">
        <v>2359</v>
      </c>
      <c r="E53" s="92">
        <v>3.0</v>
      </c>
    </row>
  </sheetData>
  <hyperlinks>
    <hyperlink r:id="rId1" ref="F2"/>
    <hyperlink r:id="rId2" ref="F6"/>
    <hyperlink r:id="rId3" ref="F8"/>
    <hyperlink r:id="rId4" ref="F14"/>
    <hyperlink r:id="rId5" ref="F16"/>
    <hyperlink r:id="rId6" ref="F25"/>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8.38"/>
    <col customWidth="1" min="5" max="5" width="50.88"/>
  </cols>
  <sheetData>
    <row r="1">
      <c r="A1" s="94" t="s">
        <v>2464</v>
      </c>
      <c r="G1" s="1" t="s">
        <v>2465</v>
      </c>
      <c r="H1" s="1" t="s">
        <v>2443</v>
      </c>
      <c r="I1" s="1" t="s">
        <v>2466</v>
      </c>
    </row>
    <row r="2">
      <c r="A2" s="95" t="s">
        <v>2467</v>
      </c>
      <c r="B2" s="96" t="s">
        <v>2465</v>
      </c>
      <c r="C2" s="96" t="s">
        <v>2468</v>
      </c>
      <c r="D2" s="96" t="s">
        <v>2469</v>
      </c>
      <c r="E2" s="97" t="s">
        <v>2470</v>
      </c>
      <c r="G2" s="1">
        <v>1925.0</v>
      </c>
      <c r="H2" s="4">
        <f t="shared" ref="H2:H97" si="1">COUNTIF($A$3:$E$57,G2)</f>
        <v>1</v>
      </c>
      <c r="I2" s="1">
        <v>1.0</v>
      </c>
    </row>
    <row r="3">
      <c r="A3" s="98" t="s">
        <v>2471</v>
      </c>
      <c r="B3" s="99">
        <v>1925.0</v>
      </c>
      <c r="C3" s="100">
        <v>11317.0</v>
      </c>
      <c r="D3" s="101" t="s">
        <v>2472</v>
      </c>
      <c r="E3" s="102" t="s">
        <v>2473</v>
      </c>
      <c r="G3" s="1">
        <v>1926.0</v>
      </c>
      <c r="H3" s="4">
        <f t="shared" si="1"/>
        <v>1</v>
      </c>
      <c r="I3" s="4">
        <f t="shared" ref="I3:I97" si="2">H3+I2</f>
        <v>2</v>
      </c>
    </row>
    <row r="4">
      <c r="A4" s="65"/>
      <c r="B4" s="99">
        <v>1926.0</v>
      </c>
      <c r="C4" s="100">
        <v>11357.0</v>
      </c>
      <c r="D4" s="101" t="s">
        <v>2474</v>
      </c>
      <c r="E4" s="102" t="s">
        <v>2475</v>
      </c>
      <c r="G4" s="1">
        <v>1927.0</v>
      </c>
      <c r="H4" s="4">
        <f t="shared" si="1"/>
        <v>0</v>
      </c>
      <c r="I4" s="4">
        <f t="shared" si="2"/>
        <v>2</v>
      </c>
    </row>
    <row r="5">
      <c r="A5" s="65"/>
      <c r="B5" s="99">
        <v>1947.0</v>
      </c>
      <c r="C5" s="100">
        <v>13010.0</v>
      </c>
      <c r="D5" s="101" t="s">
        <v>2476</v>
      </c>
      <c r="E5" s="102" t="s">
        <v>2477</v>
      </c>
      <c r="G5" s="1">
        <v>1928.0</v>
      </c>
      <c r="H5" s="4">
        <f t="shared" si="1"/>
        <v>0</v>
      </c>
      <c r="I5" s="4">
        <f t="shared" si="2"/>
        <v>2</v>
      </c>
    </row>
    <row r="6">
      <c r="A6" s="65"/>
      <c r="B6" s="103" t="s">
        <v>2478</v>
      </c>
      <c r="C6" s="104"/>
      <c r="D6" s="104"/>
      <c r="E6" s="105"/>
      <c r="G6" s="1">
        <v>1929.0</v>
      </c>
      <c r="H6" s="4">
        <f t="shared" si="1"/>
        <v>0</v>
      </c>
      <c r="I6" s="4">
        <f t="shared" si="2"/>
        <v>2</v>
      </c>
    </row>
    <row r="7">
      <c r="A7" s="65"/>
      <c r="B7" s="99">
        <v>1954.0</v>
      </c>
      <c r="C7" s="100">
        <v>14394.0</v>
      </c>
      <c r="D7" s="99" t="s">
        <v>2479</v>
      </c>
      <c r="E7" s="102" t="s">
        <v>2480</v>
      </c>
      <c r="G7" s="1">
        <v>1930.0</v>
      </c>
      <c r="H7" s="4">
        <f t="shared" si="1"/>
        <v>0</v>
      </c>
      <c r="I7" s="4">
        <f t="shared" si="2"/>
        <v>2</v>
      </c>
    </row>
    <row r="8">
      <c r="A8" s="65"/>
      <c r="B8" s="103" t="s">
        <v>2481</v>
      </c>
      <c r="C8" s="104"/>
      <c r="D8" s="104"/>
      <c r="E8" s="105"/>
      <c r="G8" s="1">
        <v>1931.0</v>
      </c>
      <c r="H8" s="4">
        <f t="shared" si="1"/>
        <v>0</v>
      </c>
      <c r="I8" s="4">
        <f t="shared" si="2"/>
        <v>2</v>
      </c>
    </row>
    <row r="9">
      <c r="A9" s="65"/>
      <c r="B9" s="99">
        <v>1967.0</v>
      </c>
      <c r="C9" s="100">
        <v>17711.0</v>
      </c>
      <c r="D9" s="101" t="s">
        <v>2482</v>
      </c>
      <c r="E9" s="102" t="s">
        <v>2483</v>
      </c>
      <c r="G9" s="1">
        <v>1932.0</v>
      </c>
      <c r="H9" s="4">
        <f t="shared" si="1"/>
        <v>0</v>
      </c>
      <c r="I9" s="4">
        <f t="shared" si="2"/>
        <v>2</v>
      </c>
    </row>
    <row r="10">
      <c r="A10" s="65"/>
      <c r="B10" s="106">
        <v>1977.0</v>
      </c>
      <c r="C10" s="107">
        <v>18037.0</v>
      </c>
      <c r="D10" s="108" t="s">
        <v>2484</v>
      </c>
      <c r="E10" s="102" t="s">
        <v>2485</v>
      </c>
      <c r="G10" s="1">
        <v>1933.0</v>
      </c>
      <c r="H10" s="4">
        <f t="shared" si="1"/>
        <v>0</v>
      </c>
      <c r="I10" s="4">
        <f t="shared" si="2"/>
        <v>2</v>
      </c>
    </row>
    <row r="11">
      <c r="A11" s="65"/>
      <c r="B11" s="99">
        <v>1980.0</v>
      </c>
      <c r="C11" s="100">
        <v>23179.0</v>
      </c>
      <c r="D11" s="101" t="s">
        <v>2486</v>
      </c>
      <c r="E11" s="102" t="s">
        <v>2487</v>
      </c>
      <c r="G11" s="1">
        <v>1934.0</v>
      </c>
      <c r="H11" s="4">
        <f t="shared" si="1"/>
        <v>0</v>
      </c>
      <c r="I11" s="4">
        <f t="shared" si="2"/>
        <v>2</v>
      </c>
    </row>
    <row r="12">
      <c r="A12" s="70"/>
      <c r="B12" s="106">
        <v>1981.0</v>
      </c>
      <c r="C12" s="107">
        <v>22431.0</v>
      </c>
      <c r="D12" s="108" t="s">
        <v>2488</v>
      </c>
      <c r="E12" s="102" t="s">
        <v>2489</v>
      </c>
      <c r="G12" s="1">
        <v>1935.0</v>
      </c>
      <c r="H12" s="4">
        <f t="shared" si="1"/>
        <v>0</v>
      </c>
      <c r="I12" s="4">
        <f t="shared" si="2"/>
        <v>2</v>
      </c>
    </row>
    <row r="13">
      <c r="A13" s="109" t="s">
        <v>2490</v>
      </c>
      <c r="B13" s="106">
        <v>1984.0</v>
      </c>
      <c r="C13" s="107">
        <v>11179.0</v>
      </c>
      <c r="D13" s="108" t="s">
        <v>2491</v>
      </c>
      <c r="E13" s="102" t="s">
        <v>2492</v>
      </c>
      <c r="G13" s="1">
        <v>1936.0</v>
      </c>
      <c r="H13" s="4">
        <f t="shared" si="1"/>
        <v>0</v>
      </c>
      <c r="I13" s="4">
        <f t="shared" si="2"/>
        <v>2</v>
      </c>
    </row>
    <row r="14">
      <c r="A14" s="65"/>
      <c r="B14" s="99">
        <v>1985.0</v>
      </c>
      <c r="C14" s="100">
        <v>23264.0</v>
      </c>
      <c r="D14" s="101" t="s">
        <v>2493</v>
      </c>
      <c r="E14" s="102" t="s">
        <v>2494</v>
      </c>
      <c r="G14" s="1">
        <v>1937.0</v>
      </c>
      <c r="H14" s="4">
        <f t="shared" si="1"/>
        <v>0</v>
      </c>
      <c r="I14" s="4">
        <f t="shared" si="2"/>
        <v>2</v>
      </c>
    </row>
    <row r="15">
      <c r="A15" s="65"/>
      <c r="B15" s="99">
        <v>1987.0</v>
      </c>
      <c r="C15" s="100">
        <v>23515.0</v>
      </c>
      <c r="D15" s="101" t="s">
        <v>2495</v>
      </c>
      <c r="E15" s="102" t="s">
        <v>2496</v>
      </c>
      <c r="G15" s="1">
        <v>1938.0</v>
      </c>
      <c r="H15" s="4">
        <f t="shared" si="1"/>
        <v>0</v>
      </c>
      <c r="I15" s="4">
        <f t="shared" si="2"/>
        <v>2</v>
      </c>
    </row>
    <row r="16">
      <c r="A16" s="70"/>
      <c r="B16" s="99">
        <v>1988.0</v>
      </c>
      <c r="C16" s="100">
        <v>23592.0</v>
      </c>
      <c r="D16" s="101" t="s">
        <v>2497</v>
      </c>
      <c r="E16" s="102" t="s">
        <v>2498</v>
      </c>
      <c r="G16" s="1">
        <v>1939.0</v>
      </c>
      <c r="H16" s="4">
        <f t="shared" si="1"/>
        <v>0</v>
      </c>
      <c r="I16" s="4">
        <f t="shared" si="2"/>
        <v>2</v>
      </c>
    </row>
    <row r="17">
      <c r="A17" s="110" t="s">
        <v>2499</v>
      </c>
      <c r="B17" s="111">
        <v>1990.0</v>
      </c>
      <c r="C17" s="112">
        <v>23798.0</v>
      </c>
      <c r="D17" s="113" t="s">
        <v>2500</v>
      </c>
      <c r="E17" s="114" t="s">
        <v>2501</v>
      </c>
      <c r="G17" s="1">
        <v>1940.0</v>
      </c>
      <c r="H17" s="4">
        <f t="shared" si="1"/>
        <v>0</v>
      </c>
      <c r="I17" s="4">
        <f t="shared" si="2"/>
        <v>2</v>
      </c>
    </row>
    <row r="18">
      <c r="A18" s="65"/>
      <c r="B18" s="111">
        <v>1991.0</v>
      </c>
      <c r="C18" s="112">
        <v>24012.0</v>
      </c>
      <c r="D18" s="113" t="s">
        <v>2502</v>
      </c>
      <c r="E18" s="114" t="s">
        <v>2503</v>
      </c>
      <c r="G18" s="1">
        <v>1941.0</v>
      </c>
      <c r="H18" s="4">
        <f t="shared" si="1"/>
        <v>0</v>
      </c>
      <c r="I18" s="4">
        <f t="shared" si="2"/>
        <v>2</v>
      </c>
    </row>
    <row r="19">
      <c r="A19" s="65"/>
      <c r="B19" s="111">
        <v>1994.0</v>
      </c>
      <c r="C19" s="112">
        <v>24417.0</v>
      </c>
      <c r="D19" s="113" t="s">
        <v>2504</v>
      </c>
      <c r="E19" s="114" t="s">
        <v>2505</v>
      </c>
      <c r="G19" s="1">
        <v>1942.0</v>
      </c>
      <c r="H19" s="4">
        <f t="shared" si="1"/>
        <v>0</v>
      </c>
      <c r="I19" s="4">
        <f t="shared" si="2"/>
        <v>2</v>
      </c>
    </row>
    <row r="20">
      <c r="A20" s="65"/>
      <c r="B20" s="115" t="s">
        <v>2506</v>
      </c>
      <c r="C20" s="104"/>
      <c r="D20" s="104"/>
      <c r="E20" s="105"/>
      <c r="G20" s="1">
        <v>1943.0</v>
      </c>
      <c r="H20" s="4">
        <f t="shared" si="1"/>
        <v>0</v>
      </c>
      <c r="I20" s="4">
        <f t="shared" si="2"/>
        <v>2</v>
      </c>
    </row>
    <row r="21">
      <c r="A21" s="65"/>
      <c r="B21" s="111">
        <v>1995.0</v>
      </c>
      <c r="C21" s="112">
        <v>24515.0</v>
      </c>
      <c r="D21" s="113" t="s">
        <v>2507</v>
      </c>
      <c r="E21" s="114" t="s">
        <v>2508</v>
      </c>
      <c r="G21" s="1">
        <v>1944.0</v>
      </c>
      <c r="H21" s="4">
        <f t="shared" si="1"/>
        <v>0</v>
      </c>
      <c r="I21" s="4">
        <f t="shared" si="2"/>
        <v>2</v>
      </c>
    </row>
    <row r="22">
      <c r="A22" s="65"/>
      <c r="B22" s="111">
        <v>1995.0</v>
      </c>
      <c r="C22" s="112">
        <v>24476.0</v>
      </c>
      <c r="D22" s="113" t="s">
        <v>2509</v>
      </c>
      <c r="E22" s="114" t="s">
        <v>2510</v>
      </c>
      <c r="G22" s="1">
        <v>1945.0</v>
      </c>
      <c r="H22" s="4">
        <f t="shared" si="1"/>
        <v>0</v>
      </c>
      <c r="I22" s="4">
        <f t="shared" si="2"/>
        <v>2</v>
      </c>
    </row>
    <row r="23">
      <c r="A23" s="65"/>
      <c r="B23" s="111">
        <v>1996.0</v>
      </c>
      <c r="C23" s="112">
        <v>24632.0</v>
      </c>
      <c r="D23" s="113" t="s">
        <v>2511</v>
      </c>
      <c r="E23" s="114" t="s">
        <v>2512</v>
      </c>
      <c r="G23" s="1">
        <v>1946.0</v>
      </c>
      <c r="H23" s="4">
        <f t="shared" si="1"/>
        <v>0</v>
      </c>
      <c r="I23" s="4">
        <f t="shared" si="2"/>
        <v>2</v>
      </c>
    </row>
    <row r="24">
      <c r="A24" s="65"/>
      <c r="B24" s="111">
        <v>1996.0</v>
      </c>
      <c r="C24" s="112">
        <v>24716.0</v>
      </c>
      <c r="D24" s="113" t="s">
        <v>2513</v>
      </c>
      <c r="E24" s="114" t="s">
        <v>2514</v>
      </c>
      <c r="G24" s="1">
        <v>1947.0</v>
      </c>
      <c r="H24" s="4">
        <f t="shared" si="1"/>
        <v>1</v>
      </c>
      <c r="I24" s="4">
        <f t="shared" si="2"/>
        <v>3</v>
      </c>
    </row>
    <row r="25">
      <c r="A25" s="65"/>
      <c r="B25" s="111">
        <v>1996.0</v>
      </c>
      <c r="C25" s="112">
        <v>24714.0</v>
      </c>
      <c r="D25" s="113" t="s">
        <v>2515</v>
      </c>
      <c r="E25" s="114" t="s">
        <v>2516</v>
      </c>
      <c r="G25" s="1">
        <v>1948.0</v>
      </c>
      <c r="H25" s="4">
        <f t="shared" si="1"/>
        <v>0</v>
      </c>
      <c r="I25" s="4">
        <f t="shared" si="2"/>
        <v>3</v>
      </c>
    </row>
    <row r="26">
      <c r="A26" s="70"/>
      <c r="B26" s="111">
        <v>1997.0</v>
      </c>
      <c r="C26" s="112">
        <v>24828.0</v>
      </c>
      <c r="D26" s="113" t="s">
        <v>2517</v>
      </c>
      <c r="E26" s="116" t="s">
        <v>2518</v>
      </c>
      <c r="G26" s="1">
        <v>1949.0</v>
      </c>
      <c r="H26" s="4">
        <f t="shared" si="1"/>
        <v>0</v>
      </c>
      <c r="I26" s="4">
        <f t="shared" si="2"/>
        <v>3</v>
      </c>
    </row>
    <row r="27">
      <c r="A27" s="110" t="s">
        <v>2519</v>
      </c>
      <c r="B27" s="111">
        <v>1999.0</v>
      </c>
      <c r="C27" s="112">
        <v>25087.0</v>
      </c>
      <c r="D27" s="113" t="s">
        <v>2520</v>
      </c>
      <c r="E27" s="114" t="s">
        <v>2521</v>
      </c>
      <c r="G27" s="1">
        <v>1950.0</v>
      </c>
      <c r="H27" s="4">
        <f t="shared" si="1"/>
        <v>0</v>
      </c>
      <c r="I27" s="4">
        <f t="shared" si="2"/>
        <v>3</v>
      </c>
    </row>
    <row r="28">
      <c r="A28" s="70"/>
      <c r="B28" s="111">
        <v>2000.0</v>
      </c>
      <c r="C28" s="112">
        <v>25273.0</v>
      </c>
      <c r="D28" s="113" t="s">
        <v>2522</v>
      </c>
      <c r="E28" s="114" t="s">
        <v>2523</v>
      </c>
      <c r="G28" s="1">
        <v>1951.0</v>
      </c>
      <c r="H28" s="4">
        <f t="shared" si="1"/>
        <v>0</v>
      </c>
      <c r="I28" s="4">
        <f t="shared" si="2"/>
        <v>3</v>
      </c>
    </row>
    <row r="29">
      <c r="A29" s="110" t="s">
        <v>2524</v>
      </c>
      <c r="B29" s="111">
        <v>2002.0</v>
      </c>
      <c r="C29" s="112">
        <v>25584.0</v>
      </c>
      <c r="D29" s="113" t="s">
        <v>2525</v>
      </c>
      <c r="E29" s="114" t="s">
        <v>2526</v>
      </c>
      <c r="G29" s="1">
        <v>1952.0</v>
      </c>
      <c r="H29" s="4">
        <f t="shared" si="1"/>
        <v>0</v>
      </c>
      <c r="I29" s="4">
        <f t="shared" si="2"/>
        <v>3</v>
      </c>
    </row>
    <row r="30">
      <c r="A30" s="65"/>
      <c r="B30" s="111">
        <v>2002.0</v>
      </c>
      <c r="C30" s="112">
        <v>25673.0</v>
      </c>
      <c r="D30" s="113" t="s">
        <v>2527</v>
      </c>
      <c r="E30" s="114" t="s">
        <v>2528</v>
      </c>
      <c r="G30" s="1">
        <v>1953.0</v>
      </c>
      <c r="H30" s="4">
        <f t="shared" si="1"/>
        <v>0</v>
      </c>
      <c r="I30" s="4">
        <f t="shared" si="2"/>
        <v>3</v>
      </c>
    </row>
    <row r="31">
      <c r="A31" s="70"/>
      <c r="B31" s="111">
        <v>2002.0</v>
      </c>
      <c r="C31" s="112">
        <v>25674.0</v>
      </c>
      <c r="D31" s="113" t="s">
        <v>2529</v>
      </c>
      <c r="E31" s="114" t="s">
        <v>2530</v>
      </c>
      <c r="G31" s="1">
        <v>1954.0</v>
      </c>
      <c r="H31" s="4">
        <f t="shared" si="1"/>
        <v>1</v>
      </c>
      <c r="I31" s="4">
        <f t="shared" si="2"/>
        <v>4</v>
      </c>
    </row>
    <row r="32">
      <c r="A32" s="110" t="s">
        <v>2531</v>
      </c>
      <c r="B32" s="111">
        <v>2003.0</v>
      </c>
      <c r="C32" s="112">
        <v>25808.0</v>
      </c>
      <c r="D32" s="113" t="s">
        <v>2532</v>
      </c>
      <c r="E32" s="114" t="s">
        <v>2533</v>
      </c>
      <c r="G32" s="1">
        <v>1955.0</v>
      </c>
      <c r="H32" s="4">
        <f t="shared" si="1"/>
        <v>0</v>
      </c>
      <c r="I32" s="4">
        <f t="shared" si="2"/>
        <v>4</v>
      </c>
    </row>
    <row r="33">
      <c r="A33" s="65"/>
      <c r="B33" s="111">
        <v>2004.0</v>
      </c>
      <c r="C33" s="112">
        <v>25929.0</v>
      </c>
      <c r="D33" s="113" t="s">
        <v>2534</v>
      </c>
      <c r="E33" s="114" t="s">
        <v>2535</v>
      </c>
      <c r="G33" s="1">
        <v>1956.0</v>
      </c>
      <c r="H33" s="4">
        <f t="shared" si="1"/>
        <v>0</v>
      </c>
      <c r="I33" s="4">
        <f t="shared" si="2"/>
        <v>4</v>
      </c>
    </row>
    <row r="34">
      <c r="A34" s="65"/>
      <c r="B34" s="111">
        <v>2006.0</v>
      </c>
      <c r="C34" s="112">
        <v>26150.0</v>
      </c>
      <c r="D34" s="113" t="s">
        <v>2536</v>
      </c>
      <c r="E34" s="114" t="s">
        <v>2537</v>
      </c>
      <c r="G34" s="1">
        <v>1957.0</v>
      </c>
      <c r="H34" s="4">
        <f t="shared" si="1"/>
        <v>0</v>
      </c>
      <c r="I34" s="4">
        <f t="shared" si="2"/>
        <v>4</v>
      </c>
    </row>
    <row r="35">
      <c r="A35" s="65"/>
      <c r="B35" s="111">
        <v>2006.0</v>
      </c>
      <c r="C35" s="112">
        <v>26130.0</v>
      </c>
      <c r="D35" s="113" t="s">
        <v>2538</v>
      </c>
      <c r="E35" s="114" t="s">
        <v>2539</v>
      </c>
      <c r="G35" s="1">
        <v>1958.0</v>
      </c>
      <c r="H35" s="4">
        <f t="shared" si="1"/>
        <v>0</v>
      </c>
      <c r="I35" s="4">
        <f t="shared" si="2"/>
        <v>4</v>
      </c>
    </row>
    <row r="36">
      <c r="A36" s="70"/>
      <c r="B36" s="111">
        <v>2006.0</v>
      </c>
      <c r="C36" s="112">
        <v>26171.0</v>
      </c>
      <c r="D36" s="113" t="s">
        <v>2540</v>
      </c>
      <c r="E36" s="114" t="s">
        <v>2541</v>
      </c>
      <c r="G36" s="1">
        <v>1959.0</v>
      </c>
      <c r="H36" s="4">
        <f t="shared" si="1"/>
        <v>0</v>
      </c>
      <c r="I36" s="4">
        <f t="shared" si="2"/>
        <v>4</v>
      </c>
    </row>
    <row r="37">
      <c r="A37" s="110" t="s">
        <v>2542</v>
      </c>
      <c r="B37" s="111">
        <v>2008.0</v>
      </c>
      <c r="C37" s="112">
        <v>26364.0</v>
      </c>
      <c r="D37" s="113" t="s">
        <v>2543</v>
      </c>
      <c r="E37" s="114" t="s">
        <v>2544</v>
      </c>
      <c r="G37" s="1">
        <v>1960.0</v>
      </c>
      <c r="H37" s="4">
        <f t="shared" si="1"/>
        <v>0</v>
      </c>
      <c r="I37" s="4">
        <f t="shared" si="2"/>
        <v>4</v>
      </c>
    </row>
    <row r="38">
      <c r="A38" s="65"/>
      <c r="B38" s="111">
        <v>2009.0</v>
      </c>
      <c r="C38" s="112">
        <v>26485.0</v>
      </c>
      <c r="D38" s="113" t="s">
        <v>2545</v>
      </c>
      <c r="E38" s="114" t="s">
        <v>2546</v>
      </c>
      <c r="G38" s="1">
        <v>1961.0</v>
      </c>
      <c r="H38" s="4">
        <f t="shared" si="1"/>
        <v>0</v>
      </c>
      <c r="I38" s="4">
        <f t="shared" si="2"/>
        <v>4</v>
      </c>
    </row>
    <row r="39">
      <c r="A39" s="65"/>
      <c r="B39" s="111">
        <v>2010.0</v>
      </c>
      <c r="C39" s="112">
        <v>26618.0</v>
      </c>
      <c r="D39" s="113" t="s">
        <v>2547</v>
      </c>
      <c r="E39" s="114" t="s">
        <v>2548</v>
      </c>
      <c r="G39" s="1">
        <v>1962.0</v>
      </c>
      <c r="H39" s="4">
        <f t="shared" si="1"/>
        <v>0</v>
      </c>
      <c r="I39" s="4">
        <f t="shared" si="2"/>
        <v>4</v>
      </c>
    </row>
    <row r="40">
      <c r="A40" s="65"/>
      <c r="B40" s="111">
        <v>2012.0</v>
      </c>
      <c r="C40" s="112">
        <v>26743.0</v>
      </c>
      <c r="D40" s="113" t="s">
        <v>2549</v>
      </c>
      <c r="E40" s="114" t="s">
        <v>2550</v>
      </c>
      <c r="G40" s="1">
        <v>1963.0</v>
      </c>
      <c r="H40" s="4">
        <f t="shared" si="1"/>
        <v>0</v>
      </c>
      <c r="I40" s="4">
        <f t="shared" si="2"/>
        <v>4</v>
      </c>
    </row>
    <row r="41">
      <c r="A41" s="65"/>
      <c r="B41" s="111">
        <v>2012.0</v>
      </c>
      <c r="C41" s="112">
        <v>26791.0</v>
      </c>
      <c r="D41" s="113" t="s">
        <v>2551</v>
      </c>
      <c r="E41" s="114" t="s">
        <v>2552</v>
      </c>
      <c r="G41" s="1">
        <v>1964.0</v>
      </c>
      <c r="H41" s="4">
        <f t="shared" si="1"/>
        <v>0</v>
      </c>
      <c r="I41" s="4">
        <f t="shared" si="2"/>
        <v>4</v>
      </c>
    </row>
    <row r="42">
      <c r="A42" s="65"/>
      <c r="B42" s="111">
        <v>2012.0</v>
      </c>
      <c r="C42" s="112">
        <v>26842.0</v>
      </c>
      <c r="D42" s="113" t="s">
        <v>2553</v>
      </c>
      <c r="E42" s="114" t="s">
        <v>2554</v>
      </c>
      <c r="G42" s="1">
        <v>1965.0</v>
      </c>
      <c r="H42" s="4">
        <f t="shared" si="1"/>
        <v>0</v>
      </c>
      <c r="I42" s="4">
        <f t="shared" si="2"/>
        <v>4</v>
      </c>
    </row>
    <row r="43">
      <c r="A43" s="65"/>
      <c r="B43" s="111">
        <v>2013.0</v>
      </c>
      <c r="C43" s="112">
        <v>26873.0</v>
      </c>
      <c r="D43" s="113" t="s">
        <v>2555</v>
      </c>
      <c r="E43" s="114" t="s">
        <v>2556</v>
      </c>
      <c r="G43" s="1">
        <v>1966.0</v>
      </c>
      <c r="H43" s="4">
        <f t="shared" si="1"/>
        <v>0</v>
      </c>
      <c r="I43" s="4">
        <f t="shared" si="2"/>
        <v>4</v>
      </c>
    </row>
    <row r="44">
      <c r="A44" s="65"/>
      <c r="B44" s="111">
        <v>2013.0</v>
      </c>
      <c r="C44" s="112">
        <v>26862.0</v>
      </c>
      <c r="D44" s="113" t="s">
        <v>2557</v>
      </c>
      <c r="E44" s="114" t="s">
        <v>2558</v>
      </c>
      <c r="G44" s="1">
        <v>1967.0</v>
      </c>
      <c r="H44" s="4">
        <f t="shared" si="1"/>
        <v>1</v>
      </c>
      <c r="I44" s="4">
        <f t="shared" si="2"/>
        <v>5</v>
      </c>
    </row>
    <row r="45">
      <c r="A45" s="65"/>
      <c r="B45" s="111">
        <v>2014.0</v>
      </c>
      <c r="C45" s="112">
        <v>26994.0</v>
      </c>
      <c r="D45" s="113" t="s">
        <v>2559</v>
      </c>
      <c r="E45" s="114" t="s">
        <v>2560</v>
      </c>
      <c r="G45" s="1">
        <v>1968.0</v>
      </c>
      <c r="H45" s="4">
        <f t="shared" si="1"/>
        <v>0</v>
      </c>
      <c r="I45" s="4">
        <f t="shared" si="2"/>
        <v>5</v>
      </c>
    </row>
    <row r="46">
      <c r="A46" s="70"/>
      <c r="B46" s="111">
        <v>2015.0</v>
      </c>
      <c r="C46" s="112">
        <v>27210.0</v>
      </c>
      <c r="D46" s="113" t="s">
        <v>2561</v>
      </c>
      <c r="E46" s="114" t="s">
        <v>2562</v>
      </c>
      <c r="G46" s="1">
        <v>1969.0</v>
      </c>
      <c r="H46" s="4">
        <f t="shared" si="1"/>
        <v>0</v>
      </c>
      <c r="I46" s="4">
        <f t="shared" si="2"/>
        <v>5</v>
      </c>
    </row>
    <row r="47">
      <c r="A47" s="110" t="s">
        <v>2563</v>
      </c>
      <c r="B47" s="111">
        <v>2016.0</v>
      </c>
      <c r="C47" s="112">
        <v>27234.0</v>
      </c>
      <c r="D47" s="113" t="s">
        <v>2564</v>
      </c>
      <c r="E47" s="114" t="s">
        <v>2565</v>
      </c>
      <c r="G47" s="1">
        <v>1970.0</v>
      </c>
      <c r="H47" s="4">
        <f t="shared" si="1"/>
        <v>0</v>
      </c>
      <c r="I47" s="4">
        <f t="shared" si="2"/>
        <v>5</v>
      </c>
    </row>
    <row r="48">
      <c r="A48" s="65"/>
      <c r="B48" s="111">
        <v>2017.0</v>
      </c>
      <c r="C48" s="112">
        <v>27352.0</v>
      </c>
      <c r="D48" s="113" t="s">
        <v>2566</v>
      </c>
      <c r="E48" s="114" t="s">
        <v>2567</v>
      </c>
      <c r="G48" s="1">
        <v>1971.0</v>
      </c>
      <c r="H48" s="4">
        <f t="shared" si="1"/>
        <v>0</v>
      </c>
      <c r="I48" s="4">
        <f t="shared" si="2"/>
        <v>5</v>
      </c>
    </row>
    <row r="49">
      <c r="A49" s="65"/>
      <c r="B49" s="111">
        <v>2017.0</v>
      </c>
      <c r="C49" s="112">
        <v>27363.0</v>
      </c>
      <c r="D49" s="113" t="s">
        <v>2568</v>
      </c>
      <c r="E49" s="114" t="s">
        <v>2569</v>
      </c>
      <c r="G49" s="1">
        <v>1972.0</v>
      </c>
      <c r="H49" s="4">
        <f t="shared" si="1"/>
        <v>0</v>
      </c>
      <c r="I49" s="4">
        <f t="shared" si="2"/>
        <v>5</v>
      </c>
    </row>
    <row r="50">
      <c r="A50" s="65"/>
      <c r="B50" s="111">
        <v>2017.0</v>
      </c>
      <c r="C50" s="112">
        <v>27412.0</v>
      </c>
      <c r="D50" s="113" t="s">
        <v>2570</v>
      </c>
      <c r="E50" s="114" t="s">
        <v>2571</v>
      </c>
      <c r="G50" s="1">
        <v>1973.0</v>
      </c>
      <c r="H50" s="4">
        <f t="shared" si="1"/>
        <v>0</v>
      </c>
      <c r="I50" s="4">
        <f t="shared" si="2"/>
        <v>5</v>
      </c>
    </row>
    <row r="51">
      <c r="A51" s="65"/>
      <c r="B51" s="111">
        <v>2018.0</v>
      </c>
      <c r="C51" s="112">
        <v>27452.0</v>
      </c>
      <c r="D51" s="113" t="s">
        <v>2572</v>
      </c>
      <c r="E51" s="114" t="s">
        <v>2573</v>
      </c>
      <c r="G51" s="1">
        <v>1974.0</v>
      </c>
      <c r="H51" s="4">
        <f t="shared" si="1"/>
        <v>0</v>
      </c>
      <c r="I51" s="4">
        <f t="shared" si="2"/>
        <v>5</v>
      </c>
    </row>
    <row r="52">
      <c r="A52" s="65"/>
      <c r="B52" s="111">
        <v>2018.0</v>
      </c>
      <c r="C52" s="112">
        <v>27499.0</v>
      </c>
      <c r="D52" s="113" t="s">
        <v>2574</v>
      </c>
      <c r="E52" s="114" t="s">
        <v>2575</v>
      </c>
      <c r="G52" s="1">
        <v>1975.0</v>
      </c>
      <c r="H52" s="4">
        <f t="shared" si="1"/>
        <v>0</v>
      </c>
      <c r="I52" s="4">
        <f t="shared" si="2"/>
        <v>5</v>
      </c>
    </row>
    <row r="53">
      <c r="A53" s="65"/>
      <c r="B53" s="111">
        <v>2019.0</v>
      </c>
      <c r="C53" s="112">
        <v>27501.0</v>
      </c>
      <c r="D53" s="113" t="s">
        <v>2576</v>
      </c>
      <c r="E53" s="114" t="s">
        <v>2577</v>
      </c>
      <c r="G53" s="1">
        <v>1976.0</v>
      </c>
      <c r="H53" s="4">
        <f t="shared" si="1"/>
        <v>0</v>
      </c>
      <c r="I53" s="4">
        <f t="shared" si="2"/>
        <v>5</v>
      </c>
    </row>
    <row r="54">
      <c r="A54" s="70"/>
      <c r="B54" s="111">
        <v>2019.0</v>
      </c>
      <c r="C54" s="112">
        <v>27533.0</v>
      </c>
      <c r="D54" s="113" t="s">
        <v>2578</v>
      </c>
      <c r="E54" s="114" t="s">
        <v>2579</v>
      </c>
      <c r="G54" s="1">
        <v>1977.0</v>
      </c>
      <c r="H54" s="4">
        <f t="shared" si="1"/>
        <v>1</v>
      </c>
      <c r="I54" s="4">
        <f t="shared" si="2"/>
        <v>6</v>
      </c>
    </row>
    <row r="55">
      <c r="A55" s="110" t="s">
        <v>2580</v>
      </c>
      <c r="B55" s="111">
        <v>2020.0</v>
      </c>
      <c r="C55" s="112">
        <v>27580.0</v>
      </c>
      <c r="D55" s="113" t="s">
        <v>2581</v>
      </c>
      <c r="E55" s="114" t="s">
        <v>2582</v>
      </c>
      <c r="G55" s="1">
        <v>1978.0</v>
      </c>
      <c r="H55" s="4">
        <f t="shared" si="1"/>
        <v>0</v>
      </c>
      <c r="I55" s="4">
        <f t="shared" si="2"/>
        <v>6</v>
      </c>
    </row>
    <row r="56">
      <c r="A56" s="65"/>
      <c r="B56" s="111">
        <v>2020.0</v>
      </c>
      <c r="C56" s="112">
        <v>27610.0</v>
      </c>
      <c r="D56" s="113" t="s">
        <v>2583</v>
      </c>
      <c r="E56" s="114" t="s">
        <v>2584</v>
      </c>
      <c r="G56" s="1">
        <v>1979.0</v>
      </c>
      <c r="H56" s="4">
        <f t="shared" si="1"/>
        <v>0</v>
      </c>
      <c r="I56" s="4">
        <f t="shared" si="2"/>
        <v>6</v>
      </c>
    </row>
    <row r="57">
      <c r="A57" s="70"/>
      <c r="B57" s="111">
        <v>2020.0</v>
      </c>
      <c r="C57" s="112">
        <v>27611.0</v>
      </c>
      <c r="D57" s="113" t="s">
        <v>2585</v>
      </c>
      <c r="E57" s="114" t="s">
        <v>2586</v>
      </c>
      <c r="G57" s="1">
        <v>1980.0</v>
      </c>
      <c r="H57" s="4">
        <f t="shared" si="1"/>
        <v>1</v>
      </c>
      <c r="I57" s="4">
        <f t="shared" si="2"/>
        <v>7</v>
      </c>
    </row>
    <row r="58">
      <c r="E58" s="117"/>
      <c r="G58" s="1">
        <v>1981.0</v>
      </c>
      <c r="H58" s="4">
        <f t="shared" si="1"/>
        <v>1</v>
      </c>
      <c r="I58" s="4">
        <f t="shared" si="2"/>
        <v>8</v>
      </c>
    </row>
    <row r="59">
      <c r="E59" s="117"/>
      <c r="G59" s="1">
        <v>1982.0</v>
      </c>
      <c r="H59" s="4">
        <f t="shared" si="1"/>
        <v>0</v>
      </c>
      <c r="I59" s="4">
        <f t="shared" si="2"/>
        <v>8</v>
      </c>
    </row>
    <row r="60">
      <c r="E60" s="117"/>
      <c r="G60" s="1">
        <v>1983.0</v>
      </c>
      <c r="H60" s="4">
        <f t="shared" si="1"/>
        <v>0</v>
      </c>
      <c r="I60" s="4">
        <f t="shared" si="2"/>
        <v>8</v>
      </c>
    </row>
    <row r="61">
      <c r="E61" s="117"/>
      <c r="G61" s="1">
        <v>1984.0</v>
      </c>
      <c r="H61" s="4">
        <f t="shared" si="1"/>
        <v>1</v>
      </c>
      <c r="I61" s="4">
        <f t="shared" si="2"/>
        <v>9</v>
      </c>
    </row>
    <row r="62">
      <c r="E62" s="117"/>
      <c r="G62" s="1">
        <v>1985.0</v>
      </c>
      <c r="H62" s="4">
        <f t="shared" si="1"/>
        <v>1</v>
      </c>
      <c r="I62" s="4">
        <f t="shared" si="2"/>
        <v>10</v>
      </c>
    </row>
    <row r="63">
      <c r="E63" s="117"/>
      <c r="G63" s="1">
        <v>1986.0</v>
      </c>
      <c r="H63" s="4">
        <f t="shared" si="1"/>
        <v>0</v>
      </c>
      <c r="I63" s="4">
        <f t="shared" si="2"/>
        <v>10</v>
      </c>
    </row>
    <row r="64">
      <c r="E64" s="117"/>
      <c r="G64" s="1">
        <v>1987.0</v>
      </c>
      <c r="H64" s="4">
        <f t="shared" si="1"/>
        <v>1</v>
      </c>
      <c r="I64" s="4">
        <f t="shared" si="2"/>
        <v>11</v>
      </c>
    </row>
    <row r="65">
      <c r="E65" s="117"/>
      <c r="G65" s="1">
        <v>1988.0</v>
      </c>
      <c r="H65" s="4">
        <f t="shared" si="1"/>
        <v>1</v>
      </c>
      <c r="I65" s="4">
        <f t="shared" si="2"/>
        <v>12</v>
      </c>
    </row>
    <row r="66">
      <c r="E66" s="117"/>
      <c r="G66" s="1">
        <v>1989.0</v>
      </c>
      <c r="H66" s="4">
        <f t="shared" si="1"/>
        <v>0</v>
      </c>
      <c r="I66" s="4">
        <f t="shared" si="2"/>
        <v>12</v>
      </c>
    </row>
    <row r="67">
      <c r="E67" s="117"/>
      <c r="G67" s="1">
        <v>1990.0</v>
      </c>
      <c r="H67" s="4">
        <f t="shared" si="1"/>
        <v>1</v>
      </c>
      <c r="I67" s="4">
        <f t="shared" si="2"/>
        <v>13</v>
      </c>
    </row>
    <row r="68">
      <c r="E68" s="117"/>
      <c r="G68" s="1">
        <v>1991.0</v>
      </c>
      <c r="H68" s="4">
        <f t="shared" si="1"/>
        <v>1</v>
      </c>
      <c r="I68" s="4">
        <f t="shared" si="2"/>
        <v>14</v>
      </c>
    </row>
    <row r="69">
      <c r="E69" s="117"/>
      <c r="G69" s="1">
        <v>1992.0</v>
      </c>
      <c r="H69" s="4">
        <f t="shared" si="1"/>
        <v>0</v>
      </c>
      <c r="I69" s="4">
        <f t="shared" si="2"/>
        <v>14</v>
      </c>
    </row>
    <row r="70">
      <c r="E70" s="117"/>
      <c r="G70" s="1">
        <v>1993.0</v>
      </c>
      <c r="H70" s="4">
        <f t="shared" si="1"/>
        <v>0</v>
      </c>
      <c r="I70" s="4">
        <f t="shared" si="2"/>
        <v>14</v>
      </c>
    </row>
    <row r="71">
      <c r="E71" s="117"/>
      <c r="G71" s="1">
        <v>1994.0</v>
      </c>
      <c r="H71" s="4">
        <f t="shared" si="1"/>
        <v>1</v>
      </c>
      <c r="I71" s="4">
        <f t="shared" si="2"/>
        <v>15</v>
      </c>
    </row>
    <row r="72">
      <c r="E72" s="117"/>
      <c r="G72" s="1">
        <v>1995.0</v>
      </c>
      <c r="H72" s="4">
        <f t="shared" si="1"/>
        <v>2</v>
      </c>
      <c r="I72" s="4">
        <f t="shared" si="2"/>
        <v>17</v>
      </c>
    </row>
    <row r="73">
      <c r="E73" s="117"/>
      <c r="G73" s="1">
        <v>1996.0</v>
      </c>
      <c r="H73" s="4">
        <f t="shared" si="1"/>
        <v>3</v>
      </c>
      <c r="I73" s="4">
        <f t="shared" si="2"/>
        <v>20</v>
      </c>
    </row>
    <row r="74">
      <c r="E74" s="117"/>
      <c r="G74" s="1">
        <v>1997.0</v>
      </c>
      <c r="H74" s="4">
        <f t="shared" si="1"/>
        <v>1</v>
      </c>
      <c r="I74" s="4">
        <f t="shared" si="2"/>
        <v>21</v>
      </c>
    </row>
    <row r="75">
      <c r="E75" s="117"/>
      <c r="G75" s="1">
        <v>1998.0</v>
      </c>
      <c r="H75" s="4">
        <f t="shared" si="1"/>
        <v>0</v>
      </c>
      <c r="I75" s="4">
        <f t="shared" si="2"/>
        <v>21</v>
      </c>
    </row>
    <row r="76">
      <c r="E76" s="117"/>
      <c r="G76" s="1">
        <v>1999.0</v>
      </c>
      <c r="H76" s="4">
        <f t="shared" si="1"/>
        <v>1</v>
      </c>
      <c r="I76" s="4">
        <f t="shared" si="2"/>
        <v>22</v>
      </c>
    </row>
    <row r="77">
      <c r="E77" s="117"/>
      <c r="G77" s="1">
        <v>2000.0</v>
      </c>
      <c r="H77" s="4">
        <f t="shared" si="1"/>
        <v>1</v>
      </c>
      <c r="I77" s="4">
        <f t="shared" si="2"/>
        <v>23</v>
      </c>
    </row>
    <row r="78">
      <c r="E78" s="117"/>
      <c r="G78" s="1">
        <v>2001.0</v>
      </c>
      <c r="H78" s="4">
        <f t="shared" si="1"/>
        <v>0</v>
      </c>
      <c r="I78" s="4">
        <f t="shared" si="2"/>
        <v>23</v>
      </c>
    </row>
    <row r="79">
      <c r="E79" s="117"/>
      <c r="G79" s="1">
        <v>2002.0</v>
      </c>
      <c r="H79" s="4">
        <f t="shared" si="1"/>
        <v>3</v>
      </c>
      <c r="I79" s="4">
        <f t="shared" si="2"/>
        <v>26</v>
      </c>
    </row>
    <row r="80">
      <c r="E80" s="117"/>
      <c r="G80" s="1">
        <v>2003.0</v>
      </c>
      <c r="H80" s="4">
        <f t="shared" si="1"/>
        <v>1</v>
      </c>
      <c r="I80" s="4">
        <f t="shared" si="2"/>
        <v>27</v>
      </c>
    </row>
    <row r="81">
      <c r="E81" s="117"/>
      <c r="G81" s="1">
        <v>2004.0</v>
      </c>
      <c r="H81" s="4">
        <f t="shared" si="1"/>
        <v>1</v>
      </c>
      <c r="I81" s="4">
        <f t="shared" si="2"/>
        <v>28</v>
      </c>
    </row>
    <row r="82">
      <c r="E82" s="117"/>
      <c r="G82" s="1">
        <v>2005.0</v>
      </c>
      <c r="H82" s="4">
        <f t="shared" si="1"/>
        <v>0</v>
      </c>
      <c r="I82" s="4">
        <f t="shared" si="2"/>
        <v>28</v>
      </c>
    </row>
    <row r="83">
      <c r="E83" s="117"/>
      <c r="G83" s="1">
        <v>2006.0</v>
      </c>
      <c r="H83" s="4">
        <f t="shared" si="1"/>
        <v>3</v>
      </c>
      <c r="I83" s="4">
        <f t="shared" si="2"/>
        <v>31</v>
      </c>
    </row>
    <row r="84">
      <c r="E84" s="117"/>
      <c r="G84" s="1">
        <v>2007.0</v>
      </c>
      <c r="H84" s="4">
        <f t="shared" si="1"/>
        <v>0</v>
      </c>
      <c r="I84" s="4">
        <f t="shared" si="2"/>
        <v>31</v>
      </c>
    </row>
    <row r="85">
      <c r="E85" s="117"/>
      <c r="G85" s="1">
        <v>2008.0</v>
      </c>
      <c r="H85" s="4">
        <f t="shared" si="1"/>
        <v>1</v>
      </c>
      <c r="I85" s="4">
        <f t="shared" si="2"/>
        <v>32</v>
      </c>
    </row>
    <row r="86">
      <c r="E86" s="117"/>
      <c r="F86" s="118"/>
      <c r="G86" s="1">
        <v>2009.0</v>
      </c>
      <c r="H86" s="4">
        <f t="shared" si="1"/>
        <v>1</v>
      </c>
      <c r="I86" s="4">
        <f t="shared" si="2"/>
        <v>33</v>
      </c>
    </row>
    <row r="87">
      <c r="E87" s="117"/>
      <c r="G87" s="1">
        <v>2010.0</v>
      </c>
      <c r="H87" s="4">
        <f t="shared" si="1"/>
        <v>1</v>
      </c>
      <c r="I87" s="4">
        <f t="shared" si="2"/>
        <v>34</v>
      </c>
    </row>
    <row r="88">
      <c r="E88" s="117"/>
      <c r="G88" s="1">
        <v>2011.0</v>
      </c>
      <c r="H88" s="4">
        <f t="shared" si="1"/>
        <v>0</v>
      </c>
      <c r="I88" s="4">
        <f t="shared" si="2"/>
        <v>34</v>
      </c>
    </row>
    <row r="89">
      <c r="E89" s="117"/>
      <c r="G89" s="1">
        <v>2012.0</v>
      </c>
      <c r="H89" s="4">
        <f t="shared" si="1"/>
        <v>3</v>
      </c>
      <c r="I89" s="4">
        <f t="shared" si="2"/>
        <v>37</v>
      </c>
    </row>
    <row r="90">
      <c r="E90" s="117"/>
      <c r="G90" s="1">
        <v>2013.0</v>
      </c>
      <c r="H90" s="4">
        <f t="shared" si="1"/>
        <v>2</v>
      </c>
      <c r="I90" s="4">
        <f t="shared" si="2"/>
        <v>39</v>
      </c>
    </row>
    <row r="91">
      <c r="E91" s="117"/>
      <c r="G91" s="1">
        <v>2014.0</v>
      </c>
      <c r="H91" s="4">
        <f t="shared" si="1"/>
        <v>1</v>
      </c>
      <c r="I91" s="4">
        <f t="shared" si="2"/>
        <v>40</v>
      </c>
    </row>
    <row r="92">
      <c r="E92" s="117"/>
      <c r="G92" s="1">
        <v>2015.0</v>
      </c>
      <c r="H92" s="4">
        <f t="shared" si="1"/>
        <v>1</v>
      </c>
      <c r="I92" s="4">
        <f t="shared" si="2"/>
        <v>41</v>
      </c>
    </row>
    <row r="93">
      <c r="E93" s="117"/>
      <c r="G93" s="1">
        <v>2016.0</v>
      </c>
      <c r="H93" s="4">
        <f t="shared" si="1"/>
        <v>1</v>
      </c>
      <c r="I93" s="4">
        <f t="shared" si="2"/>
        <v>42</v>
      </c>
    </row>
    <row r="94">
      <c r="E94" s="117"/>
      <c r="G94" s="1">
        <v>2017.0</v>
      </c>
      <c r="H94" s="4">
        <f t="shared" si="1"/>
        <v>3</v>
      </c>
      <c r="I94" s="4">
        <f t="shared" si="2"/>
        <v>45</v>
      </c>
    </row>
    <row r="95">
      <c r="E95" s="117"/>
      <c r="G95" s="1">
        <v>2018.0</v>
      </c>
      <c r="H95" s="4">
        <f t="shared" si="1"/>
        <v>2</v>
      </c>
      <c r="I95" s="4">
        <f t="shared" si="2"/>
        <v>47</v>
      </c>
    </row>
    <row r="96">
      <c r="E96" s="117"/>
      <c r="G96" s="1">
        <v>2019.0</v>
      </c>
      <c r="H96" s="4">
        <f t="shared" si="1"/>
        <v>2</v>
      </c>
      <c r="I96" s="4">
        <f t="shared" si="2"/>
        <v>49</v>
      </c>
    </row>
    <row r="97">
      <c r="E97" s="117"/>
      <c r="G97" s="1">
        <v>2020.0</v>
      </c>
      <c r="H97" s="4">
        <f t="shared" si="1"/>
        <v>3</v>
      </c>
      <c r="I97" s="4">
        <f t="shared" si="2"/>
        <v>52</v>
      </c>
    </row>
    <row r="98">
      <c r="E98" s="117"/>
    </row>
    <row r="99">
      <c r="E99" s="117"/>
    </row>
    <row r="100">
      <c r="E100" s="117"/>
    </row>
    <row r="101">
      <c r="E101" s="117"/>
    </row>
    <row r="102">
      <c r="E102" s="117"/>
      <c r="G102" s="119"/>
    </row>
    <row r="103">
      <c r="E103" s="117"/>
    </row>
    <row r="104">
      <c r="E104" s="117"/>
    </row>
    <row r="105">
      <c r="E105" s="117"/>
    </row>
    <row r="106">
      <c r="E106" s="117"/>
    </row>
    <row r="107">
      <c r="E107" s="117"/>
    </row>
    <row r="108">
      <c r="E108" s="117"/>
    </row>
    <row r="109">
      <c r="E109" s="117"/>
    </row>
    <row r="110">
      <c r="E110" s="117"/>
    </row>
    <row r="111">
      <c r="E111" s="117"/>
    </row>
    <row r="112">
      <c r="E112" s="117"/>
    </row>
    <row r="113">
      <c r="E113" s="117"/>
    </row>
    <row r="114">
      <c r="E114" s="117"/>
    </row>
    <row r="115">
      <c r="E115" s="117"/>
    </row>
    <row r="116">
      <c r="E116" s="117"/>
    </row>
    <row r="117">
      <c r="E117" s="117"/>
    </row>
    <row r="118">
      <c r="E118" s="117"/>
    </row>
    <row r="119">
      <c r="E119" s="117"/>
    </row>
    <row r="120">
      <c r="E120" s="117"/>
    </row>
    <row r="121">
      <c r="E121" s="117"/>
    </row>
    <row r="122">
      <c r="E122" s="117"/>
    </row>
    <row r="123">
      <c r="E123" s="117"/>
    </row>
    <row r="124">
      <c r="E124" s="117"/>
    </row>
    <row r="125">
      <c r="E125" s="117"/>
    </row>
    <row r="126">
      <c r="E126" s="117"/>
    </row>
    <row r="127">
      <c r="E127" s="117"/>
    </row>
    <row r="128">
      <c r="E128" s="117"/>
    </row>
    <row r="129">
      <c r="E129" s="117"/>
    </row>
    <row r="130">
      <c r="E130" s="117"/>
    </row>
    <row r="131">
      <c r="E131" s="117"/>
    </row>
    <row r="132">
      <c r="E132" s="117"/>
    </row>
    <row r="133">
      <c r="E133" s="117"/>
    </row>
    <row r="134">
      <c r="E134" s="117"/>
    </row>
    <row r="135">
      <c r="E135" s="117"/>
    </row>
    <row r="136">
      <c r="E136" s="117"/>
    </row>
    <row r="137">
      <c r="E137" s="117"/>
    </row>
    <row r="138">
      <c r="E138" s="117"/>
    </row>
    <row r="139">
      <c r="E139" s="117"/>
    </row>
    <row r="140">
      <c r="E140" s="117"/>
    </row>
    <row r="141">
      <c r="E141" s="117"/>
    </row>
    <row r="142">
      <c r="E142" s="117"/>
    </row>
    <row r="143">
      <c r="E143" s="117"/>
    </row>
    <row r="144">
      <c r="E144" s="117"/>
    </row>
    <row r="145">
      <c r="E145" s="117"/>
    </row>
    <row r="146">
      <c r="E146" s="117"/>
    </row>
    <row r="147">
      <c r="E147" s="117"/>
    </row>
    <row r="148">
      <c r="E148" s="117"/>
    </row>
    <row r="149">
      <c r="E149" s="117"/>
    </row>
    <row r="150">
      <c r="E150" s="117"/>
    </row>
    <row r="151">
      <c r="E151" s="117"/>
    </row>
    <row r="152">
      <c r="E152" s="117"/>
    </row>
    <row r="153">
      <c r="E153" s="117"/>
    </row>
    <row r="154">
      <c r="E154" s="117"/>
    </row>
    <row r="155">
      <c r="E155" s="117"/>
    </row>
    <row r="156">
      <c r="E156" s="117"/>
    </row>
    <row r="157">
      <c r="E157" s="117"/>
    </row>
    <row r="158">
      <c r="E158" s="117"/>
    </row>
    <row r="159">
      <c r="E159" s="117"/>
    </row>
    <row r="160">
      <c r="E160" s="117"/>
    </row>
    <row r="161">
      <c r="E161" s="117"/>
    </row>
    <row r="162">
      <c r="E162" s="117"/>
    </row>
    <row r="163">
      <c r="E163" s="117"/>
    </row>
    <row r="164">
      <c r="E164" s="117"/>
    </row>
    <row r="165">
      <c r="E165" s="117"/>
    </row>
    <row r="166">
      <c r="E166" s="117"/>
    </row>
    <row r="167">
      <c r="E167" s="117"/>
    </row>
    <row r="168">
      <c r="E168" s="117"/>
    </row>
    <row r="169">
      <c r="E169" s="117"/>
    </row>
    <row r="170">
      <c r="E170" s="117"/>
    </row>
    <row r="171">
      <c r="E171" s="117"/>
    </row>
    <row r="172">
      <c r="E172" s="117"/>
    </row>
    <row r="173">
      <c r="E173" s="117"/>
    </row>
    <row r="174">
      <c r="E174" s="117"/>
    </row>
    <row r="175">
      <c r="E175" s="117"/>
    </row>
    <row r="176">
      <c r="E176" s="117"/>
    </row>
    <row r="177">
      <c r="E177" s="117"/>
    </row>
    <row r="178">
      <c r="E178" s="117"/>
    </row>
    <row r="179">
      <c r="E179" s="117"/>
    </row>
    <row r="180">
      <c r="E180" s="117"/>
    </row>
    <row r="181">
      <c r="E181" s="117"/>
    </row>
    <row r="182">
      <c r="E182" s="117"/>
    </row>
    <row r="183">
      <c r="E183" s="117"/>
    </row>
    <row r="184">
      <c r="E184" s="117"/>
    </row>
    <row r="185">
      <c r="E185" s="117"/>
    </row>
    <row r="186">
      <c r="E186" s="117"/>
    </row>
    <row r="187">
      <c r="E187" s="117"/>
    </row>
    <row r="188">
      <c r="E188" s="117"/>
    </row>
    <row r="189">
      <c r="E189" s="117"/>
    </row>
    <row r="190">
      <c r="E190" s="117"/>
    </row>
    <row r="191">
      <c r="E191" s="117"/>
    </row>
    <row r="192">
      <c r="E192" s="117"/>
    </row>
    <row r="193">
      <c r="E193" s="117"/>
    </row>
    <row r="194">
      <c r="E194" s="117"/>
    </row>
    <row r="195">
      <c r="E195" s="117"/>
    </row>
    <row r="196">
      <c r="E196" s="117"/>
    </row>
    <row r="197">
      <c r="E197" s="117"/>
    </row>
    <row r="198">
      <c r="E198" s="117"/>
    </row>
    <row r="199">
      <c r="E199" s="117"/>
    </row>
    <row r="200">
      <c r="E200" s="117"/>
    </row>
    <row r="201">
      <c r="E201" s="117"/>
    </row>
    <row r="202">
      <c r="E202" s="117"/>
    </row>
    <row r="203">
      <c r="E203" s="117"/>
    </row>
    <row r="204">
      <c r="E204" s="117"/>
    </row>
    <row r="205">
      <c r="E205" s="117"/>
    </row>
    <row r="206">
      <c r="E206" s="117"/>
    </row>
    <row r="207">
      <c r="E207" s="117"/>
    </row>
    <row r="208">
      <c r="E208" s="117"/>
    </row>
    <row r="209">
      <c r="E209" s="117"/>
    </row>
    <row r="210">
      <c r="E210" s="117"/>
    </row>
    <row r="211">
      <c r="E211" s="117"/>
    </row>
    <row r="212">
      <c r="E212" s="117"/>
    </row>
    <row r="213">
      <c r="E213" s="117"/>
    </row>
    <row r="214">
      <c r="E214" s="117"/>
    </row>
    <row r="215">
      <c r="E215" s="117"/>
    </row>
    <row r="216">
      <c r="E216" s="117"/>
    </row>
    <row r="217">
      <c r="E217" s="117"/>
    </row>
    <row r="218">
      <c r="E218" s="117"/>
    </row>
    <row r="219">
      <c r="E219" s="117"/>
    </row>
    <row r="220">
      <c r="E220" s="117"/>
    </row>
    <row r="221">
      <c r="E221" s="117"/>
    </row>
    <row r="222">
      <c r="E222" s="117"/>
    </row>
    <row r="223">
      <c r="E223" s="117"/>
    </row>
    <row r="224">
      <c r="E224" s="117"/>
    </row>
    <row r="225">
      <c r="E225" s="117"/>
    </row>
    <row r="226">
      <c r="E226" s="117"/>
    </row>
    <row r="227">
      <c r="E227" s="117"/>
    </row>
    <row r="228">
      <c r="E228" s="117"/>
    </row>
    <row r="229">
      <c r="E229" s="117"/>
    </row>
    <row r="230">
      <c r="E230" s="117"/>
    </row>
    <row r="231">
      <c r="E231" s="117"/>
    </row>
    <row r="232">
      <c r="E232" s="117"/>
    </row>
    <row r="233">
      <c r="E233" s="117"/>
    </row>
    <row r="234">
      <c r="E234" s="117"/>
    </row>
    <row r="235">
      <c r="E235" s="117"/>
    </row>
    <row r="236">
      <c r="E236" s="117"/>
    </row>
    <row r="237">
      <c r="E237" s="117"/>
    </row>
    <row r="238">
      <c r="E238" s="117"/>
    </row>
    <row r="239">
      <c r="E239" s="117"/>
    </row>
    <row r="240">
      <c r="E240" s="117"/>
    </row>
    <row r="241">
      <c r="E241" s="117"/>
    </row>
    <row r="242">
      <c r="E242" s="117"/>
    </row>
    <row r="243">
      <c r="E243" s="117"/>
    </row>
    <row r="244">
      <c r="E244" s="117"/>
    </row>
    <row r="245">
      <c r="E245" s="117"/>
    </row>
    <row r="246">
      <c r="E246" s="117"/>
    </row>
    <row r="247">
      <c r="E247" s="117"/>
    </row>
    <row r="248">
      <c r="E248" s="117"/>
    </row>
    <row r="249">
      <c r="E249" s="117"/>
    </row>
    <row r="250">
      <c r="E250" s="117"/>
    </row>
    <row r="251">
      <c r="E251" s="117"/>
    </row>
    <row r="252">
      <c r="E252" s="117"/>
    </row>
    <row r="253">
      <c r="E253" s="117"/>
    </row>
    <row r="254">
      <c r="E254" s="117"/>
    </row>
    <row r="255">
      <c r="E255" s="117"/>
    </row>
    <row r="256">
      <c r="E256" s="117"/>
    </row>
    <row r="257">
      <c r="E257" s="117"/>
    </row>
    <row r="258">
      <c r="E258" s="117"/>
    </row>
    <row r="259">
      <c r="E259" s="117"/>
    </row>
    <row r="260">
      <c r="E260" s="117"/>
    </row>
    <row r="261">
      <c r="E261" s="117"/>
    </row>
    <row r="262">
      <c r="E262" s="117"/>
    </row>
    <row r="263">
      <c r="E263" s="117"/>
    </row>
    <row r="264">
      <c r="E264" s="117"/>
    </row>
    <row r="265">
      <c r="E265" s="117"/>
    </row>
    <row r="266">
      <c r="E266" s="117"/>
    </row>
    <row r="267">
      <c r="E267" s="117"/>
    </row>
    <row r="268">
      <c r="E268" s="117"/>
    </row>
    <row r="269">
      <c r="E269" s="117"/>
    </row>
    <row r="270">
      <c r="E270" s="117"/>
    </row>
    <row r="271">
      <c r="E271" s="117"/>
    </row>
    <row r="272">
      <c r="E272" s="117"/>
    </row>
    <row r="273">
      <c r="E273" s="117"/>
    </row>
    <row r="274">
      <c r="E274" s="117"/>
    </row>
    <row r="275">
      <c r="E275" s="117"/>
    </row>
    <row r="276">
      <c r="E276" s="117"/>
    </row>
    <row r="277">
      <c r="E277" s="117"/>
    </row>
    <row r="278">
      <c r="E278" s="117"/>
    </row>
    <row r="279">
      <c r="E279" s="117"/>
    </row>
    <row r="280">
      <c r="E280" s="117"/>
    </row>
    <row r="281">
      <c r="E281" s="117"/>
    </row>
    <row r="282">
      <c r="E282" s="117"/>
    </row>
    <row r="283">
      <c r="E283" s="117"/>
    </row>
    <row r="284">
      <c r="E284" s="117"/>
    </row>
    <row r="285">
      <c r="E285" s="117"/>
    </row>
    <row r="286">
      <c r="E286" s="117"/>
    </row>
    <row r="287">
      <c r="E287" s="117"/>
    </row>
    <row r="288">
      <c r="E288" s="117"/>
    </row>
    <row r="289">
      <c r="E289" s="117"/>
    </row>
    <row r="290">
      <c r="E290" s="117"/>
    </row>
    <row r="291">
      <c r="E291" s="117"/>
    </row>
    <row r="292">
      <c r="E292" s="117"/>
    </row>
    <row r="293">
      <c r="E293" s="117"/>
    </row>
    <row r="294">
      <c r="E294" s="117"/>
    </row>
    <row r="295">
      <c r="E295" s="117"/>
    </row>
    <row r="296">
      <c r="E296" s="117"/>
    </row>
    <row r="297">
      <c r="E297" s="117"/>
    </row>
    <row r="298">
      <c r="E298" s="117"/>
    </row>
    <row r="299">
      <c r="E299" s="117"/>
    </row>
    <row r="300">
      <c r="E300" s="117"/>
    </row>
    <row r="301">
      <c r="E301" s="117"/>
    </row>
    <row r="302">
      <c r="E302" s="117"/>
    </row>
    <row r="303">
      <c r="E303" s="117"/>
    </row>
    <row r="304">
      <c r="E304" s="117"/>
    </row>
    <row r="305">
      <c r="E305" s="117"/>
    </row>
    <row r="306">
      <c r="E306" s="117"/>
    </row>
    <row r="307">
      <c r="E307" s="117"/>
    </row>
    <row r="308">
      <c r="E308" s="117"/>
    </row>
    <row r="309">
      <c r="E309" s="117"/>
    </row>
    <row r="310">
      <c r="E310" s="117"/>
    </row>
    <row r="311">
      <c r="E311" s="117"/>
    </row>
    <row r="312">
      <c r="E312" s="117"/>
    </row>
    <row r="313">
      <c r="E313" s="117"/>
    </row>
    <row r="314">
      <c r="E314" s="117"/>
    </row>
    <row r="315">
      <c r="E315" s="117"/>
    </row>
    <row r="316">
      <c r="E316" s="117"/>
    </row>
    <row r="317">
      <c r="E317" s="117"/>
    </row>
    <row r="318">
      <c r="E318" s="117"/>
    </row>
    <row r="319">
      <c r="E319" s="117"/>
    </row>
    <row r="320">
      <c r="E320" s="117"/>
    </row>
    <row r="321">
      <c r="E321" s="117"/>
    </row>
    <row r="322">
      <c r="E322" s="117"/>
    </row>
    <row r="323">
      <c r="E323" s="117"/>
    </row>
    <row r="324">
      <c r="E324" s="117"/>
    </row>
    <row r="325">
      <c r="E325" s="117"/>
    </row>
    <row r="326">
      <c r="E326" s="117"/>
    </row>
    <row r="327">
      <c r="E327" s="117"/>
    </row>
    <row r="328">
      <c r="E328" s="117"/>
    </row>
    <row r="329">
      <c r="E329" s="117"/>
    </row>
    <row r="330">
      <c r="E330" s="117"/>
    </row>
    <row r="331">
      <c r="E331" s="117"/>
    </row>
    <row r="332">
      <c r="E332" s="117"/>
    </row>
    <row r="333">
      <c r="E333" s="117"/>
    </row>
    <row r="334">
      <c r="E334" s="117"/>
    </row>
    <row r="335">
      <c r="E335" s="117"/>
    </row>
    <row r="336">
      <c r="E336" s="117"/>
    </row>
    <row r="337">
      <c r="E337" s="117"/>
    </row>
    <row r="338">
      <c r="E338" s="117"/>
    </row>
    <row r="339">
      <c r="E339" s="117"/>
    </row>
    <row r="340">
      <c r="E340" s="117"/>
    </row>
    <row r="341">
      <c r="E341" s="117"/>
    </row>
    <row r="342">
      <c r="E342" s="117"/>
    </row>
    <row r="343">
      <c r="E343" s="117"/>
    </row>
    <row r="344">
      <c r="E344" s="117"/>
    </row>
    <row r="345">
      <c r="E345" s="117"/>
    </row>
    <row r="346">
      <c r="E346" s="117"/>
    </row>
    <row r="347">
      <c r="E347" s="117"/>
    </row>
    <row r="348">
      <c r="E348" s="117"/>
    </row>
    <row r="349">
      <c r="E349" s="117"/>
    </row>
    <row r="350">
      <c r="E350" s="117"/>
    </row>
    <row r="351">
      <c r="E351" s="117"/>
    </row>
    <row r="352">
      <c r="E352" s="117"/>
    </row>
    <row r="353">
      <c r="E353" s="117"/>
    </row>
    <row r="354">
      <c r="E354" s="117"/>
    </row>
    <row r="355">
      <c r="E355" s="117"/>
    </row>
    <row r="356">
      <c r="E356" s="117"/>
    </row>
    <row r="357">
      <c r="E357" s="117"/>
    </row>
    <row r="358">
      <c r="E358" s="117"/>
    </row>
    <row r="359">
      <c r="E359" s="117"/>
    </row>
    <row r="360">
      <c r="E360" s="117"/>
    </row>
    <row r="361">
      <c r="E361" s="117"/>
    </row>
    <row r="362">
      <c r="E362" s="117"/>
    </row>
    <row r="363">
      <c r="E363" s="117"/>
    </row>
    <row r="364">
      <c r="E364" s="117"/>
    </row>
    <row r="365">
      <c r="E365" s="117"/>
    </row>
    <row r="366">
      <c r="E366" s="117"/>
    </row>
    <row r="367">
      <c r="E367" s="117"/>
    </row>
    <row r="368">
      <c r="E368" s="117"/>
    </row>
    <row r="369">
      <c r="E369" s="117"/>
    </row>
    <row r="370">
      <c r="E370" s="117"/>
    </row>
    <row r="371">
      <c r="E371" s="117"/>
    </row>
    <row r="372">
      <c r="E372" s="117"/>
    </row>
    <row r="373">
      <c r="E373" s="117"/>
    </row>
    <row r="374">
      <c r="E374" s="117"/>
    </row>
    <row r="375">
      <c r="E375" s="117"/>
    </row>
    <row r="376">
      <c r="E376" s="117"/>
    </row>
    <row r="377">
      <c r="E377" s="117"/>
    </row>
    <row r="378">
      <c r="E378" s="117"/>
    </row>
    <row r="379">
      <c r="E379" s="117"/>
    </row>
    <row r="380">
      <c r="E380" s="117"/>
    </row>
    <row r="381">
      <c r="E381" s="117"/>
    </row>
    <row r="382">
      <c r="E382" s="117"/>
    </row>
    <row r="383">
      <c r="E383" s="117"/>
    </row>
    <row r="384">
      <c r="E384" s="117"/>
    </row>
    <row r="385">
      <c r="E385" s="117"/>
    </row>
    <row r="386">
      <c r="E386" s="117"/>
    </row>
    <row r="387">
      <c r="E387" s="117"/>
    </row>
    <row r="388">
      <c r="E388" s="117"/>
    </row>
    <row r="389">
      <c r="E389" s="117"/>
    </row>
    <row r="390">
      <c r="E390" s="117"/>
    </row>
    <row r="391">
      <c r="E391" s="117"/>
    </row>
    <row r="392">
      <c r="E392" s="117"/>
    </row>
    <row r="393">
      <c r="E393" s="117"/>
    </row>
    <row r="394">
      <c r="E394" s="117"/>
    </row>
    <row r="395">
      <c r="E395" s="117"/>
    </row>
    <row r="396">
      <c r="E396" s="117"/>
    </row>
    <row r="397">
      <c r="E397" s="117"/>
    </row>
    <row r="398">
      <c r="E398" s="117"/>
    </row>
    <row r="399">
      <c r="E399" s="117"/>
    </row>
    <row r="400">
      <c r="E400" s="117"/>
    </row>
    <row r="401">
      <c r="E401" s="117"/>
    </row>
    <row r="402">
      <c r="E402" s="117"/>
    </row>
    <row r="403">
      <c r="E403" s="117"/>
    </row>
    <row r="404">
      <c r="E404" s="117"/>
    </row>
    <row r="405">
      <c r="E405" s="117"/>
    </row>
    <row r="406">
      <c r="E406" s="117"/>
    </row>
    <row r="407">
      <c r="E407" s="117"/>
    </row>
    <row r="408">
      <c r="E408" s="117"/>
    </row>
    <row r="409">
      <c r="E409" s="117"/>
    </row>
    <row r="410">
      <c r="E410" s="117"/>
    </row>
    <row r="411">
      <c r="E411" s="117"/>
    </row>
    <row r="412">
      <c r="E412" s="117"/>
    </row>
    <row r="413">
      <c r="E413" s="117"/>
    </row>
    <row r="414">
      <c r="E414" s="117"/>
    </row>
    <row r="415">
      <c r="E415" s="117"/>
    </row>
    <row r="416">
      <c r="E416" s="117"/>
    </row>
    <row r="417">
      <c r="E417" s="117"/>
    </row>
    <row r="418">
      <c r="E418" s="117"/>
    </row>
    <row r="419">
      <c r="E419" s="117"/>
    </row>
    <row r="420">
      <c r="E420" s="117"/>
    </row>
    <row r="421">
      <c r="E421" s="117"/>
    </row>
    <row r="422">
      <c r="E422" s="117"/>
    </row>
    <row r="423">
      <c r="E423" s="117"/>
    </row>
    <row r="424">
      <c r="E424" s="117"/>
    </row>
    <row r="425">
      <c r="E425" s="117"/>
    </row>
    <row r="426">
      <c r="E426" s="117"/>
    </row>
    <row r="427">
      <c r="E427" s="117"/>
    </row>
    <row r="428">
      <c r="E428" s="117"/>
    </row>
    <row r="429">
      <c r="E429" s="117"/>
    </row>
    <row r="430">
      <c r="E430" s="117"/>
    </row>
    <row r="431">
      <c r="E431" s="117"/>
    </row>
    <row r="432">
      <c r="E432" s="117"/>
    </row>
    <row r="433">
      <c r="E433" s="117"/>
    </row>
    <row r="434">
      <c r="E434" s="117"/>
    </row>
    <row r="435">
      <c r="E435" s="117"/>
    </row>
    <row r="436">
      <c r="E436" s="117"/>
    </row>
    <row r="437">
      <c r="E437" s="117"/>
    </row>
    <row r="438">
      <c r="E438" s="117"/>
    </row>
    <row r="439">
      <c r="E439" s="117"/>
    </row>
    <row r="440">
      <c r="E440" s="117"/>
    </row>
    <row r="441">
      <c r="E441" s="117"/>
    </row>
    <row r="442">
      <c r="E442" s="117"/>
    </row>
    <row r="443">
      <c r="E443" s="117"/>
    </row>
    <row r="444">
      <c r="E444" s="117"/>
    </row>
    <row r="445">
      <c r="E445" s="117"/>
    </row>
    <row r="446">
      <c r="E446" s="117"/>
    </row>
    <row r="447">
      <c r="E447" s="117"/>
    </row>
    <row r="448">
      <c r="E448" s="117"/>
    </row>
    <row r="449">
      <c r="E449" s="117"/>
    </row>
    <row r="450">
      <c r="E450" s="117"/>
    </row>
    <row r="451">
      <c r="E451" s="117"/>
    </row>
    <row r="452">
      <c r="E452" s="117"/>
    </row>
    <row r="453">
      <c r="E453" s="117"/>
    </row>
    <row r="454">
      <c r="E454" s="117"/>
    </row>
    <row r="455">
      <c r="E455" s="117"/>
    </row>
    <row r="456">
      <c r="E456" s="117"/>
    </row>
    <row r="457">
      <c r="E457" s="117"/>
    </row>
    <row r="458">
      <c r="E458" s="117"/>
    </row>
    <row r="459">
      <c r="E459" s="117"/>
    </row>
    <row r="460">
      <c r="E460" s="117"/>
    </row>
    <row r="461">
      <c r="E461" s="117"/>
    </row>
    <row r="462">
      <c r="E462" s="117"/>
    </row>
    <row r="463">
      <c r="E463" s="117"/>
    </row>
    <row r="464">
      <c r="E464" s="117"/>
    </row>
    <row r="465">
      <c r="E465" s="117"/>
    </row>
    <row r="466">
      <c r="E466" s="117"/>
    </row>
    <row r="467">
      <c r="E467" s="117"/>
    </row>
    <row r="468">
      <c r="E468" s="117"/>
    </row>
    <row r="469">
      <c r="E469" s="117"/>
    </row>
    <row r="470">
      <c r="E470" s="117"/>
    </row>
    <row r="471">
      <c r="E471" s="117"/>
    </row>
    <row r="472">
      <c r="E472" s="117"/>
    </row>
    <row r="473">
      <c r="E473" s="117"/>
    </row>
    <row r="474">
      <c r="E474" s="117"/>
    </row>
    <row r="475">
      <c r="E475" s="117"/>
    </row>
    <row r="476">
      <c r="E476" s="117"/>
    </row>
    <row r="477">
      <c r="E477" s="117"/>
    </row>
    <row r="478">
      <c r="E478" s="117"/>
    </row>
    <row r="479">
      <c r="E479" s="117"/>
    </row>
    <row r="480">
      <c r="E480" s="117"/>
    </row>
    <row r="481">
      <c r="E481" s="117"/>
    </row>
    <row r="482">
      <c r="E482" s="117"/>
    </row>
    <row r="483">
      <c r="E483" s="117"/>
    </row>
    <row r="484">
      <c r="E484" s="117"/>
    </row>
    <row r="485">
      <c r="E485" s="117"/>
    </row>
    <row r="486">
      <c r="E486" s="117"/>
    </row>
    <row r="487">
      <c r="E487" s="117"/>
    </row>
    <row r="488">
      <c r="E488" s="117"/>
    </row>
    <row r="489">
      <c r="E489" s="117"/>
    </row>
    <row r="490">
      <c r="E490" s="117"/>
    </row>
    <row r="491">
      <c r="E491" s="117"/>
    </row>
    <row r="492">
      <c r="E492" s="117"/>
    </row>
    <row r="493">
      <c r="E493" s="117"/>
    </row>
    <row r="494">
      <c r="E494" s="117"/>
    </row>
    <row r="495">
      <c r="E495" s="117"/>
    </row>
    <row r="496">
      <c r="E496" s="117"/>
    </row>
    <row r="497">
      <c r="E497" s="117"/>
    </row>
    <row r="498">
      <c r="E498" s="117"/>
    </row>
    <row r="499">
      <c r="E499" s="117"/>
    </row>
    <row r="500">
      <c r="E500" s="117"/>
    </row>
    <row r="501">
      <c r="E501" s="117"/>
    </row>
    <row r="502">
      <c r="E502" s="117"/>
    </row>
    <row r="503">
      <c r="E503" s="117"/>
    </row>
    <row r="504">
      <c r="E504" s="117"/>
    </row>
    <row r="505">
      <c r="E505" s="117"/>
    </row>
    <row r="506">
      <c r="E506" s="117"/>
    </row>
    <row r="507">
      <c r="E507" s="117"/>
    </row>
    <row r="508">
      <c r="E508" s="117"/>
    </row>
    <row r="509">
      <c r="E509" s="117"/>
    </row>
    <row r="510">
      <c r="E510" s="117"/>
    </row>
    <row r="511">
      <c r="E511" s="117"/>
    </row>
    <row r="512">
      <c r="E512" s="117"/>
    </row>
    <row r="513">
      <c r="E513" s="117"/>
    </row>
    <row r="514">
      <c r="E514" s="117"/>
    </row>
    <row r="515">
      <c r="E515" s="117"/>
    </row>
    <row r="516">
      <c r="E516" s="117"/>
    </row>
    <row r="517">
      <c r="E517" s="117"/>
    </row>
    <row r="518">
      <c r="E518" s="117"/>
    </row>
    <row r="519">
      <c r="E519" s="117"/>
    </row>
    <row r="520">
      <c r="E520" s="117"/>
    </row>
    <row r="521">
      <c r="E521" s="117"/>
    </row>
    <row r="522">
      <c r="E522" s="117"/>
    </row>
    <row r="523">
      <c r="E523" s="117"/>
    </row>
    <row r="524">
      <c r="E524" s="117"/>
    </row>
    <row r="525">
      <c r="E525" s="117"/>
    </row>
    <row r="526">
      <c r="E526" s="117"/>
    </row>
    <row r="527">
      <c r="E527" s="117"/>
    </row>
    <row r="528">
      <c r="E528" s="117"/>
    </row>
    <row r="529">
      <c r="E529" s="117"/>
    </row>
    <row r="530">
      <c r="E530" s="117"/>
    </row>
    <row r="531">
      <c r="E531" s="117"/>
    </row>
    <row r="532">
      <c r="E532" s="117"/>
    </row>
    <row r="533">
      <c r="E533" s="117"/>
    </row>
    <row r="534">
      <c r="E534" s="117"/>
    </row>
    <row r="535">
      <c r="E535" s="117"/>
    </row>
    <row r="536">
      <c r="E536" s="117"/>
    </row>
    <row r="537">
      <c r="E537" s="117"/>
    </row>
    <row r="538">
      <c r="E538" s="117"/>
    </row>
    <row r="539">
      <c r="E539" s="117"/>
    </row>
    <row r="540">
      <c r="E540" s="117"/>
    </row>
    <row r="541">
      <c r="E541" s="117"/>
    </row>
    <row r="542">
      <c r="E542" s="117"/>
    </row>
    <row r="543">
      <c r="E543" s="117"/>
    </row>
    <row r="544">
      <c r="E544" s="117"/>
    </row>
    <row r="545">
      <c r="E545" s="117"/>
    </row>
    <row r="546">
      <c r="E546" s="117"/>
    </row>
    <row r="547">
      <c r="E547" s="117"/>
    </row>
    <row r="548">
      <c r="E548" s="117"/>
    </row>
    <row r="549">
      <c r="E549" s="117"/>
    </row>
    <row r="550">
      <c r="E550" s="117"/>
    </row>
    <row r="551">
      <c r="E551" s="117"/>
    </row>
    <row r="552">
      <c r="E552" s="117"/>
    </row>
    <row r="553">
      <c r="E553" s="117"/>
    </row>
    <row r="554">
      <c r="E554" s="117"/>
    </row>
    <row r="555">
      <c r="E555" s="117"/>
    </row>
    <row r="556">
      <c r="E556" s="117"/>
    </row>
    <row r="557">
      <c r="E557" s="117"/>
    </row>
    <row r="558">
      <c r="E558" s="117"/>
    </row>
    <row r="559">
      <c r="E559" s="117"/>
    </row>
    <row r="560">
      <c r="E560" s="117"/>
    </row>
    <row r="561">
      <c r="E561" s="117"/>
    </row>
    <row r="562">
      <c r="E562" s="117"/>
    </row>
    <row r="563">
      <c r="E563" s="117"/>
    </row>
    <row r="564">
      <c r="E564" s="117"/>
    </row>
    <row r="565">
      <c r="E565" s="117"/>
    </row>
    <row r="566">
      <c r="E566" s="117"/>
    </row>
    <row r="567">
      <c r="E567" s="117"/>
    </row>
    <row r="568">
      <c r="E568" s="117"/>
    </row>
    <row r="569">
      <c r="E569" s="117"/>
    </row>
    <row r="570">
      <c r="E570" s="117"/>
    </row>
    <row r="571">
      <c r="E571" s="117"/>
    </row>
    <row r="572">
      <c r="E572" s="117"/>
    </row>
    <row r="573">
      <c r="E573" s="117"/>
    </row>
    <row r="574">
      <c r="E574" s="117"/>
    </row>
    <row r="575">
      <c r="E575" s="117"/>
    </row>
    <row r="576">
      <c r="E576" s="117"/>
    </row>
    <row r="577">
      <c r="E577" s="117"/>
    </row>
    <row r="578">
      <c r="E578" s="117"/>
    </row>
    <row r="579">
      <c r="E579" s="117"/>
    </row>
    <row r="580">
      <c r="E580" s="117"/>
    </row>
    <row r="581">
      <c r="E581" s="117"/>
    </row>
    <row r="582">
      <c r="E582" s="117"/>
    </row>
    <row r="583">
      <c r="E583" s="117"/>
    </row>
    <row r="584">
      <c r="E584" s="117"/>
    </row>
    <row r="585">
      <c r="E585" s="117"/>
    </row>
    <row r="586">
      <c r="E586" s="117"/>
    </row>
    <row r="587">
      <c r="E587" s="117"/>
    </row>
    <row r="588">
      <c r="E588" s="117"/>
    </row>
    <row r="589">
      <c r="E589" s="117"/>
    </row>
    <row r="590">
      <c r="E590" s="117"/>
    </row>
    <row r="591">
      <c r="E591" s="117"/>
    </row>
    <row r="592">
      <c r="E592" s="117"/>
    </row>
    <row r="593">
      <c r="E593" s="117"/>
    </row>
    <row r="594">
      <c r="E594" s="117"/>
    </row>
    <row r="595">
      <c r="E595" s="117"/>
    </row>
    <row r="596">
      <c r="E596" s="117"/>
    </row>
    <row r="597">
      <c r="E597" s="117"/>
    </row>
    <row r="598">
      <c r="E598" s="117"/>
    </row>
    <row r="599">
      <c r="E599" s="117"/>
    </row>
    <row r="600">
      <c r="E600" s="117"/>
    </row>
    <row r="601">
      <c r="E601" s="117"/>
    </row>
    <row r="602">
      <c r="E602" s="117"/>
    </row>
    <row r="603">
      <c r="E603" s="117"/>
    </row>
    <row r="604">
      <c r="E604" s="117"/>
    </row>
    <row r="605">
      <c r="E605" s="117"/>
    </row>
    <row r="606">
      <c r="E606" s="117"/>
    </row>
    <row r="607">
      <c r="E607" s="117"/>
    </row>
    <row r="608">
      <c r="E608" s="117"/>
    </row>
    <row r="609">
      <c r="E609" s="117"/>
    </row>
    <row r="610">
      <c r="E610" s="117"/>
    </row>
    <row r="611">
      <c r="E611" s="117"/>
    </row>
    <row r="612">
      <c r="E612" s="117"/>
    </row>
    <row r="613">
      <c r="E613" s="117"/>
    </row>
    <row r="614">
      <c r="E614" s="117"/>
    </row>
    <row r="615">
      <c r="E615" s="117"/>
    </row>
    <row r="616">
      <c r="E616" s="117"/>
    </row>
    <row r="617">
      <c r="E617" s="117"/>
    </row>
    <row r="618">
      <c r="E618" s="117"/>
    </row>
    <row r="619">
      <c r="E619" s="117"/>
    </row>
    <row r="620">
      <c r="E620" s="117"/>
    </row>
    <row r="621">
      <c r="E621" s="117"/>
    </row>
    <row r="622">
      <c r="E622" s="117"/>
    </row>
    <row r="623">
      <c r="E623" s="117"/>
    </row>
    <row r="624">
      <c r="E624" s="117"/>
    </row>
    <row r="625">
      <c r="E625" s="117"/>
    </row>
    <row r="626">
      <c r="E626" s="117"/>
    </row>
    <row r="627">
      <c r="E627" s="117"/>
    </row>
    <row r="628">
      <c r="E628" s="117"/>
    </row>
    <row r="629">
      <c r="E629" s="117"/>
    </row>
    <row r="630">
      <c r="E630" s="117"/>
    </row>
    <row r="631">
      <c r="E631" s="117"/>
    </row>
    <row r="632">
      <c r="E632" s="117"/>
    </row>
    <row r="633">
      <c r="E633" s="117"/>
    </row>
    <row r="634">
      <c r="E634" s="117"/>
    </row>
    <row r="635">
      <c r="E635" s="117"/>
    </row>
    <row r="636">
      <c r="E636" s="117"/>
    </row>
    <row r="637">
      <c r="E637" s="117"/>
    </row>
    <row r="638">
      <c r="E638" s="117"/>
    </row>
    <row r="639">
      <c r="E639" s="117"/>
    </row>
    <row r="640">
      <c r="E640" s="117"/>
    </row>
    <row r="641">
      <c r="E641" s="117"/>
    </row>
    <row r="642">
      <c r="E642" s="117"/>
    </row>
    <row r="643">
      <c r="E643" s="117"/>
    </row>
    <row r="644">
      <c r="E644" s="117"/>
    </row>
    <row r="645">
      <c r="E645" s="117"/>
    </row>
    <row r="646">
      <c r="E646" s="117"/>
    </row>
    <row r="647">
      <c r="E647" s="117"/>
    </row>
    <row r="648">
      <c r="E648" s="117"/>
    </row>
    <row r="649">
      <c r="E649" s="117"/>
    </row>
    <row r="650">
      <c r="E650" s="117"/>
    </row>
    <row r="651">
      <c r="E651" s="117"/>
    </row>
    <row r="652">
      <c r="E652" s="117"/>
    </row>
    <row r="653">
      <c r="E653" s="117"/>
    </row>
    <row r="654">
      <c r="E654" s="117"/>
    </row>
    <row r="655">
      <c r="E655" s="117"/>
    </row>
    <row r="656">
      <c r="E656" s="117"/>
    </row>
    <row r="657">
      <c r="E657" s="117"/>
    </row>
    <row r="658">
      <c r="E658" s="117"/>
    </row>
    <row r="659">
      <c r="E659" s="117"/>
    </row>
    <row r="660">
      <c r="E660" s="117"/>
    </row>
    <row r="661">
      <c r="E661" s="117"/>
    </row>
    <row r="662">
      <c r="E662" s="117"/>
    </row>
    <row r="663">
      <c r="E663" s="117"/>
    </row>
    <row r="664">
      <c r="E664" s="117"/>
    </row>
    <row r="665">
      <c r="E665" s="117"/>
    </row>
    <row r="666">
      <c r="E666" s="117"/>
    </row>
    <row r="667">
      <c r="E667" s="117"/>
    </row>
    <row r="668">
      <c r="E668" s="117"/>
    </row>
    <row r="669">
      <c r="E669" s="117"/>
    </row>
    <row r="670">
      <c r="E670" s="117"/>
    </row>
    <row r="671">
      <c r="E671" s="117"/>
    </row>
    <row r="672">
      <c r="E672" s="117"/>
    </row>
    <row r="673">
      <c r="E673" s="117"/>
    </row>
    <row r="674">
      <c r="E674" s="117"/>
    </row>
    <row r="675">
      <c r="E675" s="117"/>
    </row>
    <row r="676">
      <c r="E676" s="117"/>
    </row>
    <row r="677">
      <c r="E677" s="117"/>
    </row>
    <row r="678">
      <c r="E678" s="117"/>
    </row>
    <row r="679">
      <c r="E679" s="117"/>
    </row>
    <row r="680">
      <c r="E680" s="117"/>
    </row>
    <row r="681">
      <c r="E681" s="117"/>
    </row>
    <row r="682">
      <c r="E682" s="117"/>
    </row>
    <row r="683">
      <c r="E683" s="117"/>
    </row>
    <row r="684">
      <c r="E684" s="117"/>
    </row>
    <row r="685">
      <c r="E685" s="117"/>
    </row>
    <row r="686">
      <c r="E686" s="117"/>
    </row>
    <row r="687">
      <c r="E687" s="117"/>
    </row>
    <row r="688">
      <c r="E688" s="117"/>
    </row>
    <row r="689">
      <c r="E689" s="117"/>
    </row>
    <row r="690">
      <c r="E690" s="117"/>
    </row>
    <row r="691">
      <c r="E691" s="117"/>
    </row>
    <row r="692">
      <c r="E692" s="117"/>
    </row>
    <row r="693">
      <c r="E693" s="117"/>
    </row>
    <row r="694">
      <c r="E694" s="117"/>
    </row>
    <row r="695">
      <c r="E695" s="117"/>
    </row>
    <row r="696">
      <c r="E696" s="117"/>
    </row>
    <row r="697">
      <c r="E697" s="117"/>
    </row>
    <row r="698">
      <c r="E698" s="117"/>
    </row>
    <row r="699">
      <c r="E699" s="117"/>
    </row>
    <row r="700">
      <c r="E700" s="117"/>
    </row>
    <row r="701">
      <c r="E701" s="117"/>
    </row>
    <row r="702">
      <c r="E702" s="117"/>
    </row>
    <row r="703">
      <c r="E703" s="117"/>
    </row>
    <row r="704">
      <c r="E704" s="117"/>
    </row>
    <row r="705">
      <c r="E705" s="117"/>
    </row>
    <row r="706">
      <c r="E706" s="117"/>
    </row>
    <row r="707">
      <c r="E707" s="117"/>
    </row>
    <row r="708">
      <c r="E708" s="117"/>
    </row>
    <row r="709">
      <c r="E709" s="117"/>
    </row>
    <row r="710">
      <c r="E710" s="117"/>
    </row>
    <row r="711">
      <c r="E711" s="117"/>
    </row>
    <row r="712">
      <c r="E712" s="117"/>
    </row>
    <row r="713">
      <c r="E713" s="117"/>
    </row>
    <row r="714">
      <c r="E714" s="117"/>
    </row>
    <row r="715">
      <c r="E715" s="117"/>
    </row>
    <row r="716">
      <c r="E716" s="117"/>
    </row>
    <row r="717">
      <c r="E717" s="117"/>
    </row>
    <row r="718">
      <c r="E718" s="117"/>
    </row>
    <row r="719">
      <c r="E719" s="117"/>
    </row>
    <row r="720">
      <c r="E720" s="117"/>
    </row>
    <row r="721">
      <c r="E721" s="117"/>
    </row>
    <row r="722">
      <c r="E722" s="117"/>
    </row>
    <row r="723">
      <c r="E723" s="117"/>
    </row>
    <row r="724">
      <c r="E724" s="117"/>
    </row>
    <row r="725">
      <c r="E725" s="117"/>
    </row>
    <row r="726">
      <c r="E726" s="117"/>
    </row>
    <row r="727">
      <c r="E727" s="117"/>
    </row>
    <row r="728">
      <c r="E728" s="117"/>
    </row>
    <row r="729">
      <c r="E729" s="117"/>
    </row>
    <row r="730">
      <c r="E730" s="117"/>
    </row>
    <row r="731">
      <c r="E731" s="117"/>
    </row>
    <row r="732">
      <c r="E732" s="117"/>
    </row>
    <row r="733">
      <c r="E733" s="117"/>
    </row>
    <row r="734">
      <c r="E734" s="117"/>
    </row>
    <row r="735">
      <c r="E735" s="117"/>
    </row>
    <row r="736">
      <c r="E736" s="117"/>
    </row>
    <row r="737">
      <c r="E737" s="117"/>
    </row>
    <row r="738">
      <c r="E738" s="117"/>
    </row>
    <row r="739">
      <c r="E739" s="117"/>
    </row>
    <row r="740">
      <c r="E740" s="117"/>
    </row>
    <row r="741">
      <c r="E741" s="117"/>
    </row>
    <row r="742">
      <c r="E742" s="117"/>
    </row>
    <row r="743">
      <c r="E743" s="117"/>
    </row>
    <row r="744">
      <c r="E744" s="117"/>
    </row>
    <row r="745">
      <c r="E745" s="117"/>
    </row>
    <row r="746">
      <c r="E746" s="117"/>
    </row>
    <row r="747">
      <c r="E747" s="117"/>
    </row>
    <row r="748">
      <c r="E748" s="117"/>
    </row>
    <row r="749">
      <c r="E749" s="117"/>
    </row>
    <row r="750">
      <c r="E750" s="117"/>
    </row>
    <row r="751">
      <c r="E751" s="117"/>
    </row>
    <row r="752">
      <c r="E752" s="117"/>
    </row>
    <row r="753">
      <c r="E753" s="117"/>
    </row>
    <row r="754">
      <c r="E754" s="117"/>
    </row>
    <row r="755">
      <c r="E755" s="117"/>
    </row>
    <row r="756">
      <c r="E756" s="117"/>
    </row>
    <row r="757">
      <c r="E757" s="117"/>
    </row>
    <row r="758">
      <c r="E758" s="117"/>
    </row>
    <row r="759">
      <c r="E759" s="117"/>
    </row>
    <row r="760">
      <c r="E760" s="117"/>
    </row>
    <row r="761">
      <c r="E761" s="117"/>
    </row>
    <row r="762">
      <c r="E762" s="117"/>
    </row>
    <row r="763">
      <c r="E763" s="117"/>
    </row>
    <row r="764">
      <c r="E764" s="117"/>
    </row>
    <row r="765">
      <c r="E765" s="117"/>
    </row>
    <row r="766">
      <c r="E766" s="117"/>
    </row>
    <row r="767">
      <c r="E767" s="117"/>
    </row>
    <row r="768">
      <c r="E768" s="117"/>
    </row>
    <row r="769">
      <c r="E769" s="117"/>
    </row>
    <row r="770">
      <c r="E770" s="117"/>
    </row>
    <row r="771">
      <c r="E771" s="117"/>
    </row>
    <row r="772">
      <c r="E772" s="117"/>
    </row>
    <row r="773">
      <c r="E773" s="117"/>
    </row>
    <row r="774">
      <c r="E774" s="117"/>
    </row>
    <row r="775">
      <c r="E775" s="117"/>
    </row>
    <row r="776">
      <c r="E776" s="117"/>
    </row>
    <row r="777">
      <c r="E777" s="117"/>
    </row>
    <row r="778">
      <c r="E778" s="117"/>
    </row>
    <row r="779">
      <c r="E779" s="117"/>
    </row>
    <row r="780">
      <c r="E780" s="117"/>
    </row>
    <row r="781">
      <c r="E781" s="117"/>
    </row>
    <row r="782">
      <c r="E782" s="117"/>
    </row>
    <row r="783">
      <c r="E783" s="117"/>
    </row>
    <row r="784">
      <c r="E784" s="117"/>
    </row>
    <row r="785">
      <c r="E785" s="117"/>
    </row>
    <row r="786">
      <c r="E786" s="117"/>
    </row>
    <row r="787">
      <c r="E787" s="117"/>
    </row>
    <row r="788">
      <c r="E788" s="117"/>
    </row>
    <row r="789">
      <c r="E789" s="117"/>
    </row>
    <row r="790">
      <c r="E790" s="117"/>
    </row>
    <row r="791">
      <c r="E791" s="117"/>
    </row>
    <row r="792">
      <c r="E792" s="117"/>
    </row>
    <row r="793">
      <c r="E793" s="117"/>
    </row>
    <row r="794">
      <c r="E794" s="117"/>
    </row>
    <row r="795">
      <c r="E795" s="117"/>
    </row>
    <row r="796">
      <c r="E796" s="117"/>
    </row>
    <row r="797">
      <c r="E797" s="117"/>
    </row>
    <row r="798">
      <c r="E798" s="117"/>
    </row>
    <row r="799">
      <c r="E799" s="117"/>
    </row>
    <row r="800">
      <c r="E800" s="117"/>
    </row>
    <row r="801">
      <c r="E801" s="117"/>
    </row>
    <row r="802">
      <c r="E802" s="117"/>
    </row>
    <row r="803">
      <c r="E803" s="117"/>
    </row>
    <row r="804">
      <c r="E804" s="117"/>
    </row>
    <row r="805">
      <c r="E805" s="117"/>
    </row>
    <row r="806">
      <c r="E806" s="117"/>
    </row>
    <row r="807">
      <c r="E807" s="117"/>
    </row>
    <row r="808">
      <c r="E808" s="117"/>
    </row>
    <row r="809">
      <c r="E809" s="117"/>
    </row>
    <row r="810">
      <c r="E810" s="117"/>
    </row>
    <row r="811">
      <c r="E811" s="117"/>
    </row>
    <row r="812">
      <c r="E812" s="117"/>
    </row>
    <row r="813">
      <c r="E813" s="117"/>
    </row>
    <row r="814">
      <c r="E814" s="117"/>
    </row>
    <row r="815">
      <c r="E815" s="117"/>
    </row>
    <row r="816">
      <c r="E816" s="117"/>
    </row>
    <row r="817">
      <c r="E817" s="117"/>
    </row>
    <row r="818">
      <c r="E818" s="117"/>
    </row>
    <row r="819">
      <c r="E819" s="117"/>
    </row>
    <row r="820">
      <c r="E820" s="117"/>
    </row>
    <row r="821">
      <c r="E821" s="117"/>
    </row>
    <row r="822">
      <c r="E822" s="117"/>
    </row>
    <row r="823">
      <c r="E823" s="117"/>
    </row>
    <row r="824">
      <c r="E824" s="117"/>
    </row>
    <row r="825">
      <c r="E825" s="117"/>
    </row>
    <row r="826">
      <c r="E826" s="117"/>
    </row>
    <row r="827">
      <c r="E827" s="117"/>
    </row>
    <row r="828">
      <c r="E828" s="117"/>
    </row>
    <row r="829">
      <c r="E829" s="117"/>
    </row>
    <row r="830">
      <c r="E830" s="117"/>
    </row>
    <row r="831">
      <c r="E831" s="117"/>
    </row>
    <row r="832">
      <c r="E832" s="117"/>
    </row>
    <row r="833">
      <c r="E833" s="117"/>
    </row>
    <row r="834">
      <c r="E834" s="117"/>
    </row>
    <row r="835">
      <c r="E835" s="117"/>
    </row>
    <row r="836">
      <c r="E836" s="117"/>
    </row>
    <row r="837">
      <c r="E837" s="117"/>
    </row>
    <row r="838">
      <c r="E838" s="117"/>
    </row>
    <row r="839">
      <c r="E839" s="117"/>
    </row>
    <row r="840">
      <c r="E840" s="117"/>
    </row>
    <row r="841">
      <c r="E841" s="117"/>
    </row>
    <row r="842">
      <c r="E842" s="117"/>
    </row>
    <row r="843">
      <c r="E843" s="117"/>
    </row>
    <row r="844">
      <c r="E844" s="117"/>
    </row>
    <row r="845">
      <c r="E845" s="117"/>
    </row>
    <row r="846">
      <c r="E846" s="117"/>
    </row>
    <row r="847">
      <c r="E847" s="117"/>
    </row>
    <row r="848">
      <c r="E848" s="117"/>
    </row>
    <row r="849">
      <c r="E849" s="117"/>
    </row>
    <row r="850">
      <c r="E850" s="117"/>
    </row>
    <row r="851">
      <c r="E851" s="117"/>
    </row>
    <row r="852">
      <c r="E852" s="117"/>
    </row>
    <row r="853">
      <c r="E853" s="117"/>
    </row>
    <row r="854">
      <c r="E854" s="117"/>
    </row>
    <row r="855">
      <c r="E855" s="117"/>
    </row>
    <row r="856">
      <c r="E856" s="117"/>
    </row>
    <row r="857">
      <c r="E857" s="117"/>
    </row>
    <row r="858">
      <c r="E858" s="117"/>
    </row>
    <row r="859">
      <c r="E859" s="117"/>
    </row>
    <row r="860">
      <c r="E860" s="117"/>
    </row>
    <row r="861">
      <c r="E861" s="117"/>
    </row>
    <row r="862">
      <c r="E862" s="117"/>
    </row>
    <row r="863">
      <c r="E863" s="117"/>
    </row>
    <row r="864">
      <c r="E864" s="117"/>
    </row>
    <row r="865">
      <c r="E865" s="117"/>
    </row>
    <row r="866">
      <c r="E866" s="117"/>
    </row>
    <row r="867">
      <c r="E867" s="117"/>
    </row>
    <row r="868">
      <c r="E868" s="117"/>
    </row>
    <row r="869">
      <c r="E869" s="117"/>
    </row>
    <row r="870">
      <c r="E870" s="117"/>
    </row>
    <row r="871">
      <c r="E871" s="117"/>
    </row>
    <row r="872">
      <c r="E872" s="117"/>
    </row>
    <row r="873">
      <c r="E873" s="117"/>
    </row>
    <row r="874">
      <c r="E874" s="117"/>
    </row>
    <row r="875">
      <c r="E875" s="117"/>
    </row>
    <row r="876">
      <c r="E876" s="117"/>
    </row>
    <row r="877">
      <c r="E877" s="117"/>
    </row>
    <row r="878">
      <c r="E878" s="117"/>
    </row>
    <row r="879">
      <c r="E879" s="117"/>
    </row>
    <row r="880">
      <c r="E880" s="117"/>
    </row>
    <row r="881">
      <c r="E881" s="117"/>
    </row>
    <row r="882">
      <c r="E882" s="117"/>
    </row>
    <row r="883">
      <c r="E883" s="117"/>
    </row>
    <row r="884">
      <c r="E884" s="117"/>
    </row>
    <row r="885">
      <c r="E885" s="117"/>
    </row>
    <row r="886">
      <c r="E886" s="117"/>
    </row>
    <row r="887">
      <c r="E887" s="117"/>
    </row>
    <row r="888">
      <c r="E888" s="117"/>
    </row>
    <row r="889">
      <c r="E889" s="117"/>
    </row>
    <row r="890">
      <c r="E890" s="117"/>
    </row>
    <row r="891">
      <c r="E891" s="117"/>
    </row>
    <row r="892">
      <c r="E892" s="117"/>
    </row>
    <row r="893">
      <c r="E893" s="117"/>
    </row>
    <row r="894">
      <c r="E894" s="117"/>
    </row>
    <row r="895">
      <c r="E895" s="117"/>
    </row>
    <row r="896">
      <c r="E896" s="117"/>
    </row>
    <row r="897">
      <c r="E897" s="117"/>
    </row>
    <row r="898">
      <c r="E898" s="117"/>
    </row>
    <row r="899">
      <c r="E899" s="117"/>
    </row>
    <row r="900">
      <c r="E900" s="117"/>
    </row>
    <row r="901">
      <c r="E901" s="117"/>
    </row>
    <row r="902">
      <c r="E902" s="117"/>
    </row>
    <row r="903">
      <c r="E903" s="117"/>
    </row>
    <row r="904">
      <c r="E904" s="117"/>
    </row>
    <row r="905">
      <c r="E905" s="117"/>
    </row>
    <row r="906">
      <c r="E906" s="117"/>
    </row>
    <row r="907">
      <c r="E907" s="117"/>
    </row>
    <row r="908">
      <c r="E908" s="117"/>
    </row>
    <row r="909">
      <c r="E909" s="117"/>
    </row>
    <row r="910">
      <c r="E910" s="117"/>
    </row>
    <row r="911">
      <c r="E911" s="117"/>
    </row>
    <row r="912">
      <c r="E912" s="117"/>
    </row>
    <row r="913">
      <c r="E913" s="117"/>
    </row>
    <row r="914">
      <c r="E914" s="117"/>
    </row>
    <row r="915">
      <c r="E915" s="117"/>
    </row>
    <row r="916">
      <c r="E916" s="117"/>
    </row>
    <row r="917">
      <c r="E917" s="117"/>
    </row>
    <row r="918">
      <c r="E918" s="117"/>
    </row>
    <row r="919">
      <c r="E919" s="117"/>
    </row>
    <row r="920">
      <c r="E920" s="117"/>
    </row>
    <row r="921">
      <c r="E921" s="117"/>
    </row>
    <row r="922">
      <c r="E922" s="117"/>
    </row>
    <row r="923">
      <c r="E923" s="117"/>
    </row>
    <row r="924">
      <c r="E924" s="117"/>
    </row>
    <row r="925">
      <c r="E925" s="117"/>
    </row>
    <row r="926">
      <c r="E926" s="117"/>
    </row>
    <row r="927">
      <c r="E927" s="117"/>
    </row>
    <row r="928">
      <c r="E928" s="117"/>
    </row>
    <row r="929">
      <c r="E929" s="117"/>
    </row>
    <row r="930">
      <c r="E930" s="117"/>
    </row>
    <row r="931">
      <c r="E931" s="117"/>
    </row>
    <row r="932">
      <c r="E932" s="117"/>
    </row>
    <row r="933">
      <c r="E933" s="117"/>
    </row>
    <row r="934">
      <c r="E934" s="117"/>
    </row>
    <row r="935">
      <c r="E935" s="117"/>
    </row>
    <row r="936">
      <c r="E936" s="117"/>
    </row>
    <row r="937">
      <c r="E937" s="117"/>
    </row>
    <row r="938">
      <c r="E938" s="117"/>
    </row>
    <row r="939">
      <c r="E939" s="117"/>
    </row>
    <row r="940">
      <c r="E940" s="117"/>
    </row>
    <row r="941">
      <c r="E941" s="117"/>
    </row>
    <row r="942">
      <c r="E942" s="117"/>
    </row>
    <row r="943">
      <c r="E943" s="117"/>
    </row>
    <row r="944">
      <c r="E944" s="117"/>
    </row>
    <row r="945">
      <c r="E945" s="117"/>
    </row>
    <row r="946">
      <c r="E946" s="117"/>
    </row>
    <row r="947">
      <c r="E947" s="117"/>
    </row>
    <row r="948">
      <c r="E948" s="117"/>
    </row>
    <row r="949">
      <c r="E949" s="117"/>
    </row>
    <row r="950">
      <c r="E950" s="117"/>
    </row>
    <row r="951">
      <c r="E951" s="117"/>
    </row>
    <row r="952">
      <c r="E952" s="117"/>
    </row>
    <row r="953">
      <c r="E953" s="117"/>
    </row>
    <row r="954">
      <c r="E954" s="117"/>
    </row>
    <row r="955">
      <c r="E955" s="117"/>
    </row>
    <row r="956">
      <c r="E956" s="117"/>
    </row>
    <row r="957">
      <c r="E957" s="117"/>
    </row>
    <row r="958">
      <c r="E958" s="117"/>
    </row>
    <row r="959">
      <c r="E959" s="117"/>
    </row>
    <row r="960">
      <c r="E960" s="117"/>
    </row>
    <row r="961">
      <c r="E961" s="117"/>
    </row>
    <row r="962">
      <c r="E962" s="117"/>
    </row>
    <row r="963">
      <c r="E963" s="117"/>
    </row>
    <row r="964">
      <c r="E964" s="117"/>
    </row>
    <row r="965">
      <c r="E965" s="117"/>
    </row>
    <row r="966">
      <c r="E966" s="117"/>
    </row>
    <row r="967">
      <c r="E967" s="117"/>
    </row>
    <row r="968">
      <c r="E968" s="117"/>
    </row>
    <row r="969">
      <c r="E969" s="117"/>
    </row>
    <row r="970">
      <c r="E970" s="117"/>
    </row>
    <row r="971">
      <c r="E971" s="117"/>
    </row>
    <row r="972">
      <c r="E972" s="117"/>
    </row>
    <row r="973">
      <c r="E973" s="117"/>
    </row>
    <row r="974">
      <c r="E974" s="117"/>
    </row>
    <row r="975">
      <c r="E975" s="117"/>
    </row>
    <row r="976">
      <c r="E976" s="117"/>
    </row>
    <row r="977">
      <c r="E977" s="117"/>
    </row>
    <row r="978">
      <c r="E978" s="117"/>
    </row>
    <row r="979">
      <c r="E979" s="117"/>
    </row>
    <row r="980">
      <c r="E980" s="117"/>
    </row>
    <row r="981">
      <c r="E981" s="117"/>
    </row>
    <row r="982">
      <c r="E982" s="117"/>
    </row>
    <row r="983">
      <c r="E983" s="117"/>
    </row>
    <row r="984">
      <c r="E984" s="117"/>
    </row>
    <row r="985">
      <c r="E985" s="117"/>
    </row>
    <row r="986">
      <c r="E986" s="117"/>
    </row>
    <row r="987">
      <c r="E987" s="117"/>
    </row>
    <row r="988">
      <c r="E988" s="117"/>
    </row>
    <row r="989">
      <c r="E989" s="117"/>
    </row>
    <row r="990">
      <c r="E990" s="117"/>
    </row>
    <row r="991">
      <c r="E991" s="117"/>
    </row>
    <row r="992">
      <c r="E992" s="117"/>
    </row>
    <row r="993">
      <c r="E993" s="117"/>
    </row>
    <row r="994">
      <c r="E994" s="117"/>
    </row>
    <row r="995">
      <c r="E995" s="117"/>
    </row>
    <row r="996">
      <c r="E996" s="117"/>
    </row>
    <row r="997">
      <c r="E997" s="117"/>
    </row>
    <row r="998">
      <c r="E998" s="117"/>
    </row>
    <row r="999">
      <c r="E999" s="117"/>
    </row>
    <row r="1000">
      <c r="E1000" s="117"/>
    </row>
    <row r="1001">
      <c r="E1001" s="117"/>
    </row>
  </sheetData>
  <mergeCells count="13">
    <mergeCell ref="A27:A28"/>
    <mergeCell ref="A29:A31"/>
    <mergeCell ref="A32:A36"/>
    <mergeCell ref="A37:A46"/>
    <mergeCell ref="A47:A54"/>
    <mergeCell ref="A55:A57"/>
    <mergeCell ref="A1:E1"/>
    <mergeCell ref="A3:A12"/>
    <mergeCell ref="B6:E6"/>
    <mergeCell ref="B8:E8"/>
    <mergeCell ref="A13:A16"/>
    <mergeCell ref="A17:A26"/>
    <mergeCell ref="B20:E20"/>
  </mergeCells>
  <hyperlinks>
    <hyperlink r:id="rId1" location=":~:text=INFOLEG&amp;text=Ministerio%20del%20Interior%20%E2%80%94%20Ley%20N,las%20mujeres%20y%20los%20ni%C3%B1os.&amp;text=Art%C3%ADculo%201%C2%B0%20%E2%80%94%20Queda%20prohibido,ajena%2C%20incluso%20los%20trabajos%20rurales." ref="E3"/>
    <hyperlink r:id="rId2" ref="E4"/>
    <hyperlink r:id="rId3" ref="E5"/>
    <hyperlink r:id="rId4" ref="E7"/>
    <hyperlink r:id="rId5" ref="E9"/>
    <hyperlink r:id="rId6" ref="E10"/>
    <hyperlink r:id="rId7" location=":~:text=APRUEBASE%20LA%20CONVENCION%20SOBRE%20ELIMINACION,17%20DE%20JULIO%20DE%201980.&amp;text=Esta%20norma%20no%20modifica%20ni%20complementa%20a%20ninguna%20norma." ref="E11"/>
    <hyperlink r:id="rId8" ref="E12"/>
    <hyperlink r:id="rId9" ref="E13"/>
    <hyperlink r:id="rId10" ref="E14"/>
    <hyperlink r:id="rId11" ref="E15"/>
    <hyperlink r:id="rId12" ref="E16"/>
    <hyperlink r:id="rId13" ref="E17"/>
    <hyperlink r:id="rId14" ref="E18"/>
    <hyperlink r:id="rId15" ref="E19"/>
    <hyperlink r:id="rId16" ref="E21"/>
    <hyperlink r:id="rId17" ref="E22"/>
    <hyperlink r:id="rId18" ref="E23"/>
    <hyperlink r:id="rId19" ref="E24"/>
    <hyperlink r:id="rId20" ref="E25"/>
    <hyperlink r:id="rId21" ref="E26"/>
    <hyperlink r:id="rId22" ref="E27"/>
    <hyperlink r:id="rId23" location=":~:text=Resumen%3A,JURISDICCION%20NACIONAL%2C%20PROVINCIAL%20O%20MUNICIPAL." ref="E28"/>
    <hyperlink r:id="rId24" location=":~:text=Proh%C3%ADbese%20en%20los%20establecimientos%20de,Promulgada%3A%20Mayo%202%20de%202002." ref="E29"/>
    <hyperlink r:id="rId25" ref="E30"/>
    <hyperlink r:id="rId26" location=":~:text=REGLAMENTASE%20LA%20PARTICIPACION%20FEMENINA&amp;text=PARTICIPACION%20FEMENINA%20EN%20LAS%20UNIDADES,REPRESENTATIVOS%20DE%20LAS%20ASOCIACIONES%20SINDICALES." ref="E31"/>
    <hyperlink r:id="rId27" ref="E32"/>
    <hyperlink r:id="rId28" ref="E33"/>
    <hyperlink r:id="rId29" ref="E34"/>
    <hyperlink r:id="rId30" ref="E35"/>
    <hyperlink r:id="rId31" location=":~:text=CONVENCION%20SOBRE%20ELIMINACION%20DE%20TODAS%20LAS%20FORMAS%20DE%20DISCRIMINACION%20CONTRA%20LA%20MUJER&amp;text=Resumen%3A,6%20DE%20OCTUBRE%20DE%201999." ref="E36"/>
    <hyperlink r:id="rId32" ref="E37"/>
    <hyperlink r:id="rId33" ref="E38"/>
    <hyperlink r:id="rId34" ref="E39"/>
    <hyperlink r:id="rId35" ref="E40"/>
    <hyperlink r:id="rId36" ref="E41"/>
    <hyperlink r:id="rId37" ref="E42"/>
    <hyperlink r:id="rId38" ref="E43"/>
    <hyperlink r:id="rId39" ref="E44"/>
    <hyperlink r:id="rId40" ref="E45"/>
    <hyperlink r:id="rId41" ref="E46"/>
    <hyperlink r:id="rId42" ref="E47"/>
    <hyperlink r:id="rId43" ref="E48"/>
    <hyperlink r:id="rId44" ref="E49"/>
    <hyperlink r:id="rId45" ref="E50"/>
    <hyperlink r:id="rId46" ref="E51"/>
    <hyperlink r:id="rId47" ref="E52"/>
    <hyperlink r:id="rId48" ref="E53"/>
    <hyperlink r:id="rId49" ref="E54"/>
    <hyperlink r:id="rId50" ref="E55"/>
    <hyperlink r:id="rId51" ref="E56"/>
    <hyperlink r:id="rId52" ref="E57"/>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0" t="s">
        <v>2587</v>
      </c>
      <c r="B1" s="121" t="s">
        <v>2588</v>
      </c>
      <c r="C1" s="122" t="s">
        <v>2465</v>
      </c>
      <c r="D1" s="122" t="s">
        <v>2589</v>
      </c>
      <c r="E1" s="122" t="s">
        <v>2447</v>
      </c>
      <c r="F1" s="25"/>
      <c r="G1" s="123" t="s">
        <v>2590</v>
      </c>
      <c r="H1" s="25"/>
      <c r="I1" s="25"/>
      <c r="J1" s="25"/>
      <c r="K1" s="25"/>
      <c r="L1" s="25"/>
      <c r="M1" s="25"/>
      <c r="N1" s="25"/>
      <c r="O1" s="25"/>
      <c r="P1" s="25"/>
      <c r="Q1" s="25"/>
      <c r="R1" s="25"/>
      <c r="S1" s="25"/>
      <c r="T1" s="25"/>
      <c r="U1" s="25"/>
      <c r="V1" s="25"/>
      <c r="W1" s="25"/>
      <c r="X1" s="25"/>
      <c r="Y1" s="25"/>
      <c r="Z1" s="25"/>
      <c r="AA1" s="25"/>
    </row>
    <row r="2">
      <c r="A2" s="124" t="s">
        <v>2591</v>
      </c>
      <c r="B2" s="125" t="s">
        <v>2592</v>
      </c>
      <c r="C2" s="125">
        <v>2011.0</v>
      </c>
      <c r="D2" s="126" t="s">
        <v>2593</v>
      </c>
      <c r="E2" s="125" t="s">
        <v>2594</v>
      </c>
      <c r="F2" s="25"/>
      <c r="G2" s="25"/>
      <c r="H2" s="25"/>
      <c r="I2" s="25"/>
      <c r="J2" s="25"/>
      <c r="K2" s="25"/>
      <c r="L2" s="25"/>
      <c r="M2" s="25"/>
      <c r="N2" s="25"/>
      <c r="O2" s="25"/>
      <c r="P2" s="25"/>
      <c r="Q2" s="25"/>
      <c r="R2" s="25"/>
      <c r="S2" s="25"/>
      <c r="T2" s="25"/>
      <c r="U2" s="25"/>
      <c r="V2" s="25"/>
      <c r="W2" s="25"/>
      <c r="X2" s="25"/>
      <c r="Y2" s="25"/>
      <c r="Z2" s="25"/>
      <c r="AA2" s="25"/>
    </row>
    <row r="3">
      <c r="A3" s="124" t="s">
        <v>2595</v>
      </c>
      <c r="B3" s="127" t="s">
        <v>2596</v>
      </c>
      <c r="C3" s="125">
        <v>2013.0</v>
      </c>
      <c r="D3" s="128" t="s">
        <v>2597</v>
      </c>
      <c r="E3" s="129"/>
      <c r="F3" s="25"/>
      <c r="G3" s="25"/>
      <c r="H3" s="25"/>
      <c r="I3" s="25"/>
      <c r="J3" s="25"/>
      <c r="K3" s="25"/>
      <c r="L3" s="25"/>
      <c r="M3" s="25"/>
      <c r="N3" s="25"/>
      <c r="O3" s="25"/>
      <c r="P3" s="25"/>
      <c r="Q3" s="25"/>
      <c r="R3" s="25"/>
      <c r="S3" s="25"/>
      <c r="T3" s="25"/>
      <c r="U3" s="25"/>
      <c r="V3" s="25"/>
      <c r="W3" s="25"/>
      <c r="X3" s="25"/>
      <c r="Y3" s="25"/>
      <c r="Z3" s="25"/>
      <c r="AA3" s="25"/>
    </row>
    <row r="4">
      <c r="A4" s="124" t="s">
        <v>2598</v>
      </c>
      <c r="B4" s="125" t="s">
        <v>2599</v>
      </c>
      <c r="C4" s="125">
        <v>2014.0</v>
      </c>
      <c r="D4" s="126" t="s">
        <v>2600</v>
      </c>
      <c r="E4" s="127" t="s">
        <v>2601</v>
      </c>
      <c r="F4" s="25"/>
      <c r="G4" s="25"/>
      <c r="H4" s="25"/>
      <c r="I4" s="25"/>
      <c r="J4" s="25"/>
      <c r="K4" s="25"/>
      <c r="L4" s="25"/>
      <c r="M4" s="25"/>
      <c r="N4" s="25"/>
      <c r="O4" s="25"/>
      <c r="P4" s="25"/>
      <c r="Q4" s="25"/>
      <c r="R4" s="25"/>
      <c r="S4" s="25"/>
      <c r="T4" s="25"/>
      <c r="U4" s="25"/>
      <c r="V4" s="25"/>
      <c r="W4" s="25"/>
      <c r="X4" s="25"/>
      <c r="Y4" s="25"/>
      <c r="Z4" s="25"/>
      <c r="AA4" s="25"/>
    </row>
    <row r="5">
      <c r="A5" s="124" t="s">
        <v>2602</v>
      </c>
      <c r="B5" s="127" t="s">
        <v>2603</v>
      </c>
      <c r="C5" s="125">
        <v>2014.0</v>
      </c>
      <c r="D5" s="126" t="s">
        <v>2604</v>
      </c>
      <c r="E5" s="125" t="s">
        <v>2605</v>
      </c>
      <c r="F5" s="25"/>
      <c r="G5" s="25"/>
      <c r="H5" s="25"/>
      <c r="I5" s="25"/>
      <c r="J5" s="25"/>
      <c r="K5" s="25"/>
      <c r="L5" s="25"/>
      <c r="M5" s="25"/>
      <c r="N5" s="25"/>
      <c r="O5" s="25"/>
      <c r="P5" s="25"/>
      <c r="Q5" s="25"/>
      <c r="R5" s="25"/>
      <c r="S5" s="25"/>
      <c r="T5" s="25"/>
      <c r="U5" s="25"/>
      <c r="V5" s="25"/>
      <c r="W5" s="25"/>
      <c r="X5" s="25"/>
      <c r="Y5" s="25"/>
      <c r="Z5" s="25"/>
      <c r="AA5" s="25"/>
    </row>
    <row r="6">
      <c r="A6" s="124" t="s">
        <v>2595</v>
      </c>
      <c r="B6" s="125" t="s">
        <v>2606</v>
      </c>
      <c r="C6" s="125">
        <v>2016.0</v>
      </c>
      <c r="D6" s="126" t="s">
        <v>2607</v>
      </c>
      <c r="E6" s="125" t="s">
        <v>2608</v>
      </c>
      <c r="F6" s="25"/>
      <c r="G6" s="25"/>
      <c r="H6" s="25"/>
      <c r="I6" s="25"/>
      <c r="J6" s="25"/>
      <c r="K6" s="25"/>
      <c r="L6" s="25"/>
      <c r="M6" s="25"/>
      <c r="N6" s="25"/>
      <c r="O6" s="25"/>
      <c r="P6" s="25"/>
      <c r="Q6" s="25"/>
      <c r="R6" s="25"/>
      <c r="S6" s="25"/>
      <c r="T6" s="25"/>
      <c r="U6" s="25"/>
      <c r="V6" s="25"/>
      <c r="W6" s="25"/>
      <c r="X6" s="25"/>
      <c r="Y6" s="25"/>
      <c r="Z6" s="25"/>
      <c r="AA6" s="25"/>
    </row>
    <row r="7">
      <c r="A7" s="124" t="s">
        <v>2609</v>
      </c>
      <c r="B7" s="125" t="s">
        <v>2610</v>
      </c>
      <c r="C7" s="125">
        <v>2018.0</v>
      </c>
      <c r="D7" s="126" t="s">
        <v>2611</v>
      </c>
      <c r="E7" s="125" t="s">
        <v>2612</v>
      </c>
      <c r="F7" s="25"/>
      <c r="G7" s="25"/>
      <c r="H7" s="25"/>
      <c r="I7" s="25"/>
      <c r="J7" s="25"/>
      <c r="K7" s="25"/>
      <c r="L7" s="25"/>
      <c r="M7" s="25"/>
      <c r="N7" s="25"/>
      <c r="O7" s="25"/>
      <c r="P7" s="25"/>
      <c r="Q7" s="25"/>
      <c r="R7" s="25"/>
      <c r="S7" s="25"/>
      <c r="T7" s="25"/>
      <c r="U7" s="25"/>
      <c r="V7" s="25"/>
      <c r="W7" s="25"/>
      <c r="X7" s="25"/>
      <c r="Y7" s="25"/>
      <c r="Z7" s="25"/>
      <c r="AA7" s="25"/>
    </row>
    <row r="8">
      <c r="A8" s="124" t="s">
        <v>2595</v>
      </c>
      <c r="B8" s="127" t="s">
        <v>2596</v>
      </c>
      <c r="C8" s="125">
        <v>2020.0</v>
      </c>
      <c r="D8" s="126" t="s">
        <v>2613</v>
      </c>
      <c r="E8" s="125"/>
      <c r="F8" s="25"/>
      <c r="G8" s="25"/>
      <c r="H8" s="25"/>
      <c r="I8" s="25"/>
      <c r="J8" s="25"/>
      <c r="K8" s="25"/>
      <c r="L8" s="25"/>
      <c r="M8" s="25"/>
      <c r="N8" s="25"/>
      <c r="O8" s="25"/>
      <c r="P8" s="25"/>
      <c r="Q8" s="25"/>
      <c r="R8" s="25"/>
      <c r="S8" s="25"/>
      <c r="T8" s="25"/>
      <c r="U8" s="25"/>
      <c r="V8" s="25"/>
      <c r="W8" s="25"/>
      <c r="X8" s="25"/>
      <c r="Y8" s="25"/>
      <c r="Z8" s="25"/>
      <c r="AA8" s="25"/>
    </row>
    <row r="9">
      <c r="A9" s="124" t="s">
        <v>2614</v>
      </c>
      <c r="B9" s="125" t="s">
        <v>2615</v>
      </c>
      <c r="C9" s="125">
        <v>2020.0</v>
      </c>
      <c r="D9" s="126" t="s">
        <v>2616</v>
      </c>
      <c r="E9" s="125" t="s">
        <v>2617</v>
      </c>
      <c r="F9" s="25"/>
      <c r="G9" s="25"/>
      <c r="H9" s="25"/>
      <c r="I9" s="25"/>
      <c r="J9" s="25"/>
      <c r="K9" s="25"/>
      <c r="L9" s="25"/>
      <c r="M9" s="25"/>
      <c r="N9" s="25"/>
      <c r="O9" s="25"/>
      <c r="P9" s="25"/>
      <c r="Q9" s="25"/>
      <c r="R9" s="25"/>
      <c r="S9" s="25"/>
      <c r="T9" s="25"/>
      <c r="U9" s="25"/>
      <c r="V9" s="25"/>
      <c r="W9" s="25"/>
      <c r="X9" s="25"/>
      <c r="Y9" s="25"/>
      <c r="Z9" s="25"/>
      <c r="AA9" s="25"/>
    </row>
    <row r="10">
      <c r="A10" s="124" t="s">
        <v>2618</v>
      </c>
      <c r="B10" s="125" t="s">
        <v>2606</v>
      </c>
      <c r="C10" s="125">
        <v>2021.0</v>
      </c>
      <c r="D10" s="126" t="s">
        <v>2619</v>
      </c>
      <c r="E10" s="125" t="s">
        <v>2620</v>
      </c>
      <c r="F10" s="25"/>
      <c r="G10" s="25"/>
      <c r="H10" s="25"/>
      <c r="I10" s="25"/>
      <c r="J10" s="25"/>
      <c r="K10" s="25"/>
      <c r="L10" s="25"/>
      <c r="M10" s="25"/>
      <c r="N10" s="25"/>
      <c r="O10" s="25"/>
      <c r="P10" s="25"/>
      <c r="Q10" s="25"/>
      <c r="R10" s="25"/>
      <c r="S10" s="25"/>
      <c r="T10" s="25"/>
      <c r="U10" s="25"/>
      <c r="V10" s="25"/>
      <c r="W10" s="25"/>
      <c r="X10" s="25"/>
      <c r="Y10" s="25"/>
      <c r="Z10" s="25"/>
      <c r="AA10" s="25"/>
    </row>
    <row r="11">
      <c r="A11" s="124" t="s">
        <v>2621</v>
      </c>
      <c r="B11" s="125" t="s">
        <v>2622</v>
      </c>
      <c r="C11" s="125">
        <v>2021.0</v>
      </c>
      <c r="D11" s="126" t="s">
        <v>2623</v>
      </c>
      <c r="E11" s="125" t="s">
        <v>2624</v>
      </c>
      <c r="F11" s="25"/>
      <c r="G11" s="25"/>
      <c r="H11" s="25"/>
      <c r="I11" s="25"/>
      <c r="J11" s="25"/>
      <c r="K11" s="25"/>
      <c r="L11" s="25"/>
      <c r="M11" s="25"/>
      <c r="N11" s="25"/>
      <c r="O11" s="25"/>
      <c r="P11" s="25"/>
      <c r="Q11" s="25"/>
      <c r="R11" s="25"/>
      <c r="S11" s="25"/>
      <c r="T11" s="25"/>
      <c r="U11" s="25"/>
      <c r="V11" s="25"/>
      <c r="W11" s="25"/>
      <c r="X11" s="25"/>
      <c r="Y11" s="25"/>
      <c r="Z11" s="25"/>
      <c r="AA11" s="25"/>
    </row>
    <row r="12">
      <c r="A12" s="124" t="s">
        <v>2625</v>
      </c>
      <c r="B12" s="125" t="s">
        <v>2626</v>
      </c>
      <c r="C12" s="125">
        <v>2022.0</v>
      </c>
      <c r="D12" s="126" t="s">
        <v>2627</v>
      </c>
      <c r="E12" s="125"/>
      <c r="F12" s="25"/>
      <c r="G12" s="25"/>
      <c r="H12" s="25"/>
      <c r="I12" s="25"/>
      <c r="J12" s="25"/>
      <c r="K12" s="25"/>
      <c r="L12" s="25"/>
      <c r="M12" s="25"/>
      <c r="N12" s="25"/>
      <c r="O12" s="25"/>
      <c r="P12" s="25"/>
      <c r="Q12" s="25"/>
      <c r="R12" s="25"/>
      <c r="S12" s="25"/>
      <c r="T12" s="25"/>
      <c r="U12" s="25"/>
      <c r="V12" s="25"/>
      <c r="W12" s="25"/>
      <c r="X12" s="25"/>
      <c r="Y12" s="25"/>
      <c r="Z12" s="25"/>
      <c r="AA12" s="25"/>
    </row>
    <row r="13">
      <c r="A13" s="124" t="s">
        <v>2628</v>
      </c>
      <c r="B13" s="125" t="s">
        <v>2629</v>
      </c>
      <c r="C13" s="125">
        <v>2022.0</v>
      </c>
      <c r="D13" s="130" t="s">
        <v>2630</v>
      </c>
      <c r="E13" s="125" t="s">
        <v>2631</v>
      </c>
      <c r="F13" s="25"/>
      <c r="G13" s="25"/>
      <c r="H13" s="25"/>
      <c r="I13" s="25"/>
      <c r="J13" s="25"/>
      <c r="K13" s="25"/>
      <c r="L13" s="25"/>
      <c r="M13" s="25"/>
      <c r="N13" s="25"/>
      <c r="O13" s="25"/>
      <c r="P13" s="25"/>
      <c r="Q13" s="25"/>
      <c r="R13" s="25"/>
      <c r="S13" s="25"/>
      <c r="T13" s="25"/>
      <c r="U13" s="25"/>
      <c r="V13" s="25"/>
      <c r="W13" s="25"/>
      <c r="X13" s="25"/>
      <c r="Y13" s="25"/>
      <c r="Z13" s="25"/>
      <c r="AA13" s="25"/>
    </row>
  </sheetData>
  <autoFilter ref="$A$1:$E$13"/>
  <hyperlinks>
    <hyperlink r:id="rId1" ref="G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50.0"/>
    <col customWidth="1" min="4" max="4" width="44.25"/>
    <col customWidth="1" min="5" max="5" width="27.0"/>
  </cols>
  <sheetData>
    <row r="1">
      <c r="A1" s="131" t="s">
        <v>2442</v>
      </c>
      <c r="B1" s="131" t="s">
        <v>2632</v>
      </c>
      <c r="C1" s="131" t="s">
        <v>2589</v>
      </c>
      <c r="D1" s="131" t="s">
        <v>2633</v>
      </c>
    </row>
    <row r="2">
      <c r="A2" s="124" t="s">
        <v>1409</v>
      </c>
      <c r="B2" s="132" t="s">
        <v>2634</v>
      </c>
      <c r="C2" s="133" t="s">
        <v>2635</v>
      </c>
      <c r="D2" s="127" t="s">
        <v>2636</v>
      </c>
    </row>
    <row r="3">
      <c r="A3" s="134" t="s">
        <v>813</v>
      </c>
      <c r="B3" s="135" t="s">
        <v>2637</v>
      </c>
      <c r="C3" s="136" t="s">
        <v>2638</v>
      </c>
      <c r="D3" s="127" t="s">
        <v>2639</v>
      </c>
    </row>
    <row r="4">
      <c r="A4" s="134" t="s">
        <v>2460</v>
      </c>
      <c r="B4" s="137" t="s">
        <v>2640</v>
      </c>
      <c r="C4" s="126" t="s">
        <v>2641</v>
      </c>
      <c r="D4" s="138" t="s">
        <v>2642</v>
      </c>
    </row>
    <row r="5">
      <c r="A5" s="134" t="s">
        <v>1832</v>
      </c>
      <c r="B5" s="137" t="s">
        <v>2643</v>
      </c>
      <c r="C5" s="126" t="s">
        <v>2644</v>
      </c>
      <c r="D5" s="138" t="s">
        <v>2645</v>
      </c>
    </row>
  </sheetData>
  <hyperlinks>
    <hyperlink r:id="rId1" ref="C2"/>
    <hyperlink r:id="rId2" ref="C3"/>
    <hyperlink r:id="rId3" ref="C4"/>
    <hyperlink r:id="rId4" ref="C5"/>
  </hyperlinks>
  <drawing r:id="rId5"/>
</worksheet>
</file>