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FIN221\SP25\"/>
    </mc:Choice>
  </mc:AlternateContent>
  <xr:revisionPtr revIDLastSave="0" documentId="13_ncr:1_{065488C1-7AAF-492F-ACE3-4F5F366179E4}" xr6:coauthVersionLast="47" xr6:coauthVersionMax="47" xr10:uidLastSave="{00000000-0000-0000-0000-000000000000}"/>
  <bookViews>
    <workbookView xWindow="-120" yWindow="-120" windowWidth="29040" windowHeight="15840" activeTab="2" xr2:uid="{DE7EBC1F-A286-4F1F-B23D-81C9D174A2C3}"/>
  </bookViews>
  <sheets>
    <sheet name="1" sheetId="1" r:id="rId1"/>
    <sheet name="2" sheetId="2" r:id="rId2"/>
    <sheet name="3" sheetId="3" r:id="rId3"/>
    <sheet name="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3" l="1"/>
  <c r="J4" i="1"/>
  <c r="J5" i="1"/>
  <c r="J6" i="1"/>
  <c r="J7" i="1"/>
  <c r="J8" i="1"/>
  <c r="J9" i="1"/>
  <c r="J10" i="1"/>
  <c r="J11" i="1"/>
  <c r="J12" i="1"/>
  <c r="J13" i="1"/>
  <c r="J14" i="1"/>
  <c r="J15" i="1"/>
  <c r="B12" i="1"/>
  <c r="K4" i="3"/>
  <c r="K5" i="3"/>
  <c r="K6" i="3"/>
  <c r="K7" i="3"/>
  <c r="K8" i="3"/>
  <c r="K9" i="3"/>
  <c r="K10" i="3"/>
  <c r="K11" i="3"/>
  <c r="K12" i="3"/>
  <c r="K3" i="3"/>
  <c r="D11" i="3"/>
  <c r="E5" i="2"/>
  <c r="E3" i="2"/>
  <c r="B15" i="1"/>
  <c r="C13" i="1"/>
  <c r="B13" i="1"/>
  <c r="C11" i="1"/>
  <c r="C12" i="1"/>
  <c r="B11" i="1"/>
  <c r="N4" i="3" l="1"/>
</calcChain>
</file>

<file path=xl/sharedStrings.xml><?xml version="1.0" encoding="utf-8"?>
<sst xmlns="http://schemas.openxmlformats.org/spreadsheetml/2006/main" count="39" uniqueCount="21">
  <si>
    <t>Time</t>
  </si>
  <si>
    <t>Project A</t>
  </si>
  <si>
    <t>Project B</t>
  </si>
  <si>
    <t>Diff(A-B)</t>
  </si>
  <si>
    <t>IRR</t>
  </si>
  <si>
    <t>NPV</t>
  </si>
  <si>
    <t>WACC</t>
  </si>
  <si>
    <t>MIRR</t>
  </si>
  <si>
    <t>Crossover</t>
  </si>
  <si>
    <t xml:space="preserve">Missing Initial investment  </t>
  </si>
  <si>
    <t>NPV wo CF0</t>
  </si>
  <si>
    <t>NPV w CF0</t>
  </si>
  <si>
    <t>X</t>
  </si>
  <si>
    <t>What is the FV of the payments?</t>
  </si>
  <si>
    <t>CF0=PV(CFs) which also means FV(CF0)=FV(CFs)</t>
  </si>
  <si>
    <t>FV(CF0)</t>
  </si>
  <si>
    <t>Then what are the ten equal payments?</t>
  </si>
  <si>
    <t>Updated</t>
  </si>
  <si>
    <t>Cash Flow</t>
  </si>
  <si>
    <t>-X</t>
  </si>
  <si>
    <t>Algebra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</si>
</sst>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9" fontId="0" fillId="0" borderId="0" xfId="0" applyNumberFormat="1"/>
    <xf numFmtId="10" fontId="0" fillId="0" borderId="0" xfId="0" applyNumberFormat="1"/>
    <xf numFmtId="8" fontId="0" fillId="2" borderId="0" xfId="0" applyNumberFormat="1" applyFill="1"/>
    <xf numFmtId="10" fontId="0" fillId="2" borderId="0" xfId="0" applyNumberFormat="1" applyFill="1"/>
    <xf numFmtId="8" fontId="0" fillId="2" borderId="0" xfId="1" applyNumberFormat="1" applyFont="1" applyFill="1"/>
    <xf numFmtId="0" fontId="0" fillId="2" borderId="0" xfId="0" applyFill="1"/>
    <xf numFmtId="9" fontId="0" fillId="0" borderId="0" xfId="2" applyFont="1"/>
    <xf numFmtId="10" fontId="0" fillId="3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9986-B2A1-4485-AD38-3BF5747FC505}">
  <dimension ref="A1:J17"/>
  <sheetViews>
    <sheetView zoomScale="145" zoomScaleNormal="145" workbookViewId="0">
      <selection activeCell="B15" sqref="B15"/>
    </sheetView>
  </sheetViews>
  <sheetFormatPr defaultRowHeight="15" x14ac:dyDescent="0.25"/>
  <cols>
    <col min="10" max="10" width="18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6</v>
      </c>
      <c r="G1" s="2">
        <v>0.11</v>
      </c>
    </row>
    <row r="2" spans="1:10" x14ac:dyDescent="0.25">
      <c r="A2">
        <v>0</v>
      </c>
      <c r="B2">
        <v>-300</v>
      </c>
      <c r="C2">
        <v>-405</v>
      </c>
      <c r="D2">
        <v>105</v>
      </c>
    </row>
    <row r="3" spans="1:10" x14ac:dyDescent="0.25">
      <c r="A3">
        <v>1</v>
      </c>
      <c r="B3">
        <v>-387</v>
      </c>
      <c r="C3">
        <v>134</v>
      </c>
      <c r="D3">
        <v>-521</v>
      </c>
    </row>
    <row r="4" spans="1:10" x14ac:dyDescent="0.25">
      <c r="A4">
        <v>2</v>
      </c>
      <c r="B4">
        <v>-193</v>
      </c>
      <c r="C4">
        <v>134</v>
      </c>
      <c r="D4">
        <v>-327</v>
      </c>
      <c r="I4" s="8">
        <v>-0.9</v>
      </c>
      <c r="J4" s="1">
        <f t="shared" ref="J4:J11" si="0">NPV(I4,$B$2:$B$9)</f>
        <v>-8841234700.0000172</v>
      </c>
    </row>
    <row r="5" spans="1:10" x14ac:dyDescent="0.25">
      <c r="A5">
        <v>3</v>
      </c>
      <c r="B5">
        <v>-100</v>
      </c>
      <c r="C5">
        <v>134</v>
      </c>
      <c r="D5">
        <v>-234</v>
      </c>
      <c r="I5" s="8">
        <v>-0.8</v>
      </c>
      <c r="J5" s="1">
        <f t="shared" si="0"/>
        <v>7245949.9999999925</v>
      </c>
    </row>
    <row r="6" spans="1:10" x14ac:dyDescent="0.25">
      <c r="A6">
        <v>4</v>
      </c>
      <c r="B6">
        <v>600</v>
      </c>
      <c r="C6">
        <v>134</v>
      </c>
      <c r="D6">
        <v>466</v>
      </c>
      <c r="I6" s="8">
        <v>-0.7</v>
      </c>
      <c r="J6" s="1">
        <f t="shared" si="0"/>
        <v>2188283.4476451753</v>
      </c>
    </row>
    <row r="7" spans="1:10" x14ac:dyDescent="0.25">
      <c r="A7">
        <v>5</v>
      </c>
      <c r="B7">
        <v>600</v>
      </c>
      <c r="C7">
        <v>134</v>
      </c>
      <c r="D7">
        <v>466</v>
      </c>
      <c r="I7" s="8">
        <v>-0.6</v>
      </c>
      <c r="J7" s="1">
        <f t="shared" si="0"/>
        <v>439128.12499999983</v>
      </c>
    </row>
    <row r="8" spans="1:10" x14ac:dyDescent="0.25">
      <c r="A8">
        <v>6</v>
      </c>
      <c r="B8">
        <v>850</v>
      </c>
      <c r="C8">
        <v>134</v>
      </c>
      <c r="D8">
        <v>716</v>
      </c>
      <c r="I8" s="8">
        <v>-0.5</v>
      </c>
      <c r="J8" s="1">
        <f t="shared" si="0"/>
        <v>115028</v>
      </c>
    </row>
    <row r="9" spans="1:10" x14ac:dyDescent="0.25">
      <c r="A9">
        <v>7</v>
      </c>
      <c r="B9">
        <v>-180</v>
      </c>
      <c r="C9">
        <v>0</v>
      </c>
      <c r="D9">
        <v>-180</v>
      </c>
      <c r="I9" s="8">
        <v>-0.4</v>
      </c>
      <c r="J9" s="1">
        <f t="shared" si="0"/>
        <v>36983.356195701883</v>
      </c>
    </row>
    <row r="10" spans="1:10" x14ac:dyDescent="0.25">
      <c r="I10" s="8">
        <v>-0.3</v>
      </c>
      <c r="J10" s="1">
        <f t="shared" si="0"/>
        <v>13671.175067448128</v>
      </c>
    </row>
    <row r="11" spans="1:10" x14ac:dyDescent="0.25">
      <c r="A11" t="s">
        <v>5</v>
      </c>
      <c r="B11" s="4">
        <f>NPV(G1,B3:B9)+B2</f>
        <v>240.64466164241719</v>
      </c>
      <c r="C11" s="4">
        <f>NPV(G1,C3:C9)+C2</f>
        <v>161.89207240092617</v>
      </c>
      <c r="I11" s="8">
        <v>-0.2</v>
      </c>
      <c r="J11" s="1">
        <f t="shared" si="0"/>
        <v>5499.3240356445285</v>
      </c>
    </row>
    <row r="12" spans="1:10" x14ac:dyDescent="0.25">
      <c r="A12" t="s">
        <v>4</v>
      </c>
      <c r="B12" s="9">
        <f>IRR(B2:B9)</f>
        <v>0.18096706698840337</v>
      </c>
      <c r="C12" s="5">
        <f>IRR(C2:C9)</f>
        <v>0.23972784611434461</v>
      </c>
      <c r="I12" s="8">
        <v>-0.1</v>
      </c>
      <c r="J12" s="1">
        <f t="shared" ref="J10:J16" si="1">NPV(I12,$B$2:$B$9)</f>
        <v>2275.826521141993</v>
      </c>
    </row>
    <row r="13" spans="1:10" x14ac:dyDescent="0.25">
      <c r="A13" t="s">
        <v>7</v>
      </c>
      <c r="B13" s="5">
        <f>MIRR(B2:B9,G1,G1)</f>
        <v>0.14586833832922852</v>
      </c>
      <c r="C13" s="5">
        <f>MIRR(C2:C9,G1,G1)</f>
        <v>0.16462632264106047</v>
      </c>
      <c r="I13" s="8">
        <v>0</v>
      </c>
      <c r="J13" s="1">
        <f t="shared" si="1"/>
        <v>890</v>
      </c>
    </row>
    <row r="14" spans="1:10" x14ac:dyDescent="0.25">
      <c r="I14" s="8">
        <v>0.1</v>
      </c>
      <c r="J14" s="1">
        <f t="shared" si="1"/>
        <v>257.5831383445219</v>
      </c>
    </row>
    <row r="15" spans="1:10" x14ac:dyDescent="0.25">
      <c r="A15" t="s">
        <v>8</v>
      </c>
      <c r="B15" s="5">
        <f>IRR(D2:D9)</f>
        <v>0.14528447137894984</v>
      </c>
      <c r="I15" s="8">
        <v>0.2</v>
      </c>
      <c r="J15" s="1">
        <f t="shared" si="1"/>
        <v>-41.242641175125733</v>
      </c>
    </row>
    <row r="16" spans="1:10" x14ac:dyDescent="0.25">
      <c r="I16" s="2"/>
      <c r="J16" s="1"/>
    </row>
    <row r="17" spans="10:10" x14ac:dyDescent="0.25">
      <c r="J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638A-D236-4AC0-A52F-AD9CE68BC292}">
  <dimension ref="A1:G22"/>
  <sheetViews>
    <sheetView workbookViewId="0">
      <selection activeCell="E3" sqref="E3"/>
    </sheetView>
  </sheetViews>
  <sheetFormatPr defaultRowHeight="15" x14ac:dyDescent="0.25"/>
  <cols>
    <col min="4" max="4" width="12.7109375" customWidth="1"/>
    <col min="5" max="5" width="11.5703125" bestFit="1" customWidth="1"/>
  </cols>
  <sheetData>
    <row r="1" spans="1:7" x14ac:dyDescent="0.25">
      <c r="A1" t="s">
        <v>0</v>
      </c>
      <c r="D1" t="s">
        <v>4</v>
      </c>
      <c r="E1" s="3">
        <v>8.5199999999999998E-2</v>
      </c>
      <c r="F1" t="s">
        <v>6</v>
      </c>
      <c r="G1" s="2">
        <v>0.08</v>
      </c>
    </row>
    <row r="2" spans="1:7" x14ac:dyDescent="0.25">
      <c r="A2">
        <v>0</v>
      </c>
      <c r="D2" t="s">
        <v>9</v>
      </c>
    </row>
    <row r="3" spans="1:7" x14ac:dyDescent="0.25">
      <c r="A3">
        <v>1</v>
      </c>
      <c r="B3">
        <v>5000</v>
      </c>
      <c r="D3" t="s">
        <v>10</v>
      </c>
      <c r="E3" s="4">
        <f>NPV(E1,B3:B22)</f>
        <v>58824.111859940334</v>
      </c>
    </row>
    <row r="4" spans="1:7" x14ac:dyDescent="0.25">
      <c r="A4">
        <v>2</v>
      </c>
      <c r="B4">
        <v>5000</v>
      </c>
    </row>
    <row r="5" spans="1:7" x14ac:dyDescent="0.25">
      <c r="A5">
        <v>3</v>
      </c>
      <c r="B5">
        <v>5000</v>
      </c>
      <c r="D5" t="s">
        <v>11</v>
      </c>
      <c r="E5" s="6">
        <f>NPV(G1,B3:B22)-E3</f>
        <v>2698.889211337475</v>
      </c>
    </row>
    <row r="6" spans="1:7" x14ac:dyDescent="0.25">
      <c r="A6">
        <v>4</v>
      </c>
      <c r="B6">
        <v>5000</v>
      </c>
    </row>
    <row r="7" spans="1:7" x14ac:dyDescent="0.25">
      <c r="A7">
        <v>5</v>
      </c>
      <c r="B7">
        <v>5000</v>
      </c>
    </row>
    <row r="8" spans="1:7" x14ac:dyDescent="0.25">
      <c r="A8">
        <v>6</v>
      </c>
      <c r="B8">
        <v>5000</v>
      </c>
    </row>
    <row r="9" spans="1:7" x14ac:dyDescent="0.25">
      <c r="A9">
        <v>7</v>
      </c>
      <c r="B9">
        <v>5000</v>
      </c>
    </row>
    <row r="10" spans="1:7" x14ac:dyDescent="0.25">
      <c r="A10">
        <v>8</v>
      </c>
      <c r="B10">
        <v>5000</v>
      </c>
    </row>
    <row r="11" spans="1:7" x14ac:dyDescent="0.25">
      <c r="A11">
        <v>9</v>
      </c>
      <c r="B11">
        <v>5000</v>
      </c>
    </row>
    <row r="12" spans="1:7" x14ac:dyDescent="0.25">
      <c r="A12">
        <v>10</v>
      </c>
      <c r="B12">
        <v>5000</v>
      </c>
    </row>
    <row r="13" spans="1:7" x14ac:dyDescent="0.25">
      <c r="A13">
        <v>11</v>
      </c>
      <c r="B13">
        <v>9000</v>
      </c>
    </row>
    <row r="14" spans="1:7" x14ac:dyDescent="0.25">
      <c r="A14">
        <v>12</v>
      </c>
      <c r="B14">
        <v>9000</v>
      </c>
    </row>
    <row r="15" spans="1:7" x14ac:dyDescent="0.25">
      <c r="A15">
        <v>13</v>
      </c>
      <c r="B15">
        <v>9000</v>
      </c>
    </row>
    <row r="16" spans="1:7" x14ac:dyDescent="0.25">
      <c r="A16">
        <v>14</v>
      </c>
      <c r="B16">
        <v>9000</v>
      </c>
    </row>
    <row r="17" spans="1:2" x14ac:dyDescent="0.25">
      <c r="A17">
        <v>15</v>
      </c>
      <c r="B17">
        <v>9000</v>
      </c>
    </row>
    <row r="18" spans="1:2" x14ac:dyDescent="0.25">
      <c r="A18">
        <v>16</v>
      </c>
      <c r="B18">
        <v>9000</v>
      </c>
    </row>
    <row r="19" spans="1:2" x14ac:dyDescent="0.25">
      <c r="A19">
        <v>17</v>
      </c>
      <c r="B19">
        <v>9000</v>
      </c>
    </row>
    <row r="20" spans="1:2" x14ac:dyDescent="0.25">
      <c r="A20">
        <v>18</v>
      </c>
      <c r="B20">
        <v>9000</v>
      </c>
    </row>
    <row r="21" spans="1:2" x14ac:dyDescent="0.25">
      <c r="A21">
        <v>19</v>
      </c>
      <c r="B21">
        <v>9000</v>
      </c>
    </row>
    <row r="22" spans="1:2" x14ac:dyDescent="0.25">
      <c r="A22">
        <v>20</v>
      </c>
      <c r="B22">
        <v>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104A-1E0A-4B96-BD96-9ABC0953FFE4}">
  <dimension ref="A1:N12"/>
  <sheetViews>
    <sheetView tabSelected="1" zoomScale="180" zoomScaleNormal="180" workbookViewId="0">
      <selection activeCell="M10" sqref="M10"/>
    </sheetView>
  </sheetViews>
  <sheetFormatPr defaultRowHeight="15" x14ac:dyDescent="0.25"/>
  <cols>
    <col min="5" max="5" width="11" bestFit="1" customWidth="1"/>
  </cols>
  <sheetData>
    <row r="1" spans="1:14" x14ac:dyDescent="0.25">
      <c r="A1" t="s">
        <v>0</v>
      </c>
      <c r="J1" t="s">
        <v>0</v>
      </c>
      <c r="K1" t="s">
        <v>17</v>
      </c>
    </row>
    <row r="2" spans="1:14" x14ac:dyDescent="0.25">
      <c r="A2">
        <v>0</v>
      </c>
      <c r="B2">
        <v>-1000</v>
      </c>
      <c r="J2">
        <v>0</v>
      </c>
      <c r="K2">
        <v>-1000</v>
      </c>
    </row>
    <row r="3" spans="1:14" x14ac:dyDescent="0.25">
      <c r="A3">
        <v>1</v>
      </c>
      <c r="B3" t="s">
        <v>12</v>
      </c>
      <c r="D3" t="s">
        <v>4</v>
      </c>
      <c r="E3" s="2">
        <v>0.16</v>
      </c>
      <c r="J3">
        <v>1</v>
      </c>
      <c r="K3" s="1">
        <f>$D$11</f>
        <v>206.90108306657874</v>
      </c>
    </row>
    <row r="4" spans="1:14" x14ac:dyDescent="0.25">
      <c r="A4">
        <v>2</v>
      </c>
      <c r="B4" t="s">
        <v>12</v>
      </c>
      <c r="D4" t="s">
        <v>6</v>
      </c>
      <c r="E4" s="2">
        <v>0.08</v>
      </c>
      <c r="J4">
        <v>2</v>
      </c>
      <c r="K4" s="1">
        <f t="shared" ref="K4:K12" si="0">$D$11</f>
        <v>206.90108306657874</v>
      </c>
      <c r="M4" t="s">
        <v>7</v>
      </c>
      <c r="N4" s="5">
        <f>MIRR(K2:K12,E4,E4)</f>
        <v>0.11602214100789832</v>
      </c>
    </row>
    <row r="5" spans="1:14" x14ac:dyDescent="0.25">
      <c r="A5">
        <v>3</v>
      </c>
      <c r="B5" t="s">
        <v>12</v>
      </c>
      <c r="J5">
        <v>3</v>
      </c>
      <c r="K5" s="1">
        <f t="shared" si="0"/>
        <v>206.90108306657874</v>
      </c>
    </row>
    <row r="6" spans="1:14" x14ac:dyDescent="0.25">
      <c r="A6">
        <v>4</v>
      </c>
      <c r="B6" t="s">
        <v>12</v>
      </c>
      <c r="D6" t="s">
        <v>13</v>
      </c>
      <c r="J6">
        <v>4</v>
      </c>
      <c r="K6" s="1">
        <f t="shared" si="0"/>
        <v>206.90108306657874</v>
      </c>
    </row>
    <row r="7" spans="1:14" x14ac:dyDescent="0.25">
      <c r="A7">
        <v>5</v>
      </c>
      <c r="B7" t="s">
        <v>12</v>
      </c>
      <c r="D7" t="s">
        <v>14</v>
      </c>
      <c r="J7">
        <v>5</v>
      </c>
      <c r="K7" s="1">
        <f t="shared" si="0"/>
        <v>206.90108306657874</v>
      </c>
    </row>
    <row r="8" spans="1:14" x14ac:dyDescent="0.25">
      <c r="A8">
        <v>6</v>
      </c>
      <c r="B8" t="s">
        <v>12</v>
      </c>
      <c r="D8" t="s">
        <v>15</v>
      </c>
      <c r="E8" s="7">
        <f>B2*1.16^10</f>
        <v>-4411.4350786499144</v>
      </c>
      <c r="J8">
        <v>6</v>
      </c>
      <c r="K8" s="1">
        <f t="shared" si="0"/>
        <v>206.90108306657874</v>
      </c>
    </row>
    <row r="9" spans="1:14" x14ac:dyDescent="0.25">
      <c r="A9">
        <v>7</v>
      </c>
      <c r="B9" t="s">
        <v>12</v>
      </c>
      <c r="J9">
        <v>7</v>
      </c>
      <c r="K9" s="1">
        <f t="shared" si="0"/>
        <v>206.90108306657874</v>
      </c>
    </row>
    <row r="10" spans="1:14" x14ac:dyDescent="0.25">
      <c r="A10">
        <v>8</v>
      </c>
      <c r="B10" t="s">
        <v>12</v>
      </c>
      <c r="D10" t="s">
        <v>16</v>
      </c>
      <c r="J10">
        <v>8</v>
      </c>
      <c r="K10" s="1">
        <f t="shared" si="0"/>
        <v>206.90108306657874</v>
      </c>
    </row>
    <row r="11" spans="1:14" x14ac:dyDescent="0.25">
      <c r="A11">
        <v>9</v>
      </c>
      <c r="B11" t="s">
        <v>12</v>
      </c>
      <c r="D11" s="4">
        <f>PMT(E3,10,0,E8)</f>
        <v>206.90108306657874</v>
      </c>
      <c r="J11">
        <v>9</v>
      </c>
      <c r="K11" s="1">
        <f t="shared" si="0"/>
        <v>206.90108306657874</v>
      </c>
    </row>
    <row r="12" spans="1:14" x14ac:dyDescent="0.25">
      <c r="A12">
        <v>10</v>
      </c>
      <c r="B12" t="s">
        <v>12</v>
      </c>
      <c r="J12">
        <v>10</v>
      </c>
      <c r="K12" s="1">
        <f t="shared" si="0"/>
        <v>206.90108306657874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7298-39A4-4D69-822F-81093DBBA4B1}">
  <dimension ref="A1:E7"/>
  <sheetViews>
    <sheetView zoomScale="180" zoomScaleNormal="180" workbookViewId="0">
      <selection activeCell="E5" sqref="E5"/>
    </sheetView>
  </sheetViews>
  <sheetFormatPr defaultRowHeight="15" x14ac:dyDescent="0.25"/>
  <sheetData>
    <row r="1" spans="1:5" x14ac:dyDescent="0.25">
      <c r="A1" t="s">
        <v>0</v>
      </c>
      <c r="B1" t="s">
        <v>18</v>
      </c>
    </row>
    <row r="2" spans="1:5" x14ac:dyDescent="0.25">
      <c r="A2">
        <v>0</v>
      </c>
      <c r="B2">
        <v>-500</v>
      </c>
    </row>
    <row r="3" spans="1:5" x14ac:dyDescent="0.25">
      <c r="A3">
        <v>1</v>
      </c>
      <c r="B3">
        <v>202</v>
      </c>
    </row>
    <row r="4" spans="1:5" x14ac:dyDescent="0.25">
      <c r="A4">
        <v>2</v>
      </c>
      <c r="B4" t="s">
        <v>19</v>
      </c>
      <c r="E4" t="s">
        <v>20</v>
      </c>
    </row>
    <row r="5" spans="1:5" x14ac:dyDescent="0.25">
      <c r="A5">
        <v>3</v>
      </c>
      <c r="B5">
        <v>196</v>
      </c>
    </row>
    <row r="6" spans="1:5" x14ac:dyDescent="0.25">
      <c r="A6">
        <v>4</v>
      </c>
      <c r="B6">
        <v>350</v>
      </c>
    </row>
    <row r="7" spans="1:5" x14ac:dyDescent="0.25">
      <c r="A7">
        <v>5</v>
      </c>
      <c r="B7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Mohr, Justin</cp:lastModifiedBy>
  <dcterms:created xsi:type="dcterms:W3CDTF">2022-04-21T22:05:00Z</dcterms:created>
  <dcterms:modified xsi:type="dcterms:W3CDTF">2025-04-25T01:22:24Z</dcterms:modified>
</cp:coreProperties>
</file>