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/usr/doc/uninotes/yr2/sm1/STAT2032/"/>
    </mc:Choice>
  </mc:AlternateContent>
  <bookViews>
    <workbookView xWindow="14600" yWindow="160" windowWidth="14000" windowHeight="17520" tabRatio="500" activeTab="2"/>
  </bookViews>
  <sheets>
    <sheet name="Sheet1" sheetId="1" r:id="rId1"/>
    <sheet name="Sheet2" sheetId="3" r:id="rId2"/>
    <sheet name="Sheet3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2" i="4" l="1"/>
  <c r="K296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K128" i="4"/>
  <c r="K134" i="4"/>
  <c r="K140" i="4"/>
  <c r="K146" i="4"/>
  <c r="K152" i="4"/>
  <c r="K158" i="4"/>
  <c r="K164" i="4"/>
  <c r="K170" i="4"/>
  <c r="K176" i="4"/>
  <c r="K182" i="4"/>
  <c r="K188" i="4"/>
  <c r="K194" i="4"/>
  <c r="K200" i="4"/>
  <c r="K206" i="4"/>
  <c r="K212" i="4"/>
  <c r="K218" i="4"/>
  <c r="K224" i="4"/>
  <c r="K230" i="4"/>
  <c r="K236" i="4"/>
  <c r="K242" i="4"/>
  <c r="K248" i="4"/>
  <c r="K254" i="4"/>
  <c r="K260" i="4"/>
  <c r="K266" i="4"/>
  <c r="K272" i="4"/>
  <c r="K278" i="4"/>
  <c r="K284" i="4"/>
  <c r="K290" i="4"/>
  <c r="K122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G21" i="4"/>
  <c r="H6" i="4"/>
  <c r="H7" i="4"/>
  <c r="H8" i="4"/>
  <c r="H9" i="4"/>
  <c r="H10" i="4"/>
  <c r="H5" i="4"/>
  <c r="F10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297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I296" i="4"/>
  <c r="E296" i="4"/>
  <c r="H296" i="4"/>
  <c r="C56" i="4"/>
  <c r="C68" i="4"/>
  <c r="C80" i="4"/>
  <c r="C92" i="4"/>
  <c r="C104" i="4"/>
  <c r="C116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C55" i="4"/>
  <c r="C67" i="4"/>
  <c r="C79" i="4"/>
  <c r="C91" i="4"/>
  <c r="C103" i="4"/>
  <c r="C115" i="4"/>
  <c r="C54" i="4"/>
  <c r="C66" i="4"/>
  <c r="C78" i="4"/>
  <c r="C90" i="4"/>
  <c r="C102" i="4"/>
  <c r="C114" i="4"/>
  <c r="C65" i="4"/>
  <c r="C77" i="4"/>
  <c r="C89" i="4"/>
  <c r="C101" i="4"/>
  <c r="C113" i="4"/>
  <c r="C64" i="4"/>
  <c r="C76" i="4"/>
  <c r="C88" i="4"/>
  <c r="C100" i="4"/>
  <c r="C112" i="4"/>
  <c r="C63" i="4"/>
  <c r="C75" i="4"/>
  <c r="C87" i="4"/>
  <c r="C99" i="4"/>
  <c r="C111" i="4"/>
  <c r="C62" i="4"/>
  <c r="C74" i="4"/>
  <c r="C86" i="4"/>
  <c r="C98" i="4"/>
  <c r="C110" i="4"/>
  <c r="C61" i="4"/>
  <c r="C73" i="4"/>
  <c r="C85" i="4"/>
  <c r="C97" i="4"/>
  <c r="C109" i="4"/>
  <c r="C60" i="4"/>
  <c r="C72" i="4"/>
  <c r="C84" i="4"/>
  <c r="C96" i="4"/>
  <c r="C108" i="4"/>
  <c r="C59" i="4"/>
  <c r="C71" i="4"/>
  <c r="C83" i="4"/>
  <c r="C95" i="4"/>
  <c r="C107" i="4"/>
  <c r="C58" i="4"/>
  <c r="C70" i="4"/>
  <c r="C82" i="4"/>
  <c r="C94" i="4"/>
  <c r="C106" i="4"/>
  <c r="C57" i="4"/>
  <c r="C69" i="4"/>
  <c r="C81" i="4"/>
  <c r="C93" i="4"/>
  <c r="C105" i="4"/>
  <c r="G91" i="4"/>
  <c r="G90" i="4"/>
  <c r="G89" i="4"/>
  <c r="G88" i="4"/>
  <c r="G87" i="4"/>
  <c r="G86" i="4"/>
  <c r="G85" i="4"/>
  <c r="G84" i="4"/>
  <c r="G83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H91" i="4"/>
  <c r="F115" i="4"/>
  <c r="E116" i="4"/>
  <c r="H42" i="4"/>
  <c r="H43" i="4"/>
  <c r="H44" i="4"/>
  <c r="H45" i="4"/>
  <c r="H46" i="4"/>
  <c r="H47" i="4"/>
  <c r="H48" i="4"/>
  <c r="H49" i="4"/>
  <c r="H50" i="4"/>
  <c r="H51" i="4"/>
  <c r="H52" i="4"/>
  <c r="H53" i="4"/>
  <c r="B54" i="4"/>
  <c r="H54" i="4"/>
  <c r="B55" i="4"/>
  <c r="H55" i="4"/>
  <c r="B56" i="4"/>
  <c r="H56" i="4"/>
  <c r="B57" i="4"/>
  <c r="H57" i="4"/>
  <c r="B58" i="4"/>
  <c r="H58" i="4"/>
  <c r="B59" i="4"/>
  <c r="H59" i="4"/>
  <c r="B60" i="4"/>
  <c r="H60" i="4"/>
  <c r="B61" i="4"/>
  <c r="H61" i="4"/>
  <c r="B62" i="4"/>
  <c r="H62" i="4"/>
  <c r="B63" i="4"/>
  <c r="H63" i="4"/>
  <c r="B64" i="4"/>
  <c r="H64" i="4"/>
  <c r="B65" i="4"/>
  <c r="H65" i="4"/>
  <c r="B66" i="4"/>
  <c r="H66" i="4"/>
  <c r="B67" i="4"/>
  <c r="H67" i="4"/>
  <c r="B68" i="4"/>
  <c r="H68" i="4"/>
  <c r="B69" i="4"/>
  <c r="H69" i="4"/>
  <c r="B70" i="4"/>
  <c r="H70" i="4"/>
  <c r="B71" i="4"/>
  <c r="H71" i="4"/>
  <c r="B72" i="4"/>
  <c r="H72" i="4"/>
  <c r="B73" i="4"/>
  <c r="H73" i="4"/>
  <c r="B74" i="4"/>
  <c r="H74" i="4"/>
  <c r="B75" i="4"/>
  <c r="H75" i="4"/>
  <c r="B76" i="4"/>
  <c r="H76" i="4"/>
  <c r="B77" i="4"/>
  <c r="H77" i="4"/>
  <c r="B78" i="4"/>
  <c r="H78" i="4"/>
  <c r="B79" i="4"/>
  <c r="H79" i="4"/>
  <c r="B80" i="4"/>
  <c r="H80" i="4"/>
  <c r="B81" i="4"/>
  <c r="H81" i="4"/>
  <c r="B82" i="4"/>
  <c r="H82" i="4"/>
  <c r="B83" i="4"/>
  <c r="H83" i="4"/>
  <c r="B84" i="4"/>
  <c r="H84" i="4"/>
  <c r="B85" i="4"/>
  <c r="H85" i="4"/>
  <c r="B86" i="4"/>
  <c r="H86" i="4"/>
  <c r="B87" i="4"/>
  <c r="H87" i="4"/>
  <c r="B88" i="4"/>
  <c r="H88" i="4"/>
  <c r="B89" i="4"/>
  <c r="H89" i="4"/>
  <c r="B90" i="4"/>
  <c r="H90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B91" i="4"/>
  <c r="F42" i="4"/>
  <c r="A43" i="4"/>
  <c r="F43" i="4"/>
  <c r="A44" i="4"/>
  <c r="F44" i="4"/>
  <c r="A45" i="4"/>
  <c r="F45" i="4"/>
  <c r="A46" i="4"/>
  <c r="F46" i="4"/>
  <c r="A47" i="4"/>
  <c r="F47" i="4"/>
  <c r="A48" i="4"/>
  <c r="F48" i="4"/>
  <c r="A49" i="4"/>
  <c r="F49" i="4"/>
  <c r="A50" i="4"/>
  <c r="F50" i="4"/>
  <c r="A51" i="4"/>
  <c r="F51" i="4"/>
  <c r="A52" i="4"/>
  <c r="F52" i="4"/>
  <c r="A53" i="4"/>
  <c r="F53" i="4"/>
  <c r="A54" i="4"/>
  <c r="F54" i="4"/>
  <c r="A55" i="4"/>
  <c r="F55" i="4"/>
  <c r="A56" i="4"/>
  <c r="F56" i="4"/>
  <c r="A57" i="4"/>
  <c r="F57" i="4"/>
  <c r="A58" i="4"/>
  <c r="F58" i="4"/>
  <c r="A59" i="4"/>
  <c r="F59" i="4"/>
  <c r="A60" i="4"/>
  <c r="F60" i="4"/>
  <c r="A61" i="4"/>
  <c r="F61" i="4"/>
  <c r="A62" i="4"/>
  <c r="F62" i="4"/>
  <c r="A63" i="4"/>
  <c r="F63" i="4"/>
  <c r="A64" i="4"/>
  <c r="F64" i="4"/>
  <c r="A65" i="4"/>
  <c r="F65" i="4"/>
  <c r="A66" i="4"/>
  <c r="F66" i="4"/>
  <c r="A67" i="4"/>
  <c r="F67" i="4"/>
  <c r="A68" i="4"/>
  <c r="F68" i="4"/>
  <c r="A69" i="4"/>
  <c r="F69" i="4"/>
  <c r="A70" i="4"/>
  <c r="F70" i="4"/>
  <c r="A71" i="4"/>
  <c r="F71" i="4"/>
  <c r="A72" i="4"/>
  <c r="F72" i="4"/>
  <c r="A73" i="4"/>
  <c r="F73" i="4"/>
  <c r="A74" i="4"/>
  <c r="F74" i="4"/>
  <c r="A75" i="4"/>
  <c r="F75" i="4"/>
  <c r="A76" i="4"/>
  <c r="F76" i="4"/>
  <c r="A77" i="4"/>
  <c r="F77" i="4"/>
  <c r="A78" i="4"/>
  <c r="F78" i="4"/>
  <c r="A79" i="4"/>
  <c r="F79" i="4"/>
  <c r="A80" i="4"/>
  <c r="F80" i="4"/>
  <c r="A81" i="4"/>
  <c r="F81" i="4"/>
  <c r="A82" i="4"/>
  <c r="F82" i="4"/>
  <c r="A83" i="4"/>
  <c r="F83" i="4"/>
  <c r="A84" i="4"/>
  <c r="F84" i="4"/>
  <c r="A85" i="4"/>
  <c r="F85" i="4"/>
  <c r="A86" i="4"/>
  <c r="F86" i="4"/>
  <c r="A87" i="4"/>
  <c r="F87" i="4"/>
  <c r="A88" i="4"/>
  <c r="F88" i="4"/>
  <c r="A89" i="4"/>
  <c r="F89" i="4"/>
  <c r="A90" i="4"/>
  <c r="F90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12" i="1"/>
  <c r="B412" i="1"/>
  <c r="C412" i="1"/>
  <c r="D412" i="1"/>
  <c r="E412" i="1"/>
  <c r="F412" i="1"/>
  <c r="H412" i="1"/>
  <c r="B11" i="4"/>
  <c r="B36" i="4"/>
  <c r="B37" i="4"/>
  <c r="B38" i="4"/>
  <c r="D9" i="4"/>
  <c r="B9" i="4"/>
  <c r="F6" i="4"/>
  <c r="F7" i="4"/>
  <c r="F8" i="4"/>
  <c r="F9" i="4"/>
  <c r="F5" i="4"/>
  <c r="D7" i="4"/>
  <c r="B7" i="4"/>
  <c r="J235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19" i="3"/>
  <c r="H19" i="3"/>
  <c r="F20" i="3"/>
  <c r="H20" i="3"/>
  <c r="F21" i="3"/>
  <c r="H21" i="3"/>
  <c r="F22" i="3"/>
  <c r="H22" i="3"/>
  <c r="F23" i="3"/>
  <c r="H23" i="3"/>
  <c r="F24" i="3"/>
  <c r="H24" i="3"/>
  <c r="F25" i="3"/>
  <c r="H25" i="3"/>
  <c r="F26" i="3"/>
  <c r="H26" i="3"/>
  <c r="F27" i="3"/>
  <c r="H27" i="3"/>
  <c r="F28" i="3"/>
  <c r="H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8" i="3"/>
  <c r="H38" i="3"/>
  <c r="F39" i="3"/>
  <c r="H39" i="3"/>
  <c r="F40" i="3"/>
  <c r="H40" i="3"/>
  <c r="F41" i="3"/>
  <c r="H41" i="3"/>
  <c r="F42" i="3"/>
  <c r="H42" i="3"/>
  <c r="F43" i="3"/>
  <c r="H43" i="3"/>
  <c r="F44" i="3"/>
  <c r="H44" i="3"/>
  <c r="F45" i="3"/>
  <c r="H45" i="3"/>
  <c r="F46" i="3"/>
  <c r="H46" i="3"/>
  <c r="F47" i="3"/>
  <c r="H47" i="3"/>
  <c r="F48" i="3"/>
  <c r="H48" i="3"/>
  <c r="F49" i="3"/>
  <c r="H49" i="3"/>
  <c r="F50" i="3"/>
  <c r="H50" i="3"/>
  <c r="F51" i="3"/>
  <c r="H51" i="3"/>
  <c r="F52" i="3"/>
  <c r="H52" i="3"/>
  <c r="F53" i="3"/>
  <c r="H53" i="3"/>
  <c r="F54" i="3"/>
  <c r="H54" i="3"/>
  <c r="F55" i="3"/>
  <c r="H55" i="3"/>
  <c r="F56" i="3"/>
  <c r="H56" i="3"/>
  <c r="F57" i="3"/>
  <c r="H57" i="3"/>
  <c r="F58" i="3"/>
  <c r="H58" i="3"/>
  <c r="F59" i="3"/>
  <c r="H59" i="3"/>
  <c r="F60" i="3"/>
  <c r="H60" i="3"/>
  <c r="F61" i="3"/>
  <c r="H61" i="3"/>
  <c r="F62" i="3"/>
  <c r="H62" i="3"/>
  <c r="F63" i="3"/>
  <c r="H63" i="3"/>
  <c r="F64" i="3"/>
  <c r="H64" i="3"/>
  <c r="F65" i="3"/>
  <c r="H65" i="3"/>
  <c r="F66" i="3"/>
  <c r="H66" i="3"/>
  <c r="F67" i="3"/>
  <c r="H67" i="3"/>
  <c r="F68" i="3"/>
  <c r="H68" i="3"/>
  <c r="F69" i="3"/>
  <c r="H69" i="3"/>
  <c r="F70" i="3"/>
  <c r="H70" i="3"/>
  <c r="F71" i="3"/>
  <c r="H71" i="3"/>
  <c r="F72" i="3"/>
  <c r="H72" i="3"/>
  <c r="F73" i="3"/>
  <c r="H73" i="3"/>
  <c r="F74" i="3"/>
  <c r="H74" i="3"/>
  <c r="F75" i="3"/>
  <c r="H75" i="3"/>
  <c r="F76" i="3"/>
  <c r="H76" i="3"/>
  <c r="F77" i="3"/>
  <c r="H77" i="3"/>
  <c r="F78" i="3"/>
  <c r="H78" i="3"/>
  <c r="F79" i="3"/>
  <c r="H79" i="3"/>
  <c r="F80" i="3"/>
  <c r="H80" i="3"/>
  <c r="F81" i="3"/>
  <c r="H81" i="3"/>
  <c r="F82" i="3"/>
  <c r="H82" i="3"/>
  <c r="F83" i="3"/>
  <c r="H83" i="3"/>
  <c r="F84" i="3"/>
  <c r="H84" i="3"/>
  <c r="F85" i="3"/>
  <c r="H85" i="3"/>
  <c r="F86" i="3"/>
  <c r="H86" i="3"/>
  <c r="F87" i="3"/>
  <c r="H87" i="3"/>
  <c r="F88" i="3"/>
  <c r="H88" i="3"/>
  <c r="F89" i="3"/>
  <c r="H89" i="3"/>
  <c r="F90" i="3"/>
  <c r="H90" i="3"/>
  <c r="F91" i="3"/>
  <c r="H91" i="3"/>
  <c r="F92" i="3"/>
  <c r="H92" i="3"/>
  <c r="F93" i="3"/>
  <c r="H93" i="3"/>
  <c r="F94" i="3"/>
  <c r="H94" i="3"/>
  <c r="F95" i="3"/>
  <c r="H95" i="3"/>
  <c r="F96" i="3"/>
  <c r="H96" i="3"/>
  <c r="F97" i="3"/>
  <c r="H97" i="3"/>
  <c r="F98" i="3"/>
  <c r="H98" i="3"/>
  <c r="F99" i="3"/>
  <c r="H99" i="3"/>
  <c r="F100" i="3"/>
  <c r="H100" i="3"/>
  <c r="F101" i="3"/>
  <c r="H101" i="3"/>
  <c r="F102" i="3"/>
  <c r="H102" i="3"/>
  <c r="F103" i="3"/>
  <c r="H103" i="3"/>
  <c r="F104" i="3"/>
  <c r="H104" i="3"/>
  <c r="F105" i="3"/>
  <c r="H105" i="3"/>
  <c r="F106" i="3"/>
  <c r="H106" i="3"/>
  <c r="F107" i="3"/>
  <c r="H107" i="3"/>
  <c r="F108" i="3"/>
  <c r="H108" i="3"/>
  <c r="F109" i="3"/>
  <c r="H109" i="3"/>
  <c r="F110" i="3"/>
  <c r="H110" i="3"/>
  <c r="F111" i="3"/>
  <c r="H111" i="3"/>
  <c r="F112" i="3"/>
  <c r="H112" i="3"/>
  <c r="F113" i="3"/>
  <c r="H113" i="3"/>
  <c r="F114" i="3"/>
  <c r="H114" i="3"/>
  <c r="F115" i="3"/>
  <c r="H115" i="3"/>
  <c r="F116" i="3"/>
  <c r="H116" i="3"/>
  <c r="F117" i="3"/>
  <c r="H117" i="3"/>
  <c r="F118" i="3"/>
  <c r="H118" i="3"/>
  <c r="F119" i="3"/>
  <c r="H119" i="3"/>
  <c r="F120" i="3"/>
  <c r="H120" i="3"/>
  <c r="F121" i="3"/>
  <c r="H121" i="3"/>
  <c r="F122" i="3"/>
  <c r="H122" i="3"/>
  <c r="F123" i="3"/>
  <c r="H123" i="3"/>
  <c r="F124" i="3"/>
  <c r="H124" i="3"/>
  <c r="F125" i="3"/>
  <c r="H125" i="3"/>
  <c r="F126" i="3"/>
  <c r="H126" i="3"/>
  <c r="F127" i="3"/>
  <c r="H127" i="3"/>
  <c r="F128" i="3"/>
  <c r="H128" i="3"/>
  <c r="F129" i="3"/>
  <c r="H129" i="3"/>
  <c r="F130" i="3"/>
  <c r="H130" i="3"/>
  <c r="F131" i="3"/>
  <c r="H131" i="3"/>
  <c r="F132" i="3"/>
  <c r="H132" i="3"/>
  <c r="F133" i="3"/>
  <c r="H133" i="3"/>
  <c r="F134" i="3"/>
  <c r="H134" i="3"/>
  <c r="F135" i="3"/>
  <c r="H135" i="3"/>
  <c r="F136" i="3"/>
  <c r="H136" i="3"/>
  <c r="F137" i="3"/>
  <c r="H137" i="3"/>
  <c r="F138" i="3"/>
  <c r="H138" i="3"/>
  <c r="F139" i="3"/>
  <c r="H139" i="3"/>
  <c r="F140" i="3"/>
  <c r="H140" i="3"/>
  <c r="F141" i="3"/>
  <c r="H141" i="3"/>
  <c r="F142" i="3"/>
  <c r="H142" i="3"/>
  <c r="F143" i="3"/>
  <c r="H143" i="3"/>
  <c r="F144" i="3"/>
  <c r="H144" i="3"/>
  <c r="F145" i="3"/>
  <c r="H145" i="3"/>
  <c r="F146" i="3"/>
  <c r="H146" i="3"/>
  <c r="F147" i="3"/>
  <c r="H147" i="3"/>
  <c r="F148" i="3"/>
  <c r="H148" i="3"/>
  <c r="F149" i="3"/>
  <c r="H149" i="3"/>
  <c r="F150" i="3"/>
  <c r="H150" i="3"/>
  <c r="F151" i="3"/>
  <c r="H151" i="3"/>
  <c r="F152" i="3"/>
  <c r="H152" i="3"/>
  <c r="F153" i="3"/>
  <c r="H153" i="3"/>
  <c r="F154" i="3"/>
  <c r="H154" i="3"/>
  <c r="F155" i="3"/>
  <c r="H155" i="3"/>
  <c r="F156" i="3"/>
  <c r="H156" i="3"/>
  <c r="F157" i="3"/>
  <c r="H157" i="3"/>
  <c r="F158" i="3"/>
  <c r="H158" i="3"/>
  <c r="F159" i="3"/>
  <c r="H159" i="3"/>
  <c r="F160" i="3"/>
  <c r="H160" i="3"/>
  <c r="F161" i="3"/>
  <c r="H161" i="3"/>
  <c r="F162" i="3"/>
  <c r="H162" i="3"/>
  <c r="F163" i="3"/>
  <c r="H163" i="3"/>
  <c r="F164" i="3"/>
  <c r="H164" i="3"/>
  <c r="F165" i="3"/>
  <c r="H165" i="3"/>
  <c r="F166" i="3"/>
  <c r="H166" i="3"/>
  <c r="F167" i="3"/>
  <c r="H167" i="3"/>
  <c r="F168" i="3"/>
  <c r="H168" i="3"/>
  <c r="F169" i="3"/>
  <c r="H169" i="3"/>
  <c r="F170" i="3"/>
  <c r="H170" i="3"/>
  <c r="F171" i="3"/>
  <c r="H171" i="3"/>
  <c r="F172" i="3"/>
  <c r="H172" i="3"/>
  <c r="F173" i="3"/>
  <c r="H173" i="3"/>
  <c r="F174" i="3"/>
  <c r="H174" i="3"/>
  <c r="F175" i="3"/>
  <c r="H175" i="3"/>
  <c r="F176" i="3"/>
  <c r="H176" i="3"/>
  <c r="F177" i="3"/>
  <c r="H177" i="3"/>
  <c r="F178" i="3"/>
  <c r="H178" i="3"/>
  <c r="F179" i="3"/>
  <c r="H179" i="3"/>
  <c r="F180" i="3"/>
  <c r="H180" i="3"/>
  <c r="F181" i="3"/>
  <c r="H181" i="3"/>
  <c r="F182" i="3"/>
  <c r="H182" i="3"/>
  <c r="F183" i="3"/>
  <c r="H183" i="3"/>
  <c r="F184" i="3"/>
  <c r="H184" i="3"/>
  <c r="F185" i="3"/>
  <c r="H185" i="3"/>
  <c r="F186" i="3"/>
  <c r="H186" i="3"/>
  <c r="F187" i="3"/>
  <c r="H187" i="3"/>
  <c r="F188" i="3"/>
  <c r="H188" i="3"/>
  <c r="F189" i="3"/>
  <c r="H189" i="3"/>
  <c r="F190" i="3"/>
  <c r="H190" i="3"/>
  <c r="F191" i="3"/>
  <c r="H191" i="3"/>
  <c r="F192" i="3"/>
  <c r="H192" i="3"/>
  <c r="F193" i="3"/>
  <c r="H193" i="3"/>
  <c r="F194" i="3"/>
  <c r="H194" i="3"/>
  <c r="F195" i="3"/>
  <c r="H195" i="3"/>
  <c r="F196" i="3"/>
  <c r="H196" i="3"/>
  <c r="F197" i="3"/>
  <c r="H197" i="3"/>
  <c r="F198" i="3"/>
  <c r="H198" i="3"/>
  <c r="F199" i="3"/>
  <c r="H199" i="3"/>
  <c r="F200" i="3"/>
  <c r="H200" i="3"/>
  <c r="F201" i="3"/>
  <c r="H201" i="3"/>
  <c r="F202" i="3"/>
  <c r="H202" i="3"/>
  <c r="F203" i="3"/>
  <c r="H203" i="3"/>
  <c r="F204" i="3"/>
  <c r="H204" i="3"/>
  <c r="F205" i="3"/>
  <c r="H205" i="3"/>
  <c r="F206" i="3"/>
  <c r="H206" i="3"/>
  <c r="F207" i="3"/>
  <c r="H207" i="3"/>
  <c r="F208" i="3"/>
  <c r="H208" i="3"/>
  <c r="F209" i="3"/>
  <c r="H209" i="3"/>
  <c r="F210" i="3"/>
  <c r="H210" i="3"/>
  <c r="F211" i="3"/>
  <c r="H211" i="3"/>
  <c r="F212" i="3"/>
  <c r="H212" i="3"/>
  <c r="F213" i="3"/>
  <c r="H213" i="3"/>
  <c r="F214" i="3"/>
  <c r="H214" i="3"/>
  <c r="F215" i="3"/>
  <c r="H215" i="3"/>
  <c r="F216" i="3"/>
  <c r="H216" i="3"/>
  <c r="F217" i="3"/>
  <c r="H217" i="3"/>
  <c r="F218" i="3"/>
  <c r="H218" i="3"/>
  <c r="F219" i="3"/>
  <c r="H219" i="3"/>
  <c r="F220" i="3"/>
  <c r="H220" i="3"/>
  <c r="F221" i="3"/>
  <c r="H221" i="3"/>
  <c r="F222" i="3"/>
  <c r="H222" i="3"/>
  <c r="F223" i="3"/>
  <c r="H223" i="3"/>
  <c r="F224" i="3"/>
  <c r="H224" i="3"/>
  <c r="F225" i="3"/>
  <c r="H225" i="3"/>
  <c r="F226" i="3"/>
  <c r="H226" i="3"/>
  <c r="F227" i="3"/>
  <c r="H227" i="3"/>
  <c r="F228" i="3"/>
  <c r="H228" i="3"/>
  <c r="F229" i="3"/>
  <c r="H229" i="3"/>
  <c r="F230" i="3"/>
  <c r="H230" i="3"/>
  <c r="F231" i="3"/>
  <c r="H231" i="3"/>
  <c r="F232" i="3"/>
  <c r="H232" i="3"/>
  <c r="F233" i="3"/>
  <c r="H233" i="3"/>
  <c r="F234" i="3"/>
  <c r="H234" i="3"/>
  <c r="F235" i="3"/>
  <c r="H235" i="3"/>
  <c r="F236" i="3"/>
  <c r="H236" i="3"/>
  <c r="F237" i="3"/>
  <c r="H237" i="3"/>
  <c r="F238" i="3"/>
  <c r="H238" i="3"/>
  <c r="F239" i="3"/>
  <c r="H239" i="3"/>
  <c r="F240" i="3"/>
  <c r="H240" i="3"/>
  <c r="F241" i="3"/>
  <c r="H241" i="3"/>
  <c r="F242" i="3"/>
  <c r="H242" i="3"/>
  <c r="F243" i="3"/>
  <c r="H243" i="3"/>
  <c r="F244" i="3"/>
  <c r="H244" i="3"/>
  <c r="F245" i="3"/>
  <c r="H245" i="3"/>
  <c r="F246" i="3"/>
  <c r="H246" i="3"/>
  <c r="F247" i="3"/>
  <c r="H247" i="3"/>
  <c r="F248" i="3"/>
  <c r="H248" i="3"/>
  <c r="F249" i="3"/>
  <c r="H249" i="3"/>
  <c r="F250" i="3"/>
  <c r="H250" i="3"/>
  <c r="F251" i="3"/>
  <c r="H251" i="3"/>
  <c r="F252" i="3"/>
  <c r="H252" i="3"/>
  <c r="F253" i="3"/>
  <c r="H253" i="3"/>
  <c r="F254" i="3"/>
  <c r="H254" i="3"/>
  <c r="F255" i="3"/>
  <c r="H255" i="3"/>
  <c r="F256" i="3"/>
  <c r="H256" i="3"/>
  <c r="F257" i="3"/>
  <c r="H257" i="3"/>
  <c r="F258" i="3"/>
  <c r="H258" i="3"/>
  <c r="F259" i="3"/>
  <c r="H259" i="3"/>
  <c r="F260" i="3"/>
  <c r="H260" i="3"/>
  <c r="F261" i="3"/>
  <c r="H261" i="3"/>
  <c r="F262" i="3"/>
  <c r="H262" i="3"/>
  <c r="F263" i="3"/>
  <c r="H263" i="3"/>
  <c r="F264" i="3"/>
  <c r="H264" i="3"/>
  <c r="F265" i="3"/>
  <c r="H265" i="3"/>
  <c r="F266" i="3"/>
  <c r="H266" i="3"/>
  <c r="F267" i="3"/>
  <c r="H267" i="3"/>
  <c r="F268" i="3"/>
  <c r="H268" i="3"/>
  <c r="F269" i="3"/>
  <c r="H269" i="3"/>
  <c r="F270" i="3"/>
  <c r="H270" i="3"/>
  <c r="F271" i="3"/>
  <c r="H271" i="3"/>
  <c r="F272" i="3"/>
  <c r="H272" i="3"/>
  <c r="F273" i="3"/>
  <c r="H273" i="3"/>
  <c r="F274" i="3"/>
  <c r="H274" i="3"/>
  <c r="F275" i="3"/>
  <c r="H275" i="3"/>
  <c r="F276" i="3"/>
  <c r="H276" i="3"/>
  <c r="F277" i="3"/>
  <c r="H277" i="3"/>
  <c r="F278" i="3"/>
  <c r="H278" i="3"/>
  <c r="F279" i="3"/>
  <c r="H279" i="3"/>
  <c r="F280" i="3"/>
  <c r="H280" i="3"/>
  <c r="F281" i="3"/>
  <c r="H281" i="3"/>
  <c r="F282" i="3"/>
  <c r="H282" i="3"/>
  <c r="F283" i="3"/>
  <c r="H283" i="3"/>
  <c r="F284" i="3"/>
  <c r="H284" i="3"/>
  <c r="F285" i="3"/>
  <c r="H285" i="3"/>
  <c r="F286" i="3"/>
  <c r="H286" i="3"/>
  <c r="F287" i="3"/>
  <c r="H287" i="3"/>
  <c r="F288" i="3"/>
  <c r="H288" i="3"/>
  <c r="F289" i="3"/>
  <c r="H289" i="3"/>
  <c r="F290" i="3"/>
  <c r="H290" i="3"/>
  <c r="F291" i="3"/>
  <c r="H291" i="3"/>
  <c r="F292" i="3"/>
  <c r="H292" i="3"/>
  <c r="F293" i="3"/>
  <c r="H293" i="3"/>
  <c r="F294" i="3"/>
  <c r="H294" i="3"/>
  <c r="F295" i="3"/>
  <c r="H295" i="3"/>
  <c r="F296" i="3"/>
  <c r="H296" i="3"/>
  <c r="F297" i="3"/>
  <c r="H297" i="3"/>
  <c r="F298" i="3"/>
  <c r="H298" i="3"/>
  <c r="F299" i="3"/>
  <c r="H299" i="3"/>
  <c r="F300" i="3"/>
  <c r="H300" i="3"/>
  <c r="F301" i="3"/>
  <c r="H301" i="3"/>
  <c r="F302" i="3"/>
  <c r="H302" i="3"/>
  <c r="F303" i="3"/>
  <c r="H303" i="3"/>
  <c r="F304" i="3"/>
  <c r="H304" i="3"/>
  <c r="F305" i="3"/>
  <c r="H305" i="3"/>
  <c r="F306" i="3"/>
  <c r="H306" i="3"/>
  <c r="F307" i="3"/>
  <c r="H307" i="3"/>
  <c r="F308" i="3"/>
  <c r="H308" i="3"/>
  <c r="F309" i="3"/>
  <c r="H309" i="3"/>
  <c r="F310" i="3"/>
  <c r="H310" i="3"/>
  <c r="F311" i="3"/>
  <c r="H311" i="3"/>
  <c r="F312" i="3"/>
  <c r="H312" i="3"/>
  <c r="F313" i="3"/>
  <c r="H313" i="3"/>
  <c r="F314" i="3"/>
  <c r="H314" i="3"/>
  <c r="F315" i="3"/>
  <c r="H315" i="3"/>
  <c r="F316" i="3"/>
  <c r="H316" i="3"/>
  <c r="F317" i="3"/>
  <c r="H317" i="3"/>
  <c r="F318" i="3"/>
  <c r="H318" i="3"/>
  <c r="F319" i="3"/>
  <c r="H319" i="3"/>
  <c r="F320" i="3"/>
  <c r="H320" i="3"/>
  <c r="F321" i="3"/>
  <c r="H321" i="3"/>
  <c r="F322" i="3"/>
  <c r="H322" i="3"/>
  <c r="F323" i="3"/>
  <c r="H323" i="3"/>
  <c r="F324" i="3"/>
  <c r="H324" i="3"/>
  <c r="F325" i="3"/>
  <c r="H325" i="3"/>
  <c r="F326" i="3"/>
  <c r="H326" i="3"/>
  <c r="F327" i="3"/>
  <c r="H327" i="3"/>
  <c r="F328" i="3"/>
  <c r="H328" i="3"/>
  <c r="F329" i="3"/>
  <c r="H329" i="3"/>
  <c r="F330" i="3"/>
  <c r="H330" i="3"/>
  <c r="F331" i="3"/>
  <c r="H331" i="3"/>
  <c r="F332" i="3"/>
  <c r="H332" i="3"/>
  <c r="F333" i="3"/>
  <c r="H333" i="3"/>
  <c r="F334" i="3"/>
  <c r="H334" i="3"/>
  <c r="F335" i="3"/>
  <c r="H335" i="3"/>
  <c r="F336" i="3"/>
  <c r="H336" i="3"/>
  <c r="F337" i="3"/>
  <c r="H337" i="3"/>
  <c r="F338" i="3"/>
  <c r="H338" i="3"/>
  <c r="F339" i="3"/>
  <c r="H339" i="3"/>
  <c r="F340" i="3"/>
  <c r="H340" i="3"/>
  <c r="F341" i="3"/>
  <c r="H341" i="3"/>
  <c r="F342" i="3"/>
  <c r="H342" i="3"/>
  <c r="F343" i="3"/>
  <c r="H343" i="3"/>
  <c r="F344" i="3"/>
  <c r="H344" i="3"/>
  <c r="F345" i="3"/>
  <c r="H345" i="3"/>
  <c r="F346" i="3"/>
  <c r="H346" i="3"/>
  <c r="F347" i="3"/>
  <c r="H347" i="3"/>
  <c r="F348" i="3"/>
  <c r="H348" i="3"/>
  <c r="F349" i="3"/>
  <c r="H349" i="3"/>
  <c r="F350" i="3"/>
  <c r="H350" i="3"/>
  <c r="F351" i="3"/>
  <c r="H351" i="3"/>
  <c r="F352" i="3"/>
  <c r="H352" i="3"/>
  <c r="F353" i="3"/>
  <c r="H353" i="3"/>
  <c r="F354" i="3"/>
  <c r="H354" i="3"/>
  <c r="F355" i="3"/>
  <c r="H355" i="3"/>
  <c r="F356" i="3"/>
  <c r="H356" i="3"/>
  <c r="F357" i="3"/>
  <c r="H357" i="3"/>
  <c r="F358" i="3"/>
  <c r="H358" i="3"/>
  <c r="F359" i="3"/>
  <c r="H359" i="3"/>
  <c r="F360" i="3"/>
  <c r="H360" i="3"/>
  <c r="F361" i="3"/>
  <c r="H361" i="3"/>
  <c r="F362" i="3"/>
  <c r="H362" i="3"/>
  <c r="F363" i="3"/>
  <c r="H363" i="3"/>
  <c r="F364" i="3"/>
  <c r="H364" i="3"/>
  <c r="F365" i="3"/>
  <c r="H365" i="3"/>
  <c r="F366" i="3"/>
  <c r="H366" i="3"/>
  <c r="F367" i="3"/>
  <c r="H367" i="3"/>
  <c r="F368" i="3"/>
  <c r="E368" i="3"/>
  <c r="H368" i="3"/>
  <c r="F369" i="3"/>
  <c r="E369" i="3"/>
  <c r="H369" i="3"/>
  <c r="F370" i="3"/>
  <c r="E370" i="3"/>
  <c r="H370" i="3"/>
  <c r="F371" i="3"/>
  <c r="E371" i="3"/>
  <c r="H371" i="3"/>
  <c r="F372" i="3"/>
  <c r="E372" i="3"/>
  <c r="H372" i="3"/>
  <c r="F373" i="3"/>
  <c r="E373" i="3"/>
  <c r="H373" i="3"/>
  <c r="F374" i="3"/>
  <c r="E374" i="3"/>
  <c r="H374" i="3"/>
  <c r="F375" i="3"/>
  <c r="E375" i="3"/>
  <c r="H375" i="3"/>
  <c r="F376" i="3"/>
  <c r="E376" i="3"/>
  <c r="H376" i="3"/>
  <c r="F377" i="3"/>
  <c r="E377" i="3"/>
  <c r="H377" i="3"/>
  <c r="F378" i="3"/>
  <c r="E378" i="3"/>
  <c r="H378" i="3"/>
  <c r="F379" i="3"/>
  <c r="E379" i="3"/>
  <c r="H379" i="3"/>
  <c r="F380" i="3"/>
  <c r="E380" i="3"/>
  <c r="H380" i="3"/>
  <c r="F381" i="3"/>
  <c r="E381" i="3"/>
  <c r="H381" i="3"/>
  <c r="F382" i="3"/>
  <c r="E382" i="3"/>
  <c r="H382" i="3"/>
  <c r="F383" i="3"/>
  <c r="E383" i="3"/>
  <c r="H383" i="3"/>
  <c r="F384" i="3"/>
  <c r="E384" i="3"/>
  <c r="H384" i="3"/>
  <c r="F385" i="3"/>
  <c r="E385" i="3"/>
  <c r="H385" i="3"/>
  <c r="F386" i="3"/>
  <c r="E386" i="3"/>
  <c r="H386" i="3"/>
  <c r="F387" i="3"/>
  <c r="E387" i="3"/>
  <c r="H387" i="3"/>
  <c r="F388" i="3"/>
  <c r="E388" i="3"/>
  <c r="H388" i="3"/>
  <c r="F389" i="3"/>
  <c r="E389" i="3"/>
  <c r="H389" i="3"/>
  <c r="F390" i="3"/>
  <c r="E390" i="3"/>
  <c r="H390" i="3"/>
  <c r="F391" i="3"/>
  <c r="E391" i="3"/>
  <c r="H391" i="3"/>
  <c r="F392" i="3"/>
  <c r="E392" i="3"/>
  <c r="H392" i="3"/>
  <c r="F393" i="3"/>
  <c r="E393" i="3"/>
  <c r="H393" i="3"/>
  <c r="F394" i="3"/>
  <c r="E394" i="3"/>
  <c r="H394" i="3"/>
  <c r="F395" i="3"/>
  <c r="E395" i="3"/>
  <c r="H395" i="3"/>
  <c r="F396" i="3"/>
  <c r="E396" i="3"/>
  <c r="H396" i="3"/>
  <c r="F397" i="3"/>
  <c r="E397" i="3"/>
  <c r="H397" i="3"/>
  <c r="F398" i="3"/>
  <c r="E398" i="3"/>
  <c r="H398" i="3"/>
  <c r="F399" i="3"/>
  <c r="E399" i="3"/>
  <c r="H399" i="3"/>
  <c r="F400" i="3"/>
  <c r="E400" i="3"/>
  <c r="H400" i="3"/>
  <c r="F401" i="3"/>
  <c r="E401" i="3"/>
  <c r="H401" i="3"/>
  <c r="F402" i="3"/>
  <c r="E402" i="3"/>
  <c r="H402" i="3"/>
  <c r="F403" i="3"/>
  <c r="E403" i="3"/>
  <c r="H403" i="3"/>
  <c r="F404" i="3"/>
  <c r="E404" i="3"/>
  <c r="H404" i="3"/>
  <c r="F405" i="3"/>
  <c r="E405" i="3"/>
  <c r="H405" i="3"/>
  <c r="F406" i="3"/>
  <c r="E406" i="3"/>
  <c r="H406" i="3"/>
  <c r="F407" i="3"/>
  <c r="E407" i="3"/>
  <c r="H407" i="3"/>
  <c r="F408" i="3"/>
  <c r="E408" i="3"/>
  <c r="H408" i="3"/>
  <c r="F409" i="3"/>
  <c r="E409" i="3"/>
  <c r="H409" i="3"/>
  <c r="F410" i="3"/>
  <c r="E410" i="3"/>
  <c r="H410" i="3"/>
  <c r="F411" i="3"/>
  <c r="E411" i="3"/>
  <c r="H411" i="3"/>
  <c r="F412" i="3"/>
  <c r="E412" i="3"/>
  <c r="H412" i="3"/>
  <c r="F413" i="3"/>
  <c r="E413" i="3"/>
  <c r="H413" i="3"/>
  <c r="F414" i="3"/>
  <c r="E414" i="3"/>
  <c r="H414" i="3"/>
  <c r="F415" i="3"/>
  <c r="E415" i="3"/>
  <c r="H415" i="3"/>
  <c r="F416" i="3"/>
  <c r="E416" i="3"/>
  <c r="H416" i="3"/>
  <c r="F417" i="3"/>
  <c r="E417" i="3"/>
  <c r="H417" i="3"/>
  <c r="F418" i="3"/>
  <c r="E418" i="3"/>
  <c r="H418" i="3"/>
  <c r="F419" i="3"/>
  <c r="E419" i="3"/>
  <c r="H419" i="3"/>
  <c r="F420" i="3"/>
  <c r="E420" i="3"/>
  <c r="H420" i="3"/>
  <c r="F421" i="3"/>
  <c r="E421" i="3"/>
  <c r="H421" i="3"/>
  <c r="F422" i="3"/>
  <c r="E422" i="3"/>
  <c r="H422" i="3"/>
  <c r="F423" i="3"/>
  <c r="E423" i="3"/>
  <c r="H423" i="3"/>
  <c r="F424" i="3"/>
  <c r="E424" i="3"/>
  <c r="H424" i="3"/>
  <c r="F425" i="3"/>
  <c r="E425" i="3"/>
  <c r="H425" i="3"/>
  <c r="F426" i="3"/>
  <c r="E426" i="3"/>
  <c r="H426" i="3"/>
  <c r="F427" i="3"/>
  <c r="E427" i="3"/>
  <c r="H427" i="3"/>
  <c r="F428" i="3"/>
  <c r="E428" i="3"/>
  <c r="H428" i="3"/>
  <c r="F429" i="3"/>
  <c r="E429" i="3"/>
  <c r="H429" i="3"/>
  <c r="F430" i="3"/>
  <c r="E430" i="3"/>
  <c r="H430" i="3"/>
  <c r="F431" i="3"/>
  <c r="E431" i="3"/>
  <c r="H431" i="3"/>
  <c r="F432" i="3"/>
  <c r="E432" i="3"/>
  <c r="H432" i="3"/>
  <c r="F433" i="3"/>
  <c r="E433" i="3"/>
  <c r="H433" i="3"/>
  <c r="F434" i="3"/>
  <c r="E434" i="3"/>
  <c r="H434" i="3"/>
  <c r="F435" i="3"/>
  <c r="E435" i="3"/>
  <c r="H435" i="3"/>
  <c r="F436" i="3"/>
  <c r="E436" i="3"/>
  <c r="H436" i="3"/>
  <c r="F437" i="3"/>
  <c r="E437" i="3"/>
  <c r="H437" i="3"/>
  <c r="F438" i="3"/>
  <c r="E438" i="3"/>
  <c r="H438" i="3"/>
  <c r="F439" i="3"/>
  <c r="E439" i="3"/>
  <c r="H439" i="3"/>
  <c r="F440" i="3"/>
  <c r="E440" i="3"/>
  <c r="H440" i="3"/>
  <c r="F441" i="3"/>
  <c r="E441" i="3"/>
  <c r="H441" i="3"/>
  <c r="F442" i="3"/>
  <c r="E442" i="3"/>
  <c r="H442" i="3"/>
  <c r="F443" i="3"/>
  <c r="E443" i="3"/>
  <c r="H443" i="3"/>
  <c r="F444" i="3"/>
  <c r="E444" i="3"/>
  <c r="H444" i="3"/>
  <c r="F445" i="3"/>
  <c r="E445" i="3"/>
  <c r="H445" i="3"/>
  <c r="F446" i="3"/>
  <c r="E446" i="3"/>
  <c r="H446" i="3"/>
  <c r="F447" i="3"/>
  <c r="E447" i="3"/>
  <c r="H447" i="3"/>
  <c r="F448" i="3"/>
  <c r="E448" i="3"/>
  <c r="H448" i="3"/>
  <c r="F449" i="3"/>
  <c r="E449" i="3"/>
  <c r="H449" i="3"/>
  <c r="F450" i="3"/>
  <c r="E450" i="3"/>
  <c r="H450" i="3"/>
  <c r="F451" i="3"/>
  <c r="E451" i="3"/>
  <c r="H451" i="3"/>
  <c r="F452" i="3"/>
  <c r="E452" i="3"/>
  <c r="H452" i="3"/>
  <c r="F453" i="3"/>
  <c r="E453" i="3"/>
  <c r="H453" i="3"/>
  <c r="F454" i="3"/>
  <c r="E454" i="3"/>
  <c r="H454" i="3"/>
  <c r="F455" i="3"/>
  <c r="E455" i="3"/>
  <c r="H455" i="3"/>
  <c r="F456" i="3"/>
  <c r="E456" i="3"/>
  <c r="H456" i="3"/>
  <c r="F457" i="3"/>
  <c r="E457" i="3"/>
  <c r="H457" i="3"/>
  <c r="F458" i="3"/>
  <c r="E458" i="3"/>
  <c r="H458" i="3"/>
  <c r="F459" i="3"/>
  <c r="E459" i="3"/>
  <c r="H459" i="3"/>
  <c r="F460" i="3"/>
  <c r="E460" i="3"/>
  <c r="H460" i="3"/>
  <c r="F461" i="3"/>
  <c r="E461" i="3"/>
  <c r="H461" i="3"/>
  <c r="F462" i="3"/>
  <c r="E462" i="3"/>
  <c r="H462" i="3"/>
  <c r="F463" i="3"/>
  <c r="E463" i="3"/>
  <c r="H463" i="3"/>
  <c r="F464" i="3"/>
  <c r="E464" i="3"/>
  <c r="H464" i="3"/>
  <c r="F465" i="3"/>
  <c r="E465" i="3"/>
  <c r="H465" i="3"/>
  <c r="F466" i="3"/>
  <c r="E466" i="3"/>
  <c r="H466" i="3"/>
  <c r="F467" i="3"/>
  <c r="E467" i="3"/>
  <c r="H467" i="3"/>
  <c r="F468" i="3"/>
  <c r="E468" i="3"/>
  <c r="H468" i="3"/>
  <c r="F469" i="3"/>
  <c r="E469" i="3"/>
  <c r="H469" i="3"/>
  <c r="F470" i="3"/>
  <c r="E470" i="3"/>
  <c r="H470" i="3"/>
  <c r="F471" i="3"/>
  <c r="E471" i="3"/>
  <c r="H471" i="3"/>
  <c r="F472" i="3"/>
  <c r="E472" i="3"/>
  <c r="H472" i="3"/>
  <c r="F473" i="3"/>
  <c r="E473" i="3"/>
  <c r="H473" i="3"/>
  <c r="F474" i="3"/>
  <c r="E474" i="3"/>
  <c r="H474" i="3"/>
  <c r="F475" i="3"/>
  <c r="E475" i="3"/>
  <c r="H475" i="3"/>
  <c r="F476" i="3"/>
  <c r="E476" i="3"/>
  <c r="H476" i="3"/>
  <c r="F477" i="3"/>
  <c r="E477" i="3"/>
  <c r="H477" i="3"/>
  <c r="F478" i="3"/>
  <c r="E478" i="3"/>
  <c r="H478" i="3"/>
  <c r="F479" i="3"/>
  <c r="E479" i="3"/>
  <c r="H479" i="3"/>
  <c r="F480" i="3"/>
  <c r="E480" i="3"/>
  <c r="H480" i="3"/>
  <c r="F481" i="3"/>
  <c r="E481" i="3"/>
  <c r="H481" i="3"/>
  <c r="F482" i="3"/>
  <c r="E482" i="3"/>
  <c r="H482" i="3"/>
  <c r="F483" i="3"/>
  <c r="E483" i="3"/>
  <c r="H483" i="3"/>
  <c r="F484" i="3"/>
  <c r="E484" i="3"/>
  <c r="H484" i="3"/>
  <c r="F485" i="3"/>
  <c r="E485" i="3"/>
  <c r="H485" i="3"/>
  <c r="F486" i="3"/>
  <c r="E486" i="3"/>
  <c r="H486" i="3"/>
  <c r="F487" i="3"/>
  <c r="E487" i="3"/>
  <c r="H487" i="3"/>
  <c r="F488" i="3"/>
  <c r="E488" i="3"/>
  <c r="H488" i="3"/>
  <c r="F489" i="3"/>
  <c r="E489" i="3"/>
  <c r="H489" i="3"/>
  <c r="F490" i="3"/>
  <c r="E490" i="3"/>
  <c r="H490" i="3"/>
  <c r="F491" i="3"/>
  <c r="E491" i="3"/>
  <c r="H491" i="3"/>
  <c r="F492" i="3"/>
  <c r="E492" i="3"/>
  <c r="H492" i="3"/>
  <c r="F493" i="3"/>
  <c r="E493" i="3"/>
  <c r="H493" i="3"/>
  <c r="F494" i="3"/>
  <c r="E494" i="3"/>
  <c r="H494" i="3"/>
  <c r="F495" i="3"/>
  <c r="E495" i="3"/>
  <c r="H495" i="3"/>
  <c r="F496" i="3"/>
  <c r="E496" i="3"/>
  <c r="H496" i="3"/>
  <c r="F497" i="3"/>
  <c r="E497" i="3"/>
  <c r="H497" i="3"/>
  <c r="F498" i="3"/>
  <c r="E498" i="3"/>
  <c r="H498" i="3"/>
  <c r="F499" i="3"/>
  <c r="E499" i="3"/>
  <c r="H499" i="3"/>
  <c r="F500" i="3"/>
  <c r="E500" i="3"/>
  <c r="H500" i="3"/>
  <c r="F501" i="3"/>
  <c r="E501" i="3"/>
  <c r="H501" i="3"/>
  <c r="F502" i="3"/>
  <c r="E502" i="3"/>
  <c r="H502" i="3"/>
  <c r="F503" i="3"/>
  <c r="E503" i="3"/>
  <c r="H503" i="3"/>
  <c r="F504" i="3"/>
  <c r="E504" i="3"/>
  <c r="H504" i="3"/>
  <c r="F505" i="3"/>
  <c r="E505" i="3"/>
  <c r="H505" i="3"/>
  <c r="F506" i="3"/>
  <c r="E506" i="3"/>
  <c r="H506" i="3"/>
  <c r="F507" i="3"/>
  <c r="E507" i="3"/>
  <c r="H507" i="3"/>
  <c r="F508" i="3"/>
  <c r="E508" i="3"/>
  <c r="H508" i="3"/>
  <c r="F509" i="3"/>
  <c r="E509" i="3"/>
  <c r="H509" i="3"/>
  <c r="F510" i="3"/>
  <c r="E510" i="3"/>
  <c r="H510" i="3"/>
  <c r="F511" i="3"/>
  <c r="E511" i="3"/>
  <c r="H511" i="3"/>
  <c r="F512" i="3"/>
  <c r="E512" i="3"/>
  <c r="H512" i="3"/>
  <c r="F513" i="3"/>
  <c r="E513" i="3"/>
  <c r="H513" i="3"/>
  <c r="F514" i="3"/>
  <c r="E514" i="3"/>
  <c r="H514" i="3"/>
  <c r="F515" i="3"/>
  <c r="E515" i="3"/>
  <c r="H515" i="3"/>
  <c r="F516" i="3"/>
  <c r="E516" i="3"/>
  <c r="H516" i="3"/>
  <c r="F517" i="3"/>
  <c r="E517" i="3"/>
  <c r="H517" i="3"/>
  <c r="F518" i="3"/>
  <c r="E518" i="3"/>
  <c r="H518" i="3"/>
  <c r="F519" i="3"/>
  <c r="E519" i="3"/>
  <c r="H519" i="3"/>
  <c r="F520" i="3"/>
  <c r="E520" i="3"/>
  <c r="H520" i="3"/>
  <c r="F521" i="3"/>
  <c r="E521" i="3"/>
  <c r="H521" i="3"/>
  <c r="F522" i="3"/>
  <c r="E522" i="3"/>
  <c r="H522" i="3"/>
  <c r="F523" i="3"/>
  <c r="E523" i="3"/>
  <c r="H523" i="3"/>
  <c r="F524" i="3"/>
  <c r="E524" i="3"/>
  <c r="H524" i="3"/>
  <c r="F525" i="3"/>
  <c r="E525" i="3"/>
  <c r="H525" i="3"/>
  <c r="F526" i="3"/>
  <c r="E526" i="3"/>
  <c r="H526" i="3"/>
  <c r="F527" i="3"/>
  <c r="E527" i="3"/>
  <c r="H527" i="3"/>
  <c r="F528" i="3"/>
  <c r="E528" i="3"/>
  <c r="H528" i="3"/>
  <c r="F529" i="3"/>
  <c r="E529" i="3"/>
  <c r="H529" i="3"/>
  <c r="F530" i="3"/>
  <c r="E530" i="3"/>
  <c r="H530" i="3"/>
  <c r="F531" i="3"/>
  <c r="E531" i="3"/>
  <c r="H531" i="3"/>
  <c r="F532" i="3"/>
  <c r="E532" i="3"/>
  <c r="H532" i="3"/>
  <c r="F533" i="3"/>
  <c r="E533" i="3"/>
  <c r="H533" i="3"/>
  <c r="F534" i="3"/>
  <c r="E534" i="3"/>
  <c r="H534" i="3"/>
  <c r="F535" i="3"/>
  <c r="E535" i="3"/>
  <c r="H535" i="3"/>
  <c r="F536" i="3"/>
  <c r="E536" i="3"/>
  <c r="H536" i="3"/>
  <c r="F537" i="3"/>
  <c r="E537" i="3"/>
  <c r="H537" i="3"/>
  <c r="F538" i="3"/>
  <c r="E538" i="3"/>
  <c r="H538" i="3"/>
  <c r="F539" i="3"/>
  <c r="E539" i="3"/>
  <c r="H539" i="3"/>
  <c r="F540" i="3"/>
  <c r="E540" i="3"/>
  <c r="H540" i="3"/>
  <c r="F541" i="3"/>
  <c r="E541" i="3"/>
  <c r="H541" i="3"/>
  <c r="F542" i="3"/>
  <c r="E542" i="3"/>
  <c r="H542" i="3"/>
  <c r="F543" i="3"/>
  <c r="E543" i="3"/>
  <c r="H543" i="3"/>
  <c r="F544" i="3"/>
  <c r="E544" i="3"/>
  <c r="H544" i="3"/>
  <c r="F545" i="3"/>
  <c r="E545" i="3"/>
  <c r="H545" i="3"/>
  <c r="F546" i="3"/>
  <c r="E546" i="3"/>
  <c r="H546" i="3"/>
  <c r="F547" i="3"/>
  <c r="E547" i="3"/>
  <c r="H547" i="3"/>
  <c r="F548" i="3"/>
  <c r="E548" i="3"/>
  <c r="H548" i="3"/>
  <c r="F549" i="3"/>
  <c r="E549" i="3"/>
  <c r="H549" i="3"/>
  <c r="F550" i="3"/>
  <c r="E550" i="3"/>
  <c r="H550" i="3"/>
  <c r="F551" i="3"/>
  <c r="E551" i="3"/>
  <c r="H551" i="3"/>
  <c r="F552" i="3"/>
  <c r="E552" i="3"/>
  <c r="H552" i="3"/>
  <c r="F553" i="3"/>
  <c r="E553" i="3"/>
  <c r="H553" i="3"/>
  <c r="F554" i="3"/>
  <c r="E554" i="3"/>
  <c r="H554" i="3"/>
  <c r="F555" i="3"/>
  <c r="E555" i="3"/>
  <c r="H555" i="3"/>
  <c r="F556" i="3"/>
  <c r="E556" i="3"/>
  <c r="H556" i="3"/>
  <c r="F557" i="3"/>
  <c r="E557" i="3"/>
  <c r="H557" i="3"/>
  <c r="F558" i="3"/>
  <c r="E558" i="3"/>
  <c r="H558" i="3"/>
  <c r="F559" i="3"/>
  <c r="E559" i="3"/>
  <c r="H559" i="3"/>
  <c r="F560" i="3"/>
  <c r="E560" i="3"/>
  <c r="H560" i="3"/>
  <c r="F561" i="3"/>
  <c r="E561" i="3"/>
  <c r="H561" i="3"/>
  <c r="F562" i="3"/>
  <c r="E562" i="3"/>
  <c r="H562" i="3"/>
  <c r="F563" i="3"/>
  <c r="E563" i="3"/>
  <c r="H563" i="3"/>
  <c r="F564" i="3"/>
  <c r="E564" i="3"/>
  <c r="H564" i="3"/>
  <c r="F565" i="3"/>
  <c r="E565" i="3"/>
  <c r="H565" i="3"/>
  <c r="F566" i="3"/>
  <c r="E566" i="3"/>
  <c r="H566" i="3"/>
  <c r="F567" i="3"/>
  <c r="E567" i="3"/>
  <c r="H567" i="3"/>
  <c r="F568" i="3"/>
  <c r="E568" i="3"/>
  <c r="H568" i="3"/>
  <c r="F569" i="3"/>
  <c r="E569" i="3"/>
  <c r="H569" i="3"/>
  <c r="F570" i="3"/>
  <c r="E570" i="3"/>
  <c r="H570" i="3"/>
  <c r="F571" i="3"/>
  <c r="E571" i="3"/>
  <c r="H571" i="3"/>
  <c r="F572" i="3"/>
  <c r="E572" i="3"/>
  <c r="H572" i="3"/>
  <c r="F573" i="3"/>
  <c r="E573" i="3"/>
  <c r="H573" i="3"/>
  <c r="F574" i="3"/>
  <c r="E574" i="3"/>
  <c r="H574" i="3"/>
  <c r="F575" i="3"/>
  <c r="E575" i="3"/>
  <c r="H575" i="3"/>
  <c r="F576" i="3"/>
  <c r="E576" i="3"/>
  <c r="H576" i="3"/>
  <c r="F577" i="3"/>
  <c r="E577" i="3"/>
  <c r="H577" i="3"/>
  <c r="F578" i="3"/>
  <c r="E578" i="3"/>
  <c r="H578" i="3"/>
  <c r="F579" i="3"/>
  <c r="E579" i="3"/>
  <c r="H579" i="3"/>
  <c r="F580" i="3"/>
  <c r="E580" i="3"/>
  <c r="H580" i="3"/>
  <c r="F581" i="3"/>
  <c r="E581" i="3"/>
  <c r="H581" i="3"/>
  <c r="F582" i="3"/>
  <c r="E582" i="3"/>
  <c r="H582" i="3"/>
  <c r="F583" i="3"/>
  <c r="E583" i="3"/>
  <c r="H583" i="3"/>
  <c r="F584" i="3"/>
  <c r="E584" i="3"/>
  <c r="H584" i="3"/>
  <c r="F585" i="3"/>
  <c r="E585" i="3"/>
  <c r="H585" i="3"/>
  <c r="F586" i="3"/>
  <c r="E586" i="3"/>
  <c r="H586" i="3"/>
  <c r="F587" i="3"/>
  <c r="E587" i="3"/>
  <c r="H587" i="3"/>
  <c r="F588" i="3"/>
  <c r="E588" i="3"/>
  <c r="H588" i="3"/>
  <c r="F589" i="3"/>
  <c r="E589" i="3"/>
  <c r="H589" i="3"/>
  <c r="F590" i="3"/>
  <c r="E590" i="3"/>
  <c r="H590" i="3"/>
  <c r="F591" i="3"/>
  <c r="E591" i="3"/>
  <c r="H591" i="3"/>
  <c r="F592" i="3"/>
  <c r="E592" i="3"/>
  <c r="H592" i="3"/>
  <c r="F593" i="3"/>
  <c r="E593" i="3"/>
  <c r="H593" i="3"/>
  <c r="F594" i="3"/>
  <c r="E594" i="3"/>
  <c r="H594" i="3"/>
  <c r="F595" i="3"/>
  <c r="E595" i="3"/>
  <c r="H595" i="3"/>
  <c r="F596" i="3"/>
  <c r="E596" i="3"/>
  <c r="H596" i="3"/>
  <c r="F597" i="3"/>
  <c r="E597" i="3"/>
  <c r="H597" i="3"/>
  <c r="F598" i="3"/>
  <c r="E598" i="3"/>
  <c r="H598" i="3"/>
  <c r="F599" i="3"/>
  <c r="E599" i="3"/>
  <c r="H599" i="3"/>
  <c r="F600" i="3"/>
  <c r="E600" i="3"/>
  <c r="H600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F7" i="3"/>
  <c r="F6" i="3"/>
  <c r="H6" i="3"/>
  <c r="G6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7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" i="3"/>
  <c r="D5" i="3"/>
  <c r="N433" i="1"/>
  <c r="N432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71" i="1"/>
  <c r="N85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72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71" i="1"/>
  <c r="M71" i="1"/>
  <c r="P56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71" i="1"/>
  <c r="O70" i="1"/>
  <c r="T87" i="1"/>
  <c r="T86" i="1"/>
  <c r="T8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55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56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55" i="1"/>
  <c r="L57" i="1"/>
  <c r="P55" i="1"/>
  <c r="L58" i="1"/>
  <c r="B15" i="1"/>
  <c r="B27" i="1"/>
  <c r="B39" i="1"/>
  <c r="B51" i="1"/>
  <c r="H51" i="1"/>
  <c r="L54" i="1"/>
  <c r="N55" i="1"/>
  <c r="P53" i="1"/>
  <c r="C16" i="1"/>
  <c r="C28" i="1"/>
  <c r="C40" i="1"/>
  <c r="C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15" i="1"/>
  <c r="C27" i="1"/>
  <c r="C39" i="1"/>
  <c r="C51" i="1"/>
  <c r="G51" i="1"/>
  <c r="C14" i="1"/>
  <c r="C26" i="1"/>
  <c r="C38" i="1"/>
  <c r="C50" i="1"/>
  <c r="G50" i="1"/>
  <c r="C25" i="1"/>
  <c r="C37" i="1"/>
  <c r="C49" i="1"/>
  <c r="G49" i="1"/>
  <c r="C24" i="1"/>
  <c r="C36" i="1"/>
  <c r="C48" i="1"/>
  <c r="G48" i="1"/>
  <c r="C23" i="1"/>
  <c r="C35" i="1"/>
  <c r="C47" i="1"/>
  <c r="G47" i="1"/>
  <c r="C22" i="1"/>
  <c r="C34" i="1"/>
  <c r="C46" i="1"/>
  <c r="G46" i="1"/>
  <c r="C21" i="1"/>
  <c r="C33" i="1"/>
  <c r="C45" i="1"/>
  <c r="G45" i="1"/>
  <c r="C20" i="1"/>
  <c r="C32" i="1"/>
  <c r="C44" i="1"/>
  <c r="G44" i="1"/>
  <c r="C19" i="1"/>
  <c r="C31" i="1"/>
  <c r="C43" i="1"/>
  <c r="G43" i="1"/>
  <c r="C18" i="1"/>
  <c r="C30" i="1"/>
  <c r="C42" i="1"/>
  <c r="C17" i="1"/>
  <c r="C29" i="1"/>
  <c r="C41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F51" i="1"/>
  <c r="B18" i="1"/>
  <c r="B30" i="1"/>
  <c r="H30" i="1"/>
  <c r="F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B19" i="1"/>
  <c r="B31" i="1"/>
  <c r="H31" i="1"/>
  <c r="B20" i="1"/>
  <c r="B32" i="1"/>
  <c r="H32" i="1"/>
  <c r="B21" i="1"/>
  <c r="B33" i="1"/>
  <c r="H33" i="1"/>
  <c r="B22" i="1"/>
  <c r="B34" i="1"/>
  <c r="H34" i="1"/>
  <c r="B23" i="1"/>
  <c r="B35" i="1"/>
  <c r="H35" i="1"/>
  <c r="B24" i="1"/>
  <c r="B36" i="1"/>
  <c r="H36" i="1"/>
  <c r="B25" i="1"/>
  <c r="B37" i="1"/>
  <c r="H37" i="1"/>
  <c r="B14" i="1"/>
  <c r="B26" i="1"/>
  <c r="B38" i="1"/>
  <c r="H38" i="1"/>
  <c r="H39" i="1"/>
  <c r="B16" i="1"/>
  <c r="B28" i="1"/>
  <c r="B40" i="1"/>
  <c r="H40" i="1"/>
  <c r="B17" i="1"/>
  <c r="B29" i="1"/>
  <c r="B41" i="1"/>
  <c r="H41" i="1"/>
  <c r="B42" i="1"/>
  <c r="H42" i="1"/>
  <c r="B43" i="1"/>
  <c r="H43" i="1"/>
  <c r="B44" i="1"/>
  <c r="H44" i="1"/>
  <c r="B45" i="1"/>
  <c r="H45" i="1"/>
  <c r="B46" i="1"/>
  <c r="H46" i="1"/>
  <c r="B47" i="1"/>
  <c r="H47" i="1"/>
  <c r="B48" i="1"/>
  <c r="H48" i="1"/>
  <c r="B49" i="1"/>
  <c r="H49" i="1"/>
  <c r="B50" i="1"/>
  <c r="H50" i="1"/>
  <c r="B52" i="1"/>
  <c r="H52" i="1"/>
  <c r="B53" i="1"/>
  <c r="H53" i="1"/>
  <c r="B54" i="1"/>
  <c r="H54" i="1"/>
  <c r="B55" i="1"/>
  <c r="H55" i="1"/>
  <c r="B56" i="1"/>
  <c r="H56" i="1"/>
  <c r="B57" i="1"/>
  <c r="H57" i="1"/>
  <c r="B58" i="1"/>
  <c r="H58" i="1"/>
  <c r="B59" i="1"/>
  <c r="H59" i="1"/>
  <c r="B60" i="1"/>
  <c r="H60" i="1"/>
  <c r="B61" i="1"/>
  <c r="H61" i="1"/>
  <c r="B62" i="1"/>
  <c r="H62" i="1"/>
  <c r="B63" i="1"/>
  <c r="H63" i="1"/>
  <c r="B64" i="1"/>
  <c r="H64" i="1"/>
  <c r="B65" i="1"/>
  <c r="H65" i="1"/>
  <c r="B66" i="1"/>
  <c r="H66" i="1"/>
  <c r="B67" i="1"/>
  <c r="H67" i="1"/>
  <c r="B68" i="1"/>
  <c r="H68" i="1"/>
  <c r="B69" i="1"/>
  <c r="H69" i="1"/>
  <c r="B70" i="1"/>
  <c r="H70" i="1"/>
  <c r="B71" i="1"/>
  <c r="H71" i="1"/>
  <c r="B72" i="1"/>
  <c r="H72" i="1"/>
  <c r="B73" i="1"/>
  <c r="H73" i="1"/>
  <c r="B74" i="1"/>
  <c r="H74" i="1"/>
  <c r="B75" i="1"/>
  <c r="H75" i="1"/>
  <c r="B76" i="1"/>
  <c r="H76" i="1"/>
  <c r="B77" i="1"/>
  <c r="H77" i="1"/>
  <c r="B78" i="1"/>
  <c r="H78" i="1"/>
  <c r="B79" i="1"/>
  <c r="H79" i="1"/>
  <c r="B80" i="1"/>
  <c r="H80" i="1"/>
  <c r="B81" i="1"/>
  <c r="H81" i="1"/>
  <c r="B82" i="1"/>
  <c r="H82" i="1"/>
  <c r="B83" i="1"/>
  <c r="H83" i="1"/>
  <c r="B84" i="1"/>
  <c r="H84" i="1"/>
  <c r="B85" i="1"/>
  <c r="H85" i="1"/>
  <c r="B86" i="1"/>
  <c r="H86" i="1"/>
  <c r="B87" i="1"/>
  <c r="H87" i="1"/>
  <c r="B88" i="1"/>
  <c r="H88" i="1"/>
  <c r="B89" i="1"/>
  <c r="H89" i="1"/>
  <c r="B90" i="1"/>
  <c r="H90" i="1"/>
  <c r="B91" i="1"/>
  <c r="H91" i="1"/>
  <c r="B92" i="1"/>
  <c r="H92" i="1"/>
  <c r="B93" i="1"/>
  <c r="H93" i="1"/>
  <c r="B94" i="1"/>
  <c r="H94" i="1"/>
  <c r="B95" i="1"/>
  <c r="H95" i="1"/>
  <c r="B96" i="1"/>
  <c r="H96" i="1"/>
  <c r="B97" i="1"/>
  <c r="H97" i="1"/>
  <c r="B98" i="1"/>
  <c r="H98" i="1"/>
  <c r="B99" i="1"/>
  <c r="H99" i="1"/>
  <c r="B100" i="1"/>
  <c r="H100" i="1"/>
  <c r="B101" i="1"/>
  <c r="H101" i="1"/>
  <c r="B102" i="1"/>
  <c r="H102" i="1"/>
  <c r="B103" i="1"/>
  <c r="H103" i="1"/>
  <c r="B104" i="1"/>
  <c r="H104" i="1"/>
  <c r="B105" i="1"/>
  <c r="H105" i="1"/>
  <c r="B106" i="1"/>
  <c r="H106" i="1"/>
  <c r="B107" i="1"/>
  <c r="H107" i="1"/>
  <c r="B108" i="1"/>
  <c r="H108" i="1"/>
  <c r="B109" i="1"/>
  <c r="H109" i="1"/>
  <c r="B110" i="1"/>
  <c r="H110" i="1"/>
  <c r="B111" i="1"/>
  <c r="H111" i="1"/>
  <c r="B112" i="1"/>
  <c r="H112" i="1"/>
  <c r="B113" i="1"/>
  <c r="H113" i="1"/>
  <c r="B114" i="1"/>
  <c r="H114" i="1"/>
  <c r="B115" i="1"/>
  <c r="H115" i="1"/>
  <c r="B116" i="1"/>
  <c r="H116" i="1"/>
  <c r="B117" i="1"/>
  <c r="H117" i="1"/>
  <c r="B118" i="1"/>
  <c r="H118" i="1"/>
  <c r="B119" i="1"/>
  <c r="H119" i="1"/>
  <c r="B120" i="1"/>
  <c r="H120" i="1"/>
  <c r="B121" i="1"/>
  <c r="H121" i="1"/>
  <c r="B122" i="1"/>
  <c r="H122" i="1"/>
  <c r="B123" i="1"/>
  <c r="H123" i="1"/>
  <c r="B124" i="1"/>
  <c r="H124" i="1"/>
  <c r="B125" i="1"/>
  <c r="H125" i="1"/>
  <c r="B126" i="1"/>
  <c r="H126" i="1"/>
  <c r="B127" i="1"/>
  <c r="H127" i="1"/>
  <c r="B128" i="1"/>
  <c r="H128" i="1"/>
  <c r="B129" i="1"/>
  <c r="H129" i="1"/>
  <c r="B130" i="1"/>
  <c r="H130" i="1"/>
  <c r="B131" i="1"/>
  <c r="H131" i="1"/>
  <c r="B132" i="1"/>
  <c r="H132" i="1"/>
  <c r="B133" i="1"/>
  <c r="H133" i="1"/>
  <c r="B134" i="1"/>
  <c r="H134" i="1"/>
  <c r="B135" i="1"/>
  <c r="H135" i="1"/>
  <c r="B136" i="1"/>
  <c r="H136" i="1"/>
  <c r="B137" i="1"/>
  <c r="H137" i="1"/>
  <c r="B138" i="1"/>
  <c r="H138" i="1"/>
  <c r="B139" i="1"/>
  <c r="H139" i="1"/>
  <c r="B140" i="1"/>
  <c r="H140" i="1"/>
  <c r="B141" i="1"/>
  <c r="H141" i="1"/>
  <c r="B142" i="1"/>
  <c r="H142" i="1"/>
  <c r="B143" i="1"/>
  <c r="H143" i="1"/>
  <c r="B144" i="1"/>
  <c r="H144" i="1"/>
  <c r="B145" i="1"/>
  <c r="H145" i="1"/>
  <c r="B146" i="1"/>
  <c r="H146" i="1"/>
  <c r="B147" i="1"/>
  <c r="H147" i="1"/>
  <c r="B148" i="1"/>
  <c r="H148" i="1"/>
  <c r="B149" i="1"/>
  <c r="H149" i="1"/>
  <c r="B150" i="1"/>
  <c r="H150" i="1"/>
  <c r="B151" i="1"/>
  <c r="H151" i="1"/>
  <c r="B152" i="1"/>
  <c r="H152" i="1"/>
  <c r="B153" i="1"/>
  <c r="H153" i="1"/>
  <c r="B154" i="1"/>
  <c r="H154" i="1"/>
  <c r="B155" i="1"/>
  <c r="H155" i="1"/>
  <c r="B156" i="1"/>
  <c r="H156" i="1"/>
  <c r="B157" i="1"/>
  <c r="H157" i="1"/>
  <c r="B158" i="1"/>
  <c r="H158" i="1"/>
  <c r="B159" i="1"/>
  <c r="H159" i="1"/>
  <c r="B160" i="1"/>
  <c r="H160" i="1"/>
  <c r="B161" i="1"/>
  <c r="H161" i="1"/>
  <c r="B162" i="1"/>
  <c r="H162" i="1"/>
  <c r="B163" i="1"/>
  <c r="H163" i="1"/>
  <c r="B164" i="1"/>
  <c r="H164" i="1"/>
  <c r="B165" i="1"/>
  <c r="H165" i="1"/>
  <c r="B166" i="1"/>
  <c r="H166" i="1"/>
  <c r="B167" i="1"/>
  <c r="H167" i="1"/>
  <c r="B168" i="1"/>
  <c r="H168" i="1"/>
  <c r="B169" i="1"/>
  <c r="H169" i="1"/>
  <c r="B170" i="1"/>
  <c r="H170" i="1"/>
  <c r="B171" i="1"/>
  <c r="H171" i="1"/>
  <c r="B172" i="1"/>
  <c r="H172" i="1"/>
  <c r="B173" i="1"/>
  <c r="H173" i="1"/>
  <c r="B174" i="1"/>
  <c r="H174" i="1"/>
  <c r="B175" i="1"/>
  <c r="H175" i="1"/>
  <c r="B176" i="1"/>
  <c r="H176" i="1"/>
  <c r="B177" i="1"/>
  <c r="H177" i="1"/>
  <c r="B178" i="1"/>
  <c r="H178" i="1"/>
  <c r="B179" i="1"/>
  <c r="H179" i="1"/>
  <c r="B180" i="1"/>
  <c r="H180" i="1"/>
  <c r="B181" i="1"/>
  <c r="H181" i="1"/>
  <c r="B182" i="1"/>
  <c r="H182" i="1"/>
  <c r="B183" i="1"/>
  <c r="H183" i="1"/>
  <c r="B184" i="1"/>
  <c r="H184" i="1"/>
  <c r="B185" i="1"/>
  <c r="H185" i="1"/>
  <c r="B186" i="1"/>
  <c r="H186" i="1"/>
  <c r="B187" i="1"/>
  <c r="H187" i="1"/>
  <c r="B188" i="1"/>
  <c r="H188" i="1"/>
  <c r="B189" i="1"/>
  <c r="H189" i="1"/>
  <c r="B190" i="1"/>
  <c r="H190" i="1"/>
  <c r="B191" i="1"/>
  <c r="H191" i="1"/>
  <c r="B192" i="1"/>
  <c r="H192" i="1"/>
  <c r="B193" i="1"/>
  <c r="H193" i="1"/>
  <c r="B194" i="1"/>
  <c r="H194" i="1"/>
  <c r="B195" i="1"/>
  <c r="H195" i="1"/>
  <c r="B196" i="1"/>
  <c r="H196" i="1"/>
  <c r="B197" i="1"/>
  <c r="H197" i="1"/>
  <c r="B198" i="1"/>
  <c r="H198" i="1"/>
  <c r="B199" i="1"/>
  <c r="H199" i="1"/>
  <c r="B200" i="1"/>
  <c r="H200" i="1"/>
  <c r="B201" i="1"/>
  <c r="H201" i="1"/>
  <c r="B202" i="1"/>
  <c r="H202" i="1"/>
  <c r="B203" i="1"/>
  <c r="H203" i="1"/>
  <c r="B204" i="1"/>
  <c r="H204" i="1"/>
  <c r="B205" i="1"/>
  <c r="H205" i="1"/>
  <c r="B206" i="1"/>
  <c r="H206" i="1"/>
  <c r="B207" i="1"/>
  <c r="H207" i="1"/>
  <c r="B208" i="1"/>
  <c r="H208" i="1"/>
  <c r="B209" i="1"/>
  <c r="H209" i="1"/>
  <c r="B210" i="1"/>
  <c r="H210" i="1"/>
  <c r="B211" i="1"/>
  <c r="H211" i="1"/>
  <c r="B212" i="1"/>
  <c r="H212" i="1"/>
  <c r="B213" i="1"/>
  <c r="H213" i="1"/>
  <c r="B214" i="1"/>
  <c r="H214" i="1"/>
  <c r="B215" i="1"/>
  <c r="H215" i="1"/>
  <c r="B216" i="1"/>
  <c r="H216" i="1"/>
  <c r="B217" i="1"/>
  <c r="H217" i="1"/>
  <c r="B218" i="1"/>
  <c r="H218" i="1"/>
  <c r="B219" i="1"/>
  <c r="H219" i="1"/>
  <c r="B220" i="1"/>
  <c r="H220" i="1"/>
  <c r="B221" i="1"/>
  <c r="H221" i="1"/>
  <c r="B222" i="1"/>
  <c r="H222" i="1"/>
  <c r="B223" i="1"/>
  <c r="H223" i="1"/>
  <c r="B224" i="1"/>
  <c r="H224" i="1"/>
  <c r="B225" i="1"/>
  <c r="H225" i="1"/>
  <c r="B226" i="1"/>
  <c r="H226" i="1"/>
  <c r="B227" i="1"/>
  <c r="H227" i="1"/>
  <c r="B228" i="1"/>
  <c r="H228" i="1"/>
  <c r="B229" i="1"/>
  <c r="H229" i="1"/>
  <c r="B230" i="1"/>
  <c r="H230" i="1"/>
  <c r="B231" i="1"/>
  <c r="H231" i="1"/>
  <c r="B232" i="1"/>
  <c r="H232" i="1"/>
  <c r="B233" i="1"/>
  <c r="H233" i="1"/>
  <c r="B234" i="1"/>
  <c r="H234" i="1"/>
  <c r="B235" i="1"/>
  <c r="H235" i="1"/>
  <c r="B236" i="1"/>
  <c r="H236" i="1"/>
  <c r="B237" i="1"/>
  <c r="H237" i="1"/>
  <c r="B238" i="1"/>
  <c r="H238" i="1"/>
  <c r="B239" i="1"/>
  <c r="H239" i="1"/>
  <c r="B240" i="1"/>
  <c r="H240" i="1"/>
  <c r="B241" i="1"/>
  <c r="H241" i="1"/>
  <c r="B242" i="1"/>
  <c r="H242" i="1"/>
  <c r="B243" i="1"/>
  <c r="H243" i="1"/>
  <c r="B244" i="1"/>
  <c r="H244" i="1"/>
  <c r="B245" i="1"/>
  <c r="H245" i="1"/>
  <c r="B246" i="1"/>
  <c r="H246" i="1"/>
  <c r="B247" i="1"/>
  <c r="H247" i="1"/>
  <c r="B248" i="1"/>
  <c r="H248" i="1"/>
  <c r="B249" i="1"/>
  <c r="H249" i="1"/>
  <c r="B250" i="1"/>
  <c r="H250" i="1"/>
  <c r="B251" i="1"/>
  <c r="H251" i="1"/>
  <c r="B252" i="1"/>
  <c r="H252" i="1"/>
  <c r="B253" i="1"/>
  <c r="H253" i="1"/>
  <c r="B254" i="1"/>
  <c r="H254" i="1"/>
  <c r="B255" i="1"/>
  <c r="H255" i="1"/>
  <c r="B256" i="1"/>
  <c r="H256" i="1"/>
  <c r="B257" i="1"/>
  <c r="H257" i="1"/>
  <c r="B258" i="1"/>
  <c r="H258" i="1"/>
  <c r="B259" i="1"/>
  <c r="H259" i="1"/>
  <c r="B260" i="1"/>
  <c r="H260" i="1"/>
  <c r="B261" i="1"/>
  <c r="H261" i="1"/>
  <c r="B262" i="1"/>
  <c r="H262" i="1"/>
  <c r="B263" i="1"/>
  <c r="H263" i="1"/>
  <c r="B264" i="1"/>
  <c r="H264" i="1"/>
  <c r="B265" i="1"/>
  <c r="H265" i="1"/>
  <c r="B266" i="1"/>
  <c r="H266" i="1"/>
  <c r="B267" i="1"/>
  <c r="H267" i="1"/>
  <c r="B268" i="1"/>
  <c r="H268" i="1"/>
  <c r="B269" i="1"/>
  <c r="H269" i="1"/>
  <c r="B270" i="1"/>
  <c r="H270" i="1"/>
  <c r="B271" i="1"/>
  <c r="H271" i="1"/>
  <c r="B272" i="1"/>
  <c r="H272" i="1"/>
  <c r="B273" i="1"/>
  <c r="H273" i="1"/>
  <c r="B274" i="1"/>
  <c r="H274" i="1"/>
  <c r="B275" i="1"/>
  <c r="H275" i="1"/>
  <c r="B276" i="1"/>
  <c r="H276" i="1"/>
  <c r="B277" i="1"/>
  <c r="H277" i="1"/>
  <c r="B278" i="1"/>
  <c r="H278" i="1"/>
  <c r="B279" i="1"/>
  <c r="H279" i="1"/>
  <c r="B280" i="1"/>
  <c r="H280" i="1"/>
  <c r="B281" i="1"/>
  <c r="H281" i="1"/>
  <c r="B282" i="1"/>
  <c r="H282" i="1"/>
  <c r="B283" i="1"/>
  <c r="H283" i="1"/>
  <c r="B284" i="1"/>
  <c r="H284" i="1"/>
  <c r="B285" i="1"/>
  <c r="H285" i="1"/>
  <c r="B286" i="1"/>
  <c r="H286" i="1"/>
  <c r="B287" i="1"/>
  <c r="H287" i="1"/>
  <c r="B288" i="1"/>
  <c r="H288" i="1"/>
  <c r="B289" i="1"/>
  <c r="H289" i="1"/>
  <c r="B290" i="1"/>
  <c r="H290" i="1"/>
  <c r="B291" i="1"/>
  <c r="H291" i="1"/>
  <c r="B292" i="1"/>
  <c r="H292" i="1"/>
  <c r="B293" i="1"/>
  <c r="H293" i="1"/>
  <c r="B294" i="1"/>
  <c r="H294" i="1"/>
  <c r="B295" i="1"/>
  <c r="H295" i="1"/>
  <c r="B296" i="1"/>
  <c r="H296" i="1"/>
  <c r="B297" i="1"/>
  <c r="H297" i="1"/>
  <c r="B298" i="1"/>
  <c r="H298" i="1"/>
  <c r="B299" i="1"/>
  <c r="H299" i="1"/>
  <c r="B300" i="1"/>
  <c r="H300" i="1"/>
  <c r="B301" i="1"/>
  <c r="H301" i="1"/>
  <c r="B302" i="1"/>
  <c r="H302" i="1"/>
  <c r="B303" i="1"/>
  <c r="H303" i="1"/>
  <c r="B304" i="1"/>
  <c r="H304" i="1"/>
  <c r="B305" i="1"/>
  <c r="H305" i="1"/>
  <c r="B306" i="1"/>
  <c r="H306" i="1"/>
  <c r="B307" i="1"/>
  <c r="H307" i="1"/>
  <c r="B308" i="1"/>
  <c r="H308" i="1"/>
  <c r="B309" i="1"/>
  <c r="H309" i="1"/>
  <c r="B310" i="1"/>
  <c r="H310" i="1"/>
  <c r="B311" i="1"/>
  <c r="H311" i="1"/>
  <c r="B312" i="1"/>
  <c r="H312" i="1"/>
  <c r="B313" i="1"/>
  <c r="H313" i="1"/>
  <c r="B314" i="1"/>
  <c r="H314" i="1"/>
  <c r="B315" i="1"/>
  <c r="H315" i="1"/>
  <c r="B316" i="1"/>
  <c r="H316" i="1"/>
  <c r="B317" i="1"/>
  <c r="H317" i="1"/>
  <c r="B318" i="1"/>
  <c r="H318" i="1"/>
  <c r="B319" i="1"/>
  <c r="H319" i="1"/>
  <c r="B320" i="1"/>
  <c r="H320" i="1"/>
  <c r="B321" i="1"/>
  <c r="H321" i="1"/>
  <c r="B322" i="1"/>
  <c r="H322" i="1"/>
  <c r="B323" i="1"/>
  <c r="H323" i="1"/>
  <c r="B324" i="1"/>
  <c r="H324" i="1"/>
  <c r="B325" i="1"/>
  <c r="H325" i="1"/>
  <c r="B326" i="1"/>
  <c r="H326" i="1"/>
  <c r="B327" i="1"/>
  <c r="H327" i="1"/>
  <c r="B328" i="1"/>
  <c r="H328" i="1"/>
  <c r="B329" i="1"/>
  <c r="H329" i="1"/>
  <c r="B330" i="1"/>
  <c r="H330" i="1"/>
  <c r="B331" i="1"/>
  <c r="H331" i="1"/>
  <c r="B332" i="1"/>
  <c r="H332" i="1"/>
  <c r="B333" i="1"/>
  <c r="H333" i="1"/>
  <c r="B334" i="1"/>
  <c r="H334" i="1"/>
  <c r="B335" i="1"/>
  <c r="H335" i="1"/>
  <c r="B336" i="1"/>
  <c r="H336" i="1"/>
  <c r="B337" i="1"/>
  <c r="H337" i="1"/>
  <c r="B338" i="1"/>
  <c r="H338" i="1"/>
  <c r="B339" i="1"/>
  <c r="H339" i="1"/>
  <c r="B340" i="1"/>
  <c r="H340" i="1"/>
  <c r="B341" i="1"/>
  <c r="H341" i="1"/>
  <c r="B342" i="1"/>
  <c r="H342" i="1"/>
  <c r="B343" i="1"/>
  <c r="H343" i="1"/>
  <c r="B344" i="1"/>
  <c r="H344" i="1"/>
  <c r="B345" i="1"/>
  <c r="H345" i="1"/>
  <c r="B346" i="1"/>
  <c r="H346" i="1"/>
  <c r="B347" i="1"/>
  <c r="H347" i="1"/>
  <c r="B348" i="1"/>
  <c r="H348" i="1"/>
  <c r="B349" i="1"/>
  <c r="H349" i="1"/>
  <c r="B350" i="1"/>
  <c r="H350" i="1"/>
  <c r="B351" i="1"/>
  <c r="H351" i="1"/>
  <c r="B352" i="1"/>
  <c r="H352" i="1"/>
  <c r="B353" i="1"/>
  <c r="H353" i="1"/>
  <c r="B354" i="1"/>
  <c r="H354" i="1"/>
  <c r="B355" i="1"/>
  <c r="H355" i="1"/>
  <c r="B356" i="1"/>
  <c r="H356" i="1"/>
  <c r="B357" i="1"/>
  <c r="H357" i="1"/>
  <c r="B358" i="1"/>
  <c r="H358" i="1"/>
  <c r="B359" i="1"/>
  <c r="H359" i="1"/>
  <c r="B360" i="1"/>
  <c r="H360" i="1"/>
  <c r="B361" i="1"/>
  <c r="H361" i="1"/>
  <c r="B362" i="1"/>
  <c r="H362" i="1"/>
  <c r="B363" i="1"/>
  <c r="H363" i="1"/>
  <c r="B364" i="1"/>
  <c r="H364" i="1"/>
  <c r="B365" i="1"/>
  <c r="H365" i="1"/>
  <c r="B366" i="1"/>
  <c r="H366" i="1"/>
  <c r="B367" i="1"/>
  <c r="H367" i="1"/>
  <c r="B368" i="1"/>
  <c r="H368" i="1"/>
  <c r="B369" i="1"/>
  <c r="H369" i="1"/>
  <c r="B370" i="1"/>
  <c r="H370" i="1"/>
  <c r="B371" i="1"/>
  <c r="H371" i="1"/>
  <c r="B372" i="1"/>
  <c r="H372" i="1"/>
  <c r="B373" i="1"/>
  <c r="H373" i="1"/>
  <c r="B374" i="1"/>
  <c r="H374" i="1"/>
  <c r="B375" i="1"/>
  <c r="H375" i="1"/>
  <c r="B376" i="1"/>
  <c r="H376" i="1"/>
  <c r="B377" i="1"/>
  <c r="H377" i="1"/>
  <c r="B378" i="1"/>
  <c r="H378" i="1"/>
  <c r="B379" i="1"/>
  <c r="H379" i="1"/>
  <c r="B380" i="1"/>
  <c r="H380" i="1"/>
  <c r="B381" i="1"/>
  <c r="H381" i="1"/>
  <c r="B382" i="1"/>
  <c r="H382" i="1"/>
  <c r="B383" i="1"/>
  <c r="H383" i="1"/>
  <c r="B384" i="1"/>
  <c r="H384" i="1"/>
  <c r="B385" i="1"/>
  <c r="H385" i="1"/>
  <c r="B386" i="1"/>
  <c r="H386" i="1"/>
  <c r="B387" i="1"/>
  <c r="H387" i="1"/>
  <c r="B388" i="1"/>
  <c r="H388" i="1"/>
  <c r="B389" i="1"/>
  <c r="H389" i="1"/>
  <c r="B390" i="1"/>
  <c r="H390" i="1"/>
  <c r="B391" i="1"/>
  <c r="H391" i="1"/>
  <c r="B392" i="1"/>
  <c r="H392" i="1"/>
  <c r="B393" i="1"/>
  <c r="H393" i="1"/>
  <c r="B394" i="1"/>
  <c r="H394" i="1"/>
  <c r="B395" i="1"/>
  <c r="H395" i="1"/>
  <c r="B396" i="1"/>
  <c r="H396" i="1"/>
  <c r="B397" i="1"/>
  <c r="H397" i="1"/>
  <c r="B398" i="1"/>
  <c r="H398" i="1"/>
  <c r="B399" i="1"/>
  <c r="H399" i="1"/>
  <c r="B400" i="1"/>
  <c r="H400" i="1"/>
  <c r="B401" i="1"/>
  <c r="H401" i="1"/>
  <c r="B402" i="1"/>
  <c r="H402" i="1"/>
  <c r="B403" i="1"/>
  <c r="H403" i="1"/>
  <c r="B404" i="1"/>
  <c r="H404" i="1"/>
  <c r="B405" i="1"/>
  <c r="H405" i="1"/>
  <c r="B406" i="1"/>
  <c r="H406" i="1"/>
  <c r="B407" i="1"/>
  <c r="H407" i="1"/>
  <c r="B408" i="1"/>
  <c r="H408" i="1"/>
  <c r="B409" i="1"/>
  <c r="H409" i="1"/>
  <c r="B410" i="1"/>
  <c r="H410" i="1"/>
  <c r="B411" i="1"/>
  <c r="H411" i="1"/>
  <c r="F31" i="1"/>
  <c r="F42" i="1"/>
  <c r="H2" i="1"/>
  <c r="F2" i="1"/>
  <c r="H3" i="1"/>
  <c r="F3" i="1"/>
  <c r="H4" i="1"/>
  <c r="F4" i="1"/>
  <c r="H5" i="1"/>
  <c r="F5" i="1"/>
  <c r="H6" i="1"/>
  <c r="F6" i="1"/>
  <c r="H7" i="1"/>
  <c r="F7" i="1"/>
  <c r="H8" i="1"/>
  <c r="F8" i="1"/>
  <c r="H9" i="1"/>
  <c r="F9" i="1"/>
  <c r="H10" i="1"/>
  <c r="F10" i="1"/>
  <c r="H11" i="1"/>
  <c r="F11" i="1"/>
  <c r="H12" i="1"/>
  <c r="F12" i="1"/>
  <c r="H13" i="1"/>
  <c r="F13" i="1"/>
  <c r="H14" i="1"/>
  <c r="F14" i="1"/>
  <c r="H15" i="1"/>
  <c r="F15" i="1"/>
  <c r="H16" i="1"/>
  <c r="F16" i="1"/>
  <c r="H17" i="1"/>
  <c r="F17" i="1"/>
  <c r="H18" i="1"/>
  <c r="F18" i="1"/>
  <c r="H19" i="1"/>
  <c r="F19" i="1"/>
  <c r="H20" i="1"/>
  <c r="F20" i="1"/>
  <c r="H21" i="1"/>
  <c r="F21" i="1"/>
  <c r="H22" i="1"/>
  <c r="F22" i="1"/>
  <c r="H23" i="1"/>
  <c r="F23" i="1"/>
  <c r="H24" i="1"/>
  <c r="F24" i="1"/>
  <c r="H25" i="1"/>
  <c r="F25" i="1"/>
  <c r="H26" i="1"/>
  <c r="F26" i="1"/>
  <c r="H27" i="1"/>
  <c r="F27" i="1"/>
  <c r="H28" i="1"/>
  <c r="F28" i="1"/>
  <c r="H29" i="1"/>
  <c r="F29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</calcChain>
</file>

<file path=xl/sharedStrings.xml><?xml version="1.0" encoding="utf-8"?>
<sst xmlns="http://schemas.openxmlformats.org/spreadsheetml/2006/main" count="86" uniqueCount="55">
  <si>
    <t>Months</t>
  </si>
  <si>
    <t>Market Price</t>
  </si>
  <si>
    <t>Salary (Monthly)</t>
  </si>
  <si>
    <t>Living Costs</t>
  </si>
  <si>
    <t>Payments</t>
  </si>
  <si>
    <t>Bank</t>
  </si>
  <si>
    <t>Potential DP</t>
  </si>
  <si>
    <t>Remaining:</t>
  </si>
  <si>
    <t>Time</t>
  </si>
  <si>
    <t>Periods</t>
  </si>
  <si>
    <t>TOTALPAY</t>
  </si>
  <si>
    <t>IR</t>
  </si>
  <si>
    <t>Payment</t>
  </si>
  <si>
    <t>BB  - DP</t>
  </si>
  <si>
    <t>i</t>
  </si>
  <si>
    <t>583443 = Ka_360|0.00375</t>
  </si>
  <si>
    <t>Payments:</t>
  </si>
  <si>
    <t>IR/m</t>
  </si>
  <si>
    <t>v^360</t>
  </si>
  <si>
    <t>t</t>
  </si>
  <si>
    <t>Principal repaid</t>
  </si>
  <si>
    <t>OB</t>
  </si>
  <si>
    <t>v^1</t>
  </si>
  <si>
    <t>Interest due</t>
  </si>
  <si>
    <t>Total Interest (sum)</t>
  </si>
  <si>
    <t>Total Interest (form)</t>
  </si>
  <si>
    <t>Bank Balance</t>
  </si>
  <si>
    <t>Put errthang into payments</t>
  </si>
  <si>
    <t>Interest Due</t>
  </si>
  <si>
    <t>Principal RP</t>
  </si>
  <si>
    <t>Outstanding Balance</t>
  </si>
  <si>
    <t>IR/12</t>
  </si>
  <si>
    <t>&lt;- Bank Balance 2 years after taking loan</t>
  </si>
  <si>
    <t>Bond A</t>
  </si>
  <si>
    <t>Bond B</t>
  </si>
  <si>
    <t>P=Fr*a_n|j+Cv^n_j</t>
  </si>
  <si>
    <t>Nominal Amount/FV</t>
  </si>
  <si>
    <t>r</t>
  </si>
  <si>
    <t>P</t>
  </si>
  <si>
    <t>F</t>
  </si>
  <si>
    <t>A</t>
  </si>
  <si>
    <t>B</t>
  </si>
  <si>
    <t>j</t>
  </si>
  <si>
    <t>a_n|j</t>
  </si>
  <si>
    <t>coupon tax</t>
  </si>
  <si>
    <t>capital gains tax</t>
  </si>
  <si>
    <t>Coupons and redemption values to be invested in bank when received (at 4% p.a.)</t>
  </si>
  <si>
    <t>bond value</t>
  </si>
  <si>
    <t>nothing paid</t>
  </si>
  <si>
    <t>invst. Amt.</t>
  </si>
  <si>
    <t>Bond A additions</t>
  </si>
  <si>
    <t>Bond B additions</t>
  </si>
  <si>
    <t>Bond A total</t>
  </si>
  <si>
    <t>Bond A more stuff</t>
  </si>
  <si>
    <t>coupon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</si>
</sst>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?_);_(@_)"/>
    <numFmt numFmtId="165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44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5" fillId="0" borderId="0" xfId="0" applyFont="1"/>
    <xf numFmtId="0" fontId="5" fillId="2" borderId="0" xfId="0" applyFont="1" applyFill="1"/>
    <xf numFmtId="14" fontId="0" fillId="0" borderId="0" xfId="1" applyNumberFormat="1" applyFont="1"/>
    <xf numFmtId="0" fontId="0" fillId="0" borderId="0" xfId="0" applyFont="1"/>
    <xf numFmtId="14" fontId="1" fillId="4" borderId="0" xfId="16" applyNumberFormat="1"/>
    <xf numFmtId="44" fontId="1" fillId="4" borderId="0" xfId="16" applyNumberFormat="1"/>
    <xf numFmtId="0" fontId="1" fillId="4" borderId="0" xfId="16"/>
    <xf numFmtId="0" fontId="0" fillId="0" borderId="0" xfId="0" applyNumberFormat="1"/>
    <xf numFmtId="0" fontId="6" fillId="3" borderId="0" xfId="15"/>
    <xf numFmtId="44" fontId="8" fillId="0" borderId="0" xfId="0" applyNumberFormat="1" applyFont="1"/>
    <xf numFmtId="44" fontId="6" fillId="5" borderId="0" xfId="0" applyNumberFormat="1" applyFont="1" applyFill="1"/>
    <xf numFmtId="10" fontId="0" fillId="0" borderId="0" xfId="1" applyNumberFormat="1" applyFont="1"/>
    <xf numFmtId="9" fontId="0" fillId="0" borderId="0" xfId="14" applyFont="1"/>
    <xf numFmtId="165" fontId="0" fillId="0" borderId="0" xfId="14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44" fontId="6" fillId="3" borderId="0" xfId="15" applyNumberFormat="1"/>
    <xf numFmtId="14" fontId="0" fillId="6" borderId="0" xfId="0" applyNumberFormat="1" applyFill="1"/>
    <xf numFmtId="9" fontId="0" fillId="0" borderId="0" xfId="0" applyNumberFormat="1"/>
    <xf numFmtId="44" fontId="0" fillId="6" borderId="0" xfId="0" applyNumberFormat="1" applyFill="1"/>
    <xf numFmtId="164" fontId="0" fillId="6" borderId="0" xfId="0" applyNumberFormat="1" applyFill="1"/>
    <xf numFmtId="44" fontId="1" fillId="6" borderId="0" xfId="16" applyNumberFormat="1" applyFill="1"/>
    <xf numFmtId="44" fontId="0" fillId="6" borderId="0" xfId="1" applyFont="1" applyFill="1"/>
    <xf numFmtId="14" fontId="0" fillId="7" borderId="0" xfId="0" applyNumberFormat="1" applyFill="1"/>
    <xf numFmtId="44" fontId="0" fillId="7" borderId="0" xfId="0" applyNumberFormat="1" applyFill="1"/>
    <xf numFmtId="164" fontId="0" fillId="7" borderId="0" xfId="0" applyNumberFormat="1" applyFill="1"/>
    <xf numFmtId="44" fontId="0" fillId="7" borderId="0" xfId="1" applyFont="1" applyFill="1"/>
    <xf numFmtId="44" fontId="0" fillId="0" borderId="0" xfId="0" applyNumberFormat="1" applyFill="1"/>
    <xf numFmtId="44" fontId="0" fillId="0" borderId="0" xfId="1" applyNumberFormat="1" applyFont="1"/>
  </cellXfs>
  <cellStyles count="25">
    <cellStyle name="60% - Accent6" xfId="16" builtinId="52"/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Good" xfId="15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14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3"/>
  <sheetViews>
    <sheetView showRuler="0" topLeftCell="A390" zoomScale="98" workbookViewId="0">
      <selection activeCell="H51" sqref="H51"/>
    </sheetView>
  </sheetViews>
  <sheetFormatPr baseColWidth="10" defaultRowHeight="16" x14ac:dyDescent="0.2"/>
  <cols>
    <col min="1" max="1" width="14.5" customWidth="1"/>
    <col min="2" max="3" width="18.6640625" customWidth="1"/>
    <col min="4" max="4" width="15.6640625" customWidth="1"/>
    <col min="5" max="5" width="16.6640625" customWidth="1"/>
    <col min="6" max="6" width="19.83203125" customWidth="1"/>
    <col min="7" max="7" width="15.33203125" customWidth="1"/>
    <col min="8" max="8" width="14.5" customWidth="1"/>
    <col min="9" max="9" width="15.5" customWidth="1"/>
    <col min="11" max="11" width="21.5" customWidth="1"/>
    <col min="12" max="12" width="20.5" customWidth="1"/>
    <col min="13" max="13" width="16.83203125" customWidth="1"/>
    <col min="14" max="14" width="15.5" customWidth="1"/>
    <col min="15" max="15" width="15" bestFit="1" customWidth="1"/>
    <col min="16" max="16" width="20.1640625" customWidth="1"/>
    <col min="17" max="17" width="20.33203125" customWidth="1"/>
    <col min="20" max="20" width="11.5" bestFit="1" customWidth="1"/>
  </cols>
  <sheetData>
    <row r="1" spans="1:12" s="5" customFormat="1" ht="2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6" t="s">
        <v>13</v>
      </c>
      <c r="G1" s="5" t="s">
        <v>4</v>
      </c>
      <c r="H1" s="5" t="s">
        <v>6</v>
      </c>
    </row>
    <row r="2" spans="1:12" x14ac:dyDescent="0.2">
      <c r="A2" s="3">
        <v>43131</v>
      </c>
      <c r="B2" s="2">
        <v>600000</v>
      </c>
      <c r="C2" s="1">
        <v>5000</v>
      </c>
      <c r="D2" s="1">
        <v>2500</v>
      </c>
      <c r="E2" s="2">
        <f>C2-D2-G2</f>
        <v>2500</v>
      </c>
      <c r="F2" s="2">
        <f t="shared" ref="F2:F50" si="0">E2-H2</f>
        <v>-117500</v>
      </c>
      <c r="G2" s="1">
        <f>0</f>
        <v>0</v>
      </c>
      <c r="H2" s="2">
        <f t="shared" ref="H2:H65" si="1">B2*0.2</f>
        <v>120000</v>
      </c>
      <c r="L2" s="2"/>
    </row>
    <row r="3" spans="1:12" x14ac:dyDescent="0.2">
      <c r="A3" s="3">
        <f>EOMONTH(A2,1)</f>
        <v>43159</v>
      </c>
      <c r="B3" s="2">
        <v>600000</v>
      </c>
      <c r="C3" s="1">
        <v>5000</v>
      </c>
      <c r="D3" s="2">
        <f>D2*1.002</f>
        <v>2505</v>
      </c>
      <c r="E3" s="2">
        <f>C3-D3-G3+(E2*(1+(0.04/12)))</f>
        <v>5003.3333333333339</v>
      </c>
      <c r="F3" s="2">
        <f t="shared" si="0"/>
        <v>-114996.66666666667</v>
      </c>
      <c r="G3" s="1">
        <f>0</f>
        <v>0</v>
      </c>
      <c r="H3" s="2">
        <f t="shared" si="1"/>
        <v>120000</v>
      </c>
      <c r="L3" s="2"/>
    </row>
    <row r="4" spans="1:12" x14ac:dyDescent="0.2">
      <c r="A4" s="3">
        <f t="shared" ref="A4:A67" si="2">EOMONTH(A3,1)</f>
        <v>43190</v>
      </c>
      <c r="B4" s="2">
        <v>600000</v>
      </c>
      <c r="C4" s="1">
        <v>5000</v>
      </c>
      <c r="D4" s="2">
        <f t="shared" ref="D4:D67" si="3">D3*1.002</f>
        <v>2510.0100000000002</v>
      </c>
      <c r="E4" s="2">
        <f t="shared" ref="E4:E67" si="4">C4-D4-G4+(E3*(1+(0.04/12)))</f>
        <v>7510.0011111111116</v>
      </c>
      <c r="F4" s="2">
        <f t="shared" si="0"/>
        <v>-112489.99888888889</v>
      </c>
      <c r="G4" s="1">
        <f>0</f>
        <v>0</v>
      </c>
      <c r="H4" s="2">
        <f t="shared" si="1"/>
        <v>120000</v>
      </c>
      <c r="L4" s="2"/>
    </row>
    <row r="5" spans="1:12" x14ac:dyDescent="0.2">
      <c r="A5" s="3">
        <f t="shared" si="2"/>
        <v>43220</v>
      </c>
      <c r="B5" s="2">
        <v>600000</v>
      </c>
      <c r="C5" s="1">
        <v>5000</v>
      </c>
      <c r="D5" s="2">
        <f t="shared" si="3"/>
        <v>2515.0300200000001</v>
      </c>
      <c r="E5" s="2">
        <f t="shared" si="4"/>
        <v>10020.00442814815</v>
      </c>
      <c r="F5" s="2">
        <f t="shared" si="0"/>
        <v>-109979.99557185185</v>
      </c>
      <c r="G5" s="1">
        <f>0</f>
        <v>0</v>
      </c>
      <c r="H5" s="2">
        <f t="shared" si="1"/>
        <v>120000</v>
      </c>
    </row>
    <row r="6" spans="1:12" x14ac:dyDescent="0.2">
      <c r="A6" s="3">
        <f t="shared" si="2"/>
        <v>43251</v>
      </c>
      <c r="B6" s="2">
        <v>600000</v>
      </c>
      <c r="C6" s="1">
        <v>5000</v>
      </c>
      <c r="D6" s="2">
        <f t="shared" si="3"/>
        <v>2520.0600800400002</v>
      </c>
      <c r="E6" s="2">
        <f t="shared" si="4"/>
        <v>12533.344362868644</v>
      </c>
      <c r="F6" s="2">
        <f t="shared" si="0"/>
        <v>-107466.65563713136</v>
      </c>
      <c r="G6" s="1">
        <f>0</f>
        <v>0</v>
      </c>
      <c r="H6" s="2">
        <f t="shared" si="1"/>
        <v>120000</v>
      </c>
    </row>
    <row r="7" spans="1:12" x14ac:dyDescent="0.2">
      <c r="A7" s="3">
        <f t="shared" si="2"/>
        <v>43281</v>
      </c>
      <c r="B7" s="2">
        <v>600000</v>
      </c>
      <c r="C7" s="1">
        <v>5000</v>
      </c>
      <c r="D7" s="2">
        <f t="shared" si="3"/>
        <v>2525.1002002000801</v>
      </c>
      <c r="E7" s="2">
        <f t="shared" si="4"/>
        <v>15050.02197721146</v>
      </c>
      <c r="F7" s="2">
        <f t="shared" si="0"/>
        <v>-104949.97802278853</v>
      </c>
      <c r="G7" s="1">
        <f>0</f>
        <v>0</v>
      </c>
      <c r="H7" s="2">
        <f t="shared" si="1"/>
        <v>120000</v>
      </c>
    </row>
    <row r="8" spans="1:12" x14ac:dyDescent="0.2">
      <c r="A8" s="3">
        <f t="shared" si="2"/>
        <v>43312</v>
      </c>
      <c r="B8" s="2">
        <v>600000</v>
      </c>
      <c r="C8" s="1">
        <v>5000</v>
      </c>
      <c r="D8" s="2">
        <f t="shared" si="3"/>
        <v>2530.1504006004802</v>
      </c>
      <c r="E8" s="2">
        <f t="shared" si="4"/>
        <v>17570.038316535018</v>
      </c>
      <c r="F8" s="2">
        <f t="shared" si="0"/>
        <v>-102429.96168346498</v>
      </c>
      <c r="G8" s="1">
        <f>0</f>
        <v>0</v>
      </c>
      <c r="H8" s="2">
        <f t="shared" si="1"/>
        <v>120000</v>
      </c>
    </row>
    <row r="9" spans="1:12" x14ac:dyDescent="0.2">
      <c r="A9" s="3">
        <f t="shared" si="2"/>
        <v>43343</v>
      </c>
      <c r="B9" s="2">
        <v>600000</v>
      </c>
      <c r="C9" s="1">
        <v>5000</v>
      </c>
      <c r="D9" s="2">
        <f t="shared" si="3"/>
        <v>2535.210701401681</v>
      </c>
      <c r="E9" s="2">
        <f t="shared" si="4"/>
        <v>20093.394409521788</v>
      </c>
      <c r="F9" s="2">
        <f t="shared" si="0"/>
        <v>-99906.605590478212</v>
      </c>
      <c r="G9" s="1">
        <f>0</f>
        <v>0</v>
      </c>
      <c r="H9" s="2">
        <f t="shared" si="1"/>
        <v>120000</v>
      </c>
    </row>
    <row r="10" spans="1:12" x14ac:dyDescent="0.2">
      <c r="A10" s="3">
        <f t="shared" si="2"/>
        <v>43373</v>
      </c>
      <c r="B10" s="2">
        <v>600000</v>
      </c>
      <c r="C10" s="1">
        <v>5000</v>
      </c>
      <c r="D10" s="2">
        <f>D9*1.002</f>
        <v>2540.2811228044843</v>
      </c>
      <c r="E10" s="2">
        <f t="shared" si="4"/>
        <v>22620.091268082379</v>
      </c>
      <c r="F10" s="2">
        <f t="shared" si="0"/>
        <v>-97379.908731917618</v>
      </c>
      <c r="G10" s="1">
        <f>0</f>
        <v>0</v>
      </c>
      <c r="H10" s="2">
        <f t="shared" si="1"/>
        <v>120000</v>
      </c>
    </row>
    <row r="11" spans="1:12" x14ac:dyDescent="0.2">
      <c r="A11" s="3">
        <f t="shared" si="2"/>
        <v>43404</v>
      </c>
      <c r="B11" s="2">
        <v>600000</v>
      </c>
      <c r="C11" s="1">
        <v>5000</v>
      </c>
      <c r="D11" s="2">
        <f t="shared" si="3"/>
        <v>2545.3616850500935</v>
      </c>
      <c r="E11" s="2">
        <f t="shared" si="4"/>
        <v>25150.129887259227</v>
      </c>
      <c r="F11" s="2">
        <f t="shared" si="0"/>
        <v>-94849.870112740769</v>
      </c>
      <c r="G11" s="1">
        <f>0</f>
        <v>0</v>
      </c>
      <c r="H11" s="2">
        <f t="shared" si="1"/>
        <v>120000</v>
      </c>
    </row>
    <row r="12" spans="1:12" x14ac:dyDescent="0.2">
      <c r="A12" s="3">
        <f t="shared" si="2"/>
        <v>43434</v>
      </c>
      <c r="B12" s="2">
        <v>600000</v>
      </c>
      <c r="C12" s="1">
        <v>5000</v>
      </c>
      <c r="D12" s="2">
        <f t="shared" si="3"/>
        <v>2550.4524084201935</v>
      </c>
      <c r="E12" s="2">
        <f t="shared" si="4"/>
        <v>27683.511245129899</v>
      </c>
      <c r="F12" s="2">
        <f t="shared" si="0"/>
        <v>-92316.488754870108</v>
      </c>
      <c r="G12" s="1">
        <f>0</f>
        <v>0</v>
      </c>
      <c r="H12" s="2">
        <f t="shared" si="1"/>
        <v>120000</v>
      </c>
    </row>
    <row r="13" spans="1:12" x14ac:dyDescent="0.2">
      <c r="A13" s="3">
        <f t="shared" si="2"/>
        <v>43465</v>
      </c>
      <c r="B13" s="2">
        <v>600000</v>
      </c>
      <c r="C13" s="1">
        <v>5000</v>
      </c>
      <c r="D13" s="2">
        <f t="shared" si="3"/>
        <v>2555.5533132370338</v>
      </c>
      <c r="E13" s="2">
        <f t="shared" si="4"/>
        <v>30220.236302709967</v>
      </c>
      <c r="F13" s="2">
        <f t="shared" si="0"/>
        <v>-89779.763697290036</v>
      </c>
      <c r="G13" s="1">
        <f>0</f>
        <v>0</v>
      </c>
      <c r="H13" s="2">
        <f t="shared" si="1"/>
        <v>120000</v>
      </c>
    </row>
    <row r="14" spans="1:12" x14ac:dyDescent="0.2">
      <c r="A14" s="3">
        <f t="shared" si="2"/>
        <v>43496</v>
      </c>
      <c r="B14" s="2">
        <f>B2*1.05</f>
        <v>630000</v>
      </c>
      <c r="C14" s="4">
        <f>C2*1.045</f>
        <v>5225</v>
      </c>
      <c r="D14" s="2">
        <f t="shared" si="3"/>
        <v>2560.6644198635076</v>
      </c>
      <c r="E14" s="2">
        <f t="shared" si="4"/>
        <v>32985.306003855498</v>
      </c>
      <c r="F14" s="2">
        <f t="shared" si="0"/>
        <v>-93014.693996144502</v>
      </c>
      <c r="G14" s="1">
        <f>0</f>
        <v>0</v>
      </c>
      <c r="H14" s="2">
        <f t="shared" si="1"/>
        <v>126000</v>
      </c>
    </row>
    <row r="15" spans="1:12" x14ac:dyDescent="0.2">
      <c r="A15" s="3">
        <f t="shared" si="2"/>
        <v>43524</v>
      </c>
      <c r="B15" s="2">
        <f t="shared" ref="B15:B78" si="5">B3*1.05</f>
        <v>630000</v>
      </c>
      <c r="C15" s="4">
        <f t="shared" ref="C15:C78" si="6">C3*1.045</f>
        <v>5225</v>
      </c>
      <c r="D15" s="2">
        <f t="shared" si="3"/>
        <v>2565.7857487032347</v>
      </c>
      <c r="E15" s="2">
        <f t="shared" si="4"/>
        <v>35754.471275165117</v>
      </c>
      <c r="F15" s="2">
        <f t="shared" si="0"/>
        <v>-90245.528724834876</v>
      </c>
      <c r="G15" s="1">
        <f>0</f>
        <v>0</v>
      </c>
      <c r="H15" s="2">
        <f t="shared" si="1"/>
        <v>126000</v>
      </c>
    </row>
    <row r="16" spans="1:12" x14ac:dyDescent="0.2">
      <c r="A16" s="3">
        <f t="shared" si="2"/>
        <v>43555</v>
      </c>
      <c r="B16" s="2">
        <f t="shared" si="5"/>
        <v>630000</v>
      </c>
      <c r="C16" s="4">
        <f t="shared" si="6"/>
        <v>5225</v>
      </c>
      <c r="D16" s="2">
        <f t="shared" si="3"/>
        <v>2570.9173202006414</v>
      </c>
      <c r="E16" s="2">
        <f t="shared" si="4"/>
        <v>38527.735525881697</v>
      </c>
      <c r="F16" s="2">
        <f t="shared" si="0"/>
        <v>-87472.264474118303</v>
      </c>
      <c r="G16" s="1">
        <f>0</f>
        <v>0</v>
      </c>
      <c r="H16" s="2">
        <f t="shared" si="1"/>
        <v>126000</v>
      </c>
    </row>
    <row r="17" spans="1:8" x14ac:dyDescent="0.2">
      <c r="A17" s="3">
        <f t="shared" si="2"/>
        <v>43585</v>
      </c>
      <c r="B17" s="2">
        <f t="shared" si="5"/>
        <v>630000</v>
      </c>
      <c r="C17" s="4">
        <f t="shared" si="6"/>
        <v>5225</v>
      </c>
      <c r="D17" s="2">
        <f t="shared" si="3"/>
        <v>2576.0591548410425</v>
      </c>
      <c r="E17" s="2">
        <f t="shared" si="4"/>
        <v>41305.10215612693</v>
      </c>
      <c r="F17" s="2">
        <f t="shared" si="0"/>
        <v>-84694.89784387307</v>
      </c>
      <c r="G17" s="1">
        <f>0</f>
        <v>0</v>
      </c>
      <c r="H17" s="2">
        <f t="shared" si="1"/>
        <v>126000</v>
      </c>
    </row>
    <row r="18" spans="1:8" x14ac:dyDescent="0.2">
      <c r="A18" s="3">
        <f t="shared" si="2"/>
        <v>43616</v>
      </c>
      <c r="B18" s="2">
        <f t="shared" si="5"/>
        <v>630000</v>
      </c>
      <c r="C18" s="4">
        <f t="shared" si="6"/>
        <v>5225</v>
      </c>
      <c r="D18" s="2">
        <f t="shared" si="3"/>
        <v>2581.2112731507245</v>
      </c>
      <c r="E18" s="2">
        <f t="shared" si="4"/>
        <v>44086.574556829968</v>
      </c>
      <c r="F18" s="2">
        <f t="shared" si="0"/>
        <v>-81913.425443170039</v>
      </c>
      <c r="G18" s="1">
        <f>0</f>
        <v>0</v>
      </c>
      <c r="H18" s="2">
        <f t="shared" si="1"/>
        <v>126000</v>
      </c>
    </row>
    <row r="19" spans="1:8" x14ac:dyDescent="0.2">
      <c r="A19" s="3">
        <f t="shared" si="2"/>
        <v>43646</v>
      </c>
      <c r="B19" s="2">
        <f t="shared" si="5"/>
        <v>630000</v>
      </c>
      <c r="C19" s="4">
        <f t="shared" si="6"/>
        <v>5225</v>
      </c>
      <c r="D19" s="2">
        <f t="shared" si="3"/>
        <v>2586.3736956970261</v>
      </c>
      <c r="E19" s="2">
        <f t="shared" si="4"/>
        <v>46872.156109655712</v>
      </c>
      <c r="F19" s="2">
        <f t="shared" si="0"/>
        <v>-79127.843890344288</v>
      </c>
      <c r="G19" s="1">
        <f>0</f>
        <v>0</v>
      </c>
      <c r="H19" s="2">
        <f t="shared" si="1"/>
        <v>126000</v>
      </c>
    </row>
    <row r="20" spans="1:8" x14ac:dyDescent="0.2">
      <c r="A20" s="3">
        <f t="shared" si="2"/>
        <v>43677</v>
      </c>
      <c r="B20" s="2">
        <f t="shared" si="5"/>
        <v>630000</v>
      </c>
      <c r="C20" s="4">
        <f t="shared" si="6"/>
        <v>5225</v>
      </c>
      <c r="D20" s="2">
        <f t="shared" si="3"/>
        <v>2591.5464430884199</v>
      </c>
      <c r="E20" s="2">
        <f t="shared" si="4"/>
        <v>49661.850186932817</v>
      </c>
      <c r="F20" s="2">
        <f t="shared" si="0"/>
        <v>-76338.149813067183</v>
      </c>
      <c r="G20" s="1">
        <f>0</f>
        <v>0</v>
      </c>
      <c r="H20" s="2">
        <f t="shared" si="1"/>
        <v>126000</v>
      </c>
    </row>
    <row r="21" spans="1:8" x14ac:dyDescent="0.2">
      <c r="A21" s="3">
        <f t="shared" si="2"/>
        <v>43708</v>
      </c>
      <c r="B21" s="2">
        <f t="shared" si="5"/>
        <v>630000</v>
      </c>
      <c r="C21" s="4">
        <f t="shared" si="6"/>
        <v>5225</v>
      </c>
      <c r="D21" s="2">
        <f t="shared" si="3"/>
        <v>2596.7295359745967</v>
      </c>
      <c r="E21" s="2">
        <f t="shared" si="4"/>
        <v>52455.660151581331</v>
      </c>
      <c r="F21" s="2">
        <f t="shared" si="0"/>
        <v>-73544.339848418662</v>
      </c>
      <c r="G21" s="1">
        <f>0</f>
        <v>0</v>
      </c>
      <c r="H21" s="2">
        <f t="shared" si="1"/>
        <v>126000</v>
      </c>
    </row>
    <row r="22" spans="1:8" x14ac:dyDescent="0.2">
      <c r="A22" s="3">
        <f t="shared" si="2"/>
        <v>43738</v>
      </c>
      <c r="B22" s="2">
        <f t="shared" si="5"/>
        <v>630000</v>
      </c>
      <c r="C22" s="4">
        <f t="shared" si="6"/>
        <v>5225</v>
      </c>
      <c r="D22" s="2">
        <f t="shared" si="3"/>
        <v>2601.922995046546</v>
      </c>
      <c r="E22" s="2">
        <f t="shared" si="4"/>
        <v>55253.589357040059</v>
      </c>
      <c r="F22" s="2">
        <f t="shared" si="0"/>
        <v>-70746.410642959934</v>
      </c>
      <c r="G22" s="1">
        <f>0</f>
        <v>0</v>
      </c>
      <c r="H22" s="2">
        <f t="shared" si="1"/>
        <v>126000</v>
      </c>
    </row>
    <row r="23" spans="1:8" x14ac:dyDescent="0.2">
      <c r="A23" s="3">
        <f t="shared" si="2"/>
        <v>43769</v>
      </c>
      <c r="B23" s="2">
        <f t="shared" si="5"/>
        <v>630000</v>
      </c>
      <c r="C23" s="4">
        <f t="shared" si="6"/>
        <v>5225</v>
      </c>
      <c r="D23" s="2">
        <f t="shared" si="3"/>
        <v>2607.1268410366392</v>
      </c>
      <c r="E23" s="2">
        <f t="shared" si="4"/>
        <v>58055.641147193557</v>
      </c>
      <c r="F23" s="2">
        <f t="shared" si="0"/>
        <v>-67944.358852806443</v>
      </c>
      <c r="G23" s="1">
        <f>0</f>
        <v>0</v>
      </c>
      <c r="H23" s="2">
        <f t="shared" si="1"/>
        <v>126000</v>
      </c>
    </row>
    <row r="24" spans="1:8" x14ac:dyDescent="0.2">
      <c r="A24" s="3">
        <f t="shared" si="2"/>
        <v>43799</v>
      </c>
      <c r="B24" s="2">
        <f t="shared" si="5"/>
        <v>630000</v>
      </c>
      <c r="C24" s="4">
        <f t="shared" si="6"/>
        <v>5225</v>
      </c>
      <c r="D24" s="2">
        <f t="shared" si="3"/>
        <v>2612.3410947187126</v>
      </c>
      <c r="E24" s="2">
        <f t="shared" si="4"/>
        <v>60861.818856298822</v>
      </c>
      <c r="F24" s="2">
        <f t="shared" si="0"/>
        <v>-65138.181143701178</v>
      </c>
      <c r="G24" s="1">
        <f>0</f>
        <v>0</v>
      </c>
      <c r="H24" s="2">
        <f t="shared" si="1"/>
        <v>126000</v>
      </c>
    </row>
    <row r="25" spans="1:8" x14ac:dyDescent="0.2">
      <c r="A25" s="3">
        <f t="shared" si="2"/>
        <v>43830</v>
      </c>
      <c r="B25" s="2">
        <f t="shared" si="5"/>
        <v>630000</v>
      </c>
      <c r="C25" s="4">
        <f t="shared" si="6"/>
        <v>5225</v>
      </c>
      <c r="D25" s="2">
        <f t="shared" si="3"/>
        <v>2617.5657769081499</v>
      </c>
      <c r="E25" s="2">
        <f t="shared" si="4"/>
        <v>63672.125808911667</v>
      </c>
      <c r="F25" s="2">
        <f t="shared" si="0"/>
        <v>-62327.874191088333</v>
      </c>
      <c r="G25" s="1">
        <f>0</f>
        <v>0</v>
      </c>
      <c r="H25" s="2">
        <f t="shared" si="1"/>
        <v>126000</v>
      </c>
    </row>
    <row r="26" spans="1:8" x14ac:dyDescent="0.2">
      <c r="A26" s="3">
        <f t="shared" si="2"/>
        <v>43861</v>
      </c>
      <c r="B26" s="2">
        <f t="shared" si="5"/>
        <v>661500</v>
      </c>
      <c r="C26" s="4">
        <f t="shared" si="6"/>
        <v>5460.125</v>
      </c>
      <c r="D26" s="2">
        <f t="shared" si="3"/>
        <v>2622.8009084619662</v>
      </c>
      <c r="E26" s="2">
        <f t="shared" si="4"/>
        <v>66721.69031981274</v>
      </c>
      <c r="F26" s="2">
        <f t="shared" si="0"/>
        <v>-65578.30968018726</v>
      </c>
      <c r="G26" s="1">
        <f>0</f>
        <v>0</v>
      </c>
      <c r="H26" s="2">
        <f t="shared" si="1"/>
        <v>132300</v>
      </c>
    </row>
    <row r="27" spans="1:8" x14ac:dyDescent="0.2">
      <c r="A27" s="3">
        <f t="shared" si="2"/>
        <v>43890</v>
      </c>
      <c r="B27" s="2">
        <f t="shared" si="5"/>
        <v>661500</v>
      </c>
      <c r="C27" s="4">
        <f t="shared" si="6"/>
        <v>5460.125</v>
      </c>
      <c r="D27" s="2">
        <f t="shared" si="3"/>
        <v>2628.0465102788903</v>
      </c>
      <c r="E27" s="2">
        <f t="shared" si="4"/>
        <v>69776.17444393324</v>
      </c>
      <c r="F27" s="2">
        <f t="shared" si="0"/>
        <v>-62523.82555606676</v>
      </c>
      <c r="G27" s="1">
        <f>0</f>
        <v>0</v>
      </c>
      <c r="H27" s="2">
        <f t="shared" si="1"/>
        <v>132300</v>
      </c>
    </row>
    <row r="28" spans="1:8" x14ac:dyDescent="0.2">
      <c r="A28" s="3">
        <f t="shared" si="2"/>
        <v>43921</v>
      </c>
      <c r="B28" s="2">
        <f t="shared" si="5"/>
        <v>661500</v>
      </c>
      <c r="C28" s="4">
        <f t="shared" si="6"/>
        <v>5460.125</v>
      </c>
      <c r="D28" s="2">
        <f t="shared" si="3"/>
        <v>2633.302603299448</v>
      </c>
      <c r="E28" s="2">
        <f t="shared" si="4"/>
        <v>72835.584088780233</v>
      </c>
      <c r="F28" s="2">
        <f t="shared" si="0"/>
        <v>-59464.415911219767</v>
      </c>
      <c r="G28" s="1">
        <f>0</f>
        <v>0</v>
      </c>
      <c r="H28" s="2">
        <f t="shared" si="1"/>
        <v>132300</v>
      </c>
    </row>
    <row r="29" spans="1:8" x14ac:dyDescent="0.2">
      <c r="A29" s="3">
        <f t="shared" si="2"/>
        <v>43951</v>
      </c>
      <c r="B29" s="2">
        <f t="shared" si="5"/>
        <v>661500</v>
      </c>
      <c r="C29" s="4">
        <f t="shared" si="6"/>
        <v>5460.125</v>
      </c>
      <c r="D29" s="2">
        <f t="shared" si="3"/>
        <v>2638.5692085060468</v>
      </c>
      <c r="E29" s="2">
        <f t="shared" si="4"/>
        <v>75899.925160570128</v>
      </c>
      <c r="F29" s="2">
        <f t="shared" si="0"/>
        <v>-56400.074839429872</v>
      </c>
      <c r="G29" s="1">
        <f>0</f>
        <v>0</v>
      </c>
      <c r="H29" s="2">
        <f t="shared" si="1"/>
        <v>132300</v>
      </c>
    </row>
    <row r="30" spans="1:8" s="1" customFormat="1" x14ac:dyDescent="0.2">
      <c r="A30" s="7">
        <f t="shared" si="2"/>
        <v>43982</v>
      </c>
      <c r="B30" s="1">
        <f t="shared" si="5"/>
        <v>661500</v>
      </c>
      <c r="C30" s="1">
        <f t="shared" si="6"/>
        <v>5460.125</v>
      </c>
      <c r="D30" s="1">
        <f t="shared" si="3"/>
        <v>2643.8463469230587</v>
      </c>
      <c r="E30" s="1">
        <f t="shared" si="4"/>
        <v>78969.203564182302</v>
      </c>
      <c r="F30" s="1">
        <f t="shared" si="0"/>
        <v>-53330.796435817698</v>
      </c>
      <c r="G30" s="1">
        <f>0</f>
        <v>0</v>
      </c>
      <c r="H30" s="1">
        <f t="shared" si="1"/>
        <v>132300</v>
      </c>
    </row>
    <row r="31" spans="1:8" x14ac:dyDescent="0.2">
      <c r="A31" s="3">
        <f t="shared" si="2"/>
        <v>44012</v>
      </c>
      <c r="B31" s="2">
        <f t="shared" si="5"/>
        <v>661500</v>
      </c>
      <c r="C31" s="4">
        <f t="shared" si="6"/>
        <v>5460.125</v>
      </c>
      <c r="D31" s="2">
        <f t="shared" si="3"/>
        <v>2649.1340396169048</v>
      </c>
      <c r="E31" s="2">
        <f t="shared" si="4"/>
        <v>82043.425203112667</v>
      </c>
      <c r="F31" s="2">
        <f t="shared" si="0"/>
        <v>-50256.574796887333</v>
      </c>
      <c r="G31" s="1">
        <f>0</f>
        <v>0</v>
      </c>
      <c r="H31" s="2">
        <f t="shared" si="1"/>
        <v>132300</v>
      </c>
    </row>
    <row r="32" spans="1:8" x14ac:dyDescent="0.2">
      <c r="A32" s="3">
        <f t="shared" si="2"/>
        <v>44043</v>
      </c>
      <c r="B32" s="2">
        <f t="shared" si="5"/>
        <v>661500</v>
      </c>
      <c r="C32" s="4">
        <f t="shared" si="6"/>
        <v>5460.125</v>
      </c>
      <c r="D32" s="2">
        <f t="shared" si="3"/>
        <v>2654.4323076961387</v>
      </c>
      <c r="E32" s="2">
        <f t="shared" si="4"/>
        <v>85122.5959794269</v>
      </c>
      <c r="F32" s="2">
        <f t="shared" si="0"/>
        <v>-47177.4040205731</v>
      </c>
      <c r="G32" s="1">
        <f>0</f>
        <v>0</v>
      </c>
      <c r="H32" s="2">
        <f t="shared" si="1"/>
        <v>132300</v>
      </c>
    </row>
    <row r="33" spans="1:8" x14ac:dyDescent="0.2">
      <c r="A33" s="3">
        <f t="shared" si="2"/>
        <v>44074</v>
      </c>
      <c r="B33" s="2">
        <f t="shared" si="5"/>
        <v>661500</v>
      </c>
      <c r="C33" s="4">
        <f t="shared" si="6"/>
        <v>5460.125</v>
      </c>
      <c r="D33" s="2">
        <f t="shared" si="3"/>
        <v>2659.741172311531</v>
      </c>
      <c r="E33" s="2">
        <f t="shared" si="4"/>
        <v>88206.721793713456</v>
      </c>
      <c r="F33" s="2">
        <f t="shared" si="0"/>
        <v>-44093.278206286544</v>
      </c>
      <c r="G33" s="1">
        <f>0</f>
        <v>0</v>
      </c>
      <c r="H33" s="2">
        <f t="shared" si="1"/>
        <v>132300</v>
      </c>
    </row>
    <row r="34" spans="1:8" x14ac:dyDescent="0.2">
      <c r="A34" s="3">
        <f t="shared" si="2"/>
        <v>44104</v>
      </c>
      <c r="B34" s="2">
        <f t="shared" si="5"/>
        <v>661500</v>
      </c>
      <c r="C34" s="4">
        <f t="shared" si="6"/>
        <v>5460.125</v>
      </c>
      <c r="D34" s="2">
        <f t="shared" si="3"/>
        <v>2665.0606546561539</v>
      </c>
      <c r="E34" s="2">
        <f t="shared" si="4"/>
        <v>91295.808545036358</v>
      </c>
      <c r="F34" s="2">
        <f t="shared" si="0"/>
        <v>-41004.191454963642</v>
      </c>
      <c r="G34" s="1">
        <f>0</f>
        <v>0</v>
      </c>
      <c r="H34" s="2">
        <f t="shared" si="1"/>
        <v>132300</v>
      </c>
    </row>
    <row r="35" spans="1:8" x14ac:dyDescent="0.2">
      <c r="A35" s="3">
        <f t="shared" si="2"/>
        <v>44135</v>
      </c>
      <c r="B35" s="2">
        <f t="shared" si="5"/>
        <v>661500</v>
      </c>
      <c r="C35" s="4">
        <f t="shared" si="6"/>
        <v>5460.125</v>
      </c>
      <c r="D35" s="2">
        <f t="shared" si="3"/>
        <v>2670.3907759654662</v>
      </c>
      <c r="E35" s="2">
        <f t="shared" si="4"/>
        <v>94389.86213088769</v>
      </c>
      <c r="F35" s="2">
        <f t="shared" si="0"/>
        <v>-37910.13786911231</v>
      </c>
      <c r="G35" s="1">
        <f>0</f>
        <v>0</v>
      </c>
      <c r="H35" s="2">
        <f t="shared" si="1"/>
        <v>132300</v>
      </c>
    </row>
    <row r="36" spans="1:8" x14ac:dyDescent="0.2">
      <c r="A36" s="3">
        <f t="shared" si="2"/>
        <v>44165</v>
      </c>
      <c r="B36" s="2">
        <f t="shared" si="5"/>
        <v>661500</v>
      </c>
      <c r="C36" s="4">
        <f t="shared" si="6"/>
        <v>5460.125</v>
      </c>
      <c r="D36" s="2">
        <f t="shared" si="3"/>
        <v>2675.7315575173971</v>
      </c>
      <c r="E36" s="2">
        <f t="shared" si="4"/>
        <v>97488.888447139921</v>
      </c>
      <c r="F36" s="2">
        <f t="shared" si="0"/>
        <v>-34811.111552860079</v>
      </c>
      <c r="G36" s="1">
        <f>0</f>
        <v>0</v>
      </c>
      <c r="H36" s="2">
        <f t="shared" si="1"/>
        <v>132300</v>
      </c>
    </row>
    <row r="37" spans="1:8" x14ac:dyDescent="0.2">
      <c r="A37" s="3">
        <f t="shared" si="2"/>
        <v>44196</v>
      </c>
      <c r="B37" s="2">
        <f t="shared" si="5"/>
        <v>661500</v>
      </c>
      <c r="C37" s="4">
        <f t="shared" si="6"/>
        <v>5460.125</v>
      </c>
      <c r="D37" s="2">
        <f t="shared" si="3"/>
        <v>2681.0830206324317</v>
      </c>
      <c r="E37" s="2">
        <f t="shared" si="4"/>
        <v>100592.89338799796</v>
      </c>
      <c r="F37" s="2">
        <f t="shared" si="0"/>
        <v>-31707.10661200204</v>
      </c>
      <c r="G37" s="1">
        <f>0</f>
        <v>0</v>
      </c>
      <c r="H37" s="2">
        <f t="shared" si="1"/>
        <v>132300</v>
      </c>
    </row>
    <row r="38" spans="1:8" x14ac:dyDescent="0.2">
      <c r="A38" s="3">
        <f t="shared" si="2"/>
        <v>44227</v>
      </c>
      <c r="B38" s="2">
        <f t="shared" si="5"/>
        <v>694575</v>
      </c>
      <c r="C38" s="4">
        <f t="shared" si="6"/>
        <v>5705.8306249999996</v>
      </c>
      <c r="D38" s="2">
        <f t="shared" si="3"/>
        <v>2686.4451866736968</v>
      </c>
      <c r="E38" s="2">
        <f t="shared" si="4"/>
        <v>103947.58847095094</v>
      </c>
      <c r="F38" s="2">
        <f t="shared" si="0"/>
        <v>-34967.411529049059</v>
      </c>
      <c r="G38" s="1">
        <f>0</f>
        <v>0</v>
      </c>
      <c r="H38" s="2">
        <f t="shared" si="1"/>
        <v>138915</v>
      </c>
    </row>
    <row r="39" spans="1:8" x14ac:dyDescent="0.2">
      <c r="A39" s="3">
        <f t="shared" si="2"/>
        <v>44255</v>
      </c>
      <c r="B39" s="2">
        <f t="shared" si="5"/>
        <v>694575</v>
      </c>
      <c r="C39" s="4">
        <f t="shared" si="6"/>
        <v>5705.8306249999996</v>
      </c>
      <c r="D39" s="2">
        <f t="shared" si="3"/>
        <v>2691.818077047044</v>
      </c>
      <c r="E39" s="2">
        <f t="shared" si="4"/>
        <v>107308.09298047374</v>
      </c>
      <c r="F39" s="2">
        <f t="shared" si="0"/>
        <v>-31606.907019526261</v>
      </c>
      <c r="G39" s="1">
        <f>0</f>
        <v>0</v>
      </c>
      <c r="H39" s="2">
        <f t="shared" si="1"/>
        <v>138915</v>
      </c>
    </row>
    <row r="40" spans="1:8" x14ac:dyDescent="0.2">
      <c r="A40" s="3">
        <f t="shared" si="2"/>
        <v>44286</v>
      </c>
      <c r="B40" s="2">
        <f t="shared" si="5"/>
        <v>694575</v>
      </c>
      <c r="C40" s="4">
        <f t="shared" si="6"/>
        <v>5705.8306249999996</v>
      </c>
      <c r="D40" s="2">
        <f t="shared" si="3"/>
        <v>2697.2017132011379</v>
      </c>
      <c r="E40" s="2">
        <f t="shared" si="4"/>
        <v>110674.41553554086</v>
      </c>
      <c r="F40" s="2">
        <f t="shared" si="0"/>
        <v>-28240.584464459142</v>
      </c>
      <c r="G40" s="1">
        <f>0</f>
        <v>0</v>
      </c>
      <c r="H40" s="2">
        <f t="shared" si="1"/>
        <v>138915</v>
      </c>
    </row>
    <row r="41" spans="1:8" x14ac:dyDescent="0.2">
      <c r="A41" s="3">
        <f t="shared" si="2"/>
        <v>44316</v>
      </c>
      <c r="B41" s="2">
        <f t="shared" si="5"/>
        <v>694575</v>
      </c>
      <c r="C41" s="4">
        <f t="shared" si="6"/>
        <v>5705.8306249999996</v>
      </c>
      <c r="D41" s="2">
        <f t="shared" si="3"/>
        <v>2702.5961166275401</v>
      </c>
      <c r="E41" s="2">
        <f t="shared" si="4"/>
        <v>114046.56476236513</v>
      </c>
      <c r="F41" s="2">
        <f t="shared" si="0"/>
        <v>-24868.435237634869</v>
      </c>
      <c r="G41" s="1">
        <f>0</f>
        <v>0</v>
      </c>
      <c r="H41" s="2">
        <f t="shared" si="1"/>
        <v>138915</v>
      </c>
    </row>
    <row r="42" spans="1:8" s="1" customFormat="1" x14ac:dyDescent="0.2">
      <c r="A42" s="7">
        <f>EOMONTH(A41,1)</f>
        <v>44347</v>
      </c>
      <c r="B42" s="1">
        <f t="shared" si="5"/>
        <v>694575</v>
      </c>
      <c r="C42" s="1">
        <f t="shared" si="6"/>
        <v>5705.8306249999996</v>
      </c>
      <c r="D42" s="1">
        <f t="shared" si="3"/>
        <v>2708.0013088607952</v>
      </c>
      <c r="E42" s="2">
        <f t="shared" si="4"/>
        <v>117424.5492943789</v>
      </c>
      <c r="F42" s="1">
        <f t="shared" si="0"/>
        <v>-21490.4507056211</v>
      </c>
      <c r="G42" s="1">
        <v>0</v>
      </c>
      <c r="H42" s="1">
        <f t="shared" si="1"/>
        <v>138915</v>
      </c>
    </row>
    <row r="43" spans="1:8" x14ac:dyDescent="0.2">
      <c r="A43" s="3">
        <f t="shared" si="2"/>
        <v>44377</v>
      </c>
      <c r="B43" s="2">
        <f t="shared" si="5"/>
        <v>694575</v>
      </c>
      <c r="C43" s="4">
        <f t="shared" si="6"/>
        <v>5705.8306249999996</v>
      </c>
      <c r="D43" s="2">
        <f t="shared" si="3"/>
        <v>2713.4173114785167</v>
      </c>
      <c r="E43" s="2">
        <f t="shared" si="4"/>
        <v>120808.37777221498</v>
      </c>
      <c r="F43" s="2">
        <f t="shared" si="0"/>
        <v>-18106.622227785017</v>
      </c>
      <c r="G43" s="1">
        <f>0</f>
        <v>0</v>
      </c>
      <c r="H43" s="2">
        <f t="shared" si="1"/>
        <v>138915</v>
      </c>
    </row>
    <row r="44" spans="1:8" x14ac:dyDescent="0.2">
      <c r="A44" s="3">
        <f t="shared" si="2"/>
        <v>44408</v>
      </c>
      <c r="B44" s="2">
        <f t="shared" si="5"/>
        <v>694575</v>
      </c>
      <c r="C44" s="4">
        <f t="shared" si="6"/>
        <v>5705.8306249999996</v>
      </c>
      <c r="D44" s="2">
        <f t="shared" si="3"/>
        <v>2718.8441461014736</v>
      </c>
      <c r="E44" s="2">
        <f t="shared" si="4"/>
        <v>124198.05884368757</v>
      </c>
      <c r="F44" s="2">
        <f t="shared" si="0"/>
        <v>-14716.94115631243</v>
      </c>
      <c r="G44" s="1">
        <f>0</f>
        <v>0</v>
      </c>
      <c r="H44" s="2">
        <f t="shared" si="1"/>
        <v>138915</v>
      </c>
    </row>
    <row r="45" spans="1:8" x14ac:dyDescent="0.2">
      <c r="A45" s="3">
        <f t="shared" si="2"/>
        <v>44439</v>
      </c>
      <c r="B45" s="2">
        <f t="shared" si="5"/>
        <v>694575</v>
      </c>
      <c r="C45" s="4">
        <f t="shared" si="6"/>
        <v>5705.8306249999996</v>
      </c>
      <c r="D45" s="2">
        <f t="shared" si="3"/>
        <v>2724.2818343936765</v>
      </c>
      <c r="E45" s="2">
        <f t="shared" si="4"/>
        <v>127593.60116377285</v>
      </c>
      <c r="F45" s="2">
        <f t="shared" si="0"/>
        <v>-11321.398836227148</v>
      </c>
      <c r="G45" s="1">
        <f>0</f>
        <v>0</v>
      </c>
      <c r="H45" s="2">
        <f t="shared" si="1"/>
        <v>138915</v>
      </c>
    </row>
    <row r="46" spans="1:8" x14ac:dyDescent="0.2">
      <c r="A46" s="3">
        <f t="shared" si="2"/>
        <v>44469</v>
      </c>
      <c r="B46" s="2">
        <f t="shared" si="5"/>
        <v>694575</v>
      </c>
      <c r="C46" s="4">
        <f t="shared" si="6"/>
        <v>5705.8306249999996</v>
      </c>
      <c r="D46" s="2">
        <f t="shared" si="3"/>
        <v>2729.7303980624638</v>
      </c>
      <c r="E46" s="2">
        <f t="shared" si="4"/>
        <v>130995.01339458964</v>
      </c>
      <c r="F46" s="2">
        <f t="shared" si="0"/>
        <v>-7919.9866054103622</v>
      </c>
      <c r="G46" s="1">
        <f>0</f>
        <v>0</v>
      </c>
      <c r="H46" s="2">
        <f t="shared" si="1"/>
        <v>138915</v>
      </c>
    </row>
    <row r="47" spans="1:8" x14ac:dyDescent="0.2">
      <c r="A47" s="3">
        <f t="shared" si="2"/>
        <v>44500</v>
      </c>
      <c r="B47" s="2">
        <f t="shared" si="5"/>
        <v>694575</v>
      </c>
      <c r="C47" s="4">
        <f t="shared" si="6"/>
        <v>5705.8306249999996</v>
      </c>
      <c r="D47" s="2">
        <f t="shared" si="3"/>
        <v>2735.1898588585887</v>
      </c>
      <c r="E47" s="2">
        <f t="shared" si="4"/>
        <v>134402.30420537968</v>
      </c>
      <c r="F47" s="2">
        <f t="shared" si="0"/>
        <v>-4512.6957946203183</v>
      </c>
      <c r="G47" s="1">
        <f>0</f>
        <v>0</v>
      </c>
      <c r="H47" s="2">
        <f t="shared" si="1"/>
        <v>138915</v>
      </c>
    </row>
    <row r="48" spans="1:8" x14ac:dyDescent="0.2">
      <c r="A48" s="3">
        <f t="shared" si="2"/>
        <v>44530</v>
      </c>
      <c r="B48" s="2">
        <f t="shared" si="5"/>
        <v>694575</v>
      </c>
      <c r="C48" s="4">
        <f t="shared" si="6"/>
        <v>5705.8306249999996</v>
      </c>
      <c r="D48" s="2">
        <f t="shared" si="3"/>
        <v>2740.6602385763058</v>
      </c>
      <c r="E48" s="2">
        <f t="shared" si="4"/>
        <v>137815.48227248801</v>
      </c>
      <c r="F48" s="2">
        <f t="shared" si="0"/>
        <v>-1099.5177275119931</v>
      </c>
      <c r="G48" s="1">
        <f>0</f>
        <v>0</v>
      </c>
      <c r="H48" s="2">
        <f t="shared" si="1"/>
        <v>138915</v>
      </c>
    </row>
    <row r="49" spans="1:20" x14ac:dyDescent="0.2">
      <c r="A49" s="3">
        <f t="shared" si="2"/>
        <v>44561</v>
      </c>
      <c r="B49" s="2">
        <f t="shared" si="5"/>
        <v>694575</v>
      </c>
      <c r="C49" s="4">
        <f t="shared" si="6"/>
        <v>5705.8306249999996</v>
      </c>
      <c r="D49" s="2">
        <f t="shared" si="3"/>
        <v>2746.1415590534584</v>
      </c>
      <c r="E49" s="2">
        <f t="shared" si="4"/>
        <v>141234.55627934283</v>
      </c>
      <c r="F49" s="2">
        <f t="shared" si="0"/>
        <v>2319.5562793428253</v>
      </c>
      <c r="G49" s="1">
        <f>0</f>
        <v>0</v>
      </c>
      <c r="H49" s="2">
        <f t="shared" si="1"/>
        <v>138915</v>
      </c>
    </row>
    <row r="50" spans="1:20" x14ac:dyDescent="0.2">
      <c r="A50" s="3">
        <f t="shared" si="2"/>
        <v>44592</v>
      </c>
      <c r="B50" s="2">
        <f t="shared" si="5"/>
        <v>729303.75</v>
      </c>
      <c r="C50" s="4">
        <f t="shared" si="6"/>
        <v>5962.5930031249991</v>
      </c>
      <c r="D50" s="2">
        <f t="shared" si="3"/>
        <v>2751.6338421715654</v>
      </c>
      <c r="E50" s="2">
        <f t="shared" si="4"/>
        <v>144916.29729456076</v>
      </c>
      <c r="F50" s="2">
        <f t="shared" si="0"/>
        <v>-944.45270543923834</v>
      </c>
      <c r="G50" s="1">
        <f>0</f>
        <v>0</v>
      </c>
      <c r="H50" s="2">
        <f t="shared" si="1"/>
        <v>145860.75</v>
      </c>
    </row>
    <row r="51" spans="1:20" s="11" customFormat="1" x14ac:dyDescent="0.2">
      <c r="A51" s="9">
        <f t="shared" si="2"/>
        <v>44620</v>
      </c>
      <c r="B51" s="10">
        <f t="shared" si="5"/>
        <v>729303.75</v>
      </c>
      <c r="C51" s="10">
        <f t="shared" si="6"/>
        <v>5962.5930031249991</v>
      </c>
      <c r="D51" s="10">
        <f t="shared" si="3"/>
        <v>2757.1371098559084</v>
      </c>
      <c r="E51" s="10">
        <f t="shared" si="4"/>
        <v>148604.80751214508</v>
      </c>
      <c r="F51" s="10">
        <f>E51-$H$51</f>
        <v>2744.057512145082</v>
      </c>
      <c r="G51" s="10">
        <f>0</f>
        <v>0</v>
      </c>
      <c r="H51" s="10">
        <f t="shared" si="1"/>
        <v>145860.75</v>
      </c>
    </row>
    <row r="52" spans="1:20" s="1" customFormat="1" x14ac:dyDescent="0.2">
      <c r="A52" s="7">
        <f t="shared" si="2"/>
        <v>44651</v>
      </c>
      <c r="B52" s="1">
        <f t="shared" si="5"/>
        <v>729303.75</v>
      </c>
      <c r="C52" s="1">
        <f t="shared" si="6"/>
        <v>5962.5930031249991</v>
      </c>
      <c r="D52" s="1">
        <f t="shared" si="3"/>
        <v>2762.6513840756202</v>
      </c>
      <c r="E52" s="1">
        <f t="shared" si="4"/>
        <v>149343.87848956828</v>
      </c>
      <c r="F52" s="10">
        <f t="shared" ref="F52:F115" si="7">E52-$H$51</f>
        <v>3483.1284895682766</v>
      </c>
      <c r="G52" s="1">
        <v>2956.22</v>
      </c>
      <c r="H52" s="1">
        <f t="shared" si="1"/>
        <v>145860.75</v>
      </c>
    </row>
    <row r="53" spans="1:20" x14ac:dyDescent="0.2">
      <c r="A53" s="3">
        <f t="shared" si="2"/>
        <v>44681</v>
      </c>
      <c r="B53" s="2">
        <f t="shared" si="5"/>
        <v>729303.75</v>
      </c>
      <c r="C53" s="4">
        <f t="shared" si="6"/>
        <v>5962.5930031249991</v>
      </c>
      <c r="D53" s="2">
        <f t="shared" si="3"/>
        <v>2768.1766868437712</v>
      </c>
      <c r="E53" s="2">
        <f t="shared" si="4"/>
        <v>150079.88773414807</v>
      </c>
      <c r="F53" s="10">
        <f t="shared" si="7"/>
        <v>4219.1377341480693</v>
      </c>
      <c r="G53" s="1">
        <v>2956.22</v>
      </c>
      <c r="H53" s="2">
        <f t="shared" si="1"/>
        <v>145860.75</v>
      </c>
      <c r="K53" t="s">
        <v>8</v>
      </c>
      <c r="L53">
        <v>30</v>
      </c>
      <c r="M53" t="s">
        <v>9</v>
      </c>
      <c r="N53">
        <v>12</v>
      </c>
      <c r="O53" t="s">
        <v>10</v>
      </c>
      <c r="P53">
        <f>L53*N53</f>
        <v>360</v>
      </c>
    </row>
    <row r="54" spans="1:20" x14ac:dyDescent="0.2">
      <c r="A54" s="3">
        <f t="shared" si="2"/>
        <v>44712</v>
      </c>
      <c r="B54" s="2">
        <f t="shared" si="5"/>
        <v>729303.75</v>
      </c>
      <c r="C54" s="4">
        <f t="shared" si="6"/>
        <v>5962.5930031249991</v>
      </c>
      <c r="D54" s="2">
        <f t="shared" si="3"/>
        <v>2773.7130402174589</v>
      </c>
      <c r="E54" s="2">
        <f t="shared" si="4"/>
        <v>150812.81398950279</v>
      </c>
      <c r="F54" s="10">
        <f t="shared" si="7"/>
        <v>4952.0639895027853</v>
      </c>
      <c r="G54" s="1">
        <v>2956.22</v>
      </c>
      <c r="H54" s="2">
        <f t="shared" si="1"/>
        <v>145860.75</v>
      </c>
      <c r="K54" t="s">
        <v>7</v>
      </c>
      <c r="L54" s="1">
        <f>B51-H51</f>
        <v>583443</v>
      </c>
    </row>
    <row r="55" spans="1:20" x14ac:dyDescent="0.2">
      <c r="A55" s="3">
        <f t="shared" si="2"/>
        <v>44742</v>
      </c>
      <c r="B55" s="2">
        <f t="shared" si="5"/>
        <v>729303.75</v>
      </c>
      <c r="C55" s="4">
        <f t="shared" si="6"/>
        <v>5962.5930031249991</v>
      </c>
      <c r="D55" s="2">
        <f t="shared" si="3"/>
        <v>2779.2604662978938</v>
      </c>
      <c r="E55" s="2">
        <f t="shared" si="4"/>
        <v>151542.63590629492</v>
      </c>
      <c r="F55" s="10">
        <f t="shared" si="7"/>
        <v>5681.8859062949196</v>
      </c>
      <c r="G55" s="1">
        <v>2956.22</v>
      </c>
      <c r="H55" s="2">
        <f t="shared" si="1"/>
        <v>145860.75</v>
      </c>
      <c r="K55" s="1" t="s">
        <v>11</v>
      </c>
      <c r="L55" s="16">
        <v>4.4999999999999998E-2</v>
      </c>
      <c r="M55" s="1" t="s">
        <v>17</v>
      </c>
      <c r="N55" s="18">
        <f>L55/N53</f>
        <v>3.7499999999999999E-3</v>
      </c>
      <c r="O55" s="1" t="s">
        <v>18</v>
      </c>
      <c r="P55">
        <f>(1+N55)^(-P53)</f>
        <v>0.25989565371677575</v>
      </c>
      <c r="R55" s="12">
        <f>1+$N$55</f>
        <v>1.0037499999999999</v>
      </c>
      <c r="S55">
        <v>1</v>
      </c>
      <c r="T55">
        <f>R55^(-S55)</f>
        <v>0.9962640099626402</v>
      </c>
    </row>
    <row r="56" spans="1:20" x14ac:dyDescent="0.2">
      <c r="A56" s="3">
        <f t="shared" si="2"/>
        <v>44773</v>
      </c>
      <c r="B56" s="2">
        <f t="shared" si="5"/>
        <v>729303.75</v>
      </c>
      <c r="C56" s="4">
        <f t="shared" si="6"/>
        <v>5962.5930031249991</v>
      </c>
      <c r="D56" s="2">
        <f t="shared" si="3"/>
        <v>2784.8189872304897</v>
      </c>
      <c r="E56" s="2">
        <f t="shared" si="4"/>
        <v>152269.33204187709</v>
      </c>
      <c r="F56" s="10">
        <f t="shared" si="7"/>
        <v>6408.5820418770891</v>
      </c>
      <c r="G56" s="1">
        <v>2956.22</v>
      </c>
      <c r="H56" s="2">
        <f t="shared" si="1"/>
        <v>145860.75</v>
      </c>
      <c r="K56" s="8" t="s">
        <v>15</v>
      </c>
      <c r="O56" t="s">
        <v>22</v>
      </c>
      <c r="P56">
        <f>(1+N55)^(-1)</f>
        <v>0.9962640099626402</v>
      </c>
      <c r="R56" s="12">
        <f t="shared" ref="R56:R84" si="8">1+$N$55</f>
        <v>1.0037499999999999</v>
      </c>
      <c r="S56">
        <f>S55+1</f>
        <v>2</v>
      </c>
      <c r="T56">
        <f t="shared" ref="T56:T84" si="9">R56^(-S56)</f>
        <v>0.99254197754683959</v>
      </c>
    </row>
    <row r="57" spans="1:20" x14ac:dyDescent="0.2">
      <c r="A57" s="3">
        <f t="shared" si="2"/>
        <v>44804</v>
      </c>
      <c r="B57" s="2">
        <f t="shared" si="5"/>
        <v>729303.75</v>
      </c>
      <c r="C57" s="4">
        <f t="shared" si="6"/>
        <v>5962.5930031249991</v>
      </c>
      <c r="D57" s="2">
        <f t="shared" si="3"/>
        <v>2790.3886252049506</v>
      </c>
      <c r="E57" s="2">
        <f t="shared" si="4"/>
        <v>152992.88085993673</v>
      </c>
      <c r="F57" s="10">
        <f t="shared" si="7"/>
        <v>7132.130859936733</v>
      </c>
      <c r="G57" s="1">
        <v>2956.22</v>
      </c>
      <c r="H57" s="2">
        <f t="shared" si="1"/>
        <v>145860.75</v>
      </c>
      <c r="L57">
        <f>(1-P55)/(N55)</f>
        <v>197.3611590088598</v>
      </c>
      <c r="M57" s="2"/>
      <c r="R57" s="12">
        <f t="shared" si="8"/>
        <v>1.0037499999999999</v>
      </c>
      <c r="S57">
        <f t="shared" ref="S57:S84" si="10">S56+1</f>
        <v>3</v>
      </c>
      <c r="T57">
        <f t="shared" si="9"/>
        <v>0.9888338506070633</v>
      </c>
    </row>
    <row r="58" spans="1:20" x14ac:dyDescent="0.2">
      <c r="A58" s="3">
        <f t="shared" si="2"/>
        <v>44834</v>
      </c>
      <c r="B58" s="2">
        <f t="shared" si="5"/>
        <v>729303.75</v>
      </c>
      <c r="C58" s="4">
        <f t="shared" si="6"/>
        <v>5962.5930031249991</v>
      </c>
      <c r="D58" s="2">
        <f t="shared" si="3"/>
        <v>2795.9694024553605</v>
      </c>
      <c r="E58" s="2">
        <f t="shared" si="4"/>
        <v>153713.2607301395</v>
      </c>
      <c r="F58" s="10">
        <f t="shared" si="7"/>
        <v>7852.5107301395037</v>
      </c>
      <c r="G58" s="1">
        <v>2956.22</v>
      </c>
      <c r="H58" s="2">
        <f t="shared" si="1"/>
        <v>145860.75</v>
      </c>
      <c r="K58" t="s">
        <v>16</v>
      </c>
      <c r="L58" s="2">
        <f>L54/L57</f>
        <v>2956.2199722074415</v>
      </c>
      <c r="R58" s="12">
        <f t="shared" si="8"/>
        <v>1.0037499999999999</v>
      </c>
      <c r="S58">
        <f t="shared" si="10"/>
        <v>4</v>
      </c>
      <c r="T58">
        <f t="shared" si="9"/>
        <v>0.98513957719259115</v>
      </c>
    </row>
    <row r="59" spans="1:20" x14ac:dyDescent="0.2">
      <c r="A59" s="3">
        <f t="shared" si="2"/>
        <v>44865</v>
      </c>
      <c r="B59" s="2">
        <f t="shared" si="5"/>
        <v>729303.75</v>
      </c>
      <c r="C59" s="4">
        <f t="shared" si="6"/>
        <v>5962.5930031249991</v>
      </c>
      <c r="D59" s="2">
        <f t="shared" si="3"/>
        <v>2801.5613412602711</v>
      </c>
      <c r="E59" s="2">
        <f t="shared" si="4"/>
        <v>154430.44992777138</v>
      </c>
      <c r="F59" s="10">
        <f t="shared" si="7"/>
        <v>8569.6999277713767</v>
      </c>
      <c r="G59" s="1">
        <v>2956.22</v>
      </c>
      <c r="H59" s="2">
        <f t="shared" si="1"/>
        <v>145860.75</v>
      </c>
      <c r="R59" s="12">
        <f t="shared" si="8"/>
        <v>1.0037499999999999</v>
      </c>
      <c r="S59">
        <f t="shared" si="10"/>
        <v>5</v>
      </c>
      <c r="T59">
        <f t="shared" si="9"/>
        <v>0.98145910554679061</v>
      </c>
    </row>
    <row r="60" spans="1:20" x14ac:dyDescent="0.2">
      <c r="A60" s="3">
        <f t="shared" si="2"/>
        <v>44895</v>
      </c>
      <c r="B60" s="2">
        <f t="shared" si="5"/>
        <v>729303.75</v>
      </c>
      <c r="C60" s="4">
        <f t="shared" si="6"/>
        <v>5962.5930031249991</v>
      </c>
      <c r="D60" s="2">
        <f t="shared" si="3"/>
        <v>2807.1644639427918</v>
      </c>
      <c r="E60" s="2">
        <f t="shared" si="4"/>
        <v>155144.42663337951</v>
      </c>
      <c r="F60" s="10">
        <f t="shared" si="7"/>
        <v>9283.6766333795094</v>
      </c>
      <c r="G60" s="1">
        <v>2956.22</v>
      </c>
      <c r="H60" s="2">
        <f t="shared" si="1"/>
        <v>145860.75</v>
      </c>
      <c r="L60" s="2"/>
      <c r="O60" s="2"/>
      <c r="R60" s="12">
        <f t="shared" si="8"/>
        <v>1.0037499999999999</v>
      </c>
      <c r="S60">
        <f t="shared" si="10"/>
        <v>6</v>
      </c>
      <c r="T60">
        <f t="shared" si="9"/>
        <v>0.9777923841063918</v>
      </c>
    </row>
    <row r="61" spans="1:20" x14ac:dyDescent="0.2">
      <c r="A61" s="3">
        <f t="shared" si="2"/>
        <v>44926</v>
      </c>
      <c r="B61" s="2">
        <f t="shared" si="5"/>
        <v>729303.75</v>
      </c>
      <c r="C61" s="4">
        <f t="shared" si="6"/>
        <v>5962.5930031249991</v>
      </c>
      <c r="D61" s="2">
        <f t="shared" si="3"/>
        <v>2812.7787928706775</v>
      </c>
      <c r="E61" s="2">
        <f t="shared" si="4"/>
        <v>155855.16893241176</v>
      </c>
      <c r="F61" s="10">
        <f t="shared" si="7"/>
        <v>9994.4189324117615</v>
      </c>
      <c r="G61" s="1">
        <v>2956.22</v>
      </c>
      <c r="H61" s="2">
        <f t="shared" si="1"/>
        <v>145860.75</v>
      </c>
      <c r="L61" s="2"/>
      <c r="N61" s="2"/>
      <c r="Q61" s="2"/>
      <c r="R61" s="12">
        <f t="shared" si="8"/>
        <v>1.0037499999999999</v>
      </c>
      <c r="S61">
        <f t="shared" si="10"/>
        <v>7</v>
      </c>
      <c r="T61">
        <f t="shared" si="9"/>
        <v>0.97413936150076408</v>
      </c>
    </row>
    <row r="62" spans="1:20" x14ac:dyDescent="0.2">
      <c r="A62" s="3">
        <f t="shared" si="2"/>
        <v>44957</v>
      </c>
      <c r="B62" s="2">
        <f t="shared" si="5"/>
        <v>765768.9375</v>
      </c>
      <c r="C62" s="4">
        <f t="shared" si="6"/>
        <v>6230.909688265624</v>
      </c>
      <c r="D62" s="2">
        <f t="shared" si="3"/>
        <v>2818.4043504564188</v>
      </c>
      <c r="E62" s="2">
        <f t="shared" si="4"/>
        <v>156830.97149999568</v>
      </c>
      <c r="F62" s="10">
        <f t="shared" si="7"/>
        <v>10970.221499995678</v>
      </c>
      <c r="G62" s="1">
        <v>2956.22</v>
      </c>
      <c r="H62" s="2">
        <f t="shared" si="1"/>
        <v>153153.78750000001</v>
      </c>
      <c r="L62" s="2"/>
      <c r="N62" s="2"/>
      <c r="R62" s="12">
        <f t="shared" si="8"/>
        <v>1.0037499999999999</v>
      </c>
      <c r="S62">
        <f t="shared" si="10"/>
        <v>8</v>
      </c>
      <c r="T62">
        <f t="shared" si="9"/>
        <v>0.97049998655119707</v>
      </c>
    </row>
    <row r="63" spans="1:20" x14ac:dyDescent="0.2">
      <c r="A63" s="3">
        <f t="shared" si="2"/>
        <v>44985</v>
      </c>
      <c r="B63" s="2">
        <f t="shared" si="5"/>
        <v>765768.9375</v>
      </c>
      <c r="C63" s="4">
        <f t="shared" si="6"/>
        <v>6230.909688265624</v>
      </c>
      <c r="D63" s="2">
        <f t="shared" si="3"/>
        <v>2824.0411591573315</v>
      </c>
      <c r="E63" s="2">
        <f t="shared" si="4"/>
        <v>157804.38993410397</v>
      </c>
      <c r="F63" s="10">
        <f t="shared" si="7"/>
        <v>11943.639934103965</v>
      </c>
      <c r="G63" s="1">
        <v>2956.22</v>
      </c>
      <c r="H63" s="2">
        <f t="shared" si="1"/>
        <v>153153.78750000001</v>
      </c>
      <c r="L63" s="2"/>
      <c r="R63" s="12">
        <f t="shared" si="8"/>
        <v>1.0037499999999999</v>
      </c>
      <c r="S63">
        <f t="shared" si="10"/>
        <v>9</v>
      </c>
      <c r="T63">
        <f t="shared" si="9"/>
        <v>0.96687420827018389</v>
      </c>
    </row>
    <row r="64" spans="1:20" x14ac:dyDescent="0.2">
      <c r="A64" s="3">
        <f t="shared" si="2"/>
        <v>45016</v>
      </c>
      <c r="B64" s="2">
        <f t="shared" si="5"/>
        <v>765768.9375</v>
      </c>
      <c r="C64" s="4">
        <f t="shared" si="6"/>
        <v>6230.909688265624</v>
      </c>
      <c r="D64" s="2">
        <f t="shared" si="3"/>
        <v>2829.6892414756462</v>
      </c>
      <c r="E64" s="2">
        <f t="shared" si="4"/>
        <v>158775.40501400764</v>
      </c>
      <c r="F64" s="10">
        <f t="shared" si="7"/>
        <v>12914.655014007643</v>
      </c>
      <c r="G64" s="1">
        <v>2956.22</v>
      </c>
      <c r="H64" s="2">
        <f t="shared" si="1"/>
        <v>153153.78750000001</v>
      </c>
      <c r="R64" s="12">
        <f t="shared" si="8"/>
        <v>1.0037499999999999</v>
      </c>
      <c r="S64">
        <f t="shared" si="10"/>
        <v>10</v>
      </c>
      <c r="T64">
        <f t="shared" si="9"/>
        <v>0.96326197586070639</v>
      </c>
    </row>
    <row r="65" spans="1:20" x14ac:dyDescent="0.2">
      <c r="A65" s="3">
        <f t="shared" si="2"/>
        <v>45046</v>
      </c>
      <c r="B65" s="2">
        <f t="shared" si="5"/>
        <v>765768.9375</v>
      </c>
      <c r="C65" s="4">
        <f t="shared" si="6"/>
        <v>6230.909688265624</v>
      </c>
      <c r="D65" s="2">
        <f t="shared" si="3"/>
        <v>2835.3486199585977</v>
      </c>
      <c r="E65" s="2">
        <f t="shared" si="4"/>
        <v>159743.99743236139</v>
      </c>
      <c r="F65" s="10">
        <f t="shared" si="7"/>
        <v>13883.247432361386</v>
      </c>
      <c r="G65" s="1">
        <v>2956.22</v>
      </c>
      <c r="H65" s="2">
        <f t="shared" si="1"/>
        <v>153153.78750000001</v>
      </c>
      <c r="R65" s="12">
        <f t="shared" si="8"/>
        <v>1.0037499999999999</v>
      </c>
      <c r="S65">
        <f t="shared" si="10"/>
        <v>11</v>
      </c>
      <c r="T65">
        <f t="shared" si="9"/>
        <v>0.95966323871552328</v>
      </c>
    </row>
    <row r="66" spans="1:20" x14ac:dyDescent="0.2">
      <c r="A66" s="3">
        <f t="shared" si="2"/>
        <v>45077</v>
      </c>
      <c r="B66" s="2">
        <f t="shared" si="5"/>
        <v>765768.9375</v>
      </c>
      <c r="C66" s="4">
        <f t="shared" si="6"/>
        <v>6230.909688265624</v>
      </c>
      <c r="D66" s="2">
        <f t="shared" si="3"/>
        <v>2841.0193171985147</v>
      </c>
      <c r="E66" s="2">
        <f t="shared" si="4"/>
        <v>160710.1477948697</v>
      </c>
      <c r="F66" s="10">
        <f t="shared" si="7"/>
        <v>14849.397794869699</v>
      </c>
      <c r="G66" s="1">
        <v>2956.22</v>
      </c>
      <c r="H66" s="2">
        <f t="shared" ref="H66:H129" si="11">B66*0.2</f>
        <v>153153.78750000001</v>
      </c>
      <c r="R66" s="12">
        <f t="shared" si="8"/>
        <v>1.0037499999999999</v>
      </c>
      <c r="S66">
        <f t="shared" si="10"/>
        <v>12</v>
      </c>
      <c r="T66">
        <f t="shared" si="9"/>
        <v>0.9560779464164616</v>
      </c>
    </row>
    <row r="67" spans="1:20" x14ac:dyDescent="0.2">
      <c r="A67" s="3">
        <f t="shared" si="2"/>
        <v>45107</v>
      </c>
      <c r="B67" s="2">
        <f t="shared" si="5"/>
        <v>765768.9375</v>
      </c>
      <c r="C67" s="4">
        <f t="shared" si="6"/>
        <v>6230.909688265624</v>
      </c>
      <c r="D67" s="2">
        <f t="shared" si="3"/>
        <v>2846.7013558329118</v>
      </c>
      <c r="E67" s="2">
        <f t="shared" si="4"/>
        <v>161673.836619952</v>
      </c>
      <c r="F67" s="10">
        <f t="shared" si="7"/>
        <v>15813.086619951995</v>
      </c>
      <c r="G67" s="1">
        <v>2956.22</v>
      </c>
      <c r="H67" s="2">
        <f t="shared" si="11"/>
        <v>153153.78750000001</v>
      </c>
      <c r="R67" s="12">
        <f t="shared" si="8"/>
        <v>1.0037499999999999</v>
      </c>
      <c r="S67">
        <f t="shared" si="10"/>
        <v>13</v>
      </c>
      <c r="T67">
        <f t="shared" si="9"/>
        <v>0.95250604873371014</v>
      </c>
    </row>
    <row r="68" spans="1:20" x14ac:dyDescent="0.2">
      <c r="A68" s="3">
        <f t="shared" ref="A68:A131" si="12">EOMONTH(A67,1)</f>
        <v>45138</v>
      </c>
      <c r="B68" s="2">
        <f t="shared" si="5"/>
        <v>765768.9375</v>
      </c>
      <c r="C68" s="4">
        <f t="shared" si="6"/>
        <v>6230.909688265624</v>
      </c>
      <c r="D68" s="2">
        <f t="shared" ref="D68:D131" si="13">D67*1.002</f>
        <v>2852.3947585445776</v>
      </c>
      <c r="E68" s="2">
        <f t="shared" ref="E68:E131" si="14">C68-D68-G68+(E67*(1+(0.04/12)))</f>
        <v>162635.04433840624</v>
      </c>
      <c r="F68" s="10">
        <f t="shared" si="7"/>
        <v>16774.294338406238</v>
      </c>
      <c r="G68" s="1">
        <v>2956.22</v>
      </c>
      <c r="H68" s="2">
        <f t="shared" si="11"/>
        <v>153153.78750000001</v>
      </c>
      <c r="R68" s="12">
        <f t="shared" si="8"/>
        <v>1.0037499999999999</v>
      </c>
      <c r="S68">
        <f t="shared" si="10"/>
        <v>14</v>
      </c>
      <c r="T68">
        <f t="shared" si="9"/>
        <v>0.94894749562511616</v>
      </c>
    </row>
    <row r="69" spans="1:20" x14ac:dyDescent="0.2">
      <c r="A69" s="3">
        <f t="shared" si="12"/>
        <v>45169</v>
      </c>
      <c r="B69" s="2">
        <f t="shared" si="5"/>
        <v>765768.9375</v>
      </c>
      <c r="C69" s="4">
        <f t="shared" si="6"/>
        <v>6230.909688265624</v>
      </c>
      <c r="D69" s="2">
        <f t="shared" si="13"/>
        <v>2858.0995480616666</v>
      </c>
      <c r="E69" s="2">
        <f t="shared" si="14"/>
        <v>163593.75129307155</v>
      </c>
      <c r="F69" s="10">
        <f t="shared" si="7"/>
        <v>17733.001293071546</v>
      </c>
      <c r="G69" s="1">
        <v>2956.22</v>
      </c>
      <c r="H69" s="2">
        <f t="shared" si="11"/>
        <v>153153.78750000001</v>
      </c>
      <c r="K69" s="20" t="s">
        <v>19</v>
      </c>
      <c r="L69" s="20" t="s">
        <v>12</v>
      </c>
      <c r="M69" s="20" t="s">
        <v>20</v>
      </c>
      <c r="N69" s="20" t="s">
        <v>23</v>
      </c>
      <c r="O69" s="20" t="s">
        <v>21</v>
      </c>
      <c r="R69" s="12">
        <f t="shared" si="8"/>
        <v>1.0037499999999999</v>
      </c>
      <c r="S69">
        <f t="shared" si="10"/>
        <v>15</v>
      </c>
      <c r="T69">
        <f t="shared" si="9"/>
        <v>0.94540223723548333</v>
      </c>
    </row>
    <row r="70" spans="1:20" x14ac:dyDescent="0.2">
      <c r="A70" s="3">
        <f t="shared" si="12"/>
        <v>45199</v>
      </c>
      <c r="B70" s="2">
        <f t="shared" si="5"/>
        <v>765768.9375</v>
      </c>
      <c r="C70" s="4">
        <f t="shared" si="6"/>
        <v>6230.909688265624</v>
      </c>
      <c r="D70" s="2">
        <f t="shared" si="13"/>
        <v>2863.8157471577902</v>
      </c>
      <c r="E70" s="2">
        <f t="shared" si="14"/>
        <v>164549.93773848962</v>
      </c>
      <c r="F70" s="10">
        <f t="shared" si="7"/>
        <v>18689.187738489622</v>
      </c>
      <c r="G70" s="1">
        <v>2956.22</v>
      </c>
      <c r="H70" s="2">
        <f t="shared" si="11"/>
        <v>153153.78750000001</v>
      </c>
      <c r="K70" s="19">
        <v>0</v>
      </c>
      <c r="L70" s="19"/>
      <c r="M70" s="19"/>
      <c r="O70" s="14">
        <f>L54</f>
        <v>583443</v>
      </c>
      <c r="R70" s="12">
        <f t="shared" si="8"/>
        <v>1.0037499999999999</v>
      </c>
      <c r="S70">
        <f t="shared" si="10"/>
        <v>16</v>
      </c>
      <c r="T70">
        <f t="shared" si="9"/>
        <v>0.94187022389587371</v>
      </c>
    </row>
    <row r="71" spans="1:20" x14ac:dyDescent="0.2">
      <c r="A71" s="3">
        <f t="shared" si="12"/>
        <v>45230</v>
      </c>
      <c r="B71" s="2">
        <f t="shared" si="5"/>
        <v>765768.9375</v>
      </c>
      <c r="C71" s="4">
        <f t="shared" si="6"/>
        <v>6230.909688265624</v>
      </c>
      <c r="D71" s="2">
        <f t="shared" si="13"/>
        <v>2869.5433786521057</v>
      </c>
      <c r="E71" s="2">
        <f t="shared" si="14"/>
        <v>165503.58384056477</v>
      </c>
      <c r="F71" s="10">
        <f t="shared" si="7"/>
        <v>19642.833840564766</v>
      </c>
      <c r="G71" s="1">
        <v>2956.22</v>
      </c>
      <c r="H71" s="2">
        <f t="shared" si="11"/>
        <v>153153.78750000001</v>
      </c>
      <c r="K71">
        <f>K70+1</f>
        <v>1</v>
      </c>
      <c r="L71" s="2">
        <f>$L$58</f>
        <v>2956.2199722074415</v>
      </c>
      <c r="M71" s="2">
        <f>L71*P55</f>
        <v>768.30872220744163</v>
      </c>
      <c r="N71" s="1">
        <f>L71*(1-(1+$N$55)^(-360+K70))</f>
        <v>2187.9112499999997</v>
      </c>
      <c r="O71" s="1">
        <f>L71*((1-(1+$N$55)^(-360+K71)))/$N$55</f>
        <v>582674.69127779244</v>
      </c>
      <c r="R71" s="12">
        <f t="shared" si="8"/>
        <v>1.0037499999999999</v>
      </c>
      <c r="S71">
        <f t="shared" si="10"/>
        <v>17</v>
      </c>
      <c r="T71">
        <f t="shared" si="9"/>
        <v>0.9383514061229129</v>
      </c>
    </row>
    <row r="72" spans="1:20" x14ac:dyDescent="0.2">
      <c r="A72" s="3">
        <f t="shared" si="12"/>
        <v>45260</v>
      </c>
      <c r="B72" s="2">
        <f t="shared" si="5"/>
        <v>765768.9375</v>
      </c>
      <c r="C72" s="4">
        <f t="shared" si="6"/>
        <v>6230.909688265624</v>
      </c>
      <c r="D72" s="2">
        <f t="shared" si="13"/>
        <v>2875.2824654094097</v>
      </c>
      <c r="E72" s="2">
        <f t="shared" si="14"/>
        <v>166454.66967622287</v>
      </c>
      <c r="F72" s="10">
        <f t="shared" si="7"/>
        <v>20593.919676222868</v>
      </c>
      <c r="G72" s="1">
        <v>2956.22</v>
      </c>
      <c r="H72" s="2">
        <f t="shared" si="11"/>
        <v>153153.78750000001</v>
      </c>
      <c r="K72">
        <f t="shared" ref="K72:K135" si="15">K71+1</f>
        <v>2</v>
      </c>
      <c r="L72" s="2">
        <f t="shared" ref="L72:L135" si="16">$L$58</f>
        <v>2956.2199722074415</v>
      </c>
      <c r="M72" s="2">
        <f>(1+$N$55)^(-360+K71)*L72</f>
        <v>771.18987991571953</v>
      </c>
      <c r="N72" s="1">
        <f t="shared" ref="N72:N135" si="17">L72*(1-(1+$N$55)^(-360+K71))</f>
        <v>2185.0300922917218</v>
      </c>
      <c r="O72" s="1">
        <f t="shared" ref="O72:O135" si="18">L72*((1-(1+$N$55)^(-360+K72)))/$N$55</f>
        <v>581903.50139787688</v>
      </c>
      <c r="R72" s="12">
        <f t="shared" si="8"/>
        <v>1.0037499999999999</v>
      </c>
      <c r="S72">
        <f t="shared" si="10"/>
        <v>18</v>
      </c>
      <c r="T72">
        <f t="shared" si="9"/>
        <v>0.93484573461809506</v>
      </c>
    </row>
    <row r="73" spans="1:20" x14ac:dyDescent="0.2">
      <c r="A73" s="3">
        <f t="shared" si="12"/>
        <v>45291</v>
      </c>
      <c r="B73" s="2">
        <f t="shared" si="5"/>
        <v>765768.9375</v>
      </c>
      <c r="C73" s="4">
        <f t="shared" si="6"/>
        <v>6230.909688265624</v>
      </c>
      <c r="D73" s="2">
        <f t="shared" si="13"/>
        <v>2881.0330303402284</v>
      </c>
      <c r="E73" s="2">
        <f t="shared" si="14"/>
        <v>167403.17523306902</v>
      </c>
      <c r="F73" s="10">
        <f t="shared" si="7"/>
        <v>21542.425233069021</v>
      </c>
      <c r="G73" s="1">
        <v>2956.22</v>
      </c>
      <c r="H73" s="2">
        <f t="shared" si="11"/>
        <v>153153.78750000001</v>
      </c>
      <c r="K73">
        <f t="shared" si="15"/>
        <v>3</v>
      </c>
      <c r="L73" s="2">
        <f t="shared" si="16"/>
        <v>2956.2199722074415</v>
      </c>
      <c r="M73" s="2">
        <f t="shared" ref="M73:M136" si="19">(1+$N$55)^(-360+K72)*L73</f>
        <v>774.08184196540333</v>
      </c>
      <c r="N73" s="1">
        <f t="shared" si="17"/>
        <v>2182.1381302420382</v>
      </c>
      <c r="O73" s="1">
        <f t="shared" si="18"/>
        <v>581129.41955591145</v>
      </c>
      <c r="R73" s="12">
        <f t="shared" si="8"/>
        <v>1.0037499999999999</v>
      </c>
      <c r="S73">
        <f t="shared" si="10"/>
        <v>19</v>
      </c>
      <c r="T73">
        <f t="shared" si="9"/>
        <v>0.93135316026709358</v>
      </c>
    </row>
    <row r="74" spans="1:20" x14ac:dyDescent="0.2">
      <c r="A74" s="3">
        <f t="shared" si="12"/>
        <v>45322</v>
      </c>
      <c r="B74" s="2">
        <f t="shared" si="5"/>
        <v>804057.38437500002</v>
      </c>
      <c r="C74" s="4">
        <f t="shared" si="6"/>
        <v>6511.3006242375768</v>
      </c>
      <c r="D74" s="2">
        <f t="shared" si="13"/>
        <v>2886.7950964009087</v>
      </c>
      <c r="E74" s="2">
        <f t="shared" si="14"/>
        <v>168629.47134501595</v>
      </c>
      <c r="F74" s="10">
        <f t="shared" si="7"/>
        <v>22768.721345015947</v>
      </c>
      <c r="G74" s="1">
        <v>2956.22</v>
      </c>
      <c r="H74" s="2">
        <f t="shared" si="11"/>
        <v>160811.47687500002</v>
      </c>
      <c r="K74">
        <f t="shared" si="15"/>
        <v>4</v>
      </c>
      <c r="L74" s="2">
        <f t="shared" si="16"/>
        <v>2956.2199722074415</v>
      </c>
      <c r="M74" s="2">
        <f t="shared" si="19"/>
        <v>776.9846488727735</v>
      </c>
      <c r="N74" s="1">
        <f t="shared" si="17"/>
        <v>2179.235323334668</v>
      </c>
      <c r="O74" s="1">
        <f t="shared" si="18"/>
        <v>580352.4349070387</v>
      </c>
      <c r="R74" s="12">
        <f t="shared" si="8"/>
        <v>1.0037499999999999</v>
      </c>
      <c r="S74">
        <f t="shared" si="10"/>
        <v>20</v>
      </c>
      <c r="T74">
        <f t="shared" si="9"/>
        <v>0.9278736341390722</v>
      </c>
    </row>
    <row r="75" spans="1:20" x14ac:dyDescent="0.2">
      <c r="A75" s="22">
        <f t="shared" si="12"/>
        <v>45351</v>
      </c>
      <c r="B75" s="24">
        <f t="shared" si="5"/>
        <v>804057.38437500002</v>
      </c>
      <c r="C75" s="25">
        <f t="shared" si="6"/>
        <v>6511.3006242375768</v>
      </c>
      <c r="D75" s="24">
        <f t="shared" si="13"/>
        <v>2892.5686865937105</v>
      </c>
      <c r="E75" s="24">
        <f t="shared" si="14"/>
        <v>169854.08152047655</v>
      </c>
      <c r="F75" s="26">
        <f t="shared" si="7"/>
        <v>23993.331520476553</v>
      </c>
      <c r="G75" s="27">
        <v>2956.22</v>
      </c>
      <c r="H75" s="24">
        <f t="shared" si="11"/>
        <v>160811.47687500002</v>
      </c>
      <c r="K75">
        <f t="shared" si="15"/>
        <v>5</v>
      </c>
      <c r="L75" s="2">
        <f t="shared" si="16"/>
        <v>2956.2199722074415</v>
      </c>
      <c r="M75" s="2">
        <f t="shared" si="19"/>
        <v>779.89834130604652</v>
      </c>
      <c r="N75" s="1">
        <f t="shared" si="17"/>
        <v>2176.3216309013951</v>
      </c>
      <c r="O75" s="1">
        <f t="shared" si="18"/>
        <v>579572.53656573256</v>
      </c>
      <c r="R75" s="12">
        <f t="shared" si="8"/>
        <v>1.0037499999999999</v>
      </c>
      <c r="S75">
        <f t="shared" si="10"/>
        <v>21</v>
      </c>
      <c r="T75">
        <f t="shared" si="9"/>
        <v>0.92440710748599952</v>
      </c>
    </row>
    <row r="76" spans="1:20" x14ac:dyDescent="0.2">
      <c r="A76" s="3">
        <f t="shared" si="12"/>
        <v>45382</v>
      </c>
      <c r="B76" s="2">
        <f t="shared" si="5"/>
        <v>804057.38437500002</v>
      </c>
      <c r="C76" s="4">
        <f t="shared" si="6"/>
        <v>6511.3006242375768</v>
      </c>
      <c r="D76" s="2">
        <f t="shared" si="13"/>
        <v>2898.3538239668978</v>
      </c>
      <c r="E76" s="2">
        <f t="shared" si="14"/>
        <v>171076.98859248217</v>
      </c>
      <c r="F76" s="10">
        <f t="shared" si="7"/>
        <v>25216.238592482172</v>
      </c>
      <c r="G76" s="1">
        <v>2956.22</v>
      </c>
      <c r="H76" s="2">
        <f t="shared" si="11"/>
        <v>160811.47687500002</v>
      </c>
      <c r="K76">
        <f t="shared" si="15"/>
        <v>6</v>
      </c>
      <c r="L76" s="2">
        <f t="shared" si="16"/>
        <v>2956.2199722074415</v>
      </c>
      <c r="M76" s="2">
        <f t="shared" si="19"/>
        <v>782.82296008594426</v>
      </c>
      <c r="N76" s="1">
        <f t="shared" si="17"/>
        <v>2173.397012121497</v>
      </c>
      <c r="O76" s="1">
        <f t="shared" si="18"/>
        <v>578789.71360564674</v>
      </c>
      <c r="R76" s="12">
        <f t="shared" si="8"/>
        <v>1.0037499999999999</v>
      </c>
      <c r="S76">
        <f t="shared" si="10"/>
        <v>22</v>
      </c>
      <c r="T76">
        <f t="shared" si="9"/>
        <v>0.92095353174196737</v>
      </c>
    </row>
    <row r="77" spans="1:20" x14ac:dyDescent="0.2">
      <c r="A77" s="3">
        <f t="shared" si="12"/>
        <v>45412</v>
      </c>
      <c r="B77" s="2">
        <f t="shared" si="5"/>
        <v>804057.38437500002</v>
      </c>
      <c r="C77" s="4">
        <f t="shared" si="6"/>
        <v>6511.3006242375768</v>
      </c>
      <c r="D77" s="2">
        <f t="shared" si="13"/>
        <v>2904.1505316148318</v>
      </c>
      <c r="E77" s="2">
        <f t="shared" si="14"/>
        <v>172298.17531374656</v>
      </c>
      <c r="F77" s="10">
        <f t="shared" si="7"/>
        <v>26437.425313746557</v>
      </c>
      <c r="G77" s="1">
        <v>2956.22</v>
      </c>
      <c r="H77" s="2">
        <f t="shared" si="11"/>
        <v>160811.47687500002</v>
      </c>
      <c r="K77">
        <f t="shared" si="15"/>
        <v>7</v>
      </c>
      <c r="L77" s="2">
        <f t="shared" si="16"/>
        <v>2956.2199722074415</v>
      </c>
      <c r="M77" s="2">
        <f t="shared" si="19"/>
        <v>785.75854618626624</v>
      </c>
      <c r="N77" s="1">
        <f t="shared" si="17"/>
        <v>2170.4614260211752</v>
      </c>
      <c r="O77" s="1">
        <f t="shared" si="18"/>
        <v>578003.95505946036</v>
      </c>
      <c r="R77" s="12">
        <f t="shared" si="8"/>
        <v>1.0037499999999999</v>
      </c>
      <c r="S77">
        <f t="shared" si="10"/>
        <v>23</v>
      </c>
      <c r="T77">
        <f t="shared" si="9"/>
        <v>0.91751285852250808</v>
      </c>
    </row>
    <row r="78" spans="1:20" x14ac:dyDescent="0.2">
      <c r="A78" s="3">
        <f t="shared" si="12"/>
        <v>45443</v>
      </c>
      <c r="B78" s="2">
        <f t="shared" si="5"/>
        <v>804057.38437500002</v>
      </c>
      <c r="C78" s="4">
        <f t="shared" si="6"/>
        <v>6511.3006242375768</v>
      </c>
      <c r="D78" s="2">
        <f t="shared" si="13"/>
        <v>2909.9588326780613</v>
      </c>
      <c r="E78" s="2">
        <f t="shared" si="14"/>
        <v>173517.62435635191</v>
      </c>
      <c r="F78" s="10">
        <f t="shared" si="7"/>
        <v>27656.874356351909</v>
      </c>
      <c r="G78" s="1">
        <v>2956.22</v>
      </c>
      <c r="H78" s="2">
        <f t="shared" si="11"/>
        <v>160811.47687500002</v>
      </c>
      <c r="K78">
        <f t="shared" si="15"/>
        <v>8</v>
      </c>
      <c r="L78" s="2">
        <f t="shared" si="16"/>
        <v>2956.2199722074415</v>
      </c>
      <c r="M78" s="2">
        <f t="shared" si="19"/>
        <v>788.70514073446486</v>
      </c>
      <c r="N78" s="1">
        <f t="shared" si="17"/>
        <v>2167.5148314729763</v>
      </c>
      <c r="O78" s="1">
        <f t="shared" si="18"/>
        <v>577215.24991872604</v>
      </c>
      <c r="R78" s="12">
        <f t="shared" si="8"/>
        <v>1.0037499999999999</v>
      </c>
      <c r="S78">
        <f t="shared" si="10"/>
        <v>24</v>
      </c>
      <c r="T78">
        <f t="shared" si="9"/>
        <v>0.91408503962391852</v>
      </c>
    </row>
    <row r="79" spans="1:20" x14ac:dyDescent="0.2">
      <c r="A79" s="3">
        <f t="shared" si="12"/>
        <v>45473</v>
      </c>
      <c r="B79" s="2">
        <f t="shared" ref="B79:B142" si="20">B67*1.05</f>
        <v>804057.38437500002</v>
      </c>
      <c r="C79" s="4">
        <f t="shared" ref="C79:C142" si="21">C67*1.045</f>
        <v>6511.3006242375768</v>
      </c>
      <c r="D79" s="2">
        <f t="shared" si="13"/>
        <v>2915.7787503434174</v>
      </c>
      <c r="E79" s="2">
        <f t="shared" si="14"/>
        <v>174735.31831143392</v>
      </c>
      <c r="F79" s="10">
        <f t="shared" si="7"/>
        <v>28874.568311433919</v>
      </c>
      <c r="G79" s="1">
        <v>2956.22</v>
      </c>
      <c r="H79" s="2">
        <f t="shared" si="11"/>
        <v>160811.47687500002</v>
      </c>
      <c r="K79">
        <f t="shared" si="15"/>
        <v>9</v>
      </c>
      <c r="L79" s="2">
        <f t="shared" si="16"/>
        <v>2956.2199722074415</v>
      </c>
      <c r="M79" s="2">
        <f t="shared" si="19"/>
        <v>791.66278501221893</v>
      </c>
      <c r="N79" s="1">
        <f t="shared" si="17"/>
        <v>2164.5571871952225</v>
      </c>
      <c r="O79" s="1">
        <f t="shared" si="18"/>
        <v>576423.58713371377</v>
      </c>
      <c r="R79" s="12">
        <f t="shared" si="8"/>
        <v>1.0037499999999999</v>
      </c>
      <c r="S79">
        <f t="shared" si="10"/>
        <v>25</v>
      </c>
      <c r="T79">
        <f t="shared" si="9"/>
        <v>0.91067002702258382</v>
      </c>
    </row>
    <row r="80" spans="1:20" x14ac:dyDescent="0.2">
      <c r="A80" s="3">
        <f t="shared" si="12"/>
        <v>45504</v>
      </c>
      <c r="B80" s="2">
        <f t="shared" si="20"/>
        <v>804057.38437500002</v>
      </c>
      <c r="C80" s="4">
        <f t="shared" si="21"/>
        <v>6511.3006242375768</v>
      </c>
      <c r="D80" s="2">
        <f t="shared" si="13"/>
        <v>2921.6103078441042</v>
      </c>
      <c r="E80" s="2">
        <f t="shared" si="14"/>
        <v>175951.23968886552</v>
      </c>
      <c r="F80" s="10">
        <f t="shared" si="7"/>
        <v>30090.48968886552</v>
      </c>
      <c r="G80" s="1">
        <v>2956.22</v>
      </c>
      <c r="H80" s="2">
        <f t="shared" si="11"/>
        <v>160811.47687500002</v>
      </c>
      <c r="K80">
        <f t="shared" si="15"/>
        <v>10</v>
      </c>
      <c r="L80" s="2">
        <f t="shared" si="16"/>
        <v>2956.2199722074415</v>
      </c>
      <c r="M80" s="2">
        <f t="shared" si="19"/>
        <v>794.63152045601487</v>
      </c>
      <c r="N80" s="1">
        <f t="shared" si="17"/>
        <v>2161.5884517514264</v>
      </c>
      <c r="O80" s="1">
        <f t="shared" si="18"/>
        <v>575628.95561325771</v>
      </c>
      <c r="R80" s="12">
        <f t="shared" si="8"/>
        <v>1.0037499999999999</v>
      </c>
      <c r="S80">
        <f t="shared" si="10"/>
        <v>26</v>
      </c>
      <c r="T80">
        <f t="shared" si="9"/>
        <v>0.90726777287430516</v>
      </c>
    </row>
    <row r="81" spans="1:20" x14ac:dyDescent="0.2">
      <c r="A81" s="3">
        <f t="shared" si="12"/>
        <v>45535</v>
      </c>
      <c r="B81" s="2">
        <f t="shared" si="20"/>
        <v>804057.38437500002</v>
      </c>
      <c r="C81" s="4">
        <f t="shared" si="21"/>
        <v>6511.3006242375768</v>
      </c>
      <c r="D81" s="2">
        <f t="shared" si="13"/>
        <v>2927.4535284597923</v>
      </c>
      <c r="E81" s="2">
        <f t="shared" si="14"/>
        <v>177165.37091693952</v>
      </c>
      <c r="F81" s="10">
        <f t="shared" si="7"/>
        <v>31304.620916939515</v>
      </c>
      <c r="G81" s="1">
        <v>2956.22</v>
      </c>
      <c r="H81" s="2">
        <f t="shared" si="11"/>
        <v>160811.47687500002</v>
      </c>
      <c r="K81">
        <f t="shared" si="15"/>
        <v>11</v>
      </c>
      <c r="L81" s="2">
        <f t="shared" si="16"/>
        <v>2956.2199722074415</v>
      </c>
      <c r="M81" s="2">
        <f t="shared" si="19"/>
        <v>797.61138865772477</v>
      </c>
      <c r="N81" s="1">
        <f t="shared" si="17"/>
        <v>2158.6085835497165</v>
      </c>
      <c r="O81" s="1">
        <f t="shared" si="18"/>
        <v>574831.34422460012</v>
      </c>
      <c r="R81" s="12">
        <f t="shared" si="8"/>
        <v>1.0037499999999999</v>
      </c>
      <c r="S81">
        <f t="shared" si="10"/>
        <v>27</v>
      </c>
      <c r="T81">
        <f t="shared" si="9"/>
        <v>0.90387822951362917</v>
      </c>
    </row>
    <row r="82" spans="1:20" x14ac:dyDescent="0.2">
      <c r="A82" s="3">
        <f t="shared" si="12"/>
        <v>45565</v>
      </c>
      <c r="B82" s="2">
        <f t="shared" si="20"/>
        <v>804057.38437500002</v>
      </c>
      <c r="C82" s="4">
        <f t="shared" si="21"/>
        <v>6511.3006242375768</v>
      </c>
      <c r="D82" s="2">
        <f t="shared" si="13"/>
        <v>2933.3084355167121</v>
      </c>
      <c r="E82" s="2">
        <f t="shared" si="14"/>
        <v>178377.69434205021</v>
      </c>
      <c r="F82" s="10">
        <f t="shared" si="7"/>
        <v>32516.944342050207</v>
      </c>
      <c r="G82" s="1">
        <v>2956.22</v>
      </c>
      <c r="H82" s="2">
        <f t="shared" si="11"/>
        <v>160811.47687500002</v>
      </c>
      <c r="K82">
        <f t="shared" si="15"/>
        <v>12</v>
      </c>
      <c r="L82" s="2">
        <f t="shared" si="16"/>
        <v>2956.2199722074415</v>
      </c>
      <c r="M82" s="2">
        <f t="shared" si="19"/>
        <v>800.60243136519102</v>
      </c>
      <c r="N82" s="1">
        <f t="shared" si="17"/>
        <v>2155.6175408422505</v>
      </c>
      <c r="O82" s="1">
        <f t="shared" si="18"/>
        <v>574030.74179323495</v>
      </c>
      <c r="R82" s="12">
        <f t="shared" si="8"/>
        <v>1.0037499999999999</v>
      </c>
      <c r="S82">
        <f t="shared" si="10"/>
        <v>28</v>
      </c>
      <c r="T82">
        <f t="shared" si="9"/>
        <v>0.90050134945317972</v>
      </c>
    </row>
    <row r="83" spans="1:20" x14ac:dyDescent="0.2">
      <c r="A83" s="3">
        <f t="shared" si="12"/>
        <v>45596</v>
      </c>
      <c r="B83" s="2">
        <f t="shared" si="20"/>
        <v>804057.38437500002</v>
      </c>
      <c r="C83" s="4">
        <f t="shared" si="21"/>
        <v>6511.3006242375768</v>
      </c>
      <c r="D83" s="2">
        <f t="shared" si="13"/>
        <v>2939.1750523877454</v>
      </c>
      <c r="E83" s="2">
        <f t="shared" si="14"/>
        <v>179588.19222837358</v>
      </c>
      <c r="F83" s="10">
        <f t="shared" si="7"/>
        <v>33727.442228373577</v>
      </c>
      <c r="G83" s="1">
        <v>2956.22</v>
      </c>
      <c r="H83" s="2">
        <f t="shared" si="11"/>
        <v>160811.47687500002</v>
      </c>
      <c r="K83">
        <f t="shared" si="15"/>
        <v>13</v>
      </c>
      <c r="L83" s="2">
        <f t="shared" si="16"/>
        <v>2956.2199722074415</v>
      </c>
      <c r="M83" s="2">
        <f t="shared" si="19"/>
        <v>803.60469048281038</v>
      </c>
      <c r="N83" s="1">
        <f t="shared" si="17"/>
        <v>2152.6152817246311</v>
      </c>
      <c r="O83" s="1">
        <f t="shared" si="18"/>
        <v>573227.13710275211</v>
      </c>
      <c r="R83" s="12">
        <f t="shared" si="8"/>
        <v>1.0037499999999999</v>
      </c>
      <c r="S83">
        <f t="shared" si="10"/>
        <v>29</v>
      </c>
      <c r="T83">
        <f t="shared" si="9"/>
        <v>0.89713708538299353</v>
      </c>
    </row>
    <row r="84" spans="1:20" x14ac:dyDescent="0.2">
      <c r="A84" s="3">
        <f t="shared" si="12"/>
        <v>45626</v>
      </c>
      <c r="B84" s="2">
        <f t="shared" si="20"/>
        <v>804057.38437500002</v>
      </c>
      <c r="C84" s="4">
        <f t="shared" si="21"/>
        <v>6511.3006242375768</v>
      </c>
      <c r="D84" s="2">
        <f t="shared" si="13"/>
        <v>2945.0534024925209</v>
      </c>
      <c r="E84" s="2">
        <f t="shared" si="14"/>
        <v>180796.84675754656</v>
      </c>
      <c r="F84" s="10">
        <f t="shared" si="7"/>
        <v>34936.096757546562</v>
      </c>
      <c r="G84" s="1">
        <v>2956.22</v>
      </c>
      <c r="H84" s="2">
        <f t="shared" si="11"/>
        <v>160811.47687500002</v>
      </c>
      <c r="K84">
        <f t="shared" si="15"/>
        <v>14</v>
      </c>
      <c r="L84" s="2">
        <f t="shared" si="16"/>
        <v>2956.2199722074415</v>
      </c>
      <c r="M84" s="2">
        <f t="shared" si="19"/>
        <v>806.61820807212098</v>
      </c>
      <c r="N84" s="1">
        <f t="shared" si="17"/>
        <v>2149.6017641353205</v>
      </c>
      <c r="O84" s="1">
        <f t="shared" si="18"/>
        <v>572420.51889468008</v>
      </c>
      <c r="R84" s="12">
        <f t="shared" si="8"/>
        <v>1.0037499999999999</v>
      </c>
      <c r="S84">
        <f t="shared" si="10"/>
        <v>30</v>
      </c>
      <c r="T84">
        <f t="shared" si="9"/>
        <v>0.89378539016985681</v>
      </c>
    </row>
    <row r="85" spans="1:20" x14ac:dyDescent="0.2">
      <c r="A85" s="3">
        <f t="shared" si="12"/>
        <v>45657</v>
      </c>
      <c r="B85" s="2">
        <f t="shared" si="20"/>
        <v>804057.38437500002</v>
      </c>
      <c r="C85" s="4">
        <f t="shared" si="21"/>
        <v>6511.3006242375768</v>
      </c>
      <c r="D85" s="2">
        <f t="shared" si="13"/>
        <v>2950.9435092975059</v>
      </c>
      <c r="E85" s="2">
        <f t="shared" si="14"/>
        <v>182003.64002834514</v>
      </c>
      <c r="F85" s="10">
        <f t="shared" si="7"/>
        <v>36142.890028345137</v>
      </c>
      <c r="G85" s="1">
        <v>2956.22</v>
      </c>
      <c r="H85" s="2">
        <f t="shared" si="11"/>
        <v>160811.47687500002</v>
      </c>
      <c r="K85">
        <f t="shared" si="15"/>
        <v>15</v>
      </c>
      <c r="L85" s="2">
        <f t="shared" si="16"/>
        <v>2956.2199722074415</v>
      </c>
      <c r="M85" s="2">
        <f t="shared" si="19"/>
        <v>809.64302635239142</v>
      </c>
      <c r="N85" s="1">
        <f t="shared" si="17"/>
        <v>2146.5769458550503</v>
      </c>
      <c r="O85" s="1">
        <f t="shared" si="18"/>
        <v>571610.87586832768</v>
      </c>
      <c r="T85">
        <f>SUM(T55:T84)</f>
        <v>28.323895954705456</v>
      </c>
    </row>
    <row r="86" spans="1:20" x14ac:dyDescent="0.2">
      <c r="A86" s="3">
        <f t="shared" si="12"/>
        <v>45688</v>
      </c>
      <c r="B86" s="2">
        <f t="shared" si="20"/>
        <v>844260.25359375007</v>
      </c>
      <c r="C86" s="4">
        <f t="shared" si="21"/>
        <v>6804.3091523282674</v>
      </c>
      <c r="D86" s="2">
        <f t="shared" si="13"/>
        <v>2956.845396316101</v>
      </c>
      <c r="E86" s="2">
        <f t="shared" si="14"/>
        <v>183501.56258445181</v>
      </c>
      <c r="F86" s="10">
        <f t="shared" si="7"/>
        <v>37640.812584451807</v>
      </c>
      <c r="G86" s="1">
        <v>2956.22</v>
      </c>
      <c r="H86" s="2">
        <f t="shared" si="11"/>
        <v>168852.05071875002</v>
      </c>
      <c r="K86">
        <f t="shared" si="15"/>
        <v>16</v>
      </c>
      <c r="L86" s="2">
        <f t="shared" si="16"/>
        <v>2956.2199722074415</v>
      </c>
      <c r="M86" s="2">
        <f t="shared" si="19"/>
        <v>812.67918770121287</v>
      </c>
      <c r="N86" s="1">
        <f t="shared" si="17"/>
        <v>2143.5407845062286</v>
      </c>
      <c r="O86" s="1">
        <f t="shared" si="18"/>
        <v>570798.19668062637</v>
      </c>
      <c r="T86" s="1">
        <f>2956.22*T85</f>
        <v>83731.667699219353</v>
      </c>
    </row>
    <row r="87" spans="1:20" x14ac:dyDescent="0.2">
      <c r="A87" s="3">
        <f t="shared" si="12"/>
        <v>45716</v>
      </c>
      <c r="B87" s="2">
        <f t="shared" si="20"/>
        <v>844260.25359375007</v>
      </c>
      <c r="C87" s="4">
        <f t="shared" si="21"/>
        <v>6804.3091523282674</v>
      </c>
      <c r="D87" s="2">
        <f t="shared" si="13"/>
        <v>2962.7590871087332</v>
      </c>
      <c r="E87" s="2">
        <f t="shared" si="14"/>
        <v>184998.56452495288</v>
      </c>
      <c r="F87" s="10">
        <f t="shared" si="7"/>
        <v>39137.814524952875</v>
      </c>
      <c r="G87" s="1">
        <v>2956.22</v>
      </c>
      <c r="H87" s="2">
        <f t="shared" si="11"/>
        <v>168852.05071875002</v>
      </c>
      <c r="K87">
        <f t="shared" si="15"/>
        <v>17</v>
      </c>
      <c r="L87" s="2">
        <f t="shared" si="16"/>
        <v>2956.2199722074415</v>
      </c>
      <c r="M87" s="2">
        <f t="shared" si="19"/>
        <v>815.7267346550924</v>
      </c>
      <c r="N87" s="1">
        <f t="shared" si="17"/>
        <v>2140.493237552349</v>
      </c>
      <c r="O87" s="1">
        <f t="shared" si="18"/>
        <v>569982.46994597139</v>
      </c>
      <c r="T87" s="1">
        <f>T86*N55</f>
        <v>313.99375387207255</v>
      </c>
    </row>
    <row r="88" spans="1:20" x14ac:dyDescent="0.2">
      <c r="A88" s="3">
        <f t="shared" si="12"/>
        <v>45747</v>
      </c>
      <c r="B88" s="2">
        <f t="shared" si="20"/>
        <v>844260.25359375007</v>
      </c>
      <c r="C88" s="4">
        <f t="shared" si="21"/>
        <v>6804.3091523282674</v>
      </c>
      <c r="D88" s="2">
        <f t="shared" si="13"/>
        <v>2968.6846052829505</v>
      </c>
      <c r="E88" s="2">
        <f t="shared" si="14"/>
        <v>186494.63095374807</v>
      </c>
      <c r="F88" s="10">
        <f t="shared" si="7"/>
        <v>40633.88095374807</v>
      </c>
      <c r="G88" s="1">
        <v>2956.22</v>
      </c>
      <c r="H88" s="2">
        <f t="shared" si="11"/>
        <v>168852.05071875002</v>
      </c>
      <c r="K88">
        <f t="shared" si="15"/>
        <v>18</v>
      </c>
      <c r="L88" s="2">
        <f t="shared" si="16"/>
        <v>2956.2199722074415</v>
      </c>
      <c r="M88" s="2">
        <f t="shared" si="19"/>
        <v>818.78570991004881</v>
      </c>
      <c r="N88" s="1">
        <f t="shared" si="17"/>
        <v>2137.4342622973927</v>
      </c>
      <c r="O88" s="1">
        <f t="shared" si="18"/>
        <v>569163.68423606141</v>
      </c>
    </row>
    <row r="89" spans="1:20" x14ac:dyDescent="0.2">
      <c r="A89" s="3">
        <f t="shared" si="12"/>
        <v>45777</v>
      </c>
      <c r="B89" s="2">
        <f t="shared" si="20"/>
        <v>844260.25359375007</v>
      </c>
      <c r="C89" s="4">
        <f t="shared" si="21"/>
        <v>6804.3091523282674</v>
      </c>
      <c r="D89" s="2">
        <f t="shared" si="13"/>
        <v>2974.6219744935165</v>
      </c>
      <c r="E89" s="2">
        <f t="shared" si="14"/>
        <v>187989.74690142865</v>
      </c>
      <c r="F89" s="10">
        <f t="shared" si="7"/>
        <v>42128.996901428647</v>
      </c>
      <c r="G89" s="1">
        <v>2956.22</v>
      </c>
      <c r="H89" s="2">
        <f t="shared" si="11"/>
        <v>168852.05071875002</v>
      </c>
      <c r="K89">
        <f t="shared" si="15"/>
        <v>19</v>
      </c>
      <c r="L89" s="2">
        <f t="shared" si="16"/>
        <v>2956.2199722074415</v>
      </c>
      <c r="M89" s="2">
        <f t="shared" si="19"/>
        <v>821.85615632221152</v>
      </c>
      <c r="N89" s="1">
        <f t="shared" si="17"/>
        <v>2134.36381588523</v>
      </c>
      <c r="O89" s="1">
        <f t="shared" si="18"/>
        <v>568341.82807973924</v>
      </c>
    </row>
    <row r="90" spans="1:20" x14ac:dyDescent="0.2">
      <c r="A90" s="3">
        <f t="shared" si="12"/>
        <v>45808</v>
      </c>
      <c r="B90" s="2">
        <f t="shared" si="20"/>
        <v>844260.25359375007</v>
      </c>
      <c r="C90" s="4">
        <f t="shared" si="21"/>
        <v>6804.3091523282674</v>
      </c>
      <c r="D90" s="2">
        <f t="shared" si="13"/>
        <v>2980.5712184425038</v>
      </c>
      <c r="E90" s="2">
        <f t="shared" si="14"/>
        <v>189483.89732498585</v>
      </c>
      <c r="F90" s="10">
        <f t="shared" si="7"/>
        <v>43623.147324985854</v>
      </c>
      <c r="G90" s="1">
        <v>2956.22</v>
      </c>
      <c r="H90" s="2">
        <f t="shared" si="11"/>
        <v>168852.05071875002</v>
      </c>
      <c r="K90">
        <f t="shared" si="15"/>
        <v>20</v>
      </c>
      <c r="L90" s="2">
        <f t="shared" si="16"/>
        <v>2956.2199722074415</v>
      </c>
      <c r="M90" s="2">
        <f t="shared" si="19"/>
        <v>824.93811690841972</v>
      </c>
      <c r="N90" s="1">
        <f t="shared" si="17"/>
        <v>2131.281855299022</v>
      </c>
      <c r="O90" s="1">
        <f t="shared" si="18"/>
        <v>567516.88996283081</v>
      </c>
    </row>
    <row r="91" spans="1:20" x14ac:dyDescent="0.2">
      <c r="A91" s="3">
        <f t="shared" si="12"/>
        <v>45838</v>
      </c>
      <c r="B91" s="2">
        <f t="shared" si="20"/>
        <v>844260.25359375007</v>
      </c>
      <c r="C91" s="4">
        <f t="shared" si="21"/>
        <v>6804.3091523282674</v>
      </c>
      <c r="D91" s="2">
        <f t="shared" si="13"/>
        <v>2986.5323608793888</v>
      </c>
      <c r="E91" s="2">
        <f t="shared" si="14"/>
        <v>190977.06710751803</v>
      </c>
      <c r="F91" s="10">
        <f t="shared" si="7"/>
        <v>45116.317107518029</v>
      </c>
      <c r="G91" s="1">
        <v>2956.22</v>
      </c>
      <c r="H91" s="2">
        <f t="shared" si="11"/>
        <v>168852.05071875002</v>
      </c>
      <c r="K91">
        <f t="shared" si="15"/>
        <v>21</v>
      </c>
      <c r="L91" s="2">
        <f t="shared" si="16"/>
        <v>2956.2199722074415</v>
      </c>
      <c r="M91" s="2">
        <f t="shared" si="19"/>
        <v>828.03163484682614</v>
      </c>
      <c r="N91" s="1">
        <f t="shared" si="17"/>
        <v>2128.1883373606156</v>
      </c>
      <c r="O91" s="1">
        <f t="shared" si="18"/>
        <v>566688.85832798399</v>
      </c>
    </row>
    <row r="92" spans="1:20" x14ac:dyDescent="0.2">
      <c r="A92" s="3">
        <f t="shared" si="12"/>
        <v>45869</v>
      </c>
      <c r="B92" s="2">
        <f t="shared" si="20"/>
        <v>844260.25359375007</v>
      </c>
      <c r="C92" s="4">
        <f t="shared" si="21"/>
        <v>6804.3091523282674</v>
      </c>
      <c r="D92" s="2">
        <f t="shared" si="13"/>
        <v>2992.5054256011476</v>
      </c>
      <c r="E92" s="2">
        <f t="shared" si="14"/>
        <v>192469.24105793689</v>
      </c>
      <c r="F92" s="10">
        <f t="shared" si="7"/>
        <v>46608.491057936888</v>
      </c>
      <c r="G92" s="1">
        <v>2956.22</v>
      </c>
      <c r="H92" s="2">
        <f t="shared" si="11"/>
        <v>168852.05071875002</v>
      </c>
      <c r="K92">
        <f t="shared" si="15"/>
        <v>22</v>
      </c>
      <c r="L92" s="2">
        <f t="shared" si="16"/>
        <v>2956.2199722074415</v>
      </c>
      <c r="M92" s="2">
        <f t="shared" si="19"/>
        <v>831.13675347750177</v>
      </c>
      <c r="N92" s="1">
        <f t="shared" si="17"/>
        <v>2125.0832187299397</v>
      </c>
      <c r="O92" s="1">
        <f t="shared" si="18"/>
        <v>565857.72157450661</v>
      </c>
    </row>
    <row r="93" spans="1:20" x14ac:dyDescent="0.2">
      <c r="A93" s="3">
        <f t="shared" si="12"/>
        <v>45900</v>
      </c>
      <c r="B93" s="2">
        <f t="shared" si="20"/>
        <v>844260.25359375007</v>
      </c>
      <c r="C93" s="4">
        <f t="shared" si="21"/>
        <v>6804.3091523282674</v>
      </c>
      <c r="D93" s="2">
        <f t="shared" si="13"/>
        <v>2998.49043645235</v>
      </c>
      <c r="E93" s="2">
        <f t="shared" si="14"/>
        <v>193960.40391067261</v>
      </c>
      <c r="F93" s="10">
        <f t="shared" si="7"/>
        <v>48099.653910672612</v>
      </c>
      <c r="G93" s="1">
        <v>2956.22</v>
      </c>
      <c r="H93" s="2">
        <f t="shared" si="11"/>
        <v>168852.05071875002</v>
      </c>
      <c r="K93">
        <f t="shared" si="15"/>
        <v>23</v>
      </c>
      <c r="L93" s="2">
        <f t="shared" si="16"/>
        <v>2956.2199722074415</v>
      </c>
      <c r="M93" s="2">
        <f t="shared" si="19"/>
        <v>834.25351630304226</v>
      </c>
      <c r="N93" s="1">
        <f t="shared" si="17"/>
        <v>2121.9664559043995</v>
      </c>
      <c r="O93" s="1">
        <f t="shared" si="18"/>
        <v>565023.46805820335</v>
      </c>
    </row>
    <row r="94" spans="1:20" x14ac:dyDescent="0.2">
      <c r="A94" s="3">
        <f t="shared" si="12"/>
        <v>45930</v>
      </c>
      <c r="B94" s="2">
        <f t="shared" si="20"/>
        <v>844260.25359375007</v>
      </c>
      <c r="C94" s="4">
        <f t="shared" si="21"/>
        <v>6804.3091523282674</v>
      </c>
      <c r="D94" s="2">
        <f t="shared" si="13"/>
        <v>3004.4874173252547</v>
      </c>
      <c r="E94" s="2">
        <f t="shared" si="14"/>
        <v>195450.54032537786</v>
      </c>
      <c r="F94" s="10">
        <f t="shared" si="7"/>
        <v>49589.790325377864</v>
      </c>
      <c r="G94" s="1">
        <v>2956.22</v>
      </c>
      <c r="H94" s="2">
        <f t="shared" si="11"/>
        <v>168852.05071875002</v>
      </c>
      <c r="K94">
        <f t="shared" si="15"/>
        <v>24</v>
      </c>
      <c r="L94" s="2">
        <f t="shared" si="16"/>
        <v>2956.2199722074415</v>
      </c>
      <c r="M94" s="2">
        <f t="shared" si="19"/>
        <v>837.38196698917875</v>
      </c>
      <c r="N94" s="1">
        <f t="shared" si="17"/>
        <v>2118.8380052182624</v>
      </c>
      <c r="O94" s="1">
        <f t="shared" si="18"/>
        <v>564186.08609121433</v>
      </c>
    </row>
    <row r="95" spans="1:20" x14ac:dyDescent="0.2">
      <c r="A95" s="3">
        <f t="shared" si="12"/>
        <v>45961</v>
      </c>
      <c r="B95" s="2">
        <f t="shared" si="20"/>
        <v>844260.25359375007</v>
      </c>
      <c r="C95" s="4">
        <f t="shared" si="21"/>
        <v>6804.3091523282674</v>
      </c>
      <c r="D95" s="2">
        <f t="shared" si="13"/>
        <v>3010.4963921599051</v>
      </c>
      <c r="E95" s="2">
        <f t="shared" si="14"/>
        <v>196939.63488663084</v>
      </c>
      <c r="F95" s="10">
        <f t="shared" si="7"/>
        <v>51078.88488663084</v>
      </c>
      <c r="G95" s="1">
        <v>2956.22</v>
      </c>
      <c r="H95" s="2">
        <f t="shared" si="11"/>
        <v>168852.05071875002</v>
      </c>
      <c r="K95">
        <f t="shared" si="15"/>
        <v>25</v>
      </c>
      <c r="L95" s="2">
        <f t="shared" si="16"/>
        <v>2956.2199722074415</v>
      </c>
      <c r="M95" s="2">
        <f t="shared" si="19"/>
        <v>840.52214936538792</v>
      </c>
      <c r="N95" s="1">
        <f t="shared" si="17"/>
        <v>2115.6978228420535</v>
      </c>
      <c r="O95" s="1">
        <f t="shared" si="18"/>
        <v>563345.56394184893</v>
      </c>
    </row>
    <row r="96" spans="1:20" x14ac:dyDescent="0.2">
      <c r="A96" s="3">
        <f t="shared" si="12"/>
        <v>45991</v>
      </c>
      <c r="B96" s="2">
        <f t="shared" si="20"/>
        <v>844260.25359375007</v>
      </c>
      <c r="C96" s="4">
        <f t="shared" si="21"/>
        <v>6804.3091523282674</v>
      </c>
      <c r="D96" s="2">
        <f t="shared" si="13"/>
        <v>3016.5173849442249</v>
      </c>
      <c r="E96" s="2">
        <f t="shared" si="14"/>
        <v>198427.67210363699</v>
      </c>
      <c r="F96" s="10">
        <f t="shared" si="7"/>
        <v>52566.922103636985</v>
      </c>
      <c r="G96" s="1">
        <v>2956.22</v>
      </c>
      <c r="H96" s="2">
        <f t="shared" si="11"/>
        <v>168852.05071875002</v>
      </c>
      <c r="K96">
        <f t="shared" si="15"/>
        <v>26</v>
      </c>
      <c r="L96" s="2">
        <f t="shared" si="16"/>
        <v>2956.2199722074415</v>
      </c>
      <c r="M96" s="2">
        <f t="shared" si="19"/>
        <v>843.67410742550828</v>
      </c>
      <c r="N96" s="1">
        <f t="shared" si="17"/>
        <v>2112.5458647819332</v>
      </c>
      <c r="O96" s="1">
        <f t="shared" si="18"/>
        <v>562501.88983442355</v>
      </c>
    </row>
    <row r="97" spans="1:15" x14ac:dyDescent="0.2">
      <c r="A97" s="3">
        <f t="shared" si="12"/>
        <v>46022</v>
      </c>
      <c r="B97" s="2">
        <f t="shared" si="20"/>
        <v>844260.25359375007</v>
      </c>
      <c r="C97" s="4">
        <f t="shared" si="21"/>
        <v>6804.3091523282674</v>
      </c>
      <c r="D97" s="2">
        <f t="shared" si="13"/>
        <v>3022.5504197141136</v>
      </c>
      <c r="E97" s="2">
        <f t="shared" si="14"/>
        <v>199914.63640992995</v>
      </c>
      <c r="F97" s="10">
        <f t="shared" si="7"/>
        <v>54053.886409929954</v>
      </c>
      <c r="G97" s="1">
        <v>2956.22</v>
      </c>
      <c r="H97" s="2">
        <f t="shared" si="11"/>
        <v>168852.05071875002</v>
      </c>
      <c r="K97">
        <f t="shared" si="15"/>
        <v>27</v>
      </c>
      <c r="L97" s="2">
        <f t="shared" si="16"/>
        <v>2956.2199722074415</v>
      </c>
      <c r="M97" s="2">
        <f t="shared" si="19"/>
        <v>846.83788532835376</v>
      </c>
      <c r="N97" s="1">
        <f t="shared" si="17"/>
        <v>2109.3820868790881</v>
      </c>
      <c r="O97" s="1">
        <f t="shared" si="18"/>
        <v>561655.0519490951</v>
      </c>
    </row>
    <row r="98" spans="1:15" x14ac:dyDescent="0.2">
      <c r="A98" s="3">
        <f t="shared" si="12"/>
        <v>46053</v>
      </c>
      <c r="B98" s="2">
        <f t="shared" si="20"/>
        <v>886473.26627343765</v>
      </c>
      <c r="C98" s="4">
        <f t="shared" si="21"/>
        <v>7110.503064183039</v>
      </c>
      <c r="D98" s="2">
        <f t="shared" si="13"/>
        <v>3028.595520553542</v>
      </c>
      <c r="E98" s="2">
        <f t="shared" si="14"/>
        <v>201706.7060749259</v>
      </c>
      <c r="F98" s="10">
        <f t="shared" si="7"/>
        <v>55845.956074925896</v>
      </c>
      <c r="G98" s="1">
        <v>2956.22</v>
      </c>
      <c r="H98" s="2">
        <f t="shared" si="11"/>
        <v>177294.65325468755</v>
      </c>
      <c r="K98">
        <f t="shared" si="15"/>
        <v>28</v>
      </c>
      <c r="L98" s="2">
        <f t="shared" si="16"/>
        <v>2956.2199722074415</v>
      </c>
      <c r="M98" s="2">
        <f t="shared" si="19"/>
        <v>850.01352739833476</v>
      </c>
      <c r="N98" s="1">
        <f t="shared" si="17"/>
        <v>2106.2064448091064</v>
      </c>
      <c r="O98" s="1">
        <f t="shared" si="18"/>
        <v>560805.03842169675</v>
      </c>
    </row>
    <row r="99" spans="1:15" x14ac:dyDescent="0.2">
      <c r="A99" s="3">
        <f t="shared" si="12"/>
        <v>46081</v>
      </c>
      <c r="B99" s="2">
        <f t="shared" si="20"/>
        <v>886473.26627343765</v>
      </c>
      <c r="C99" s="4">
        <f t="shared" si="21"/>
        <v>7110.503064183039</v>
      </c>
      <c r="D99" s="2">
        <f t="shared" si="13"/>
        <v>3034.6527115946492</v>
      </c>
      <c r="E99" s="2">
        <f t="shared" si="14"/>
        <v>203498.69211443074</v>
      </c>
      <c r="F99" s="10">
        <f t="shared" si="7"/>
        <v>57637.942114430742</v>
      </c>
      <c r="G99" s="1">
        <v>2956.22</v>
      </c>
      <c r="H99" s="2">
        <f t="shared" si="11"/>
        <v>177294.65325468755</v>
      </c>
      <c r="K99">
        <f t="shared" si="15"/>
        <v>29</v>
      </c>
      <c r="L99" s="2">
        <f t="shared" si="16"/>
        <v>2956.2199722074415</v>
      </c>
      <c r="M99" s="2">
        <f t="shared" si="19"/>
        <v>853.20107812607853</v>
      </c>
      <c r="N99" s="1">
        <f t="shared" si="17"/>
        <v>2103.0188940813628</v>
      </c>
      <c r="O99" s="1">
        <f t="shared" si="18"/>
        <v>559951.83734357078</v>
      </c>
    </row>
    <row r="100" spans="1:15" x14ac:dyDescent="0.2">
      <c r="A100" s="3">
        <f t="shared" si="12"/>
        <v>46112</v>
      </c>
      <c r="B100" s="2">
        <f t="shared" si="20"/>
        <v>886473.26627343765</v>
      </c>
      <c r="C100" s="4">
        <f t="shared" si="21"/>
        <v>7110.503064183039</v>
      </c>
      <c r="D100" s="2">
        <f t="shared" si="13"/>
        <v>3040.7220170178384</v>
      </c>
      <c r="E100" s="2">
        <f t="shared" si="14"/>
        <v>205290.58213531072</v>
      </c>
      <c r="F100" s="10">
        <f t="shared" si="7"/>
        <v>59429.832135310717</v>
      </c>
      <c r="G100" s="1">
        <v>2956.22</v>
      </c>
      <c r="H100" s="2">
        <f t="shared" si="11"/>
        <v>177294.65325468755</v>
      </c>
      <c r="K100">
        <f t="shared" si="15"/>
        <v>30</v>
      </c>
      <c r="L100" s="2">
        <f t="shared" si="16"/>
        <v>2956.2199722074415</v>
      </c>
      <c r="M100" s="2">
        <f t="shared" si="19"/>
        <v>856.40058216905152</v>
      </c>
      <c r="N100" s="1">
        <f t="shared" si="17"/>
        <v>2099.8193900383903</v>
      </c>
      <c r="O100" s="1">
        <f t="shared" si="18"/>
        <v>559095.43676140171</v>
      </c>
    </row>
    <row r="101" spans="1:15" x14ac:dyDescent="0.2">
      <c r="A101" s="3">
        <f t="shared" si="12"/>
        <v>46142</v>
      </c>
      <c r="B101" s="2">
        <f t="shared" si="20"/>
        <v>886473.26627343765</v>
      </c>
      <c r="C101" s="4">
        <f t="shared" si="21"/>
        <v>7110.503064183039</v>
      </c>
      <c r="D101" s="2">
        <f t="shared" si="13"/>
        <v>3046.8034610518739</v>
      </c>
      <c r="E101" s="2">
        <f t="shared" si="14"/>
        <v>207082.36367889293</v>
      </c>
      <c r="F101" s="10">
        <f t="shared" si="7"/>
        <v>61221.613678892929</v>
      </c>
      <c r="G101" s="1">
        <v>2956.22</v>
      </c>
      <c r="H101" s="2">
        <f t="shared" si="11"/>
        <v>177294.65325468755</v>
      </c>
      <c r="K101">
        <f t="shared" si="15"/>
        <v>31</v>
      </c>
      <c r="L101" s="2">
        <f t="shared" si="16"/>
        <v>2956.2199722074415</v>
      </c>
      <c r="M101" s="2">
        <f t="shared" si="19"/>
        <v>859.61208435218532</v>
      </c>
      <c r="N101" s="1">
        <f t="shared" si="17"/>
        <v>2096.6078878552562</v>
      </c>
      <c r="O101" s="1">
        <f t="shared" si="18"/>
        <v>558235.82467704953</v>
      </c>
    </row>
    <row r="102" spans="1:15" x14ac:dyDescent="0.2">
      <c r="A102" s="3">
        <f t="shared" si="12"/>
        <v>46173</v>
      </c>
      <c r="B102" s="2">
        <f t="shared" si="20"/>
        <v>886473.26627343765</v>
      </c>
      <c r="C102" s="4">
        <f t="shared" si="21"/>
        <v>7110.503064183039</v>
      </c>
      <c r="D102" s="2">
        <f t="shared" si="13"/>
        <v>3052.8970679739778</v>
      </c>
      <c r="E102" s="2">
        <f t="shared" si="14"/>
        <v>208874.02422069831</v>
      </c>
      <c r="F102" s="10">
        <f t="shared" si="7"/>
        <v>63013.274220698309</v>
      </c>
      <c r="G102" s="1">
        <v>2956.22</v>
      </c>
      <c r="H102" s="2">
        <f t="shared" si="11"/>
        <v>177294.65325468755</v>
      </c>
      <c r="K102">
        <f t="shared" si="15"/>
        <v>32</v>
      </c>
      <c r="L102" s="2">
        <f t="shared" si="16"/>
        <v>2956.2199722074415</v>
      </c>
      <c r="M102" s="2">
        <f t="shared" si="19"/>
        <v>862.83562966850593</v>
      </c>
      <c r="N102" s="1">
        <f t="shared" si="17"/>
        <v>2093.3843425389355</v>
      </c>
      <c r="O102" s="1">
        <f t="shared" si="18"/>
        <v>557372.98904738098</v>
      </c>
    </row>
    <row r="103" spans="1:15" x14ac:dyDescent="0.2">
      <c r="A103" s="3">
        <f t="shared" si="12"/>
        <v>46203</v>
      </c>
      <c r="B103" s="2">
        <f t="shared" si="20"/>
        <v>886473.26627343765</v>
      </c>
      <c r="C103" s="4">
        <f t="shared" si="21"/>
        <v>7110.503064183039</v>
      </c>
      <c r="D103" s="2">
        <f t="shared" si="13"/>
        <v>3059.0028621099259</v>
      </c>
      <c r="E103" s="2">
        <f t="shared" si="14"/>
        <v>210665.55117017377</v>
      </c>
      <c r="F103" s="10">
        <f t="shared" si="7"/>
        <v>64804.801170173771</v>
      </c>
      <c r="G103" s="1">
        <v>2956.22</v>
      </c>
      <c r="H103" s="2">
        <f t="shared" si="11"/>
        <v>177294.65325468755</v>
      </c>
      <c r="K103">
        <f t="shared" si="15"/>
        <v>33</v>
      </c>
      <c r="L103" s="2">
        <f t="shared" si="16"/>
        <v>2956.2199722074415</v>
      </c>
      <c r="M103" s="2">
        <f t="shared" si="19"/>
        <v>866.07126327976277</v>
      </c>
      <c r="N103" s="1">
        <f t="shared" si="17"/>
        <v>2090.1487089276784</v>
      </c>
      <c r="O103" s="1">
        <f t="shared" si="18"/>
        <v>556506.91778410121</v>
      </c>
    </row>
    <row r="104" spans="1:15" x14ac:dyDescent="0.2">
      <c r="A104" s="3">
        <f t="shared" si="12"/>
        <v>46234</v>
      </c>
      <c r="B104" s="2">
        <f t="shared" si="20"/>
        <v>886473.26627343765</v>
      </c>
      <c r="C104" s="4">
        <f t="shared" si="21"/>
        <v>7110.503064183039</v>
      </c>
      <c r="D104" s="2">
        <f t="shared" si="13"/>
        <v>3065.1208678341459</v>
      </c>
      <c r="E104" s="2">
        <f t="shared" si="14"/>
        <v>212456.93187042326</v>
      </c>
      <c r="F104" s="10">
        <f t="shared" si="7"/>
        <v>66596.181870423257</v>
      </c>
      <c r="G104" s="1">
        <v>2956.22</v>
      </c>
      <c r="H104" s="2">
        <f t="shared" si="11"/>
        <v>177294.65325468755</v>
      </c>
      <c r="K104">
        <f t="shared" si="15"/>
        <v>34</v>
      </c>
      <c r="L104" s="2">
        <f t="shared" si="16"/>
        <v>2956.2199722074415</v>
      </c>
      <c r="M104" s="2">
        <f t="shared" si="19"/>
        <v>869.31903051706195</v>
      </c>
      <c r="N104" s="1">
        <f t="shared" si="17"/>
        <v>2086.9009416903796</v>
      </c>
      <c r="O104" s="1">
        <f t="shared" si="18"/>
        <v>555637.5987535842</v>
      </c>
    </row>
    <row r="105" spans="1:15" x14ac:dyDescent="0.2">
      <c r="A105" s="3">
        <f t="shared" si="12"/>
        <v>46265</v>
      </c>
      <c r="B105" s="2">
        <f t="shared" si="20"/>
        <v>886473.26627343765</v>
      </c>
      <c r="C105" s="4">
        <f t="shared" si="21"/>
        <v>7110.503064183039</v>
      </c>
      <c r="D105" s="2">
        <f t="shared" si="13"/>
        <v>3071.2511095698142</v>
      </c>
      <c r="E105" s="2">
        <f t="shared" si="14"/>
        <v>214248.1535979379</v>
      </c>
      <c r="F105" s="10">
        <f t="shared" si="7"/>
        <v>68387.403597937897</v>
      </c>
      <c r="G105" s="1">
        <v>2956.22</v>
      </c>
      <c r="H105" s="2">
        <f t="shared" si="11"/>
        <v>177294.65325468755</v>
      </c>
      <c r="K105">
        <f t="shared" si="15"/>
        <v>35</v>
      </c>
      <c r="L105" s="2">
        <f t="shared" si="16"/>
        <v>2956.2199722074415</v>
      </c>
      <c r="M105" s="2">
        <f t="shared" si="19"/>
        <v>872.57897688150069</v>
      </c>
      <c r="N105" s="1">
        <f t="shared" si="17"/>
        <v>2083.6409953259408</v>
      </c>
      <c r="O105" s="1">
        <f t="shared" si="18"/>
        <v>554765.01977670286</v>
      </c>
    </row>
    <row r="106" spans="1:15" x14ac:dyDescent="0.2">
      <c r="A106" s="3">
        <f t="shared" si="12"/>
        <v>46295</v>
      </c>
      <c r="B106" s="2">
        <f t="shared" si="20"/>
        <v>886473.26627343765</v>
      </c>
      <c r="C106" s="4">
        <f t="shared" si="21"/>
        <v>7110.503064183039</v>
      </c>
      <c r="D106" s="2">
        <f t="shared" si="13"/>
        <v>3077.3936117889539</v>
      </c>
      <c r="E106" s="2">
        <f t="shared" si="14"/>
        <v>216039.20356232513</v>
      </c>
      <c r="F106" s="10">
        <f t="shared" si="7"/>
        <v>70178.453562325129</v>
      </c>
      <c r="G106" s="1">
        <v>2956.22</v>
      </c>
      <c r="H106" s="2">
        <f t="shared" si="11"/>
        <v>177294.65325468755</v>
      </c>
      <c r="K106">
        <f t="shared" si="15"/>
        <v>36</v>
      </c>
      <c r="L106" s="2">
        <f t="shared" si="16"/>
        <v>2956.2199722074415</v>
      </c>
      <c r="M106" s="2">
        <f t="shared" si="19"/>
        <v>875.85114804480622</v>
      </c>
      <c r="N106" s="1">
        <f t="shared" si="17"/>
        <v>2080.3688241626355</v>
      </c>
      <c r="O106" s="1">
        <f t="shared" si="18"/>
        <v>553889.16862865794</v>
      </c>
    </row>
    <row r="107" spans="1:15" x14ac:dyDescent="0.2">
      <c r="A107" s="3">
        <f t="shared" si="12"/>
        <v>46326</v>
      </c>
      <c r="B107" s="2">
        <f t="shared" si="20"/>
        <v>886473.26627343765</v>
      </c>
      <c r="C107" s="4">
        <f t="shared" si="21"/>
        <v>7110.503064183039</v>
      </c>
      <c r="D107" s="2">
        <f t="shared" si="13"/>
        <v>3083.5483990125317</v>
      </c>
      <c r="E107" s="2">
        <f t="shared" si="14"/>
        <v>217830.06890603676</v>
      </c>
      <c r="F107" s="10">
        <f t="shared" si="7"/>
        <v>71969.318906036759</v>
      </c>
      <c r="G107" s="1">
        <v>2956.22</v>
      </c>
      <c r="H107" s="2">
        <f t="shared" si="11"/>
        <v>177294.65325468755</v>
      </c>
      <c r="K107">
        <f t="shared" si="15"/>
        <v>37</v>
      </c>
      <c r="L107" s="2">
        <f t="shared" si="16"/>
        <v>2956.2199722074415</v>
      </c>
      <c r="M107" s="2">
        <f t="shared" si="19"/>
        <v>879.13558984997417</v>
      </c>
      <c r="N107" s="1">
        <f t="shared" si="17"/>
        <v>2077.0843823574673</v>
      </c>
      <c r="O107" s="1">
        <f t="shared" si="18"/>
        <v>553010.03303880803</v>
      </c>
    </row>
    <row r="108" spans="1:15" x14ac:dyDescent="0.2">
      <c r="A108" s="3">
        <f t="shared" si="12"/>
        <v>46356</v>
      </c>
      <c r="B108" s="2">
        <f t="shared" si="20"/>
        <v>886473.26627343765</v>
      </c>
      <c r="C108" s="4">
        <f t="shared" si="21"/>
        <v>7110.503064183039</v>
      </c>
      <c r="D108" s="2">
        <f t="shared" si="13"/>
        <v>3089.7154958105566</v>
      </c>
      <c r="E108" s="2">
        <f t="shared" si="14"/>
        <v>219620.73670409602</v>
      </c>
      <c r="F108" s="10">
        <f t="shared" si="7"/>
        <v>73759.986704096023</v>
      </c>
      <c r="G108" s="1">
        <v>2956.22</v>
      </c>
      <c r="H108" s="2">
        <f t="shared" si="11"/>
        <v>177294.65325468755</v>
      </c>
      <c r="K108">
        <f t="shared" si="15"/>
        <v>38</v>
      </c>
      <c r="L108" s="2">
        <f t="shared" si="16"/>
        <v>2956.2199722074415</v>
      </c>
      <c r="M108" s="2">
        <f t="shared" si="19"/>
        <v>882.4323483119116</v>
      </c>
      <c r="N108" s="1">
        <f t="shared" si="17"/>
        <v>2073.78762389553</v>
      </c>
      <c r="O108" s="1">
        <f t="shared" si="18"/>
        <v>552127.60069049604</v>
      </c>
    </row>
    <row r="109" spans="1:15" x14ac:dyDescent="0.2">
      <c r="A109" s="3">
        <f t="shared" si="12"/>
        <v>46387</v>
      </c>
      <c r="B109" s="2">
        <f t="shared" si="20"/>
        <v>886473.26627343765</v>
      </c>
      <c r="C109" s="4">
        <f t="shared" si="21"/>
        <v>7110.503064183039</v>
      </c>
      <c r="D109" s="2">
        <f t="shared" si="13"/>
        <v>3095.8949268021779</v>
      </c>
      <c r="E109" s="2">
        <f t="shared" si="14"/>
        <v>221411.19396382387</v>
      </c>
      <c r="F109" s="10">
        <f t="shared" si="7"/>
        <v>75550.443963823869</v>
      </c>
      <c r="G109" s="1">
        <v>2956.22</v>
      </c>
      <c r="H109" s="2">
        <f t="shared" si="11"/>
        <v>177294.65325468755</v>
      </c>
      <c r="K109">
        <f t="shared" si="15"/>
        <v>39</v>
      </c>
      <c r="L109" s="2">
        <f t="shared" si="16"/>
        <v>2956.2199722074415</v>
      </c>
      <c r="M109" s="2">
        <f t="shared" si="19"/>
        <v>885.74146961808117</v>
      </c>
      <c r="N109" s="1">
        <f t="shared" si="17"/>
        <v>2070.4785025893602</v>
      </c>
      <c r="O109" s="1">
        <f t="shared" si="18"/>
        <v>551241.85922087799</v>
      </c>
    </row>
    <row r="110" spans="1:15" x14ac:dyDescent="0.2">
      <c r="A110" s="3">
        <f t="shared" si="12"/>
        <v>46418</v>
      </c>
      <c r="B110" s="2">
        <f t="shared" si="20"/>
        <v>930796.9295871096</v>
      </c>
      <c r="C110" s="4">
        <f t="shared" si="21"/>
        <v>7430.475702071275</v>
      </c>
      <c r="D110" s="2">
        <f t="shared" si="13"/>
        <v>3102.0867166557823</v>
      </c>
      <c r="E110" s="2">
        <f t="shared" si="14"/>
        <v>223521.40026245211</v>
      </c>
      <c r="F110" s="10">
        <f t="shared" si="7"/>
        <v>77660.650262452109</v>
      </c>
      <c r="G110" s="1">
        <v>2956.22</v>
      </c>
      <c r="H110" s="2">
        <f t="shared" si="11"/>
        <v>186159.38591742193</v>
      </c>
      <c r="K110">
        <f t="shared" si="15"/>
        <v>40</v>
      </c>
      <c r="L110" s="2">
        <f t="shared" si="16"/>
        <v>2956.2199722074415</v>
      </c>
      <c r="M110" s="2">
        <f t="shared" si="19"/>
        <v>889.06300012914892</v>
      </c>
      <c r="N110" s="1">
        <f t="shared" si="17"/>
        <v>2067.1569720782923</v>
      </c>
      <c r="O110" s="1">
        <f t="shared" si="18"/>
        <v>550352.79622074892</v>
      </c>
    </row>
    <row r="111" spans="1:15" x14ac:dyDescent="0.2">
      <c r="A111" s="3">
        <f t="shared" si="12"/>
        <v>46446</v>
      </c>
      <c r="B111" s="2">
        <f t="shared" si="20"/>
        <v>930796.9295871096</v>
      </c>
      <c r="C111" s="4">
        <f t="shared" si="21"/>
        <v>7430.475702071275</v>
      </c>
      <c r="D111" s="2">
        <f t="shared" si="13"/>
        <v>3108.2908900890939</v>
      </c>
      <c r="E111" s="2">
        <f t="shared" si="14"/>
        <v>225632.43640864248</v>
      </c>
      <c r="F111" s="10">
        <f t="shared" si="7"/>
        <v>79771.686408642476</v>
      </c>
      <c r="G111" s="1">
        <v>2956.22</v>
      </c>
      <c r="H111" s="2">
        <f t="shared" si="11"/>
        <v>186159.38591742193</v>
      </c>
      <c r="K111">
        <f t="shared" si="15"/>
        <v>41</v>
      </c>
      <c r="L111" s="2">
        <f t="shared" si="16"/>
        <v>2956.2199722074415</v>
      </c>
      <c r="M111" s="2">
        <f t="shared" si="19"/>
        <v>892.39698637963306</v>
      </c>
      <c r="N111" s="1">
        <f t="shared" si="17"/>
        <v>2063.8229858278082</v>
      </c>
      <c r="O111" s="1">
        <f t="shared" si="18"/>
        <v>549460.39923436928</v>
      </c>
    </row>
    <row r="112" spans="1:15" x14ac:dyDescent="0.2">
      <c r="A112" s="3">
        <f t="shared" si="12"/>
        <v>46477</v>
      </c>
      <c r="B112" s="2">
        <f t="shared" si="20"/>
        <v>930796.9295871096</v>
      </c>
      <c r="C112" s="4">
        <f t="shared" si="21"/>
        <v>7430.475702071275</v>
      </c>
      <c r="D112" s="2">
        <f t="shared" si="13"/>
        <v>3114.5074718692722</v>
      </c>
      <c r="E112" s="2">
        <f t="shared" si="14"/>
        <v>227744.29276020665</v>
      </c>
      <c r="F112" s="10">
        <f t="shared" si="7"/>
        <v>81883.542760206648</v>
      </c>
      <c r="G112" s="1">
        <v>2956.22</v>
      </c>
      <c r="H112" s="2">
        <f t="shared" si="11"/>
        <v>186159.38591742193</v>
      </c>
      <c r="K112">
        <f t="shared" si="15"/>
        <v>42</v>
      </c>
      <c r="L112" s="2">
        <f t="shared" si="16"/>
        <v>2956.2199722074415</v>
      </c>
      <c r="M112" s="2">
        <f t="shared" si="19"/>
        <v>895.74347507855691</v>
      </c>
      <c r="N112" s="1">
        <f t="shared" si="17"/>
        <v>2060.4764971288846</v>
      </c>
      <c r="O112" s="1">
        <f t="shared" si="18"/>
        <v>548564.65575929068</v>
      </c>
    </row>
    <row r="113" spans="1:15" x14ac:dyDescent="0.2">
      <c r="A113" s="3">
        <f t="shared" si="12"/>
        <v>46507</v>
      </c>
      <c r="B113" s="2">
        <f t="shared" si="20"/>
        <v>930796.9295871096</v>
      </c>
      <c r="C113" s="4">
        <f t="shared" si="21"/>
        <v>7430.475702071275</v>
      </c>
      <c r="D113" s="2">
        <f t="shared" si="13"/>
        <v>3120.7364868130107</v>
      </c>
      <c r="E113" s="2">
        <f t="shared" si="14"/>
        <v>229856.95961799897</v>
      </c>
      <c r="F113" s="10">
        <f t="shared" si="7"/>
        <v>83996.209617998975</v>
      </c>
      <c r="G113" s="1">
        <v>2956.22</v>
      </c>
      <c r="H113" s="2">
        <f t="shared" si="11"/>
        <v>186159.38591742193</v>
      </c>
      <c r="K113">
        <f t="shared" si="15"/>
        <v>43</v>
      </c>
      <c r="L113" s="2">
        <f t="shared" si="16"/>
        <v>2956.2199722074415</v>
      </c>
      <c r="M113" s="2">
        <f t="shared" si="19"/>
        <v>899.1025131101012</v>
      </c>
      <c r="N113" s="1">
        <f t="shared" si="17"/>
        <v>2057.1174590973401</v>
      </c>
      <c r="O113" s="1">
        <f t="shared" si="18"/>
        <v>547665.55324618076</v>
      </c>
    </row>
    <row r="114" spans="1:15" x14ac:dyDescent="0.2">
      <c r="A114" s="3">
        <f t="shared" si="12"/>
        <v>46538</v>
      </c>
      <c r="B114" s="2">
        <f t="shared" si="20"/>
        <v>930796.9295871096</v>
      </c>
      <c r="C114" s="4">
        <f t="shared" si="21"/>
        <v>7430.475702071275</v>
      </c>
      <c r="D114" s="2">
        <f t="shared" si="13"/>
        <v>3126.9779597866368</v>
      </c>
      <c r="E114" s="2">
        <f t="shared" si="14"/>
        <v>231970.42722567698</v>
      </c>
      <c r="F114" s="10">
        <f t="shared" si="7"/>
        <v>86109.677225676976</v>
      </c>
      <c r="G114" s="1">
        <v>2956.22</v>
      </c>
      <c r="H114" s="2">
        <f t="shared" si="11"/>
        <v>186159.38591742193</v>
      </c>
      <c r="K114">
        <f t="shared" si="15"/>
        <v>44</v>
      </c>
      <c r="L114" s="2">
        <f t="shared" si="16"/>
        <v>2956.2199722074415</v>
      </c>
      <c r="M114" s="2">
        <f t="shared" si="19"/>
        <v>902.47414753426392</v>
      </c>
      <c r="N114" s="1">
        <f t="shared" si="17"/>
        <v>2053.7458246731776</v>
      </c>
      <c r="O114" s="1">
        <f t="shared" si="18"/>
        <v>546763.07909864641</v>
      </c>
    </row>
    <row r="115" spans="1:15" x14ac:dyDescent="0.2">
      <c r="A115" s="3">
        <f t="shared" si="12"/>
        <v>46568</v>
      </c>
      <c r="B115" s="2">
        <f t="shared" si="20"/>
        <v>930796.9295871096</v>
      </c>
      <c r="C115" s="4">
        <f t="shared" si="21"/>
        <v>7430.475702071275</v>
      </c>
      <c r="D115" s="2">
        <f t="shared" si="13"/>
        <v>3133.2319157062102</v>
      </c>
      <c r="E115" s="2">
        <f t="shared" si="14"/>
        <v>234084.68576946098</v>
      </c>
      <c r="F115" s="10">
        <f t="shared" si="7"/>
        <v>88223.935769460979</v>
      </c>
      <c r="G115" s="1">
        <v>2956.22</v>
      </c>
      <c r="H115" s="2">
        <f t="shared" si="11"/>
        <v>186159.38591742193</v>
      </c>
      <c r="K115">
        <f t="shared" si="15"/>
        <v>45</v>
      </c>
      <c r="L115" s="2">
        <f t="shared" si="16"/>
        <v>2956.2199722074415</v>
      </c>
      <c r="M115" s="2">
        <f t="shared" si="19"/>
        <v>905.85842558751744</v>
      </c>
      <c r="N115" s="1">
        <f t="shared" si="17"/>
        <v>2050.361546619924</v>
      </c>
      <c r="O115" s="1">
        <f t="shared" si="18"/>
        <v>545857.220673059</v>
      </c>
    </row>
    <row r="116" spans="1:15" x14ac:dyDescent="0.2">
      <c r="A116" s="3">
        <f t="shared" si="12"/>
        <v>46599</v>
      </c>
      <c r="B116" s="2">
        <f t="shared" si="20"/>
        <v>930796.9295871096</v>
      </c>
      <c r="C116" s="4">
        <f t="shared" si="21"/>
        <v>7430.475702071275</v>
      </c>
      <c r="D116" s="2">
        <f t="shared" si="13"/>
        <v>3139.4983795376224</v>
      </c>
      <c r="E116" s="2">
        <f t="shared" si="14"/>
        <v>236199.72537789284</v>
      </c>
      <c r="F116" s="10">
        <f t="shared" ref="F116:F179" si="22">E116-$H$51</f>
        <v>90338.975377892843</v>
      </c>
      <c r="G116" s="1">
        <v>2956.22</v>
      </c>
      <c r="H116" s="2">
        <f t="shared" si="11"/>
        <v>186159.38591742193</v>
      </c>
      <c r="K116">
        <f t="shared" si="15"/>
        <v>46</v>
      </c>
      <c r="L116" s="2">
        <f t="shared" si="16"/>
        <v>2956.2199722074415</v>
      </c>
      <c r="M116" s="2">
        <f t="shared" si="19"/>
        <v>909.25539468347051</v>
      </c>
      <c r="N116" s="1">
        <f t="shared" si="17"/>
        <v>2046.964577523971</v>
      </c>
      <c r="O116" s="1">
        <f t="shared" si="18"/>
        <v>544947.96527837543</v>
      </c>
    </row>
    <row r="117" spans="1:15" x14ac:dyDescent="0.2">
      <c r="A117" s="3">
        <f t="shared" si="12"/>
        <v>46630</v>
      </c>
      <c r="B117" s="2">
        <f t="shared" si="20"/>
        <v>930796.9295871096</v>
      </c>
      <c r="C117" s="4">
        <f t="shared" si="21"/>
        <v>7430.475702071275</v>
      </c>
      <c r="D117" s="2">
        <f t="shared" si="13"/>
        <v>3145.7773762966976</v>
      </c>
      <c r="E117" s="2">
        <f t="shared" si="14"/>
        <v>238315.53612159373</v>
      </c>
      <c r="F117" s="10">
        <f t="shared" si="22"/>
        <v>92454.78612159373</v>
      </c>
      <c r="G117" s="1">
        <v>2956.22</v>
      </c>
      <c r="H117" s="2">
        <f t="shared" si="11"/>
        <v>186159.38591742193</v>
      </c>
      <c r="K117">
        <f t="shared" si="15"/>
        <v>47</v>
      </c>
      <c r="L117" s="2">
        <f t="shared" si="16"/>
        <v>2956.2199722074415</v>
      </c>
      <c r="M117" s="2">
        <f t="shared" si="19"/>
        <v>912.6651024135333</v>
      </c>
      <c r="N117" s="1">
        <f t="shared" si="17"/>
        <v>2043.554869793908</v>
      </c>
      <c r="O117" s="1">
        <f t="shared" si="18"/>
        <v>544035.30017596204</v>
      </c>
    </row>
    <row r="118" spans="1:15" x14ac:dyDescent="0.2">
      <c r="A118" s="3">
        <f t="shared" si="12"/>
        <v>46660</v>
      </c>
      <c r="B118" s="2">
        <f t="shared" si="20"/>
        <v>930796.9295871096</v>
      </c>
      <c r="C118" s="4">
        <f t="shared" si="21"/>
        <v>7430.475702071275</v>
      </c>
      <c r="D118" s="2">
        <f t="shared" si="13"/>
        <v>3152.0689310492912</v>
      </c>
      <c r="E118" s="2">
        <f t="shared" si="14"/>
        <v>240432.10801302103</v>
      </c>
      <c r="F118" s="10">
        <f t="shared" si="22"/>
        <v>94571.358013021032</v>
      </c>
      <c r="G118" s="1">
        <v>2956.22</v>
      </c>
      <c r="H118" s="2">
        <f t="shared" si="11"/>
        <v>186159.38591742193</v>
      </c>
      <c r="K118">
        <f t="shared" si="15"/>
        <v>48</v>
      </c>
      <c r="L118" s="2">
        <f t="shared" si="16"/>
        <v>2956.2199722074415</v>
      </c>
      <c r="M118" s="2">
        <f t="shared" si="19"/>
        <v>916.0875965475841</v>
      </c>
      <c r="N118" s="1">
        <f t="shared" si="17"/>
        <v>2040.1323756598574</v>
      </c>
      <c r="O118" s="1">
        <f t="shared" si="18"/>
        <v>543119.21257941436</v>
      </c>
    </row>
    <row r="119" spans="1:15" x14ac:dyDescent="0.2">
      <c r="A119" s="3">
        <f t="shared" si="12"/>
        <v>46691</v>
      </c>
      <c r="B119" s="2">
        <f t="shared" si="20"/>
        <v>930796.9295871096</v>
      </c>
      <c r="C119" s="4">
        <f t="shared" si="21"/>
        <v>7430.475702071275</v>
      </c>
      <c r="D119" s="2">
        <f t="shared" si="13"/>
        <v>3158.37306891139</v>
      </c>
      <c r="E119" s="2">
        <f t="shared" si="14"/>
        <v>242549.43100622436</v>
      </c>
      <c r="F119" s="10">
        <f t="shared" si="22"/>
        <v>96688.68100622436</v>
      </c>
      <c r="G119" s="1">
        <v>2956.22</v>
      </c>
      <c r="H119" s="2">
        <f t="shared" si="11"/>
        <v>186159.38591742193</v>
      </c>
      <c r="K119">
        <f t="shared" si="15"/>
        <v>49</v>
      </c>
      <c r="L119" s="2">
        <f t="shared" si="16"/>
        <v>2956.2199722074415</v>
      </c>
      <c r="M119" s="2">
        <f t="shared" si="19"/>
        <v>919.52292503463764</v>
      </c>
      <c r="N119" s="1">
        <f t="shared" si="17"/>
        <v>2036.6970471728037</v>
      </c>
      <c r="O119" s="1">
        <f t="shared" si="18"/>
        <v>542199.68965437973</v>
      </c>
    </row>
    <row r="120" spans="1:15" x14ac:dyDescent="0.2">
      <c r="A120" s="3">
        <f t="shared" si="12"/>
        <v>46721</v>
      </c>
      <c r="B120" s="2">
        <f t="shared" si="20"/>
        <v>930796.9295871096</v>
      </c>
      <c r="C120" s="4">
        <f t="shared" si="21"/>
        <v>7430.475702071275</v>
      </c>
      <c r="D120" s="2">
        <f t="shared" si="13"/>
        <v>3164.6898150492129</v>
      </c>
      <c r="E120" s="2">
        <f t="shared" si="14"/>
        <v>244667.49499660052</v>
      </c>
      <c r="F120" s="10">
        <f t="shared" si="22"/>
        <v>98806.744996600522</v>
      </c>
      <c r="G120" s="1">
        <v>2956.22</v>
      </c>
      <c r="H120" s="2">
        <f t="shared" si="11"/>
        <v>186159.38591742193</v>
      </c>
      <c r="K120">
        <f t="shared" si="15"/>
        <v>50</v>
      </c>
      <c r="L120" s="2">
        <f t="shared" si="16"/>
        <v>2956.2199722074415</v>
      </c>
      <c r="M120" s="2">
        <f t="shared" si="19"/>
        <v>922.97113600351747</v>
      </c>
      <c r="N120" s="1">
        <f t="shared" si="17"/>
        <v>2033.2488362039239</v>
      </c>
      <c r="O120" s="1">
        <f t="shared" si="18"/>
        <v>541276.71851837635</v>
      </c>
    </row>
    <row r="121" spans="1:15" x14ac:dyDescent="0.2">
      <c r="A121" s="3">
        <f t="shared" si="12"/>
        <v>46752</v>
      </c>
      <c r="B121" s="2">
        <f t="shared" si="20"/>
        <v>930796.9295871096</v>
      </c>
      <c r="C121" s="4">
        <f t="shared" si="21"/>
        <v>7430.475702071275</v>
      </c>
      <c r="D121" s="2">
        <f t="shared" si="13"/>
        <v>3171.0191946793116</v>
      </c>
      <c r="E121" s="2">
        <f t="shared" si="14"/>
        <v>246786.28982064783</v>
      </c>
      <c r="F121" s="10">
        <f t="shared" si="22"/>
        <v>100925.53982064783</v>
      </c>
      <c r="G121" s="1">
        <v>2956.22</v>
      </c>
      <c r="H121" s="2">
        <f t="shared" si="11"/>
        <v>186159.38591742193</v>
      </c>
      <c r="K121">
        <f t="shared" si="15"/>
        <v>51</v>
      </c>
      <c r="L121" s="2">
        <f t="shared" si="16"/>
        <v>2956.2199722074415</v>
      </c>
      <c r="M121" s="2">
        <f t="shared" si="19"/>
        <v>926.43227776353058</v>
      </c>
      <c r="N121" s="1">
        <f t="shared" si="17"/>
        <v>2029.7876944439111</v>
      </c>
      <c r="O121" s="1">
        <f t="shared" si="18"/>
        <v>540350.28624061274</v>
      </c>
    </row>
    <row r="122" spans="1:15" x14ac:dyDescent="0.2">
      <c r="A122" s="3">
        <f t="shared" si="12"/>
        <v>46783</v>
      </c>
      <c r="B122" s="2">
        <f t="shared" si="20"/>
        <v>977336.77606646507</v>
      </c>
      <c r="C122" s="4">
        <f t="shared" si="21"/>
        <v>7764.8471086644822</v>
      </c>
      <c r="D122" s="2">
        <f t="shared" si="13"/>
        <v>3177.3612330686701</v>
      </c>
      <c r="E122" s="2">
        <f t="shared" si="14"/>
        <v>249240.1766623125</v>
      </c>
      <c r="F122" s="10">
        <f t="shared" si="22"/>
        <v>103379.4266623125</v>
      </c>
      <c r="G122" s="1">
        <v>2956.22</v>
      </c>
      <c r="H122" s="2">
        <f t="shared" si="11"/>
        <v>195467.35521329302</v>
      </c>
      <c r="K122">
        <f t="shared" si="15"/>
        <v>52</v>
      </c>
      <c r="L122" s="2">
        <f t="shared" si="16"/>
        <v>2956.2199722074415</v>
      </c>
      <c r="M122" s="2">
        <f t="shared" si="19"/>
        <v>929.90639880514357</v>
      </c>
      <c r="N122" s="1">
        <f t="shared" si="17"/>
        <v>2026.3135734022978</v>
      </c>
      <c r="O122" s="1">
        <f t="shared" si="18"/>
        <v>539420.37984180765</v>
      </c>
    </row>
    <row r="123" spans="1:15" x14ac:dyDescent="0.2">
      <c r="A123" s="3">
        <f t="shared" si="12"/>
        <v>46812</v>
      </c>
      <c r="B123" s="2">
        <f t="shared" si="20"/>
        <v>977336.77606646507</v>
      </c>
      <c r="C123" s="4">
        <f t="shared" si="21"/>
        <v>7764.8471086644822</v>
      </c>
      <c r="D123" s="2">
        <f t="shared" si="13"/>
        <v>3183.7159555348076</v>
      </c>
      <c r="E123" s="2">
        <f t="shared" si="14"/>
        <v>251695.88840431659</v>
      </c>
      <c r="F123" s="10">
        <f t="shared" si="22"/>
        <v>105835.13840431659</v>
      </c>
      <c r="G123" s="1">
        <v>2956.22</v>
      </c>
      <c r="H123" s="2">
        <f t="shared" si="11"/>
        <v>195467.35521329302</v>
      </c>
      <c r="K123">
        <f t="shared" si="15"/>
        <v>53</v>
      </c>
      <c r="L123" s="2">
        <f t="shared" si="16"/>
        <v>2956.2199722074415</v>
      </c>
      <c r="M123" s="2">
        <f t="shared" si="19"/>
        <v>933.3935478006631</v>
      </c>
      <c r="N123" s="1">
        <f t="shared" si="17"/>
        <v>2022.8264244067784</v>
      </c>
      <c r="O123" s="1">
        <f t="shared" si="18"/>
        <v>538486.98629400705</v>
      </c>
    </row>
    <row r="124" spans="1:15" x14ac:dyDescent="0.2">
      <c r="A124" s="3">
        <f t="shared" si="12"/>
        <v>46843</v>
      </c>
      <c r="B124" s="2">
        <f t="shared" si="20"/>
        <v>977336.77606646507</v>
      </c>
      <c r="C124" s="4">
        <f t="shared" si="21"/>
        <v>7764.8471086644822</v>
      </c>
      <c r="D124" s="2">
        <f t="shared" si="13"/>
        <v>3190.0833874458772</v>
      </c>
      <c r="E124" s="2">
        <f t="shared" si="14"/>
        <v>254153.41842021624</v>
      </c>
      <c r="F124" s="10">
        <f t="shared" si="22"/>
        <v>108292.66842021624</v>
      </c>
      <c r="G124" s="1">
        <v>2956.22</v>
      </c>
      <c r="H124" s="2">
        <f t="shared" si="11"/>
        <v>195467.35521329302</v>
      </c>
      <c r="K124">
        <f t="shared" si="15"/>
        <v>54</v>
      </c>
      <c r="L124" s="2">
        <f t="shared" si="16"/>
        <v>2956.2199722074415</v>
      </c>
      <c r="M124" s="2">
        <f t="shared" si="19"/>
        <v>936.8937736049154</v>
      </c>
      <c r="N124" s="1">
        <f t="shared" si="17"/>
        <v>2019.3261986025263</v>
      </c>
      <c r="O124" s="1">
        <f t="shared" si="18"/>
        <v>537550.09252040216</v>
      </c>
    </row>
    <row r="125" spans="1:15" x14ac:dyDescent="0.2">
      <c r="A125" s="3">
        <f t="shared" si="12"/>
        <v>46873</v>
      </c>
      <c r="B125" s="2">
        <f t="shared" si="20"/>
        <v>977336.77606646507</v>
      </c>
      <c r="C125" s="4">
        <f t="shared" si="21"/>
        <v>7764.8471086644822</v>
      </c>
      <c r="D125" s="2">
        <f t="shared" si="13"/>
        <v>3196.4635542207689</v>
      </c>
      <c r="E125" s="2">
        <f t="shared" si="14"/>
        <v>256612.7600360607</v>
      </c>
      <c r="F125" s="10">
        <f t="shared" si="22"/>
        <v>110752.0100360607</v>
      </c>
      <c r="G125" s="1">
        <v>2956.22</v>
      </c>
      <c r="H125" s="2">
        <f t="shared" si="11"/>
        <v>195467.35521329302</v>
      </c>
      <c r="K125">
        <f t="shared" si="15"/>
        <v>55</v>
      </c>
      <c r="L125" s="2">
        <f t="shared" si="16"/>
        <v>2956.2199722074415</v>
      </c>
      <c r="M125" s="2">
        <f t="shared" si="19"/>
        <v>940.40712525593369</v>
      </c>
      <c r="N125" s="1">
        <f t="shared" si="17"/>
        <v>2015.8128469515079</v>
      </c>
      <c r="O125" s="1">
        <f t="shared" si="18"/>
        <v>536609.68539514625</v>
      </c>
    </row>
    <row r="126" spans="1:15" x14ac:dyDescent="0.2">
      <c r="A126" s="3">
        <f t="shared" si="12"/>
        <v>46904</v>
      </c>
      <c r="B126" s="2">
        <f t="shared" si="20"/>
        <v>977336.77606646507</v>
      </c>
      <c r="C126" s="4">
        <f t="shared" si="21"/>
        <v>7764.8471086644822</v>
      </c>
      <c r="D126" s="2">
        <f t="shared" si="13"/>
        <v>3202.8564813292105</v>
      </c>
      <c r="E126" s="2">
        <f t="shared" si="14"/>
        <v>259073.90653018287</v>
      </c>
      <c r="F126" s="10">
        <f t="shared" si="22"/>
        <v>113213.15653018287</v>
      </c>
      <c r="G126" s="1">
        <v>2956.22</v>
      </c>
      <c r="H126" s="2">
        <f t="shared" si="11"/>
        <v>195467.35521329302</v>
      </c>
      <c r="K126">
        <f t="shared" si="15"/>
        <v>56</v>
      </c>
      <c r="L126" s="2">
        <f t="shared" si="16"/>
        <v>2956.2199722074415</v>
      </c>
      <c r="M126" s="2">
        <f t="shared" si="19"/>
        <v>943.93365197564333</v>
      </c>
      <c r="N126" s="1">
        <f t="shared" si="17"/>
        <v>2012.2863202317983</v>
      </c>
      <c r="O126" s="1">
        <f t="shared" si="18"/>
        <v>535665.75174317055</v>
      </c>
    </row>
    <row r="127" spans="1:15" x14ac:dyDescent="0.2">
      <c r="A127" s="3">
        <f t="shared" si="12"/>
        <v>46934</v>
      </c>
      <c r="B127" s="2">
        <f t="shared" si="20"/>
        <v>977336.77606646507</v>
      </c>
      <c r="C127" s="4">
        <f t="shared" si="21"/>
        <v>7764.8471086644822</v>
      </c>
      <c r="D127" s="2">
        <f t="shared" si="13"/>
        <v>3209.262194291869</v>
      </c>
      <c r="E127" s="2">
        <f t="shared" si="14"/>
        <v>261536.85113298945</v>
      </c>
      <c r="F127" s="10">
        <f t="shared" si="22"/>
        <v>115676.10113298945</v>
      </c>
      <c r="G127" s="1">
        <v>2956.22</v>
      </c>
      <c r="H127" s="2">
        <f t="shared" si="11"/>
        <v>195467.35521329302</v>
      </c>
      <c r="K127">
        <f t="shared" si="15"/>
        <v>57</v>
      </c>
      <c r="L127" s="2">
        <f t="shared" si="16"/>
        <v>2956.2199722074415</v>
      </c>
      <c r="M127" s="2">
        <f t="shared" si="19"/>
        <v>947.47340317055182</v>
      </c>
      <c r="N127" s="1">
        <f t="shared" si="17"/>
        <v>2008.7465690368897</v>
      </c>
      <c r="O127" s="1">
        <f t="shared" si="18"/>
        <v>534718.27833999996</v>
      </c>
    </row>
    <row r="128" spans="1:15" x14ac:dyDescent="0.2">
      <c r="A128" s="3">
        <f t="shared" si="12"/>
        <v>46965</v>
      </c>
      <c r="B128" s="2">
        <f t="shared" si="20"/>
        <v>977336.77606646507</v>
      </c>
      <c r="C128" s="4">
        <f t="shared" si="21"/>
        <v>7764.8471086644822</v>
      </c>
      <c r="D128" s="2">
        <f t="shared" si="13"/>
        <v>3215.6807186804526</v>
      </c>
      <c r="E128" s="2">
        <f t="shared" si="14"/>
        <v>264001.58702675015</v>
      </c>
      <c r="F128" s="10">
        <f t="shared" si="22"/>
        <v>118140.83702675015</v>
      </c>
      <c r="G128" s="1">
        <v>2956.22</v>
      </c>
      <c r="H128" s="2">
        <f t="shared" si="11"/>
        <v>195467.35521329302</v>
      </c>
      <c r="K128">
        <f t="shared" si="15"/>
        <v>58</v>
      </c>
      <c r="L128" s="2">
        <f t="shared" si="16"/>
        <v>2956.2199722074415</v>
      </c>
      <c r="M128" s="2">
        <f t="shared" si="19"/>
        <v>951.02642843244143</v>
      </c>
      <c r="N128" s="1">
        <f t="shared" si="17"/>
        <v>2005.1935437749999</v>
      </c>
      <c r="O128" s="1">
        <f t="shared" si="18"/>
        <v>533767.25191156752</v>
      </c>
    </row>
    <row r="129" spans="1:15" x14ac:dyDescent="0.2">
      <c r="A129" s="3">
        <f t="shared" si="12"/>
        <v>46996</v>
      </c>
      <c r="B129" s="2">
        <f t="shared" si="20"/>
        <v>977336.77606646507</v>
      </c>
      <c r="C129" s="4">
        <f t="shared" si="21"/>
        <v>7764.8471086644822</v>
      </c>
      <c r="D129" s="2">
        <f t="shared" si="13"/>
        <v>3222.1120801178135</v>
      </c>
      <c r="E129" s="2">
        <f t="shared" si="14"/>
        <v>266468.107345386</v>
      </c>
      <c r="F129" s="10">
        <f t="shared" si="22"/>
        <v>120607.357345386</v>
      </c>
      <c r="G129" s="1">
        <v>2956.22</v>
      </c>
      <c r="H129" s="2">
        <f t="shared" si="11"/>
        <v>195467.35521329302</v>
      </c>
      <c r="K129">
        <f t="shared" si="15"/>
        <v>59</v>
      </c>
      <c r="L129" s="2">
        <f t="shared" si="16"/>
        <v>2956.2199722074415</v>
      </c>
      <c r="M129" s="2">
        <f t="shared" si="19"/>
        <v>954.59277753906304</v>
      </c>
      <c r="N129" s="1">
        <f t="shared" si="17"/>
        <v>2001.6271946683783</v>
      </c>
      <c r="O129" s="1">
        <f t="shared" si="18"/>
        <v>532812.6591340286</v>
      </c>
    </row>
    <row r="130" spans="1:15" x14ac:dyDescent="0.2">
      <c r="A130" s="3">
        <f t="shared" si="12"/>
        <v>47026</v>
      </c>
      <c r="B130" s="2">
        <f t="shared" si="20"/>
        <v>977336.77606646507</v>
      </c>
      <c r="C130" s="4">
        <f t="shared" si="21"/>
        <v>7764.8471086644822</v>
      </c>
      <c r="D130" s="2">
        <f t="shared" si="13"/>
        <v>3228.5563042780491</v>
      </c>
      <c r="E130" s="2">
        <f t="shared" si="14"/>
        <v>268936.40517425712</v>
      </c>
      <c r="F130" s="10">
        <f t="shared" si="22"/>
        <v>123075.65517425712</v>
      </c>
      <c r="G130" s="1">
        <v>2956.22</v>
      </c>
      <c r="H130" s="2">
        <f t="shared" ref="H130:H193" si="23">B130*0.2</f>
        <v>195467.35521329302</v>
      </c>
      <c r="K130">
        <f t="shared" si="15"/>
        <v>60</v>
      </c>
      <c r="L130" s="2">
        <f t="shared" si="16"/>
        <v>2956.2199722074415</v>
      </c>
      <c r="M130" s="2">
        <f t="shared" si="19"/>
        <v>958.17250045483433</v>
      </c>
      <c r="N130" s="1">
        <f t="shared" si="17"/>
        <v>1998.0474717526072</v>
      </c>
      <c r="O130" s="1">
        <f t="shared" si="18"/>
        <v>531854.48663357378</v>
      </c>
    </row>
    <row r="131" spans="1:15" x14ac:dyDescent="0.2">
      <c r="A131" s="3">
        <f t="shared" si="12"/>
        <v>47057</v>
      </c>
      <c r="B131" s="2">
        <f t="shared" si="20"/>
        <v>977336.77606646507</v>
      </c>
      <c r="C131" s="4">
        <f t="shared" si="21"/>
        <v>7764.8471086644822</v>
      </c>
      <c r="D131" s="2">
        <f t="shared" si="13"/>
        <v>3235.0134168866052</v>
      </c>
      <c r="E131" s="2">
        <f t="shared" si="14"/>
        <v>271406.47354994918</v>
      </c>
      <c r="F131" s="10">
        <f t="shared" si="22"/>
        <v>125545.72354994918</v>
      </c>
      <c r="G131" s="1">
        <v>2956.22</v>
      </c>
      <c r="H131" s="2">
        <f t="shared" si="23"/>
        <v>195467.35521329302</v>
      </c>
      <c r="K131">
        <f t="shared" si="15"/>
        <v>61</v>
      </c>
      <c r="L131" s="2">
        <f t="shared" si="16"/>
        <v>2956.2199722074415</v>
      </c>
      <c r="M131" s="2">
        <f t="shared" si="19"/>
        <v>961.76564733153987</v>
      </c>
      <c r="N131" s="1">
        <f t="shared" si="17"/>
        <v>1994.4543248759014</v>
      </c>
      <c r="O131" s="1">
        <f t="shared" si="18"/>
        <v>530892.72098624229</v>
      </c>
    </row>
    <row r="132" spans="1:15" x14ac:dyDescent="0.2">
      <c r="A132" s="3">
        <f t="shared" ref="A132:A195" si="24">EOMONTH(A131,1)</f>
        <v>47087</v>
      </c>
      <c r="B132" s="2">
        <f t="shared" si="20"/>
        <v>977336.77606646507</v>
      </c>
      <c r="C132" s="4">
        <f t="shared" si="21"/>
        <v>7764.8471086644822</v>
      </c>
      <c r="D132" s="2">
        <f t="shared" ref="D132:D195" si="25">D131*1.002</f>
        <v>3241.4834437203785</v>
      </c>
      <c r="E132" s="2">
        <f t="shared" ref="E132:E195" si="26">C132-D132-G132+(E131*(1+(0.04/12)))</f>
        <v>273878.30546005978</v>
      </c>
      <c r="F132" s="10">
        <f t="shared" si="22"/>
        <v>128017.55546005978</v>
      </c>
      <c r="G132" s="1">
        <v>2956.22</v>
      </c>
      <c r="H132" s="2">
        <f t="shared" si="23"/>
        <v>195467.35521329302</v>
      </c>
      <c r="K132">
        <f t="shared" si="15"/>
        <v>62</v>
      </c>
      <c r="L132" s="2">
        <f t="shared" si="16"/>
        <v>2956.2199722074415</v>
      </c>
      <c r="M132" s="2">
        <f t="shared" si="19"/>
        <v>965.37226850903301</v>
      </c>
      <c r="N132" s="1">
        <f t="shared" si="17"/>
        <v>1990.8477036984086</v>
      </c>
      <c r="O132" s="1">
        <f t="shared" si="18"/>
        <v>529927.34871773317</v>
      </c>
    </row>
    <row r="133" spans="1:15" x14ac:dyDescent="0.2">
      <c r="A133" s="3">
        <f t="shared" si="24"/>
        <v>47118</v>
      </c>
      <c r="B133" s="2">
        <f t="shared" si="20"/>
        <v>977336.77606646507</v>
      </c>
      <c r="C133" s="4">
        <f t="shared" si="21"/>
        <v>7764.8471086644822</v>
      </c>
      <c r="D133" s="2">
        <f t="shared" si="25"/>
        <v>3247.9664106078194</v>
      </c>
      <c r="E133" s="2">
        <f t="shared" si="26"/>
        <v>276351.89384298335</v>
      </c>
      <c r="F133" s="10">
        <f t="shared" si="22"/>
        <v>130491.14384298335</v>
      </c>
      <c r="G133" s="1">
        <v>2956.22</v>
      </c>
      <c r="H133" s="2">
        <f t="shared" si="23"/>
        <v>195467.35521329302</v>
      </c>
      <c r="K133">
        <f t="shared" si="15"/>
        <v>63</v>
      </c>
      <c r="L133" s="2">
        <f t="shared" si="16"/>
        <v>2956.2199722074415</v>
      </c>
      <c r="M133" s="2">
        <f t="shared" si="19"/>
        <v>968.99241451594207</v>
      </c>
      <c r="N133" s="1">
        <f t="shared" si="17"/>
        <v>1987.2275576914992</v>
      </c>
      <c r="O133" s="1">
        <f t="shared" si="18"/>
        <v>528958.35630321736</v>
      </c>
    </row>
    <row r="134" spans="1:15" x14ac:dyDescent="0.2">
      <c r="A134" s="3">
        <f t="shared" si="24"/>
        <v>47149</v>
      </c>
      <c r="B134" s="2">
        <f t="shared" si="20"/>
        <v>1026203.6148697884</v>
      </c>
      <c r="C134" s="4">
        <f t="shared" si="21"/>
        <v>8114.2652285543836</v>
      </c>
      <c r="D134" s="2">
        <f t="shared" si="25"/>
        <v>3254.4623434290352</v>
      </c>
      <c r="E134" s="2">
        <f t="shared" si="26"/>
        <v>279176.64970758534</v>
      </c>
      <c r="F134" s="10">
        <f t="shared" si="22"/>
        <v>133315.89970758534</v>
      </c>
      <c r="G134" s="1">
        <v>2956.22</v>
      </c>
      <c r="H134" s="2">
        <f t="shared" si="23"/>
        <v>205240.72297395769</v>
      </c>
      <c r="K134">
        <f t="shared" si="15"/>
        <v>64</v>
      </c>
      <c r="L134" s="2">
        <f t="shared" si="16"/>
        <v>2956.2199722074415</v>
      </c>
      <c r="M134" s="2">
        <f t="shared" si="19"/>
        <v>972.62613607037656</v>
      </c>
      <c r="N134" s="1">
        <f t="shared" si="17"/>
        <v>1983.593836137065</v>
      </c>
      <c r="O134" s="1">
        <f t="shared" si="18"/>
        <v>527985.730167147</v>
      </c>
    </row>
    <row r="135" spans="1:15" x14ac:dyDescent="0.2">
      <c r="A135" s="3">
        <f t="shared" si="24"/>
        <v>47177</v>
      </c>
      <c r="B135" s="2">
        <f t="shared" si="20"/>
        <v>1026203.6148697884</v>
      </c>
      <c r="C135" s="4">
        <f t="shared" si="21"/>
        <v>8114.2652285543836</v>
      </c>
      <c r="D135" s="2">
        <f t="shared" si="25"/>
        <v>3260.9712681158931</v>
      </c>
      <c r="E135" s="2">
        <f t="shared" si="26"/>
        <v>282004.31250038248</v>
      </c>
      <c r="F135" s="10">
        <f t="shared" si="22"/>
        <v>136143.56250038248</v>
      </c>
      <c r="G135" s="1">
        <v>2956.22</v>
      </c>
      <c r="H135" s="2">
        <f t="shared" si="23"/>
        <v>205240.72297395769</v>
      </c>
      <c r="K135">
        <f t="shared" si="15"/>
        <v>65</v>
      </c>
      <c r="L135" s="2">
        <f t="shared" si="16"/>
        <v>2956.2199722074415</v>
      </c>
      <c r="M135" s="2">
        <f t="shared" si="19"/>
        <v>976.2734840806404</v>
      </c>
      <c r="N135" s="1">
        <f t="shared" si="17"/>
        <v>1979.9464881268011</v>
      </c>
      <c r="O135" s="1">
        <f t="shared" si="18"/>
        <v>527009.45668306644</v>
      </c>
    </row>
    <row r="136" spans="1:15" x14ac:dyDescent="0.2">
      <c r="A136" s="3">
        <f t="shared" si="24"/>
        <v>47208</v>
      </c>
      <c r="B136" s="2">
        <f t="shared" si="20"/>
        <v>1026203.6148697884</v>
      </c>
      <c r="C136" s="4">
        <f t="shared" si="21"/>
        <v>8114.2652285543836</v>
      </c>
      <c r="D136" s="2">
        <f t="shared" si="25"/>
        <v>3267.4932106521251</v>
      </c>
      <c r="E136" s="2">
        <f t="shared" si="26"/>
        <v>284834.87889328605</v>
      </c>
      <c r="F136" s="10">
        <f t="shared" si="22"/>
        <v>138974.12889328605</v>
      </c>
      <c r="G136" s="1">
        <v>2956.22</v>
      </c>
      <c r="H136" s="2">
        <f t="shared" si="23"/>
        <v>205240.72297395769</v>
      </c>
      <c r="K136">
        <f t="shared" ref="K136:K199" si="27">K135+1</f>
        <v>66</v>
      </c>
      <c r="L136" s="2">
        <f t="shared" ref="L136:L199" si="28">$L$58</f>
        <v>2956.2199722074415</v>
      </c>
      <c r="M136" s="2">
        <f t="shared" si="19"/>
        <v>979.93450964594274</v>
      </c>
      <c r="N136" s="1">
        <f t="shared" ref="N136:N199" si="29">L136*(1-(1+$N$55)^(-360+K135))</f>
        <v>1976.2854625614989</v>
      </c>
      <c r="O136" s="1">
        <f t="shared" ref="O136:O199" si="30">L136*((1-(1+$N$55)^(-360+K136)))/$N$55</f>
        <v>526029.52217342041</v>
      </c>
    </row>
    <row r="137" spans="1:15" x14ac:dyDescent="0.2">
      <c r="A137" s="3">
        <f t="shared" si="24"/>
        <v>47238</v>
      </c>
      <c r="B137" s="2">
        <f t="shared" si="20"/>
        <v>1026203.6148697884</v>
      </c>
      <c r="C137" s="4">
        <f t="shared" si="21"/>
        <v>8114.2652285543836</v>
      </c>
      <c r="D137" s="2">
        <f t="shared" si="25"/>
        <v>3274.0281970734295</v>
      </c>
      <c r="E137" s="2">
        <f t="shared" si="26"/>
        <v>287668.34552107798</v>
      </c>
      <c r="F137" s="10">
        <f t="shared" si="22"/>
        <v>141807.59552107798</v>
      </c>
      <c r="G137" s="1">
        <v>2956.22</v>
      </c>
      <c r="H137" s="2">
        <f t="shared" si="23"/>
        <v>205240.72297395769</v>
      </c>
      <c r="K137">
        <f t="shared" si="27"/>
        <v>67</v>
      </c>
      <c r="L137" s="2">
        <f t="shared" si="28"/>
        <v>2956.2199722074415</v>
      </c>
      <c r="M137" s="2">
        <f t="shared" ref="M137:M200" si="31">(1+$N$55)^(-360+K136)*L137</f>
        <v>983.60926405711496</v>
      </c>
      <c r="N137" s="1">
        <f t="shared" si="29"/>
        <v>1972.6107081503267</v>
      </c>
      <c r="O137" s="1">
        <f t="shared" si="30"/>
        <v>525045.9129093634</v>
      </c>
    </row>
    <row r="138" spans="1:15" x14ac:dyDescent="0.2">
      <c r="A138" s="3">
        <f t="shared" si="24"/>
        <v>47269</v>
      </c>
      <c r="B138" s="2">
        <f t="shared" si="20"/>
        <v>1026203.6148697884</v>
      </c>
      <c r="C138" s="4">
        <f t="shared" si="21"/>
        <v>8114.2652285543836</v>
      </c>
      <c r="D138" s="2">
        <f t="shared" si="25"/>
        <v>3280.5762534675764</v>
      </c>
      <c r="E138" s="2">
        <f t="shared" si="26"/>
        <v>290504.70898123505</v>
      </c>
      <c r="F138" s="10">
        <f t="shared" si="22"/>
        <v>144643.95898123505</v>
      </c>
      <c r="G138" s="1">
        <v>2956.22</v>
      </c>
      <c r="H138" s="2">
        <f t="shared" si="23"/>
        <v>205240.72297395769</v>
      </c>
      <c r="K138">
        <f t="shared" si="27"/>
        <v>68</v>
      </c>
      <c r="L138" s="2">
        <f t="shared" si="28"/>
        <v>2956.2199722074415</v>
      </c>
      <c r="M138" s="2">
        <f t="shared" si="31"/>
        <v>987.29779879732894</v>
      </c>
      <c r="N138" s="1">
        <f t="shared" si="29"/>
        <v>1968.9221734101125</v>
      </c>
      <c r="O138" s="1">
        <f t="shared" si="30"/>
        <v>524058.61511056602</v>
      </c>
    </row>
    <row r="139" spans="1:15" x14ac:dyDescent="0.2">
      <c r="A139" s="3">
        <f t="shared" si="24"/>
        <v>47299</v>
      </c>
      <c r="B139" s="2">
        <f t="shared" si="20"/>
        <v>1026203.6148697884</v>
      </c>
      <c r="C139" s="4">
        <f t="shared" si="21"/>
        <v>8114.2652285543836</v>
      </c>
      <c r="D139" s="2">
        <f t="shared" si="25"/>
        <v>3287.1374059745117</v>
      </c>
      <c r="E139" s="2">
        <f t="shared" si="26"/>
        <v>293343.96583375236</v>
      </c>
      <c r="F139" s="10">
        <f t="shared" si="22"/>
        <v>147483.21583375236</v>
      </c>
      <c r="G139" s="1">
        <v>2956.22</v>
      </c>
      <c r="H139" s="2">
        <f t="shared" si="23"/>
        <v>205240.72297395769</v>
      </c>
      <c r="K139">
        <f t="shared" si="27"/>
        <v>69</v>
      </c>
      <c r="L139" s="2">
        <f t="shared" si="28"/>
        <v>2956.2199722074415</v>
      </c>
      <c r="M139" s="2">
        <f t="shared" si="31"/>
        <v>991.0001655428191</v>
      </c>
      <c r="N139" s="1">
        <f t="shared" si="29"/>
        <v>1965.2198066646224</v>
      </c>
      <c r="O139" s="1">
        <f t="shared" si="30"/>
        <v>523067.61494502326</v>
      </c>
    </row>
    <row r="140" spans="1:15" x14ac:dyDescent="0.2">
      <c r="A140" s="3">
        <f t="shared" si="24"/>
        <v>47330</v>
      </c>
      <c r="B140" s="2">
        <f t="shared" si="20"/>
        <v>1026203.6148697884</v>
      </c>
      <c r="C140" s="4">
        <f t="shared" si="21"/>
        <v>8114.2652285543836</v>
      </c>
      <c r="D140" s="2">
        <f t="shared" si="25"/>
        <v>3293.7116807864609</v>
      </c>
      <c r="E140" s="2">
        <f t="shared" si="26"/>
        <v>296186.11260096618</v>
      </c>
      <c r="F140" s="10">
        <f t="shared" si="22"/>
        <v>150325.36260096618</v>
      </c>
      <c r="G140" s="1">
        <v>2956.22</v>
      </c>
      <c r="H140" s="2">
        <f t="shared" si="23"/>
        <v>205240.72297395769</v>
      </c>
      <c r="K140">
        <f t="shared" si="27"/>
        <v>70</v>
      </c>
      <c r="L140" s="2">
        <f t="shared" si="28"/>
        <v>2956.2199722074415</v>
      </c>
      <c r="M140" s="2">
        <f t="shared" si="31"/>
        <v>994.71641616360455</v>
      </c>
      <c r="N140" s="1">
        <f t="shared" si="29"/>
        <v>1961.5035560438371</v>
      </c>
      <c r="O140" s="1">
        <f t="shared" si="30"/>
        <v>522072.8985288596</v>
      </c>
    </row>
    <row r="141" spans="1:15" x14ac:dyDescent="0.2">
      <c r="A141" s="3">
        <f t="shared" si="24"/>
        <v>47361</v>
      </c>
      <c r="B141" s="2">
        <f t="shared" si="20"/>
        <v>1026203.6148697884</v>
      </c>
      <c r="C141" s="4">
        <f t="shared" si="21"/>
        <v>8114.2652285543836</v>
      </c>
      <c r="D141" s="2">
        <f t="shared" si="25"/>
        <v>3300.2991041480336</v>
      </c>
      <c r="E141" s="2">
        <f t="shared" si="26"/>
        <v>299031.14576737577</v>
      </c>
      <c r="F141" s="10">
        <f t="shared" si="22"/>
        <v>153170.39576737577</v>
      </c>
      <c r="G141" s="1">
        <v>2956.22</v>
      </c>
      <c r="H141" s="2">
        <f t="shared" si="23"/>
        <v>205240.72297395769</v>
      </c>
      <c r="K141">
        <f t="shared" si="27"/>
        <v>71</v>
      </c>
      <c r="L141" s="2">
        <f t="shared" si="28"/>
        <v>2956.2199722074415</v>
      </c>
      <c r="M141" s="2">
        <f t="shared" si="31"/>
        <v>998.44660272421788</v>
      </c>
      <c r="N141" s="1">
        <f t="shared" si="29"/>
        <v>1957.7733694832234</v>
      </c>
      <c r="O141" s="1">
        <f t="shared" si="30"/>
        <v>521074.4519261354</v>
      </c>
    </row>
    <row r="142" spans="1:15" x14ac:dyDescent="0.2">
      <c r="A142" s="3">
        <f t="shared" si="24"/>
        <v>47391</v>
      </c>
      <c r="B142" s="2">
        <f t="shared" si="20"/>
        <v>1026203.6148697884</v>
      </c>
      <c r="C142" s="4">
        <f t="shared" si="21"/>
        <v>8114.2652285543836</v>
      </c>
      <c r="D142" s="2">
        <f t="shared" si="25"/>
        <v>3306.8997023563297</v>
      </c>
      <c r="E142" s="2">
        <f t="shared" si="26"/>
        <v>301879.06177946506</v>
      </c>
      <c r="F142" s="10">
        <f t="shared" si="22"/>
        <v>156018.31177946506</v>
      </c>
      <c r="G142" s="1">
        <v>2956.22</v>
      </c>
      <c r="H142" s="2">
        <f t="shared" si="23"/>
        <v>205240.72297395769</v>
      </c>
      <c r="K142">
        <f t="shared" si="27"/>
        <v>72</v>
      </c>
      <c r="L142" s="2">
        <f t="shared" si="28"/>
        <v>2956.2199722074415</v>
      </c>
      <c r="M142" s="2">
        <f t="shared" si="31"/>
        <v>1002.1907774844339</v>
      </c>
      <c r="N142" s="1">
        <f t="shared" si="29"/>
        <v>1954.0291947230078</v>
      </c>
      <c r="O142" s="1">
        <f t="shared" si="30"/>
        <v>520072.26114865107</v>
      </c>
    </row>
    <row r="143" spans="1:15" x14ac:dyDescent="0.2">
      <c r="A143" s="3">
        <f t="shared" si="24"/>
        <v>47422</v>
      </c>
      <c r="B143" s="2">
        <f t="shared" ref="B143:B206" si="32">B131*1.05</f>
        <v>1026203.6148697884</v>
      </c>
      <c r="C143" s="4">
        <f t="shared" ref="C143:C206" si="33">C131*1.045</f>
        <v>8114.2652285543836</v>
      </c>
      <c r="D143" s="2">
        <f t="shared" si="25"/>
        <v>3313.5135017610423</v>
      </c>
      <c r="E143" s="2">
        <f t="shared" si="26"/>
        <v>304729.8570455233</v>
      </c>
      <c r="F143" s="10">
        <f t="shared" si="22"/>
        <v>158869.1070455233</v>
      </c>
      <c r="G143" s="1">
        <v>2956.22</v>
      </c>
      <c r="H143" s="2">
        <f t="shared" si="23"/>
        <v>205240.72297395769</v>
      </c>
      <c r="K143">
        <f t="shared" si="27"/>
        <v>73</v>
      </c>
      <c r="L143" s="2">
        <f t="shared" si="28"/>
        <v>2956.2199722074415</v>
      </c>
      <c r="M143" s="2">
        <f t="shared" si="31"/>
        <v>1005.9489929000001</v>
      </c>
      <c r="N143" s="1">
        <f t="shared" si="29"/>
        <v>1950.2709793074414</v>
      </c>
      <c r="O143" s="1">
        <f t="shared" si="30"/>
        <v>519066.31215575099</v>
      </c>
    </row>
    <row r="144" spans="1:15" x14ac:dyDescent="0.2">
      <c r="A144" s="3">
        <f t="shared" si="24"/>
        <v>47452</v>
      </c>
      <c r="B144" s="2">
        <f t="shared" si="32"/>
        <v>1026203.6148697884</v>
      </c>
      <c r="C144" s="4">
        <f t="shared" si="33"/>
        <v>8114.2652285543836</v>
      </c>
      <c r="D144" s="2">
        <f t="shared" si="25"/>
        <v>3320.1405287645644</v>
      </c>
      <c r="E144" s="2">
        <f t="shared" si="26"/>
        <v>307583.52793546487</v>
      </c>
      <c r="F144" s="10">
        <f t="shared" si="22"/>
        <v>161722.77793546487</v>
      </c>
      <c r="G144" s="1">
        <v>2956.22</v>
      </c>
      <c r="H144" s="2">
        <f t="shared" si="23"/>
        <v>205240.72297395769</v>
      </c>
      <c r="K144">
        <f t="shared" si="27"/>
        <v>74</v>
      </c>
      <c r="L144" s="2">
        <f t="shared" si="28"/>
        <v>2956.2199722074415</v>
      </c>
      <c r="M144" s="2">
        <f t="shared" si="31"/>
        <v>1009.7213016233754</v>
      </c>
      <c r="N144" s="1">
        <f t="shared" si="29"/>
        <v>1946.4986705840661</v>
      </c>
      <c r="O144" s="1">
        <f t="shared" si="30"/>
        <v>518056.59085412766</v>
      </c>
    </row>
    <row r="145" spans="1:15" x14ac:dyDescent="0.2">
      <c r="A145" s="3">
        <f t="shared" si="24"/>
        <v>47483</v>
      </c>
      <c r="B145" s="2">
        <f t="shared" si="32"/>
        <v>1026203.6148697884</v>
      </c>
      <c r="C145" s="4">
        <f t="shared" si="33"/>
        <v>8114.2652285543836</v>
      </c>
      <c r="D145" s="2">
        <f t="shared" si="25"/>
        <v>3326.7808098220935</v>
      </c>
      <c r="E145" s="2">
        <f t="shared" si="26"/>
        <v>310440.07078064873</v>
      </c>
      <c r="F145" s="10">
        <f t="shared" si="22"/>
        <v>164579.32078064873</v>
      </c>
      <c r="G145" s="1">
        <v>2956.22</v>
      </c>
      <c r="H145" s="2">
        <f t="shared" si="23"/>
        <v>205240.72297395769</v>
      </c>
      <c r="K145">
        <f t="shared" si="27"/>
        <v>75</v>
      </c>
      <c r="L145" s="2">
        <f t="shared" si="28"/>
        <v>2956.2199722074415</v>
      </c>
      <c r="M145" s="2">
        <f t="shared" si="31"/>
        <v>1013.5077565044629</v>
      </c>
      <c r="N145" s="1">
        <f t="shared" si="29"/>
        <v>1942.7122157029787</v>
      </c>
      <c r="O145" s="1">
        <f t="shared" si="30"/>
        <v>517043.08309762325</v>
      </c>
    </row>
    <row r="146" spans="1:15" x14ac:dyDescent="0.2">
      <c r="A146" s="3">
        <f t="shared" si="24"/>
        <v>47514</v>
      </c>
      <c r="B146" s="2">
        <f t="shared" si="32"/>
        <v>1077513.7956132779</v>
      </c>
      <c r="C146" s="4">
        <f t="shared" si="33"/>
        <v>8479.4071638393307</v>
      </c>
      <c r="D146" s="2">
        <f t="shared" si="25"/>
        <v>3333.4343714417378</v>
      </c>
      <c r="E146" s="2">
        <f t="shared" si="26"/>
        <v>313664.62380898185</v>
      </c>
      <c r="F146" s="10">
        <f t="shared" si="22"/>
        <v>167803.87380898185</v>
      </c>
      <c r="G146" s="1">
        <v>2956.22</v>
      </c>
      <c r="H146" s="2">
        <f t="shared" si="23"/>
        <v>215502.75912265561</v>
      </c>
      <c r="K146">
        <f t="shared" si="27"/>
        <v>76</v>
      </c>
      <c r="L146" s="2">
        <f t="shared" si="28"/>
        <v>2956.2199722074415</v>
      </c>
      <c r="M146" s="2">
        <f t="shared" si="31"/>
        <v>1017.3084105913543</v>
      </c>
      <c r="N146" s="1">
        <f t="shared" si="29"/>
        <v>1938.9115616160871</v>
      </c>
      <c r="O146" s="1">
        <f t="shared" si="30"/>
        <v>516025.77468703192</v>
      </c>
    </row>
    <row r="147" spans="1:15" x14ac:dyDescent="0.2">
      <c r="A147" s="3">
        <f t="shared" si="24"/>
        <v>47542</v>
      </c>
      <c r="B147" s="2">
        <f t="shared" si="32"/>
        <v>1077513.7956132779</v>
      </c>
      <c r="C147" s="4">
        <f t="shared" si="33"/>
        <v>8479.4071638393307</v>
      </c>
      <c r="D147" s="2">
        <f t="shared" si="25"/>
        <v>3340.1012401846215</v>
      </c>
      <c r="E147" s="2">
        <f t="shared" si="26"/>
        <v>316893.25847866654</v>
      </c>
      <c r="F147" s="10">
        <f t="shared" si="22"/>
        <v>171032.50847866654</v>
      </c>
      <c r="G147" s="1">
        <v>2956.22</v>
      </c>
      <c r="H147" s="2">
        <f t="shared" si="23"/>
        <v>215502.75912265561</v>
      </c>
      <c r="K147">
        <f t="shared" si="27"/>
        <v>77</v>
      </c>
      <c r="L147" s="2">
        <f t="shared" si="28"/>
        <v>2956.2199722074415</v>
      </c>
      <c r="M147" s="2">
        <f t="shared" si="31"/>
        <v>1021.1233171310719</v>
      </c>
      <c r="N147" s="1">
        <f t="shared" si="29"/>
        <v>1935.0966550763696</v>
      </c>
      <c r="O147" s="1">
        <f t="shared" si="30"/>
        <v>515004.65136990085</v>
      </c>
    </row>
    <row r="148" spans="1:15" x14ac:dyDescent="0.2">
      <c r="A148" s="3">
        <f t="shared" si="24"/>
        <v>47573</v>
      </c>
      <c r="B148" s="2">
        <f t="shared" si="32"/>
        <v>1077513.7956132779</v>
      </c>
      <c r="C148" s="4">
        <f t="shared" si="33"/>
        <v>8479.4071638393307</v>
      </c>
      <c r="D148" s="2">
        <f t="shared" si="25"/>
        <v>3346.7814426649907</v>
      </c>
      <c r="E148" s="2">
        <f t="shared" si="26"/>
        <v>320125.97506143642</v>
      </c>
      <c r="F148" s="10">
        <f t="shared" si="22"/>
        <v>174265.22506143642</v>
      </c>
      <c r="G148" s="1">
        <v>2956.22</v>
      </c>
      <c r="H148" s="2">
        <f t="shared" si="23"/>
        <v>215502.75912265561</v>
      </c>
      <c r="K148">
        <f t="shared" si="27"/>
        <v>78</v>
      </c>
      <c r="L148" s="2">
        <f t="shared" si="28"/>
        <v>2956.2199722074415</v>
      </c>
      <c r="M148" s="2">
        <f t="shared" si="31"/>
        <v>1024.9525295703133</v>
      </c>
      <c r="N148" s="1">
        <f t="shared" si="29"/>
        <v>1931.2674426371282</v>
      </c>
      <c r="O148" s="1">
        <f t="shared" si="30"/>
        <v>513979.69884033065</v>
      </c>
    </row>
    <row r="149" spans="1:15" x14ac:dyDescent="0.2">
      <c r="A149" s="3">
        <f t="shared" si="24"/>
        <v>47603</v>
      </c>
      <c r="B149" s="2">
        <f t="shared" si="32"/>
        <v>1077513.7956132779</v>
      </c>
      <c r="C149" s="4">
        <f t="shared" si="33"/>
        <v>8479.4071638393307</v>
      </c>
      <c r="D149" s="2">
        <f t="shared" si="25"/>
        <v>3353.4750055503205</v>
      </c>
      <c r="E149" s="2">
        <f t="shared" si="26"/>
        <v>323362.77380326355</v>
      </c>
      <c r="F149" s="10">
        <f t="shared" si="22"/>
        <v>177502.02380326355</v>
      </c>
      <c r="G149" s="1">
        <v>2956.22</v>
      </c>
      <c r="H149" s="2">
        <f t="shared" si="23"/>
        <v>215502.75912265561</v>
      </c>
      <c r="K149">
        <f t="shared" si="27"/>
        <v>79</v>
      </c>
      <c r="L149" s="2">
        <f t="shared" si="28"/>
        <v>2956.2199722074415</v>
      </c>
      <c r="M149" s="2">
        <f t="shared" si="31"/>
        <v>1028.7961015562018</v>
      </c>
      <c r="N149" s="1">
        <f t="shared" si="29"/>
        <v>1927.4238706512399</v>
      </c>
      <c r="O149" s="1">
        <f t="shared" si="30"/>
        <v>512950.90273877431</v>
      </c>
    </row>
    <row r="150" spans="1:15" x14ac:dyDescent="0.2">
      <c r="A150" s="3">
        <f t="shared" si="24"/>
        <v>47634</v>
      </c>
      <c r="B150" s="2">
        <f t="shared" si="32"/>
        <v>1077513.7956132779</v>
      </c>
      <c r="C150" s="4">
        <f t="shared" si="33"/>
        <v>8479.4071638393307</v>
      </c>
      <c r="D150" s="2">
        <f t="shared" si="25"/>
        <v>3360.1819555614211</v>
      </c>
      <c r="E150" s="2">
        <f t="shared" si="26"/>
        <v>326603.65492421901</v>
      </c>
      <c r="F150" s="10">
        <f t="shared" si="22"/>
        <v>180742.90492421901</v>
      </c>
      <c r="G150" s="1">
        <v>2956.22</v>
      </c>
      <c r="H150" s="2">
        <f t="shared" si="23"/>
        <v>215502.75912265561</v>
      </c>
      <c r="K150">
        <f t="shared" si="27"/>
        <v>80</v>
      </c>
      <c r="L150" s="2">
        <f t="shared" si="28"/>
        <v>2956.2199722074415</v>
      </c>
      <c r="M150" s="2">
        <f t="shared" si="31"/>
        <v>1032.6540869370376</v>
      </c>
      <c r="N150" s="1">
        <f t="shared" si="29"/>
        <v>1923.5658852704037</v>
      </c>
      <c r="O150" s="1">
        <f t="shared" si="30"/>
        <v>511918.24865183729</v>
      </c>
    </row>
    <row r="151" spans="1:15" x14ac:dyDescent="0.2">
      <c r="A151" s="3">
        <f t="shared" si="24"/>
        <v>47664</v>
      </c>
      <c r="B151" s="2">
        <f t="shared" si="32"/>
        <v>1077513.7956132779</v>
      </c>
      <c r="C151" s="4">
        <f t="shared" si="33"/>
        <v>8479.4071638393307</v>
      </c>
      <c r="D151" s="2">
        <f t="shared" si="25"/>
        <v>3366.9023194725441</v>
      </c>
      <c r="E151" s="2">
        <f t="shared" si="26"/>
        <v>329848.61861833319</v>
      </c>
      <c r="F151" s="10">
        <f t="shared" si="22"/>
        <v>183987.86861833319</v>
      </c>
      <c r="G151" s="1">
        <v>2956.22</v>
      </c>
      <c r="H151" s="2">
        <f t="shared" si="23"/>
        <v>215502.75912265561</v>
      </c>
      <c r="K151">
        <f t="shared" si="27"/>
        <v>81</v>
      </c>
      <c r="L151" s="2">
        <f t="shared" si="28"/>
        <v>2956.2199722074415</v>
      </c>
      <c r="M151" s="2">
        <f t="shared" si="31"/>
        <v>1036.5265397630517</v>
      </c>
      <c r="N151" s="1">
        <f t="shared" si="29"/>
        <v>1919.6934324443898</v>
      </c>
      <c r="O151" s="1">
        <f t="shared" si="30"/>
        <v>510881.72211207426</v>
      </c>
    </row>
    <row r="152" spans="1:15" x14ac:dyDescent="0.2">
      <c r="A152" s="3">
        <f t="shared" si="24"/>
        <v>47695</v>
      </c>
      <c r="B152" s="2">
        <f t="shared" si="32"/>
        <v>1077513.7956132779</v>
      </c>
      <c r="C152" s="4">
        <f t="shared" si="33"/>
        <v>8479.4071638393307</v>
      </c>
      <c r="D152" s="2">
        <f t="shared" si="25"/>
        <v>3373.6361241114892</v>
      </c>
      <c r="E152" s="2">
        <f t="shared" si="26"/>
        <v>333097.66505345551</v>
      </c>
      <c r="F152" s="10">
        <f t="shared" si="22"/>
        <v>187236.91505345551</v>
      </c>
      <c r="G152" s="1">
        <v>2956.22</v>
      </c>
      <c r="H152" s="2">
        <f t="shared" si="23"/>
        <v>215502.75912265561</v>
      </c>
      <c r="K152">
        <f t="shared" si="27"/>
        <v>82</v>
      </c>
      <c r="L152" s="2">
        <f t="shared" si="28"/>
        <v>2956.2199722074415</v>
      </c>
      <c r="M152" s="2">
        <f t="shared" si="31"/>
        <v>1040.4135142871628</v>
      </c>
      <c r="N152" s="1">
        <f t="shared" si="29"/>
        <v>1915.8064579202785</v>
      </c>
      <c r="O152" s="1">
        <f t="shared" si="30"/>
        <v>509841.30859778723</v>
      </c>
    </row>
    <row r="153" spans="1:15" x14ac:dyDescent="0.2">
      <c r="A153" s="3">
        <f t="shared" si="24"/>
        <v>47726</v>
      </c>
      <c r="B153" s="2">
        <f t="shared" si="32"/>
        <v>1077513.7956132779</v>
      </c>
      <c r="C153" s="4">
        <f t="shared" si="33"/>
        <v>8479.4071638393307</v>
      </c>
      <c r="D153" s="2">
        <f t="shared" si="25"/>
        <v>3380.3833963597122</v>
      </c>
      <c r="E153" s="2">
        <f t="shared" si="26"/>
        <v>336350.7943711133</v>
      </c>
      <c r="F153" s="10">
        <f t="shared" si="22"/>
        <v>190490.0443711133</v>
      </c>
      <c r="G153" s="1">
        <v>2956.22</v>
      </c>
      <c r="H153" s="2">
        <f t="shared" si="23"/>
        <v>215502.75912265561</v>
      </c>
      <c r="K153">
        <f t="shared" si="27"/>
        <v>83</v>
      </c>
      <c r="L153" s="2">
        <f t="shared" si="28"/>
        <v>2956.2199722074415</v>
      </c>
      <c r="M153" s="2">
        <f t="shared" si="31"/>
        <v>1044.3150649657396</v>
      </c>
      <c r="N153" s="1">
        <f t="shared" si="29"/>
        <v>1911.9049072417019</v>
      </c>
      <c r="O153" s="1">
        <f t="shared" si="30"/>
        <v>508796.99353282148</v>
      </c>
    </row>
    <row r="154" spans="1:15" x14ac:dyDescent="0.2">
      <c r="A154" s="3">
        <f t="shared" si="24"/>
        <v>47756</v>
      </c>
      <c r="B154" s="2">
        <f t="shared" si="32"/>
        <v>1077513.7956132779</v>
      </c>
      <c r="C154" s="4">
        <f t="shared" si="33"/>
        <v>8479.4071638393307</v>
      </c>
      <c r="D154" s="2">
        <f t="shared" si="25"/>
        <v>3387.1441631524317</v>
      </c>
      <c r="E154" s="2">
        <f t="shared" si="26"/>
        <v>339608.00668637059</v>
      </c>
      <c r="F154" s="10">
        <f t="shared" si="22"/>
        <v>193747.25668637059</v>
      </c>
      <c r="G154" s="1">
        <v>2956.22</v>
      </c>
      <c r="H154" s="2">
        <f t="shared" si="23"/>
        <v>215502.75912265561</v>
      </c>
      <c r="K154">
        <f t="shared" si="27"/>
        <v>84</v>
      </c>
      <c r="L154" s="2">
        <f t="shared" si="28"/>
        <v>2956.2199722074415</v>
      </c>
      <c r="M154" s="2">
        <f t="shared" si="31"/>
        <v>1048.2312464593608</v>
      </c>
      <c r="N154" s="1">
        <f t="shared" si="29"/>
        <v>1907.9887257480805</v>
      </c>
      <c r="O154" s="1">
        <f t="shared" si="30"/>
        <v>507748.76228636218</v>
      </c>
    </row>
    <row r="155" spans="1:15" x14ac:dyDescent="0.2">
      <c r="A155" s="3">
        <f t="shared" si="24"/>
        <v>47787</v>
      </c>
      <c r="B155" s="2">
        <f t="shared" si="32"/>
        <v>1077513.7956132779</v>
      </c>
      <c r="C155" s="4">
        <f t="shared" si="33"/>
        <v>8479.4071638393307</v>
      </c>
      <c r="D155" s="2">
        <f t="shared" si="25"/>
        <v>3393.9184514787366</v>
      </c>
      <c r="E155" s="2">
        <f t="shared" si="26"/>
        <v>342869.30208768579</v>
      </c>
      <c r="F155" s="10">
        <f t="shared" si="22"/>
        <v>197008.55208768579</v>
      </c>
      <c r="G155" s="1">
        <v>2956.22</v>
      </c>
      <c r="H155" s="2">
        <f t="shared" si="23"/>
        <v>215502.75912265561</v>
      </c>
      <c r="K155">
        <f t="shared" si="27"/>
        <v>85</v>
      </c>
      <c r="L155" s="2">
        <f t="shared" si="28"/>
        <v>2956.2199722074415</v>
      </c>
      <c r="M155" s="2">
        <f t="shared" si="31"/>
        <v>1052.1621136335837</v>
      </c>
      <c r="N155" s="1">
        <f t="shared" si="29"/>
        <v>1904.0578585738581</v>
      </c>
      <c r="O155" s="1">
        <f t="shared" si="30"/>
        <v>506696.60017272853</v>
      </c>
    </row>
    <row r="156" spans="1:15" x14ac:dyDescent="0.2">
      <c r="A156" s="3">
        <f t="shared" si="24"/>
        <v>47817</v>
      </c>
      <c r="B156" s="2">
        <f t="shared" si="32"/>
        <v>1077513.7956132779</v>
      </c>
      <c r="C156" s="4">
        <f t="shared" si="33"/>
        <v>8479.4071638393307</v>
      </c>
      <c r="D156" s="2">
        <f t="shared" si="25"/>
        <v>3400.7062883816943</v>
      </c>
      <c r="E156" s="2">
        <f t="shared" si="26"/>
        <v>346134.6806367691</v>
      </c>
      <c r="F156" s="10">
        <f t="shared" si="22"/>
        <v>200273.9306367691</v>
      </c>
      <c r="G156" s="1">
        <v>2956.22</v>
      </c>
      <c r="H156" s="2">
        <f t="shared" si="23"/>
        <v>215502.75912265561</v>
      </c>
      <c r="K156">
        <f t="shared" si="27"/>
        <v>86</v>
      </c>
      <c r="L156" s="2">
        <f t="shared" si="28"/>
        <v>2956.2199722074415</v>
      </c>
      <c r="M156" s="2">
        <f t="shared" si="31"/>
        <v>1056.1077215597095</v>
      </c>
      <c r="N156" s="1">
        <f t="shared" si="29"/>
        <v>1900.112250647732</v>
      </c>
      <c r="O156" s="1">
        <f t="shared" si="30"/>
        <v>505640.49245116895</v>
      </c>
    </row>
    <row r="157" spans="1:15" x14ac:dyDescent="0.2">
      <c r="A157" s="3">
        <f t="shared" si="24"/>
        <v>47848</v>
      </c>
      <c r="B157" s="2">
        <f t="shared" si="32"/>
        <v>1077513.7956132779</v>
      </c>
      <c r="C157" s="4">
        <f t="shared" si="33"/>
        <v>8479.4071638393307</v>
      </c>
      <c r="D157" s="2">
        <f t="shared" si="25"/>
        <v>3407.5077009584579</v>
      </c>
      <c r="E157" s="2">
        <f t="shared" si="26"/>
        <v>349404.14236843924</v>
      </c>
      <c r="F157" s="10">
        <f t="shared" si="22"/>
        <v>203543.39236843924</v>
      </c>
      <c r="G157" s="1">
        <v>2956.22</v>
      </c>
      <c r="H157" s="2">
        <f t="shared" si="23"/>
        <v>215502.75912265561</v>
      </c>
      <c r="K157">
        <f t="shared" si="27"/>
        <v>87</v>
      </c>
      <c r="L157" s="2">
        <f t="shared" si="28"/>
        <v>2956.2199722074415</v>
      </c>
      <c r="M157" s="2">
        <f t="shared" si="31"/>
        <v>1060.0681255155582</v>
      </c>
      <c r="N157" s="1">
        <f t="shared" si="29"/>
        <v>1896.1518466918835</v>
      </c>
      <c r="O157" s="1">
        <f t="shared" si="30"/>
        <v>504580.42432565341</v>
      </c>
    </row>
    <row r="158" spans="1:15" x14ac:dyDescent="0.2">
      <c r="A158" s="3">
        <f t="shared" si="24"/>
        <v>47879</v>
      </c>
      <c r="B158" s="2">
        <f t="shared" si="32"/>
        <v>1131389.4853939419</v>
      </c>
      <c r="C158" s="4">
        <f t="shared" si="33"/>
        <v>8860.9804862121</v>
      </c>
      <c r="D158" s="2">
        <f t="shared" si="25"/>
        <v>3414.3227163603747</v>
      </c>
      <c r="E158" s="2">
        <f t="shared" si="26"/>
        <v>353059.26061285241</v>
      </c>
      <c r="F158" s="10">
        <f t="shared" si="22"/>
        <v>207198.51061285241</v>
      </c>
      <c r="G158" s="1">
        <v>2956.22</v>
      </c>
      <c r="H158" s="2">
        <f t="shared" si="23"/>
        <v>226277.89707878837</v>
      </c>
      <c r="K158">
        <f t="shared" si="27"/>
        <v>88</v>
      </c>
      <c r="L158" s="2">
        <f t="shared" si="28"/>
        <v>2956.2199722074415</v>
      </c>
      <c r="M158" s="2">
        <f t="shared" si="31"/>
        <v>1064.0433809862416</v>
      </c>
      <c r="N158" s="1">
        <f t="shared" si="29"/>
        <v>1892.1765912212002</v>
      </c>
      <c r="O158" s="1">
        <f t="shared" si="30"/>
        <v>503516.38094466709</v>
      </c>
    </row>
    <row r="159" spans="1:15" x14ac:dyDescent="0.2">
      <c r="A159" s="3">
        <f t="shared" si="24"/>
        <v>47907</v>
      </c>
      <c r="B159" s="2">
        <f t="shared" si="32"/>
        <v>1131389.4853939419</v>
      </c>
      <c r="C159" s="4">
        <f t="shared" si="33"/>
        <v>8860.9804862121</v>
      </c>
      <c r="D159" s="2">
        <f t="shared" si="25"/>
        <v>3421.1513617930955</v>
      </c>
      <c r="E159" s="2">
        <f t="shared" si="26"/>
        <v>356719.73393931426</v>
      </c>
      <c r="F159" s="10">
        <f t="shared" si="22"/>
        <v>210858.98393931426</v>
      </c>
      <c r="G159" s="1">
        <v>2956.22</v>
      </c>
      <c r="H159" s="2">
        <f t="shared" si="23"/>
        <v>226277.89707878837</v>
      </c>
      <c r="K159">
        <f t="shared" si="27"/>
        <v>89</v>
      </c>
      <c r="L159" s="2">
        <f t="shared" si="28"/>
        <v>2956.2199722074415</v>
      </c>
      <c r="M159" s="2">
        <f t="shared" si="31"/>
        <v>1068.0335436649398</v>
      </c>
      <c r="N159" s="1">
        <f t="shared" si="29"/>
        <v>1888.1864285425015</v>
      </c>
      <c r="O159" s="1">
        <f t="shared" si="30"/>
        <v>502448.34740100213</v>
      </c>
    </row>
    <row r="160" spans="1:15" x14ac:dyDescent="0.2">
      <c r="A160" s="3">
        <f t="shared" si="24"/>
        <v>47938</v>
      </c>
      <c r="B160" s="2">
        <f t="shared" si="32"/>
        <v>1131389.4853939419</v>
      </c>
      <c r="C160" s="4">
        <f t="shared" si="33"/>
        <v>8860.9804862121</v>
      </c>
      <c r="D160" s="2">
        <f t="shared" si="25"/>
        <v>3427.9936645166817</v>
      </c>
      <c r="E160" s="2">
        <f t="shared" si="26"/>
        <v>360385.56654080743</v>
      </c>
      <c r="F160" s="10">
        <f t="shared" si="22"/>
        <v>214524.81654080743</v>
      </c>
      <c r="G160" s="1">
        <v>2956.22</v>
      </c>
      <c r="H160" s="2">
        <f t="shared" si="23"/>
        <v>226277.89707878837</v>
      </c>
      <c r="K160">
        <f t="shared" si="27"/>
        <v>90</v>
      </c>
      <c r="L160" s="2">
        <f t="shared" si="28"/>
        <v>2956.2199722074415</v>
      </c>
      <c r="M160" s="2">
        <f t="shared" si="31"/>
        <v>1072.0386694536833</v>
      </c>
      <c r="N160" s="1">
        <f t="shared" si="29"/>
        <v>1884.181302753758</v>
      </c>
      <c r="O160" s="1">
        <f t="shared" si="30"/>
        <v>501376.30873154855</v>
      </c>
    </row>
    <row r="161" spans="1:15" x14ac:dyDescent="0.2">
      <c r="A161" s="3">
        <f t="shared" si="24"/>
        <v>47968</v>
      </c>
      <c r="B161" s="2">
        <f t="shared" si="32"/>
        <v>1131389.4853939419</v>
      </c>
      <c r="C161" s="4">
        <f t="shared" si="33"/>
        <v>8860.9804862121</v>
      </c>
      <c r="D161" s="2">
        <f t="shared" si="25"/>
        <v>3434.849651845715</v>
      </c>
      <c r="E161" s="2">
        <f t="shared" si="26"/>
        <v>364056.76259697654</v>
      </c>
      <c r="F161" s="10">
        <f t="shared" si="22"/>
        <v>218196.01259697654</v>
      </c>
      <c r="G161" s="1">
        <v>2956.22</v>
      </c>
      <c r="H161" s="2">
        <f t="shared" si="23"/>
        <v>226277.89707878837</v>
      </c>
      <c r="K161">
        <f t="shared" si="27"/>
        <v>91</v>
      </c>
      <c r="L161" s="2">
        <f t="shared" si="28"/>
        <v>2956.2199722074415</v>
      </c>
      <c r="M161" s="2">
        <f t="shared" si="31"/>
        <v>1076.0588144641345</v>
      </c>
      <c r="N161" s="1">
        <f t="shared" si="29"/>
        <v>1880.1611577433071</v>
      </c>
      <c r="O161" s="1">
        <f t="shared" si="30"/>
        <v>500300.24991708447</v>
      </c>
    </row>
    <row r="162" spans="1:15" x14ac:dyDescent="0.2">
      <c r="A162" s="3">
        <f t="shared" si="24"/>
        <v>47999</v>
      </c>
      <c r="B162" s="2">
        <f t="shared" si="32"/>
        <v>1131389.4853939419</v>
      </c>
      <c r="C162" s="4">
        <f t="shared" si="33"/>
        <v>8860.9804862121</v>
      </c>
      <c r="D162" s="2">
        <f t="shared" si="25"/>
        <v>3441.7193511494065</v>
      </c>
      <c r="E162" s="2">
        <f t="shared" si="26"/>
        <v>367733.32627402915</v>
      </c>
      <c r="F162" s="10">
        <f t="shared" si="22"/>
        <v>221872.57627402915</v>
      </c>
      <c r="G162" s="1">
        <v>2956.22</v>
      </c>
      <c r="H162" s="2">
        <f t="shared" si="23"/>
        <v>226277.89707878837</v>
      </c>
      <c r="K162">
        <f t="shared" si="27"/>
        <v>92</v>
      </c>
      <c r="L162" s="2">
        <f t="shared" si="28"/>
        <v>2956.2199722074415</v>
      </c>
      <c r="M162" s="2">
        <f t="shared" si="31"/>
        <v>1080.0940350183746</v>
      </c>
      <c r="N162" s="1">
        <f t="shared" si="29"/>
        <v>1876.1259371890667</v>
      </c>
      <c r="O162" s="1">
        <f t="shared" si="30"/>
        <v>499220.15588206612</v>
      </c>
    </row>
    <row r="163" spans="1:15" x14ac:dyDescent="0.2">
      <c r="A163" s="3">
        <f t="shared" si="24"/>
        <v>48029</v>
      </c>
      <c r="B163" s="2">
        <f t="shared" si="32"/>
        <v>1131389.4853939419</v>
      </c>
      <c r="C163" s="4">
        <f t="shared" si="33"/>
        <v>8860.9804862121</v>
      </c>
      <c r="D163" s="2">
        <f t="shared" si="25"/>
        <v>3448.6027898517054</v>
      </c>
      <c r="E163" s="2">
        <f t="shared" si="26"/>
        <v>371415.26172463631</v>
      </c>
      <c r="F163" s="10">
        <f t="shared" si="22"/>
        <v>225554.51172463631</v>
      </c>
      <c r="G163" s="1">
        <v>2956.22</v>
      </c>
      <c r="H163" s="2">
        <f t="shared" si="23"/>
        <v>226277.89707878837</v>
      </c>
      <c r="K163">
        <f t="shared" si="27"/>
        <v>93</v>
      </c>
      <c r="L163" s="2">
        <f t="shared" si="28"/>
        <v>2956.2199722074415</v>
      </c>
      <c r="M163" s="2">
        <f t="shared" si="31"/>
        <v>1084.1443876496937</v>
      </c>
      <c r="N163" s="1">
        <f t="shared" si="29"/>
        <v>1872.0755845577478</v>
      </c>
      <c r="O163" s="1">
        <f t="shared" si="30"/>
        <v>498136.01149441639</v>
      </c>
    </row>
    <row r="164" spans="1:15" x14ac:dyDescent="0.2">
      <c r="A164" s="3">
        <f t="shared" si="24"/>
        <v>48060</v>
      </c>
      <c r="B164" s="2">
        <f t="shared" si="32"/>
        <v>1131389.4853939419</v>
      </c>
      <c r="C164" s="4">
        <f t="shared" si="33"/>
        <v>8860.9804862121</v>
      </c>
      <c r="D164" s="2">
        <f t="shared" si="25"/>
        <v>3455.4999954314089</v>
      </c>
      <c r="E164" s="2">
        <f t="shared" si="26"/>
        <v>375102.57308783248</v>
      </c>
      <c r="F164" s="10">
        <f t="shared" si="22"/>
        <v>229241.82308783248</v>
      </c>
      <c r="G164" s="1">
        <v>2956.22</v>
      </c>
      <c r="H164" s="2">
        <f t="shared" si="23"/>
        <v>226277.89707878837</v>
      </c>
      <c r="K164">
        <f t="shared" si="27"/>
        <v>94</v>
      </c>
      <c r="L164" s="2">
        <f t="shared" si="28"/>
        <v>2956.2199722074415</v>
      </c>
      <c r="M164" s="2">
        <f t="shared" si="31"/>
        <v>1088.2099291033801</v>
      </c>
      <c r="N164" s="1">
        <f t="shared" si="29"/>
        <v>1868.0100431040614</v>
      </c>
      <c r="O164" s="1">
        <f t="shared" si="30"/>
        <v>497047.80156531307</v>
      </c>
    </row>
    <row r="165" spans="1:15" x14ac:dyDescent="0.2">
      <c r="A165" s="3">
        <f t="shared" si="24"/>
        <v>48091</v>
      </c>
      <c r="B165" s="2">
        <f t="shared" si="32"/>
        <v>1131389.4853939419</v>
      </c>
      <c r="C165" s="4">
        <f t="shared" si="33"/>
        <v>8860.9804862121</v>
      </c>
      <c r="D165" s="2">
        <f t="shared" si="25"/>
        <v>3462.4109954222718</v>
      </c>
      <c r="E165" s="2">
        <f t="shared" si="26"/>
        <v>378795.2644889151</v>
      </c>
      <c r="F165" s="10">
        <f t="shared" si="22"/>
        <v>232934.5144889151</v>
      </c>
      <c r="G165" s="1">
        <v>2956.22</v>
      </c>
      <c r="H165" s="2">
        <f t="shared" si="23"/>
        <v>226277.89707878837</v>
      </c>
      <c r="K165">
        <f t="shared" si="27"/>
        <v>95</v>
      </c>
      <c r="L165" s="2">
        <f t="shared" si="28"/>
        <v>2956.2199722074415</v>
      </c>
      <c r="M165" s="2">
        <f t="shared" si="31"/>
        <v>1092.2907163375176</v>
      </c>
      <c r="N165" s="1">
        <f t="shared" si="29"/>
        <v>1863.929255869924</v>
      </c>
      <c r="O165" s="1">
        <f t="shared" si="30"/>
        <v>495955.51084897562</v>
      </c>
    </row>
    <row r="166" spans="1:15" x14ac:dyDescent="0.2">
      <c r="A166" s="3">
        <f t="shared" si="24"/>
        <v>48121</v>
      </c>
      <c r="B166" s="2">
        <f t="shared" si="32"/>
        <v>1131389.4853939419</v>
      </c>
      <c r="C166" s="4">
        <f t="shared" si="33"/>
        <v>8860.9804862121</v>
      </c>
      <c r="D166" s="2">
        <f t="shared" si="25"/>
        <v>3469.3358174131163</v>
      </c>
      <c r="E166" s="2">
        <f t="shared" si="26"/>
        <v>382493.34003934381</v>
      </c>
      <c r="F166" s="10">
        <f t="shared" si="22"/>
        <v>236632.59003934381</v>
      </c>
      <c r="G166" s="1">
        <v>2956.22</v>
      </c>
      <c r="H166" s="2">
        <f t="shared" si="23"/>
        <v>226277.89707878837</v>
      </c>
      <c r="K166">
        <f t="shared" si="27"/>
        <v>96</v>
      </c>
      <c r="L166" s="2">
        <f t="shared" si="28"/>
        <v>2956.2199722074415</v>
      </c>
      <c r="M166" s="2">
        <f t="shared" si="31"/>
        <v>1096.3868065237832</v>
      </c>
      <c r="N166" s="1">
        <f t="shared" si="29"/>
        <v>1859.8331656836585</v>
      </c>
      <c r="O166" s="1">
        <f t="shared" si="30"/>
        <v>494859.12404245179</v>
      </c>
    </row>
    <row r="167" spans="1:15" x14ac:dyDescent="0.2">
      <c r="A167" s="3">
        <f t="shared" si="24"/>
        <v>48152</v>
      </c>
      <c r="B167" s="2">
        <f t="shared" si="32"/>
        <v>1131389.4853939419</v>
      </c>
      <c r="C167" s="4">
        <f t="shared" si="33"/>
        <v>8860.9804862121</v>
      </c>
      <c r="D167" s="2">
        <f t="shared" si="25"/>
        <v>3476.2744890479426</v>
      </c>
      <c r="E167" s="2">
        <f t="shared" si="26"/>
        <v>386196.80383663916</v>
      </c>
      <c r="F167" s="10">
        <f t="shared" si="22"/>
        <v>240336.05383663916</v>
      </c>
      <c r="G167" s="1">
        <v>2956.22</v>
      </c>
      <c r="H167" s="2">
        <f t="shared" si="23"/>
        <v>226277.89707878837</v>
      </c>
      <c r="K167">
        <f t="shared" si="27"/>
        <v>97</v>
      </c>
      <c r="L167" s="2">
        <f t="shared" si="28"/>
        <v>2956.2199722074415</v>
      </c>
      <c r="M167" s="2">
        <f t="shared" si="31"/>
        <v>1100.4982570482473</v>
      </c>
      <c r="N167" s="1">
        <f t="shared" si="29"/>
        <v>1855.7217151591942</v>
      </c>
      <c r="O167" s="1">
        <f t="shared" si="30"/>
        <v>493758.62578540359</v>
      </c>
    </row>
    <row r="168" spans="1:15" x14ac:dyDescent="0.2">
      <c r="A168" s="3">
        <f t="shared" si="24"/>
        <v>48182</v>
      </c>
      <c r="B168" s="2">
        <f t="shared" si="32"/>
        <v>1131389.4853939419</v>
      </c>
      <c r="C168" s="4">
        <f t="shared" si="33"/>
        <v>8860.9804862121</v>
      </c>
      <c r="D168" s="2">
        <f t="shared" si="25"/>
        <v>3483.2270380260384</v>
      </c>
      <c r="E168" s="2">
        <f t="shared" si="26"/>
        <v>389905.65996428073</v>
      </c>
      <c r="F168" s="10">
        <f t="shared" si="22"/>
        <v>244044.90996428073</v>
      </c>
      <c r="G168" s="1">
        <v>2956.22</v>
      </c>
      <c r="H168" s="2">
        <f t="shared" si="23"/>
        <v>226277.89707878837</v>
      </c>
      <c r="K168">
        <f t="shared" si="27"/>
        <v>98</v>
      </c>
      <c r="L168" s="2">
        <f t="shared" si="28"/>
        <v>2956.2199722074415</v>
      </c>
      <c r="M168" s="2">
        <f t="shared" si="31"/>
        <v>1104.6251255121781</v>
      </c>
      <c r="N168" s="1">
        <f t="shared" si="29"/>
        <v>1851.5948466952634</v>
      </c>
      <c r="O168" s="1">
        <f t="shared" si="30"/>
        <v>492654.00065989146</v>
      </c>
    </row>
    <row r="169" spans="1:15" x14ac:dyDescent="0.2">
      <c r="A169" s="3">
        <f t="shared" si="24"/>
        <v>48213</v>
      </c>
      <c r="B169" s="2">
        <f t="shared" si="32"/>
        <v>1131389.4853939419</v>
      </c>
      <c r="C169" s="4">
        <f t="shared" si="33"/>
        <v>8860.9804862121</v>
      </c>
      <c r="D169" s="2">
        <f t="shared" si="25"/>
        <v>3490.1934921020907</v>
      </c>
      <c r="E169" s="2">
        <f t="shared" si="26"/>
        <v>393619.91249160504</v>
      </c>
      <c r="F169" s="10">
        <f t="shared" si="22"/>
        <v>247759.16249160504</v>
      </c>
      <c r="G169" s="1">
        <v>2956.22</v>
      </c>
      <c r="H169" s="2">
        <f t="shared" si="23"/>
        <v>226277.89707878837</v>
      </c>
      <c r="K169">
        <f t="shared" si="27"/>
        <v>99</v>
      </c>
      <c r="L169" s="2">
        <f t="shared" si="28"/>
        <v>2956.2199722074415</v>
      </c>
      <c r="M169" s="2">
        <f t="shared" si="31"/>
        <v>1108.7674697328487</v>
      </c>
      <c r="N169" s="1">
        <f t="shared" si="29"/>
        <v>1847.4525024745928</v>
      </c>
      <c r="O169" s="1">
        <f t="shared" si="30"/>
        <v>491545.23319015861</v>
      </c>
    </row>
    <row r="170" spans="1:15" x14ac:dyDescent="0.2">
      <c r="A170" s="3">
        <f t="shared" si="24"/>
        <v>48244</v>
      </c>
      <c r="B170" s="2">
        <f t="shared" si="32"/>
        <v>1187958.9596636391</v>
      </c>
      <c r="C170" s="4">
        <f t="shared" si="33"/>
        <v>9259.7246080916448</v>
      </c>
      <c r="D170" s="2">
        <f t="shared" si="25"/>
        <v>3497.1738790862946</v>
      </c>
      <c r="E170" s="2">
        <f t="shared" si="26"/>
        <v>397738.30959558242</v>
      </c>
      <c r="F170" s="10">
        <f t="shared" si="22"/>
        <v>251877.55959558242</v>
      </c>
      <c r="G170" s="1">
        <v>2956.22</v>
      </c>
      <c r="H170" s="2">
        <f t="shared" si="23"/>
        <v>237591.79193272782</v>
      </c>
      <c r="K170">
        <f t="shared" si="27"/>
        <v>100</v>
      </c>
      <c r="L170" s="2">
        <f t="shared" si="28"/>
        <v>2956.2199722074415</v>
      </c>
      <c r="M170" s="2">
        <f t="shared" si="31"/>
        <v>1112.9253477443467</v>
      </c>
      <c r="N170" s="1">
        <f t="shared" si="29"/>
        <v>1843.2946244630948</v>
      </c>
      <c r="O170" s="1">
        <f t="shared" si="30"/>
        <v>490432.30784241419</v>
      </c>
    </row>
    <row r="171" spans="1:15" x14ac:dyDescent="0.2">
      <c r="A171" s="3">
        <f t="shared" si="24"/>
        <v>48273</v>
      </c>
      <c r="B171" s="2">
        <f t="shared" si="32"/>
        <v>1187958.9596636391</v>
      </c>
      <c r="C171" s="4">
        <f t="shared" si="33"/>
        <v>9259.7246080916448</v>
      </c>
      <c r="D171" s="2">
        <f t="shared" si="25"/>
        <v>3504.1682268444674</v>
      </c>
      <c r="E171" s="2">
        <f t="shared" si="26"/>
        <v>401863.44034214824</v>
      </c>
      <c r="F171" s="10">
        <f t="shared" si="22"/>
        <v>256002.69034214824</v>
      </c>
      <c r="G171" s="1">
        <v>2956.22</v>
      </c>
      <c r="H171" s="2">
        <f t="shared" si="23"/>
        <v>237591.79193272782</v>
      </c>
      <c r="K171">
        <f t="shared" si="27"/>
        <v>101</v>
      </c>
      <c r="L171" s="2">
        <f t="shared" si="28"/>
        <v>2956.2199722074415</v>
      </c>
      <c r="M171" s="2">
        <f t="shared" si="31"/>
        <v>1117.0988177983882</v>
      </c>
      <c r="N171" s="1">
        <f t="shared" si="29"/>
        <v>1839.1211544090531</v>
      </c>
      <c r="O171" s="1">
        <f t="shared" si="30"/>
        <v>489315.20902461594</v>
      </c>
    </row>
    <row r="172" spans="1:15" x14ac:dyDescent="0.2">
      <c r="A172" s="3">
        <f t="shared" si="24"/>
        <v>48304</v>
      </c>
      <c r="B172" s="2">
        <f t="shared" si="32"/>
        <v>1187958.9596636391</v>
      </c>
      <c r="C172" s="4">
        <f t="shared" si="33"/>
        <v>9259.7246080916448</v>
      </c>
      <c r="D172" s="2">
        <f t="shared" si="25"/>
        <v>3511.1765632981565</v>
      </c>
      <c r="E172" s="2">
        <f t="shared" si="26"/>
        <v>405995.31318808231</v>
      </c>
      <c r="F172" s="10">
        <f t="shared" si="22"/>
        <v>260134.56318808231</v>
      </c>
      <c r="G172" s="1">
        <v>2956.22</v>
      </c>
      <c r="H172" s="2">
        <f t="shared" si="23"/>
        <v>237591.79193272782</v>
      </c>
      <c r="K172">
        <f t="shared" si="27"/>
        <v>102</v>
      </c>
      <c r="L172" s="2">
        <f t="shared" si="28"/>
        <v>2956.2199722074415</v>
      </c>
      <c r="M172" s="2">
        <f t="shared" si="31"/>
        <v>1121.287938365132</v>
      </c>
      <c r="N172" s="1">
        <f t="shared" si="29"/>
        <v>1834.9320338423097</v>
      </c>
      <c r="O172" s="1">
        <f t="shared" si="30"/>
        <v>488193.92108625092</v>
      </c>
    </row>
    <row r="173" spans="1:15" x14ac:dyDescent="0.2">
      <c r="A173" s="3">
        <f t="shared" si="24"/>
        <v>48334</v>
      </c>
      <c r="B173" s="2">
        <f t="shared" si="32"/>
        <v>1187958.9596636391</v>
      </c>
      <c r="C173" s="4">
        <f t="shared" si="33"/>
        <v>9259.7246080916448</v>
      </c>
      <c r="D173" s="2">
        <f t="shared" si="25"/>
        <v>3518.198916424753</v>
      </c>
      <c r="E173" s="2">
        <f t="shared" si="26"/>
        <v>410133.93659037619</v>
      </c>
      <c r="F173" s="10">
        <f t="shared" si="22"/>
        <v>264273.18659037619</v>
      </c>
      <c r="G173" s="1">
        <v>2956.22</v>
      </c>
      <c r="H173" s="2">
        <f t="shared" si="23"/>
        <v>237591.79193272782</v>
      </c>
      <c r="K173">
        <f t="shared" si="27"/>
        <v>103</v>
      </c>
      <c r="L173" s="2">
        <f t="shared" si="28"/>
        <v>2956.2199722074415</v>
      </c>
      <c r="M173" s="2">
        <f t="shared" si="31"/>
        <v>1125.4927681340009</v>
      </c>
      <c r="N173" s="1">
        <f t="shared" si="29"/>
        <v>1830.7272040734408</v>
      </c>
      <c r="O173" s="1">
        <f t="shared" si="30"/>
        <v>487068.42831811687</v>
      </c>
    </row>
    <row r="174" spans="1:15" x14ac:dyDescent="0.2">
      <c r="A174" s="3">
        <f t="shared" si="24"/>
        <v>48365</v>
      </c>
      <c r="B174" s="2">
        <f t="shared" si="32"/>
        <v>1187958.9596636391</v>
      </c>
      <c r="C174" s="4">
        <f t="shared" si="33"/>
        <v>9259.7246080916448</v>
      </c>
      <c r="D174" s="2">
        <f t="shared" si="25"/>
        <v>3525.2353142576026</v>
      </c>
      <c r="E174" s="2">
        <f t="shared" si="26"/>
        <v>414279.31900617818</v>
      </c>
      <c r="F174" s="10">
        <f t="shared" si="22"/>
        <v>268418.56900617818</v>
      </c>
      <c r="G174" s="1">
        <v>2956.22</v>
      </c>
      <c r="H174" s="2">
        <f t="shared" si="23"/>
        <v>237591.79193272782</v>
      </c>
      <c r="K174">
        <f t="shared" si="27"/>
        <v>104</v>
      </c>
      <c r="L174" s="2">
        <f t="shared" si="28"/>
        <v>2956.2199722074415</v>
      </c>
      <c r="M174" s="2">
        <f t="shared" si="31"/>
        <v>1129.7133660145034</v>
      </c>
      <c r="N174" s="1">
        <f t="shared" si="29"/>
        <v>1826.5066061929383</v>
      </c>
      <c r="O174" s="1">
        <f t="shared" si="30"/>
        <v>485938.7149521024</v>
      </c>
    </row>
    <row r="175" spans="1:15" x14ac:dyDescent="0.2">
      <c r="A175" s="3">
        <f t="shared" si="24"/>
        <v>48395</v>
      </c>
      <c r="B175" s="2">
        <f t="shared" si="32"/>
        <v>1187958.9596636391</v>
      </c>
      <c r="C175" s="4">
        <f t="shared" si="33"/>
        <v>9259.7246080916448</v>
      </c>
      <c r="D175" s="2">
        <f t="shared" si="25"/>
        <v>3532.2857848861177</v>
      </c>
      <c r="E175" s="2">
        <f t="shared" si="26"/>
        <v>418431.46889273764</v>
      </c>
      <c r="F175" s="10">
        <f t="shared" si="22"/>
        <v>272570.71889273764</v>
      </c>
      <c r="G175" s="1">
        <v>2956.22</v>
      </c>
      <c r="H175" s="2">
        <f t="shared" si="23"/>
        <v>237591.79193272782</v>
      </c>
      <c r="K175">
        <f t="shared" si="27"/>
        <v>105</v>
      </c>
      <c r="L175" s="2">
        <f t="shared" si="28"/>
        <v>2956.2199722074415</v>
      </c>
      <c r="M175" s="2">
        <f t="shared" si="31"/>
        <v>1133.9497911370577</v>
      </c>
      <c r="N175" s="1">
        <f t="shared" si="29"/>
        <v>1822.2701810703838</v>
      </c>
      <c r="O175" s="1">
        <f t="shared" si="30"/>
        <v>484804.76516096527</v>
      </c>
    </row>
    <row r="176" spans="1:15" x14ac:dyDescent="0.2">
      <c r="A176" s="3">
        <f t="shared" si="24"/>
        <v>48426</v>
      </c>
      <c r="B176" s="2">
        <f t="shared" si="32"/>
        <v>1187958.9596636391</v>
      </c>
      <c r="C176" s="4">
        <f t="shared" si="33"/>
        <v>9259.7246080916448</v>
      </c>
      <c r="D176" s="2">
        <f t="shared" si="25"/>
        <v>3539.3503564558901</v>
      </c>
      <c r="E176" s="2">
        <f t="shared" si="26"/>
        <v>422590.39470734925</v>
      </c>
      <c r="F176" s="10">
        <f t="shared" si="22"/>
        <v>276729.64470734925</v>
      </c>
      <c r="G176" s="1">
        <v>2956.22</v>
      </c>
      <c r="H176" s="2">
        <f t="shared" si="23"/>
        <v>237591.79193272782</v>
      </c>
      <c r="K176">
        <f t="shared" si="27"/>
        <v>106</v>
      </c>
      <c r="L176" s="2">
        <f t="shared" si="28"/>
        <v>2956.2199722074415</v>
      </c>
      <c r="M176" s="2">
        <f t="shared" si="31"/>
        <v>1138.2021028538218</v>
      </c>
      <c r="N176" s="1">
        <f t="shared" si="29"/>
        <v>1818.0178693536197</v>
      </c>
      <c r="O176" s="1">
        <f t="shared" si="30"/>
        <v>483666.56305811153</v>
      </c>
    </row>
    <row r="177" spans="1:15" x14ac:dyDescent="0.2">
      <c r="A177" s="3">
        <f t="shared" si="24"/>
        <v>48457</v>
      </c>
      <c r="B177" s="2">
        <f t="shared" si="32"/>
        <v>1187958.9596636391</v>
      </c>
      <c r="C177" s="4">
        <f t="shared" si="33"/>
        <v>9259.7246080916448</v>
      </c>
      <c r="D177" s="2">
        <f t="shared" si="25"/>
        <v>3546.429057168802</v>
      </c>
      <c r="E177" s="2">
        <f t="shared" si="26"/>
        <v>426756.1049072966</v>
      </c>
      <c r="F177" s="10">
        <f t="shared" si="22"/>
        <v>280895.3549072966</v>
      </c>
      <c r="G177" s="1">
        <v>2956.22</v>
      </c>
      <c r="H177" s="2">
        <f t="shared" si="23"/>
        <v>237591.79193272782</v>
      </c>
      <c r="K177">
        <f t="shared" si="27"/>
        <v>107</v>
      </c>
      <c r="L177" s="2">
        <f t="shared" si="28"/>
        <v>2956.2199722074415</v>
      </c>
      <c r="M177" s="2">
        <f t="shared" si="31"/>
        <v>1142.4703607395234</v>
      </c>
      <c r="N177" s="1">
        <f t="shared" si="29"/>
        <v>1813.7496114679182</v>
      </c>
      <c r="O177" s="1">
        <f t="shared" si="30"/>
        <v>482524.09269737202</v>
      </c>
    </row>
    <row r="178" spans="1:15" x14ac:dyDescent="0.2">
      <c r="A178" s="3">
        <f t="shared" si="24"/>
        <v>48487</v>
      </c>
      <c r="B178" s="2">
        <f t="shared" si="32"/>
        <v>1187958.9596636391</v>
      </c>
      <c r="C178" s="4">
        <f t="shared" si="33"/>
        <v>9259.7246080916448</v>
      </c>
      <c r="D178" s="2">
        <f t="shared" si="25"/>
        <v>3553.5219152831396</v>
      </c>
      <c r="E178" s="2">
        <f t="shared" si="26"/>
        <v>430928.60794979613</v>
      </c>
      <c r="F178" s="10">
        <f t="shared" si="22"/>
        <v>285067.85794979613</v>
      </c>
      <c r="G178" s="1">
        <v>2956.22</v>
      </c>
      <c r="H178" s="2">
        <f t="shared" si="23"/>
        <v>237591.79193272782</v>
      </c>
      <c r="K178">
        <f t="shared" si="27"/>
        <v>108</v>
      </c>
      <c r="L178" s="2">
        <f t="shared" si="28"/>
        <v>2956.2199722074415</v>
      </c>
      <c r="M178" s="2">
        <f t="shared" si="31"/>
        <v>1146.7546245922965</v>
      </c>
      <c r="N178" s="1">
        <f t="shared" si="29"/>
        <v>1809.465347615145</v>
      </c>
      <c r="O178" s="1">
        <f t="shared" si="30"/>
        <v>481377.33807277976</v>
      </c>
    </row>
    <row r="179" spans="1:15" x14ac:dyDescent="0.2">
      <c r="A179" s="3">
        <f t="shared" si="24"/>
        <v>48518</v>
      </c>
      <c r="B179" s="2">
        <f t="shared" si="32"/>
        <v>1187958.9596636391</v>
      </c>
      <c r="C179" s="4">
        <f t="shared" si="33"/>
        <v>9259.7246080916448</v>
      </c>
      <c r="D179" s="2">
        <f t="shared" si="25"/>
        <v>3560.6289591137061</v>
      </c>
      <c r="E179" s="2">
        <f t="shared" si="26"/>
        <v>435107.91229194007</v>
      </c>
      <c r="F179" s="10">
        <f t="shared" si="22"/>
        <v>289247.16229194007</v>
      </c>
      <c r="G179" s="1">
        <v>2956.22</v>
      </c>
      <c r="H179" s="2">
        <f t="shared" si="23"/>
        <v>237591.79193272782</v>
      </c>
      <c r="K179">
        <f t="shared" si="27"/>
        <v>109</v>
      </c>
      <c r="L179" s="2">
        <f t="shared" si="28"/>
        <v>2956.2199722074415</v>
      </c>
      <c r="M179" s="2">
        <f t="shared" si="31"/>
        <v>1151.0549544345174</v>
      </c>
      <c r="N179" s="1">
        <f t="shared" si="29"/>
        <v>1805.1650177729241</v>
      </c>
      <c r="O179" s="1">
        <f t="shared" si="30"/>
        <v>480226.28311834525</v>
      </c>
    </row>
    <row r="180" spans="1:15" x14ac:dyDescent="0.2">
      <c r="A180" s="3">
        <f t="shared" si="24"/>
        <v>48548</v>
      </c>
      <c r="B180" s="2">
        <f t="shared" si="32"/>
        <v>1187958.9596636391</v>
      </c>
      <c r="C180" s="4">
        <f t="shared" si="33"/>
        <v>9259.7246080916448</v>
      </c>
      <c r="D180" s="2">
        <f t="shared" si="25"/>
        <v>3567.7502170319335</v>
      </c>
      <c r="E180" s="2">
        <f t="shared" si="26"/>
        <v>439294.0263906396</v>
      </c>
      <c r="F180" s="10">
        <f t="shared" ref="F180:F243" si="34">E180-$H$51</f>
        <v>293433.2763906396</v>
      </c>
      <c r="G180" s="1">
        <v>2956.22</v>
      </c>
      <c r="H180" s="2">
        <f t="shared" si="23"/>
        <v>237591.79193272782</v>
      </c>
      <c r="K180">
        <f t="shared" si="27"/>
        <v>110</v>
      </c>
      <c r="L180" s="2">
        <f t="shared" si="28"/>
        <v>2956.2199722074415</v>
      </c>
      <c r="M180" s="2">
        <f t="shared" si="31"/>
        <v>1155.3714105136469</v>
      </c>
      <c r="N180" s="1">
        <f t="shared" si="29"/>
        <v>1800.8485616937946</v>
      </c>
      <c r="O180" s="1">
        <f t="shared" si="30"/>
        <v>479070.9117078316</v>
      </c>
    </row>
    <row r="181" spans="1:15" x14ac:dyDescent="0.2">
      <c r="A181" s="3">
        <f t="shared" si="24"/>
        <v>48579</v>
      </c>
      <c r="B181" s="2">
        <f t="shared" si="32"/>
        <v>1187958.9596636391</v>
      </c>
      <c r="C181" s="4">
        <f t="shared" si="33"/>
        <v>9259.7246080916448</v>
      </c>
      <c r="D181" s="2">
        <f t="shared" si="25"/>
        <v>3574.8857174659975</v>
      </c>
      <c r="E181" s="2">
        <f t="shared" si="26"/>
        <v>443486.95870256744</v>
      </c>
      <c r="F181" s="10">
        <f t="shared" si="34"/>
        <v>297626.20870256744</v>
      </c>
      <c r="G181" s="1">
        <v>2956.22</v>
      </c>
      <c r="H181" s="2">
        <f t="shared" si="23"/>
        <v>237591.79193272782</v>
      </c>
      <c r="K181">
        <f t="shared" si="27"/>
        <v>111</v>
      </c>
      <c r="L181" s="2">
        <f t="shared" si="28"/>
        <v>2956.2199722074415</v>
      </c>
      <c r="M181" s="2">
        <f t="shared" si="31"/>
        <v>1159.7040533030729</v>
      </c>
      <c r="N181" s="1">
        <f t="shared" si="29"/>
        <v>1796.5159189043684</v>
      </c>
      <c r="O181" s="1">
        <f t="shared" si="30"/>
        <v>477911.20765452855</v>
      </c>
    </row>
    <row r="182" spans="1:15" x14ac:dyDescent="0.2">
      <c r="A182" s="3">
        <f t="shared" si="24"/>
        <v>48610</v>
      </c>
      <c r="B182" s="2">
        <f t="shared" si="32"/>
        <v>1247356.9076468211</v>
      </c>
      <c r="C182" s="4">
        <f t="shared" si="33"/>
        <v>9676.4122154557681</v>
      </c>
      <c r="D182" s="2">
        <f t="shared" si="25"/>
        <v>3582.0354889009295</v>
      </c>
      <c r="E182" s="2">
        <f t="shared" si="26"/>
        <v>448103.40529146424</v>
      </c>
      <c r="F182" s="10">
        <f t="shared" si="34"/>
        <v>302242.65529146424</v>
      </c>
      <c r="G182" s="1">
        <v>2956.22</v>
      </c>
      <c r="H182" s="2">
        <f t="shared" si="23"/>
        <v>249471.38152936424</v>
      </c>
      <c r="K182">
        <f t="shared" si="27"/>
        <v>112</v>
      </c>
      <c r="L182" s="2">
        <f t="shared" si="28"/>
        <v>2956.2199722074415</v>
      </c>
      <c r="M182" s="2">
        <f t="shared" si="31"/>
        <v>1164.0529435029594</v>
      </c>
      <c r="N182" s="1">
        <f t="shared" si="29"/>
        <v>1792.1670287044819</v>
      </c>
      <c r="O182" s="1">
        <f t="shared" si="30"/>
        <v>476747.15471102553</v>
      </c>
    </row>
    <row r="183" spans="1:15" x14ac:dyDescent="0.2">
      <c r="A183" s="3">
        <f t="shared" si="24"/>
        <v>48638</v>
      </c>
      <c r="B183" s="2">
        <f t="shared" si="32"/>
        <v>1247356.9076468211</v>
      </c>
      <c r="C183" s="4">
        <f t="shared" si="33"/>
        <v>9676.4122154557681</v>
      </c>
      <c r="D183" s="2">
        <f t="shared" si="25"/>
        <v>3589.1995598787312</v>
      </c>
      <c r="E183" s="2">
        <f t="shared" si="26"/>
        <v>452728.07596467953</v>
      </c>
      <c r="F183" s="10">
        <f t="shared" si="34"/>
        <v>306867.32596467953</v>
      </c>
      <c r="G183" s="1">
        <v>2956.22</v>
      </c>
      <c r="H183" s="2">
        <f t="shared" si="23"/>
        <v>249471.38152936424</v>
      </c>
      <c r="K183">
        <f t="shared" si="27"/>
        <v>113</v>
      </c>
      <c r="L183" s="2">
        <f t="shared" si="28"/>
        <v>2956.2199722074415</v>
      </c>
      <c r="M183" s="2">
        <f t="shared" si="31"/>
        <v>1168.4181420410955</v>
      </c>
      <c r="N183" s="1">
        <f t="shared" si="29"/>
        <v>1787.8018301663458</v>
      </c>
      <c r="O183" s="1">
        <f t="shared" si="30"/>
        <v>475578.73656898446</v>
      </c>
    </row>
    <row r="184" spans="1:15" x14ac:dyDescent="0.2">
      <c r="A184" s="3">
        <f t="shared" si="24"/>
        <v>48669</v>
      </c>
      <c r="B184" s="2">
        <f t="shared" si="32"/>
        <v>1247356.9076468211</v>
      </c>
      <c r="C184" s="4">
        <f t="shared" si="33"/>
        <v>9676.4122154557681</v>
      </c>
      <c r="D184" s="2">
        <f t="shared" si="25"/>
        <v>3596.3779589984888</v>
      </c>
      <c r="E184" s="2">
        <f t="shared" si="26"/>
        <v>457360.98380768578</v>
      </c>
      <c r="F184" s="10">
        <f t="shared" si="34"/>
        <v>311500.23380768578</v>
      </c>
      <c r="G184" s="1">
        <v>2956.22</v>
      </c>
      <c r="H184" s="2">
        <f t="shared" si="23"/>
        <v>249471.38152936424</v>
      </c>
      <c r="K184">
        <f t="shared" si="27"/>
        <v>114</v>
      </c>
      <c r="L184" s="2">
        <f t="shared" si="28"/>
        <v>2956.2199722074415</v>
      </c>
      <c r="M184" s="2">
        <f t="shared" si="31"/>
        <v>1172.7997100737498</v>
      </c>
      <c r="N184" s="1">
        <f t="shared" si="29"/>
        <v>1783.4202621336917</v>
      </c>
      <c r="O184" s="1">
        <f t="shared" si="30"/>
        <v>474405.93685891078</v>
      </c>
    </row>
    <row r="185" spans="1:15" x14ac:dyDescent="0.2">
      <c r="A185" s="3">
        <f t="shared" si="24"/>
        <v>48699</v>
      </c>
      <c r="B185" s="2">
        <f t="shared" si="32"/>
        <v>1247356.9076468211</v>
      </c>
      <c r="C185" s="4">
        <f t="shared" si="33"/>
        <v>9676.4122154557681</v>
      </c>
      <c r="D185" s="2">
        <f t="shared" si="25"/>
        <v>3603.5707149164859</v>
      </c>
      <c r="E185" s="2">
        <f t="shared" si="26"/>
        <v>462002.14192091743</v>
      </c>
      <c r="F185" s="10">
        <f t="shared" si="34"/>
        <v>316141.39192091743</v>
      </c>
      <c r="G185" s="1">
        <v>2956.22</v>
      </c>
      <c r="H185" s="2">
        <f t="shared" si="23"/>
        <v>249471.38152936424</v>
      </c>
      <c r="K185">
        <f t="shared" si="27"/>
        <v>115</v>
      </c>
      <c r="L185" s="2">
        <f t="shared" si="28"/>
        <v>2956.2199722074415</v>
      </c>
      <c r="M185" s="2">
        <f t="shared" si="31"/>
        <v>1177.1977089865261</v>
      </c>
      <c r="N185" s="1">
        <f t="shared" si="29"/>
        <v>1779.0222632209154</v>
      </c>
      <c r="O185" s="1">
        <f t="shared" si="30"/>
        <v>473228.73914992431</v>
      </c>
    </row>
    <row r="186" spans="1:15" x14ac:dyDescent="0.2">
      <c r="A186" s="3">
        <f t="shared" si="24"/>
        <v>48730</v>
      </c>
      <c r="B186" s="2">
        <f t="shared" si="32"/>
        <v>1247356.9076468211</v>
      </c>
      <c r="C186" s="4">
        <f t="shared" si="33"/>
        <v>9676.4122154557681</v>
      </c>
      <c r="D186" s="2">
        <f t="shared" si="25"/>
        <v>3610.7778563463189</v>
      </c>
      <c r="E186" s="2">
        <f t="shared" si="26"/>
        <v>466651.56341976335</v>
      </c>
      <c r="F186" s="10">
        <f t="shared" si="34"/>
        <v>320790.81341976335</v>
      </c>
      <c r="G186" s="1">
        <v>2956.22</v>
      </c>
      <c r="H186" s="2">
        <f t="shared" si="23"/>
        <v>249471.38152936424</v>
      </c>
      <c r="K186">
        <f t="shared" si="27"/>
        <v>116</v>
      </c>
      <c r="L186" s="2">
        <f t="shared" si="28"/>
        <v>2956.2199722074415</v>
      </c>
      <c r="M186" s="2">
        <f t="shared" si="31"/>
        <v>1181.6122003952253</v>
      </c>
      <c r="N186" s="1">
        <f t="shared" si="29"/>
        <v>1774.607771812216</v>
      </c>
      <c r="O186" s="1">
        <f t="shared" si="30"/>
        <v>472047.12694952905</v>
      </c>
    </row>
    <row r="187" spans="1:15" x14ac:dyDescent="0.2">
      <c r="A187" s="3">
        <f t="shared" si="24"/>
        <v>48760</v>
      </c>
      <c r="B187" s="2">
        <f t="shared" si="32"/>
        <v>1247356.9076468211</v>
      </c>
      <c r="C187" s="4">
        <f t="shared" si="33"/>
        <v>9676.4122154557681</v>
      </c>
      <c r="D187" s="2">
        <f t="shared" si="25"/>
        <v>3617.9994120590118</v>
      </c>
      <c r="E187" s="2">
        <f t="shared" si="26"/>
        <v>471309.26143455936</v>
      </c>
      <c r="F187" s="10">
        <f t="shared" si="34"/>
        <v>325448.51143455936</v>
      </c>
      <c r="G187" s="1">
        <v>2956.22</v>
      </c>
      <c r="H187" s="2">
        <f t="shared" si="23"/>
        <v>249471.38152936424</v>
      </c>
      <c r="K187">
        <f t="shared" si="27"/>
        <v>117</v>
      </c>
      <c r="L187" s="2">
        <f t="shared" si="28"/>
        <v>2956.2199722074415</v>
      </c>
      <c r="M187" s="2">
        <f t="shared" si="31"/>
        <v>1186.0432461467074</v>
      </c>
      <c r="N187" s="1">
        <f t="shared" si="29"/>
        <v>1770.1767260607339</v>
      </c>
      <c r="O187" s="1">
        <f t="shared" si="30"/>
        <v>470861.08370338241</v>
      </c>
    </row>
    <row r="188" spans="1:15" x14ac:dyDescent="0.2">
      <c r="A188" s="3">
        <f t="shared" si="24"/>
        <v>48791</v>
      </c>
      <c r="B188" s="2">
        <f t="shared" si="32"/>
        <v>1247356.9076468211</v>
      </c>
      <c r="C188" s="4">
        <f t="shared" si="33"/>
        <v>9676.4122154557681</v>
      </c>
      <c r="D188" s="2">
        <f t="shared" si="25"/>
        <v>3625.2354108831296</v>
      </c>
      <c r="E188" s="2">
        <f t="shared" si="26"/>
        <v>475975.2491105806</v>
      </c>
      <c r="F188" s="10">
        <f t="shared" si="34"/>
        <v>330114.4991105806</v>
      </c>
      <c r="G188" s="1">
        <v>2956.22</v>
      </c>
      <c r="H188" s="2">
        <f t="shared" si="23"/>
        <v>249471.38152936424</v>
      </c>
      <c r="K188">
        <f t="shared" si="27"/>
        <v>118</v>
      </c>
      <c r="L188" s="2">
        <f t="shared" si="28"/>
        <v>2956.2199722074415</v>
      </c>
      <c r="M188" s="2">
        <f t="shared" si="31"/>
        <v>1190.4909083197574</v>
      </c>
      <c r="N188" s="1">
        <f t="shared" si="29"/>
        <v>1765.7290638876839</v>
      </c>
      <c r="O188" s="1">
        <f t="shared" si="30"/>
        <v>469670.59279506269</v>
      </c>
    </row>
    <row r="189" spans="1:15" x14ac:dyDescent="0.2">
      <c r="A189" s="3">
        <f t="shared" si="24"/>
        <v>48822</v>
      </c>
      <c r="B189" s="2">
        <f t="shared" si="32"/>
        <v>1247356.9076468211</v>
      </c>
      <c r="C189" s="4">
        <f t="shared" si="33"/>
        <v>9676.4122154557681</v>
      </c>
      <c r="D189" s="2">
        <f t="shared" si="25"/>
        <v>3632.4858817048957</v>
      </c>
      <c r="E189" s="2">
        <f t="shared" si="26"/>
        <v>480649.53960803343</v>
      </c>
      <c r="F189" s="10">
        <f t="shared" si="34"/>
        <v>334788.78960803343</v>
      </c>
      <c r="G189" s="1">
        <v>2956.22</v>
      </c>
      <c r="H189" s="2">
        <f t="shared" si="23"/>
        <v>249471.38152936424</v>
      </c>
      <c r="K189">
        <f t="shared" si="27"/>
        <v>119</v>
      </c>
      <c r="L189" s="2">
        <f t="shared" si="28"/>
        <v>2956.2199722074415</v>
      </c>
      <c r="M189" s="2">
        <f t="shared" si="31"/>
        <v>1194.9552492259565</v>
      </c>
      <c r="N189" s="1">
        <f t="shared" si="29"/>
        <v>1761.264722981485</v>
      </c>
      <c r="O189" s="1">
        <f t="shared" si="30"/>
        <v>468475.63754583674</v>
      </c>
    </row>
    <row r="190" spans="1:15" x14ac:dyDescent="0.2">
      <c r="A190" s="3">
        <f t="shared" si="24"/>
        <v>48852</v>
      </c>
      <c r="B190" s="2">
        <f t="shared" si="32"/>
        <v>1247356.9076468211</v>
      </c>
      <c r="C190" s="4">
        <f t="shared" si="33"/>
        <v>9676.4122154557681</v>
      </c>
      <c r="D190" s="2">
        <f t="shared" si="25"/>
        <v>3639.7508534683056</v>
      </c>
      <c r="E190" s="2">
        <f t="shared" si="26"/>
        <v>485332.1461020477</v>
      </c>
      <c r="F190" s="10">
        <f t="shared" si="34"/>
        <v>339471.3961020477</v>
      </c>
      <c r="G190" s="1">
        <v>2956.22</v>
      </c>
      <c r="H190" s="2">
        <f t="shared" si="23"/>
        <v>249471.38152936424</v>
      </c>
      <c r="K190">
        <f t="shared" si="27"/>
        <v>120</v>
      </c>
      <c r="L190" s="2">
        <f t="shared" si="28"/>
        <v>2956.2199722074415</v>
      </c>
      <c r="M190" s="2">
        <f t="shared" si="31"/>
        <v>1199.4363314105537</v>
      </c>
      <c r="N190" s="1">
        <f t="shared" si="29"/>
        <v>1756.7836407968878</v>
      </c>
      <c r="O190" s="1">
        <f t="shared" si="30"/>
        <v>467276.20121442614</v>
      </c>
    </row>
    <row r="191" spans="1:15" x14ac:dyDescent="0.2">
      <c r="A191" s="3">
        <f t="shared" si="24"/>
        <v>48883</v>
      </c>
      <c r="B191" s="2">
        <f t="shared" si="32"/>
        <v>1247356.9076468211</v>
      </c>
      <c r="C191" s="4">
        <f t="shared" si="33"/>
        <v>9676.4122154557681</v>
      </c>
      <c r="D191" s="2">
        <f t="shared" si="25"/>
        <v>3647.0303551752422</v>
      </c>
      <c r="E191" s="2">
        <f t="shared" si="26"/>
        <v>490023.08178266842</v>
      </c>
      <c r="F191" s="10">
        <f t="shared" si="34"/>
        <v>344162.33178266842</v>
      </c>
      <c r="G191" s="1">
        <v>2956.22</v>
      </c>
      <c r="H191" s="2">
        <f t="shared" si="23"/>
        <v>249471.38152936424</v>
      </c>
      <c r="K191">
        <f t="shared" si="27"/>
        <v>121</v>
      </c>
      <c r="L191" s="2">
        <f t="shared" si="28"/>
        <v>2956.2199722074415</v>
      </c>
      <c r="M191" s="2">
        <f t="shared" si="31"/>
        <v>1203.9342176533432</v>
      </c>
      <c r="N191" s="1">
        <f t="shared" si="29"/>
        <v>1752.285754554098</v>
      </c>
      <c r="O191" s="1">
        <f t="shared" si="30"/>
        <v>466072.26699677279</v>
      </c>
    </row>
    <row r="192" spans="1:15" x14ac:dyDescent="0.2">
      <c r="A192" s="3">
        <f t="shared" si="24"/>
        <v>48913</v>
      </c>
      <c r="B192" s="2">
        <f t="shared" si="32"/>
        <v>1247356.9076468211</v>
      </c>
      <c r="C192" s="4">
        <f t="shared" si="33"/>
        <v>9676.4122154557681</v>
      </c>
      <c r="D192" s="2">
        <f t="shared" si="25"/>
        <v>3654.3244158855928</v>
      </c>
      <c r="E192" s="2">
        <f t="shared" si="26"/>
        <v>494722.35985484754</v>
      </c>
      <c r="F192" s="10">
        <f t="shared" si="34"/>
        <v>348861.60985484754</v>
      </c>
      <c r="G192" s="1">
        <v>2956.22</v>
      </c>
      <c r="H192" s="2">
        <f t="shared" si="23"/>
        <v>249471.38152936424</v>
      </c>
      <c r="K192">
        <f t="shared" si="27"/>
        <v>122</v>
      </c>
      <c r="L192" s="2">
        <f t="shared" si="28"/>
        <v>2956.2199722074415</v>
      </c>
      <c r="M192" s="2">
        <f t="shared" si="31"/>
        <v>1208.4489709695436</v>
      </c>
      <c r="N192" s="1">
        <f t="shared" si="29"/>
        <v>1747.771001237898</v>
      </c>
      <c r="O192" s="1">
        <f t="shared" si="30"/>
        <v>464863.81802580343</v>
      </c>
    </row>
    <row r="193" spans="1:15" x14ac:dyDescent="0.2">
      <c r="A193" s="3">
        <f t="shared" si="24"/>
        <v>48944</v>
      </c>
      <c r="B193" s="2">
        <f t="shared" si="32"/>
        <v>1247356.9076468211</v>
      </c>
      <c r="C193" s="4">
        <f t="shared" si="33"/>
        <v>9676.4122154557681</v>
      </c>
      <c r="D193" s="2">
        <f t="shared" si="25"/>
        <v>3661.6330647173641</v>
      </c>
      <c r="E193" s="2">
        <f t="shared" si="26"/>
        <v>499429.99353843549</v>
      </c>
      <c r="F193" s="10">
        <f t="shared" si="34"/>
        <v>353569.24353843549</v>
      </c>
      <c r="G193" s="1">
        <v>2956.22</v>
      </c>
      <c r="H193" s="2">
        <f t="shared" si="23"/>
        <v>249471.38152936424</v>
      </c>
      <c r="K193">
        <f t="shared" si="27"/>
        <v>123</v>
      </c>
      <c r="L193" s="2">
        <f t="shared" si="28"/>
        <v>2956.2199722074415</v>
      </c>
      <c r="M193" s="2">
        <f t="shared" si="31"/>
        <v>1212.9806546106788</v>
      </c>
      <c r="N193" s="1">
        <f t="shared" si="29"/>
        <v>1743.2393175967627</v>
      </c>
      <c r="O193" s="1">
        <f t="shared" si="30"/>
        <v>463650.83737119281</v>
      </c>
    </row>
    <row r="194" spans="1:15" x14ac:dyDescent="0.2">
      <c r="A194" s="3">
        <f t="shared" si="24"/>
        <v>48975</v>
      </c>
      <c r="B194" s="2">
        <f t="shared" si="32"/>
        <v>1309724.7530291623</v>
      </c>
      <c r="C194" s="4">
        <f t="shared" si="33"/>
        <v>10111.850765151277</v>
      </c>
      <c r="D194" s="2">
        <f t="shared" si="25"/>
        <v>3668.9563308467987</v>
      </c>
      <c r="E194" s="2">
        <f t="shared" si="26"/>
        <v>504581.4346178681</v>
      </c>
      <c r="F194" s="10">
        <f t="shared" si="34"/>
        <v>358720.6846178681</v>
      </c>
      <c r="G194" s="1">
        <v>2956.22</v>
      </c>
      <c r="H194" s="2">
        <f t="shared" ref="H194:H257" si="35">B194*0.2</f>
        <v>261944.95060583248</v>
      </c>
      <c r="K194">
        <f t="shared" si="27"/>
        <v>124</v>
      </c>
      <c r="L194" s="2">
        <f t="shared" si="28"/>
        <v>2956.2199722074415</v>
      </c>
      <c r="M194" s="2">
        <f t="shared" si="31"/>
        <v>1217.5293320654685</v>
      </c>
      <c r="N194" s="1">
        <f t="shared" si="29"/>
        <v>1738.6906401419731</v>
      </c>
      <c r="O194" s="1">
        <f t="shared" si="30"/>
        <v>462433.30803912733</v>
      </c>
    </row>
    <row r="195" spans="1:15" x14ac:dyDescent="0.2">
      <c r="A195" s="3">
        <f t="shared" si="24"/>
        <v>49003</v>
      </c>
      <c r="B195" s="2">
        <f t="shared" si="32"/>
        <v>1309724.7530291623</v>
      </c>
      <c r="C195" s="4">
        <f t="shared" si="33"/>
        <v>10111.850765151277</v>
      </c>
      <c r="D195" s="2">
        <f t="shared" si="25"/>
        <v>3676.2942435084924</v>
      </c>
      <c r="E195" s="2">
        <f t="shared" si="26"/>
        <v>509742.70925490384</v>
      </c>
      <c r="F195" s="10">
        <f t="shared" si="34"/>
        <v>363881.95925490384</v>
      </c>
      <c r="G195" s="1">
        <v>2956.22</v>
      </c>
      <c r="H195" s="2">
        <f t="shared" si="35"/>
        <v>261944.95060583248</v>
      </c>
      <c r="K195">
        <f t="shared" si="27"/>
        <v>125</v>
      </c>
      <c r="L195" s="2">
        <f t="shared" si="28"/>
        <v>2956.2199722074415</v>
      </c>
      <c r="M195" s="2">
        <f t="shared" si="31"/>
        <v>1222.0950670607142</v>
      </c>
      <c r="N195" s="1">
        <f t="shared" si="29"/>
        <v>1734.1249051467273</v>
      </c>
      <c r="O195" s="1">
        <f t="shared" si="30"/>
        <v>461211.21297206666</v>
      </c>
    </row>
    <row r="196" spans="1:15" x14ac:dyDescent="0.2">
      <c r="A196" s="3">
        <f t="shared" ref="A196:A259" si="36">EOMONTH(A195,1)</f>
        <v>49034</v>
      </c>
      <c r="B196" s="2">
        <f t="shared" si="32"/>
        <v>1309724.7530291623</v>
      </c>
      <c r="C196" s="4">
        <f t="shared" si="33"/>
        <v>10111.850765151277</v>
      </c>
      <c r="D196" s="2">
        <f t="shared" ref="D196:D259" si="37">D195*1.002</f>
        <v>3683.6468319955093</v>
      </c>
      <c r="E196" s="2">
        <f t="shared" ref="E196:E259" si="38">C196-D196-G196+(E195*(1+(0.04/12)))</f>
        <v>514913.83555224264</v>
      </c>
      <c r="F196" s="10">
        <f t="shared" si="34"/>
        <v>369053.08555224264</v>
      </c>
      <c r="G196" s="1">
        <v>2956.22</v>
      </c>
      <c r="H196" s="2">
        <f t="shared" si="35"/>
        <v>261944.95060583248</v>
      </c>
      <c r="K196">
        <f t="shared" si="27"/>
        <v>126</v>
      </c>
      <c r="L196" s="2">
        <f t="shared" si="28"/>
        <v>2956.2199722074415</v>
      </c>
      <c r="M196" s="2">
        <f t="shared" si="31"/>
        <v>1226.6779235621918</v>
      </c>
      <c r="N196" s="1">
        <f t="shared" si="29"/>
        <v>1729.5420486452499</v>
      </c>
      <c r="O196" s="1">
        <f t="shared" si="30"/>
        <v>459984.53504850442</v>
      </c>
    </row>
    <row r="197" spans="1:15" x14ac:dyDescent="0.2">
      <c r="A197" s="3">
        <f t="shared" si="36"/>
        <v>49064</v>
      </c>
      <c r="B197" s="2">
        <f t="shared" si="32"/>
        <v>1309724.7530291623</v>
      </c>
      <c r="C197" s="4">
        <f t="shared" si="33"/>
        <v>10111.850765151277</v>
      </c>
      <c r="D197" s="2">
        <f t="shared" si="37"/>
        <v>3691.0141256595002</v>
      </c>
      <c r="E197" s="2">
        <f t="shared" si="38"/>
        <v>520094.83164357522</v>
      </c>
      <c r="F197" s="10">
        <f t="shared" si="34"/>
        <v>374234.08164357522</v>
      </c>
      <c r="G197" s="1">
        <v>2956.22</v>
      </c>
      <c r="H197" s="2">
        <f t="shared" si="35"/>
        <v>261944.95060583248</v>
      </c>
      <c r="K197">
        <f t="shared" si="27"/>
        <v>127</v>
      </c>
      <c r="L197" s="2">
        <f t="shared" si="28"/>
        <v>2956.2199722074415</v>
      </c>
      <c r="M197" s="2">
        <f t="shared" si="31"/>
        <v>1231.27796577555</v>
      </c>
      <c r="N197" s="1">
        <f t="shared" si="29"/>
        <v>1724.9420064318915</v>
      </c>
      <c r="O197" s="1">
        <f t="shared" si="30"/>
        <v>458753.2570827289</v>
      </c>
    </row>
    <row r="198" spans="1:15" x14ac:dyDescent="0.2">
      <c r="A198" s="3">
        <f t="shared" si="36"/>
        <v>49095</v>
      </c>
      <c r="B198" s="2">
        <f t="shared" si="32"/>
        <v>1309724.7530291623</v>
      </c>
      <c r="C198" s="4">
        <f t="shared" si="33"/>
        <v>10111.850765151277</v>
      </c>
      <c r="D198" s="2">
        <f t="shared" si="37"/>
        <v>3698.3961539108191</v>
      </c>
      <c r="E198" s="2">
        <f t="shared" si="38"/>
        <v>525285.7156936276</v>
      </c>
      <c r="F198" s="10">
        <f t="shared" si="34"/>
        <v>379424.9656936276</v>
      </c>
      <c r="G198" s="1">
        <v>2956.22</v>
      </c>
      <c r="H198" s="2">
        <f t="shared" si="35"/>
        <v>261944.95060583248</v>
      </c>
      <c r="K198">
        <f t="shared" si="27"/>
        <v>128</v>
      </c>
      <c r="L198" s="2">
        <f t="shared" si="28"/>
        <v>2956.2199722074415</v>
      </c>
      <c r="M198" s="2">
        <f t="shared" si="31"/>
        <v>1235.8952581472081</v>
      </c>
      <c r="N198" s="1">
        <f t="shared" si="29"/>
        <v>1720.3247140602334</v>
      </c>
      <c r="O198" s="1">
        <f t="shared" si="30"/>
        <v>457517.36182458181</v>
      </c>
    </row>
    <row r="199" spans="1:15" x14ac:dyDescent="0.2">
      <c r="A199" s="3">
        <f t="shared" si="36"/>
        <v>49125</v>
      </c>
      <c r="B199" s="2">
        <f t="shared" si="32"/>
        <v>1309724.7530291623</v>
      </c>
      <c r="C199" s="4">
        <f t="shared" si="33"/>
        <v>10111.850765151277</v>
      </c>
      <c r="D199" s="2">
        <f t="shared" si="37"/>
        <v>3705.7929462186407</v>
      </c>
      <c r="E199" s="2">
        <f t="shared" si="38"/>
        <v>530486.50589820568</v>
      </c>
      <c r="F199" s="10">
        <f t="shared" si="34"/>
        <v>384625.75589820568</v>
      </c>
      <c r="G199" s="1">
        <v>2956.22</v>
      </c>
      <c r="H199" s="2">
        <f t="shared" si="35"/>
        <v>261944.95060583248</v>
      </c>
      <c r="K199">
        <f t="shared" si="27"/>
        <v>129</v>
      </c>
      <c r="L199" s="2">
        <f t="shared" si="28"/>
        <v>2956.2199722074415</v>
      </c>
      <c r="M199" s="2">
        <f t="shared" si="31"/>
        <v>1240.5298653652599</v>
      </c>
      <c r="N199" s="1">
        <f t="shared" si="29"/>
        <v>1715.6901068421816</v>
      </c>
      <c r="O199" s="1">
        <f t="shared" si="30"/>
        <v>456276.83195921656</v>
      </c>
    </row>
    <row r="200" spans="1:15" x14ac:dyDescent="0.2">
      <c r="A200" s="3">
        <f t="shared" si="36"/>
        <v>49156</v>
      </c>
      <c r="B200" s="2">
        <f t="shared" si="32"/>
        <v>1309724.7530291623</v>
      </c>
      <c r="C200" s="4">
        <f t="shared" si="33"/>
        <v>10111.850765151277</v>
      </c>
      <c r="D200" s="2">
        <f t="shared" si="37"/>
        <v>3713.2045321110782</v>
      </c>
      <c r="E200" s="2">
        <f t="shared" si="38"/>
        <v>535697.22048423986</v>
      </c>
      <c r="F200" s="10">
        <f t="shared" si="34"/>
        <v>389836.47048423986</v>
      </c>
      <c r="G200" s="1">
        <v>2956.22</v>
      </c>
      <c r="H200" s="2">
        <f t="shared" si="35"/>
        <v>261944.95060583248</v>
      </c>
      <c r="K200">
        <f t="shared" ref="K200:K263" si="39">K199+1</f>
        <v>130</v>
      </c>
      <c r="L200" s="2">
        <f t="shared" ref="L200:L263" si="40">$L$58</f>
        <v>2956.2199722074415</v>
      </c>
      <c r="M200" s="2">
        <f t="shared" si="31"/>
        <v>1245.1818523603797</v>
      </c>
      <c r="N200" s="1">
        <f t="shared" ref="N200:N263" si="41">L200*(1-(1+$N$55)^(-360+K199))</f>
        <v>1711.038119847062</v>
      </c>
      <c r="O200" s="1">
        <f t="shared" ref="O200:O263" si="42">L200*((1-(1+$N$55)^(-360+K200)))/$N$55</f>
        <v>455031.65010685613</v>
      </c>
    </row>
    <row r="201" spans="1:15" x14ac:dyDescent="0.2">
      <c r="A201" s="3">
        <f t="shared" si="36"/>
        <v>49187</v>
      </c>
      <c r="B201" s="2">
        <f t="shared" si="32"/>
        <v>1309724.7530291623</v>
      </c>
      <c r="C201" s="4">
        <f t="shared" si="33"/>
        <v>10111.850765151277</v>
      </c>
      <c r="D201" s="2">
        <f t="shared" si="37"/>
        <v>3720.6309411753004</v>
      </c>
      <c r="E201" s="2">
        <f t="shared" si="38"/>
        <v>540917.87770982995</v>
      </c>
      <c r="F201" s="10">
        <f t="shared" si="34"/>
        <v>395057.12770982995</v>
      </c>
      <c r="G201" s="1">
        <v>2956.22</v>
      </c>
      <c r="H201" s="2">
        <f t="shared" si="35"/>
        <v>261944.95060583248</v>
      </c>
      <c r="K201">
        <f t="shared" si="39"/>
        <v>131</v>
      </c>
      <c r="L201" s="2">
        <f t="shared" si="40"/>
        <v>2956.2199722074415</v>
      </c>
      <c r="M201" s="2">
        <f t="shared" ref="M201:M264" si="43">(1+$N$55)^(-360+K200)*L201</f>
        <v>1249.8512843067308</v>
      </c>
      <c r="N201" s="1">
        <f t="shared" si="41"/>
        <v>1706.3686879007105</v>
      </c>
      <c r="O201" s="1">
        <f t="shared" si="42"/>
        <v>453781.79882254946</v>
      </c>
    </row>
    <row r="202" spans="1:15" x14ac:dyDescent="0.2">
      <c r="A202" s="3">
        <f t="shared" si="36"/>
        <v>49217</v>
      </c>
      <c r="B202" s="2">
        <f t="shared" si="32"/>
        <v>1309724.7530291623</v>
      </c>
      <c r="C202" s="4">
        <f t="shared" si="33"/>
        <v>10111.850765151277</v>
      </c>
      <c r="D202" s="2">
        <f t="shared" si="37"/>
        <v>3728.0722030576512</v>
      </c>
      <c r="E202" s="2">
        <f t="shared" si="38"/>
        <v>546148.4958642897</v>
      </c>
      <c r="F202" s="10">
        <f t="shared" si="34"/>
        <v>400287.7458642897</v>
      </c>
      <c r="G202" s="1">
        <v>2956.22</v>
      </c>
      <c r="H202" s="2">
        <f t="shared" si="35"/>
        <v>261944.95060583248</v>
      </c>
      <c r="K202">
        <f t="shared" si="39"/>
        <v>132</v>
      </c>
      <c r="L202" s="2">
        <f t="shared" si="40"/>
        <v>2956.2199722074415</v>
      </c>
      <c r="M202" s="2">
        <f t="shared" si="43"/>
        <v>1254.538226622881</v>
      </c>
      <c r="N202" s="1">
        <f t="shared" si="41"/>
        <v>1701.6817455845605</v>
      </c>
      <c r="O202" s="1">
        <f t="shared" si="42"/>
        <v>452527.26059592655</v>
      </c>
    </row>
    <row r="203" spans="1:15" x14ac:dyDescent="0.2">
      <c r="A203" s="3">
        <f t="shared" si="36"/>
        <v>49248</v>
      </c>
      <c r="B203" s="2">
        <f t="shared" si="32"/>
        <v>1309724.7530291623</v>
      </c>
      <c r="C203" s="4">
        <f t="shared" si="33"/>
        <v>10111.850765151277</v>
      </c>
      <c r="D203" s="2">
        <f t="shared" si="37"/>
        <v>3735.5283474637667</v>
      </c>
      <c r="E203" s="2">
        <f t="shared" si="38"/>
        <v>551389.09326819156</v>
      </c>
      <c r="F203" s="10">
        <f t="shared" si="34"/>
        <v>405528.34326819156</v>
      </c>
      <c r="G203" s="1">
        <v>2956.22</v>
      </c>
      <c r="H203" s="2">
        <f t="shared" si="35"/>
        <v>261944.95060583248</v>
      </c>
      <c r="K203">
        <f t="shared" si="39"/>
        <v>133</v>
      </c>
      <c r="L203" s="2">
        <f t="shared" si="40"/>
        <v>2956.2199722074415</v>
      </c>
      <c r="M203" s="2">
        <f t="shared" si="43"/>
        <v>1259.242744972717</v>
      </c>
      <c r="N203" s="1">
        <f t="shared" si="41"/>
        <v>1696.9772272347245</v>
      </c>
      <c r="O203" s="1">
        <f t="shared" si="42"/>
        <v>451268.01785095379</v>
      </c>
    </row>
    <row r="204" spans="1:15" x14ac:dyDescent="0.2">
      <c r="A204" s="3">
        <f t="shared" si="36"/>
        <v>49278</v>
      </c>
      <c r="B204" s="2">
        <f t="shared" si="32"/>
        <v>1309724.7530291623</v>
      </c>
      <c r="C204" s="4">
        <f t="shared" si="33"/>
        <v>10111.850765151277</v>
      </c>
      <c r="D204" s="2">
        <f t="shared" si="37"/>
        <v>3742.9994041586942</v>
      </c>
      <c r="E204" s="2">
        <f t="shared" si="38"/>
        <v>556639.68827341148</v>
      </c>
      <c r="F204" s="10">
        <f t="shared" si="34"/>
        <v>410778.93827341148</v>
      </c>
      <c r="G204" s="1">
        <v>2956.22</v>
      </c>
      <c r="H204" s="2">
        <f t="shared" si="35"/>
        <v>261944.95060583248</v>
      </c>
      <c r="K204">
        <f t="shared" si="39"/>
        <v>134</v>
      </c>
      <c r="L204" s="2">
        <f t="shared" si="40"/>
        <v>2956.2199722074415</v>
      </c>
      <c r="M204" s="2">
        <f t="shared" si="43"/>
        <v>1263.9649052663647</v>
      </c>
      <c r="N204" s="1">
        <f t="shared" si="41"/>
        <v>1692.2550669410766</v>
      </c>
      <c r="O204" s="1">
        <f t="shared" si="42"/>
        <v>450004.05294568755</v>
      </c>
    </row>
    <row r="205" spans="1:15" x14ac:dyDescent="0.2">
      <c r="A205" s="3">
        <f t="shared" si="36"/>
        <v>49309</v>
      </c>
      <c r="B205" s="2">
        <f t="shared" si="32"/>
        <v>1309724.7530291623</v>
      </c>
      <c r="C205" s="4">
        <f t="shared" si="33"/>
        <v>10111.850765151277</v>
      </c>
      <c r="D205" s="2">
        <f t="shared" si="37"/>
        <v>3750.4854029670119</v>
      </c>
      <c r="E205" s="2">
        <f t="shared" si="38"/>
        <v>561900.29926317383</v>
      </c>
      <c r="F205" s="10">
        <f t="shared" si="34"/>
        <v>416039.54926317383</v>
      </c>
      <c r="G205" s="1">
        <v>2956.22</v>
      </c>
      <c r="H205" s="2">
        <f t="shared" si="35"/>
        <v>261944.95060583248</v>
      </c>
      <c r="K205">
        <f t="shared" si="39"/>
        <v>135</v>
      </c>
      <c r="L205" s="2">
        <f t="shared" si="40"/>
        <v>2956.2199722074415</v>
      </c>
      <c r="M205" s="2">
        <f t="shared" si="43"/>
        <v>1268.7047736611132</v>
      </c>
      <c r="N205" s="1">
        <f t="shared" si="41"/>
        <v>1687.5151985463283</v>
      </c>
      <c r="O205" s="1">
        <f t="shared" si="42"/>
        <v>448735.34817202651</v>
      </c>
    </row>
    <row r="206" spans="1:15" x14ac:dyDescent="0.2">
      <c r="A206" s="3">
        <f t="shared" si="36"/>
        <v>49340</v>
      </c>
      <c r="B206" s="2">
        <f t="shared" si="32"/>
        <v>1375210.9906806205</v>
      </c>
      <c r="C206" s="4">
        <f t="shared" si="33"/>
        <v>10566.884049583085</v>
      </c>
      <c r="D206" s="2">
        <f t="shared" si="37"/>
        <v>3757.9863737729461</v>
      </c>
      <c r="E206" s="2">
        <f t="shared" si="38"/>
        <v>567625.97793652792</v>
      </c>
      <c r="F206" s="10">
        <f t="shared" si="34"/>
        <v>421765.22793652792</v>
      </c>
      <c r="G206" s="1">
        <v>2956.22</v>
      </c>
      <c r="H206" s="2">
        <f t="shared" si="35"/>
        <v>275042.19813612412</v>
      </c>
      <c r="K206">
        <f t="shared" si="39"/>
        <v>136</v>
      </c>
      <c r="L206" s="2">
        <f t="shared" si="40"/>
        <v>2956.2199722074415</v>
      </c>
      <c r="M206" s="2">
        <f t="shared" si="43"/>
        <v>1273.4624165623422</v>
      </c>
      <c r="N206" s="1">
        <f t="shared" si="41"/>
        <v>1682.7575556450993</v>
      </c>
      <c r="O206" s="1">
        <f t="shared" si="42"/>
        <v>447461.8857554642</v>
      </c>
    </row>
    <row r="207" spans="1:15" x14ac:dyDescent="0.2">
      <c r="A207" s="3">
        <f t="shared" si="36"/>
        <v>49368</v>
      </c>
      <c r="B207" s="2">
        <f t="shared" ref="B207:B270" si="44">B195*1.05</f>
        <v>1375210.9906806205</v>
      </c>
      <c r="C207" s="4">
        <f t="shared" ref="C207:C270" si="45">C195*1.045</f>
        <v>10566.884049583085</v>
      </c>
      <c r="D207" s="2">
        <f t="shared" si="37"/>
        <v>3765.5023465204918</v>
      </c>
      <c r="E207" s="2">
        <f t="shared" si="38"/>
        <v>573363.22623271227</v>
      </c>
      <c r="F207" s="10">
        <f t="shared" si="34"/>
        <v>427502.47623271227</v>
      </c>
      <c r="G207" s="1">
        <v>2956.22</v>
      </c>
      <c r="H207" s="2">
        <f t="shared" si="35"/>
        <v>275042.19813612412</v>
      </c>
      <c r="K207">
        <f t="shared" si="39"/>
        <v>137</v>
      </c>
      <c r="L207" s="2">
        <f t="shared" si="40"/>
        <v>2956.2199722074415</v>
      </c>
      <c r="M207" s="2">
        <f t="shared" si="43"/>
        <v>1278.237900624451</v>
      </c>
      <c r="N207" s="1">
        <f t="shared" si="41"/>
        <v>1677.9820715829908</v>
      </c>
      <c r="O207" s="1">
        <f t="shared" si="42"/>
        <v>446183.64785483968</v>
      </c>
    </row>
    <row r="208" spans="1:15" x14ac:dyDescent="0.2">
      <c r="A208" s="3">
        <f t="shared" si="36"/>
        <v>49399</v>
      </c>
      <c r="B208" s="2">
        <f t="shared" si="44"/>
        <v>1375210.9906806205</v>
      </c>
      <c r="C208" s="4">
        <f t="shared" si="45"/>
        <v>10566.884049583085</v>
      </c>
      <c r="D208" s="2">
        <f t="shared" si="37"/>
        <v>3773.0333512135326</v>
      </c>
      <c r="E208" s="2">
        <f t="shared" si="38"/>
        <v>579112.06768519094</v>
      </c>
      <c r="F208" s="10">
        <f t="shared" si="34"/>
        <v>433251.31768519094</v>
      </c>
      <c r="G208" s="1">
        <v>2956.22</v>
      </c>
      <c r="H208" s="2">
        <f t="shared" si="35"/>
        <v>275042.19813612412</v>
      </c>
      <c r="K208">
        <f t="shared" si="39"/>
        <v>138</v>
      </c>
      <c r="L208" s="2">
        <f t="shared" si="40"/>
        <v>2956.2199722074415</v>
      </c>
      <c r="M208" s="2">
        <f t="shared" si="43"/>
        <v>1283.0312927517928</v>
      </c>
      <c r="N208" s="1">
        <f t="shared" si="41"/>
        <v>1673.1886794556488</v>
      </c>
      <c r="O208" s="1">
        <f t="shared" si="42"/>
        <v>444900.61656208796</v>
      </c>
    </row>
    <row r="209" spans="1:15" x14ac:dyDescent="0.2">
      <c r="A209" s="3">
        <f t="shared" si="36"/>
        <v>49429</v>
      </c>
      <c r="B209" s="2">
        <f t="shared" si="44"/>
        <v>1375210.9906806205</v>
      </c>
      <c r="C209" s="4">
        <f t="shared" si="45"/>
        <v>10566.884049583085</v>
      </c>
      <c r="D209" s="2">
        <f t="shared" si="37"/>
        <v>3780.5794179159598</v>
      </c>
      <c r="E209" s="2">
        <f t="shared" si="38"/>
        <v>584872.52587580879</v>
      </c>
      <c r="F209" s="10">
        <f t="shared" si="34"/>
        <v>439011.77587580879</v>
      </c>
      <c r="G209" s="1">
        <v>2956.22</v>
      </c>
      <c r="H209" s="2">
        <f t="shared" si="35"/>
        <v>275042.19813612412</v>
      </c>
      <c r="K209">
        <f t="shared" si="39"/>
        <v>139</v>
      </c>
      <c r="L209" s="2">
        <f t="shared" si="40"/>
        <v>2956.2199722074415</v>
      </c>
      <c r="M209" s="2">
        <f t="shared" si="43"/>
        <v>1287.8426600996117</v>
      </c>
      <c r="N209" s="1">
        <f t="shared" si="41"/>
        <v>1668.3773121078298</v>
      </c>
      <c r="O209" s="1">
        <f t="shared" si="42"/>
        <v>443612.77390198834</v>
      </c>
    </row>
    <row r="210" spans="1:15" x14ac:dyDescent="0.2">
      <c r="A210" s="3">
        <f t="shared" si="36"/>
        <v>49460</v>
      </c>
      <c r="B210" s="2">
        <f t="shared" si="44"/>
        <v>1375210.9906806205</v>
      </c>
      <c r="C210" s="4">
        <f t="shared" si="45"/>
        <v>10566.884049583085</v>
      </c>
      <c r="D210" s="2">
        <f t="shared" si="37"/>
        <v>3788.1405767517917</v>
      </c>
      <c r="E210" s="2">
        <f t="shared" si="38"/>
        <v>590644.62443489279</v>
      </c>
      <c r="F210" s="10">
        <f t="shared" si="34"/>
        <v>444783.87443489279</v>
      </c>
      <c r="G210" s="1">
        <v>2956.22</v>
      </c>
      <c r="H210" s="2">
        <f t="shared" si="35"/>
        <v>275042.19813612412</v>
      </c>
      <c r="K210">
        <f t="shared" si="39"/>
        <v>140</v>
      </c>
      <c r="L210" s="2">
        <f t="shared" si="40"/>
        <v>2956.2199722074415</v>
      </c>
      <c r="M210" s="2">
        <f t="shared" si="43"/>
        <v>1292.672070074985</v>
      </c>
      <c r="N210" s="1">
        <f t="shared" si="41"/>
        <v>1663.5479021324563</v>
      </c>
      <c r="O210" s="1">
        <f t="shared" si="42"/>
        <v>442320.10183191346</v>
      </c>
    </row>
    <row r="211" spans="1:15" x14ac:dyDescent="0.2">
      <c r="A211" s="3">
        <f t="shared" si="36"/>
        <v>49490</v>
      </c>
      <c r="B211" s="2">
        <f t="shared" si="44"/>
        <v>1375210.9906806205</v>
      </c>
      <c r="C211" s="4">
        <f t="shared" si="45"/>
        <v>10566.884049583085</v>
      </c>
      <c r="D211" s="2">
        <f t="shared" si="37"/>
        <v>3795.7168579052955</v>
      </c>
      <c r="E211" s="2">
        <f t="shared" si="38"/>
        <v>596428.38704135362</v>
      </c>
      <c r="F211" s="10">
        <f t="shared" si="34"/>
        <v>450567.63704135362</v>
      </c>
      <c r="G211" s="1">
        <v>2956.22</v>
      </c>
      <c r="H211" s="2">
        <f t="shared" si="35"/>
        <v>275042.19813612412</v>
      </c>
      <c r="K211">
        <f t="shared" si="39"/>
        <v>141</v>
      </c>
      <c r="L211" s="2">
        <f t="shared" si="40"/>
        <v>2956.2199722074415</v>
      </c>
      <c r="M211" s="2">
        <f t="shared" si="43"/>
        <v>1297.5195903377662</v>
      </c>
      <c r="N211" s="1">
        <f t="shared" si="41"/>
        <v>1658.7003818696753</v>
      </c>
      <c r="O211" s="1">
        <f t="shared" si="42"/>
        <v>441022.58224157564</v>
      </c>
    </row>
    <row r="212" spans="1:15" x14ac:dyDescent="0.2">
      <c r="A212" s="3">
        <f t="shared" si="36"/>
        <v>49521</v>
      </c>
      <c r="B212" s="2">
        <f t="shared" si="44"/>
        <v>1375210.9906806205</v>
      </c>
      <c r="C212" s="4">
        <f t="shared" si="45"/>
        <v>10566.884049583085</v>
      </c>
      <c r="D212" s="2">
        <f t="shared" si="37"/>
        <v>3803.308291621106</v>
      </c>
      <c r="E212" s="2">
        <f t="shared" si="38"/>
        <v>602223.83742278686</v>
      </c>
      <c r="F212" s="10">
        <f t="shared" si="34"/>
        <v>456363.08742278686</v>
      </c>
      <c r="G212" s="1">
        <v>2956.22</v>
      </c>
      <c r="H212" s="2">
        <f t="shared" si="35"/>
        <v>275042.19813612412</v>
      </c>
      <c r="K212">
        <f t="shared" si="39"/>
        <v>142</v>
      </c>
      <c r="L212" s="2">
        <f t="shared" si="40"/>
        <v>2956.2199722074415</v>
      </c>
      <c r="M212" s="2">
        <f t="shared" si="43"/>
        <v>1302.3852888015326</v>
      </c>
      <c r="N212" s="1">
        <f t="shared" si="41"/>
        <v>1653.8346834059087</v>
      </c>
      <c r="O212" s="1">
        <f t="shared" si="42"/>
        <v>439720.19695277407</v>
      </c>
    </row>
    <row r="213" spans="1:15" x14ac:dyDescent="0.2">
      <c r="A213" s="3">
        <f t="shared" si="36"/>
        <v>49552</v>
      </c>
      <c r="B213" s="2">
        <f t="shared" si="44"/>
        <v>1375210.9906806205</v>
      </c>
      <c r="C213" s="4">
        <f t="shared" si="45"/>
        <v>10566.884049583085</v>
      </c>
      <c r="D213" s="2">
        <f t="shared" si="37"/>
        <v>3810.9149082043482</v>
      </c>
      <c r="E213" s="2">
        <f t="shared" si="38"/>
        <v>608030.99935557495</v>
      </c>
      <c r="F213" s="10">
        <f t="shared" si="34"/>
        <v>462170.24935557495</v>
      </c>
      <c r="G213" s="1">
        <v>2956.22</v>
      </c>
      <c r="H213" s="2">
        <f t="shared" si="35"/>
        <v>275042.19813612412</v>
      </c>
      <c r="K213">
        <f t="shared" si="39"/>
        <v>143</v>
      </c>
      <c r="L213" s="2">
        <f t="shared" si="40"/>
        <v>2956.2199722074415</v>
      </c>
      <c r="M213" s="2">
        <f t="shared" si="43"/>
        <v>1307.2692336345385</v>
      </c>
      <c r="N213" s="1">
        <f t="shared" si="41"/>
        <v>1648.9507385729028</v>
      </c>
      <c r="O213" s="1">
        <f t="shared" si="42"/>
        <v>438412.92771913973</v>
      </c>
    </row>
    <row r="214" spans="1:15" x14ac:dyDescent="0.2">
      <c r="A214" s="3">
        <f t="shared" si="36"/>
        <v>49582</v>
      </c>
      <c r="B214" s="2">
        <f t="shared" si="44"/>
        <v>1375210.9906806205</v>
      </c>
      <c r="C214" s="4">
        <f t="shared" si="45"/>
        <v>10566.884049583085</v>
      </c>
      <c r="D214" s="2">
        <f t="shared" si="37"/>
        <v>3818.5367380207567</v>
      </c>
      <c r="E214" s="2">
        <f t="shared" si="38"/>
        <v>613849.89666498918</v>
      </c>
      <c r="F214" s="10">
        <f t="shared" si="34"/>
        <v>467989.14666498918</v>
      </c>
      <c r="G214" s="1">
        <v>2956.22</v>
      </c>
      <c r="H214" s="2">
        <f t="shared" si="35"/>
        <v>275042.19813612412</v>
      </c>
      <c r="K214">
        <f t="shared" si="39"/>
        <v>144</v>
      </c>
      <c r="L214" s="2">
        <f t="shared" si="40"/>
        <v>2956.2199722074415</v>
      </c>
      <c r="M214" s="2">
        <f t="shared" si="43"/>
        <v>1312.1714932606678</v>
      </c>
      <c r="N214" s="1">
        <f t="shared" si="41"/>
        <v>1644.0484789467739</v>
      </c>
      <c r="O214" s="1">
        <f t="shared" si="42"/>
        <v>437100.75622587901</v>
      </c>
    </row>
    <row r="215" spans="1:15" x14ac:dyDescent="0.2">
      <c r="A215" s="3">
        <f t="shared" si="36"/>
        <v>49613</v>
      </c>
      <c r="B215" s="2">
        <f t="shared" si="44"/>
        <v>1375210.9906806205</v>
      </c>
      <c r="C215" s="4">
        <f t="shared" si="45"/>
        <v>10566.884049583085</v>
      </c>
      <c r="D215" s="2">
        <f t="shared" si="37"/>
        <v>3826.1738114967984</v>
      </c>
      <c r="E215" s="2">
        <f t="shared" si="38"/>
        <v>619680.55322529213</v>
      </c>
      <c r="F215" s="10">
        <f t="shared" si="34"/>
        <v>473819.80322529213</v>
      </c>
      <c r="G215" s="1">
        <v>2956.22</v>
      </c>
      <c r="H215" s="2">
        <f t="shared" si="35"/>
        <v>275042.19813612412</v>
      </c>
      <c r="K215">
        <f t="shared" si="39"/>
        <v>145</v>
      </c>
      <c r="L215" s="2">
        <f t="shared" si="40"/>
        <v>2956.2199722074415</v>
      </c>
      <c r="M215" s="2">
        <f t="shared" si="43"/>
        <v>1317.0921363603952</v>
      </c>
      <c r="N215" s="1">
        <f t="shared" si="41"/>
        <v>1639.1278358470463</v>
      </c>
      <c r="O215" s="1">
        <f t="shared" si="42"/>
        <v>435783.6640895186</v>
      </c>
    </row>
    <row r="216" spans="1:15" x14ac:dyDescent="0.2">
      <c r="A216" s="3">
        <f t="shared" si="36"/>
        <v>49643</v>
      </c>
      <c r="B216" s="2">
        <f t="shared" si="44"/>
        <v>1375210.9906806205</v>
      </c>
      <c r="C216" s="4">
        <f t="shared" si="45"/>
        <v>10566.884049583085</v>
      </c>
      <c r="D216" s="2">
        <f t="shared" si="37"/>
        <v>3833.826159119792</v>
      </c>
      <c r="E216" s="2">
        <f t="shared" si="38"/>
        <v>625522.99295983976</v>
      </c>
      <c r="F216" s="10">
        <f t="shared" si="34"/>
        <v>479662.24295983976</v>
      </c>
      <c r="G216" s="1">
        <v>2956.22</v>
      </c>
      <c r="H216" s="2">
        <f t="shared" si="35"/>
        <v>275042.19813612412</v>
      </c>
      <c r="K216">
        <f t="shared" si="39"/>
        <v>146</v>
      </c>
      <c r="L216" s="2">
        <f t="shared" si="40"/>
        <v>2956.2199722074415</v>
      </c>
      <c r="M216" s="2">
        <f t="shared" si="43"/>
        <v>1322.0312318717467</v>
      </c>
      <c r="N216" s="1">
        <f t="shared" si="41"/>
        <v>1634.1887403356948</v>
      </c>
      <c r="O216" s="1">
        <f t="shared" si="42"/>
        <v>434461.63285764697</v>
      </c>
    </row>
    <row r="217" spans="1:15" x14ac:dyDescent="0.2">
      <c r="A217" s="3">
        <f t="shared" si="36"/>
        <v>49674</v>
      </c>
      <c r="B217" s="2">
        <f t="shared" si="44"/>
        <v>1375210.9906806205</v>
      </c>
      <c r="C217" s="4">
        <f t="shared" si="45"/>
        <v>10566.884049583085</v>
      </c>
      <c r="D217" s="2">
        <f t="shared" si="37"/>
        <v>3841.4938114380316</v>
      </c>
      <c r="E217" s="2">
        <f t="shared" si="38"/>
        <v>631377.23984118435</v>
      </c>
      <c r="F217" s="10">
        <f t="shared" si="34"/>
        <v>485516.48984118435</v>
      </c>
      <c r="G217" s="1">
        <v>2956.22</v>
      </c>
      <c r="H217" s="2">
        <f t="shared" si="35"/>
        <v>275042.19813612412</v>
      </c>
      <c r="K217">
        <f t="shared" si="39"/>
        <v>147</v>
      </c>
      <c r="L217" s="2">
        <f t="shared" si="40"/>
        <v>2956.2199722074415</v>
      </c>
      <c r="M217" s="2">
        <f t="shared" si="43"/>
        <v>1326.9888489912655</v>
      </c>
      <c r="N217" s="1">
        <f t="shared" si="41"/>
        <v>1629.231123216176</v>
      </c>
      <c r="O217" s="1">
        <f t="shared" si="42"/>
        <v>433134.64400865568</v>
      </c>
    </row>
    <row r="218" spans="1:15" x14ac:dyDescent="0.2">
      <c r="A218" s="3">
        <f t="shared" si="36"/>
        <v>49705</v>
      </c>
      <c r="B218" s="2">
        <f t="shared" si="44"/>
        <v>1443971.5402146517</v>
      </c>
      <c r="C218" s="4">
        <f t="shared" si="45"/>
        <v>11042.393831814323</v>
      </c>
      <c r="D218" s="2">
        <f t="shared" si="37"/>
        <v>3849.1767990609078</v>
      </c>
      <c r="E218" s="2">
        <f t="shared" si="38"/>
        <v>637718.82767340844</v>
      </c>
      <c r="F218" s="10">
        <f t="shared" si="34"/>
        <v>491858.07767340844</v>
      </c>
      <c r="G218" s="1">
        <v>2956.22</v>
      </c>
      <c r="H218" s="2">
        <f t="shared" si="35"/>
        <v>288794.30804293038</v>
      </c>
      <c r="K218">
        <f t="shared" si="39"/>
        <v>148</v>
      </c>
      <c r="L218" s="2">
        <f t="shared" si="40"/>
        <v>2956.2199722074415</v>
      </c>
      <c r="M218" s="2">
        <f t="shared" si="43"/>
        <v>1331.9650571749828</v>
      </c>
      <c r="N218" s="1">
        <f t="shared" si="41"/>
        <v>1624.2549150324587</v>
      </c>
      <c r="O218" s="1">
        <f t="shared" si="42"/>
        <v>431802.67895148083</v>
      </c>
    </row>
    <row r="219" spans="1:15" x14ac:dyDescent="0.2">
      <c r="A219" s="3">
        <f t="shared" si="36"/>
        <v>49734</v>
      </c>
      <c r="B219" s="2">
        <f t="shared" si="44"/>
        <v>1443971.5402146517</v>
      </c>
      <c r="C219" s="4">
        <f t="shared" si="45"/>
        <v>11042.393831814323</v>
      </c>
      <c r="D219" s="2">
        <f t="shared" si="37"/>
        <v>3856.8751526590295</v>
      </c>
      <c r="E219" s="2">
        <f t="shared" si="38"/>
        <v>644073.85577814176</v>
      </c>
      <c r="F219" s="10">
        <f t="shared" si="34"/>
        <v>498213.10577814176</v>
      </c>
      <c r="G219" s="1">
        <v>2956.22</v>
      </c>
      <c r="H219" s="2">
        <f t="shared" si="35"/>
        <v>288794.30804293038</v>
      </c>
      <c r="K219">
        <f t="shared" si="39"/>
        <v>149</v>
      </c>
      <c r="L219" s="2">
        <f t="shared" si="40"/>
        <v>2956.2199722074415</v>
      </c>
      <c r="M219" s="2">
        <f t="shared" si="43"/>
        <v>1336.9599261393887</v>
      </c>
      <c r="N219" s="1">
        <f t="shared" si="41"/>
        <v>1619.260046068053</v>
      </c>
      <c r="O219" s="1">
        <f t="shared" si="42"/>
        <v>430465.71902534139</v>
      </c>
    </row>
    <row r="220" spans="1:15" x14ac:dyDescent="0.2">
      <c r="A220" s="3">
        <f t="shared" si="36"/>
        <v>49765</v>
      </c>
      <c r="B220" s="2">
        <f t="shared" si="44"/>
        <v>1443971.5402146517</v>
      </c>
      <c r="C220" s="4">
        <f t="shared" si="45"/>
        <v>11042.393831814323</v>
      </c>
      <c r="D220" s="2">
        <f t="shared" si="37"/>
        <v>3864.5889029643477</v>
      </c>
      <c r="E220" s="2">
        <f t="shared" si="38"/>
        <v>650442.35355958552</v>
      </c>
      <c r="F220" s="10">
        <f t="shared" si="34"/>
        <v>504581.60355958552</v>
      </c>
      <c r="G220" s="1">
        <v>2956.22</v>
      </c>
      <c r="H220" s="2">
        <f t="shared" si="35"/>
        <v>288794.30804293038</v>
      </c>
      <c r="K220">
        <f t="shared" si="39"/>
        <v>150</v>
      </c>
      <c r="L220" s="2">
        <f t="shared" si="40"/>
        <v>2956.2199722074415</v>
      </c>
      <c r="M220" s="2">
        <f t="shared" si="43"/>
        <v>1341.9735258624114</v>
      </c>
      <c r="N220" s="1">
        <f t="shared" si="41"/>
        <v>1614.2464463450301</v>
      </c>
      <c r="O220" s="1">
        <f t="shared" si="42"/>
        <v>429123.74549947894</v>
      </c>
    </row>
    <row r="221" spans="1:15" x14ac:dyDescent="0.2">
      <c r="A221" s="3">
        <f t="shared" si="36"/>
        <v>49795</v>
      </c>
      <c r="B221" s="2">
        <f t="shared" si="44"/>
        <v>1443971.5402146517</v>
      </c>
      <c r="C221" s="4">
        <f t="shared" si="45"/>
        <v>11042.393831814323</v>
      </c>
      <c r="D221" s="2">
        <f t="shared" si="37"/>
        <v>3872.3180807702765</v>
      </c>
      <c r="E221" s="2">
        <f t="shared" si="38"/>
        <v>656824.35048916156</v>
      </c>
      <c r="F221" s="10">
        <f t="shared" si="34"/>
        <v>510963.60048916156</v>
      </c>
      <c r="G221" s="1">
        <v>2956.22</v>
      </c>
      <c r="H221" s="2">
        <f t="shared" si="35"/>
        <v>288794.30804293038</v>
      </c>
      <c r="K221">
        <f t="shared" si="39"/>
        <v>151</v>
      </c>
      <c r="L221" s="2">
        <f t="shared" si="40"/>
        <v>2956.2199722074415</v>
      </c>
      <c r="M221" s="2">
        <f t="shared" si="43"/>
        <v>1347.0059265843954</v>
      </c>
      <c r="N221" s="1">
        <f t="shared" si="41"/>
        <v>1609.2140456230459</v>
      </c>
      <c r="O221" s="1">
        <f t="shared" si="42"/>
        <v>427776.73957289458</v>
      </c>
    </row>
    <row r="222" spans="1:15" x14ac:dyDescent="0.2">
      <c r="A222" s="3">
        <f t="shared" si="36"/>
        <v>49826</v>
      </c>
      <c r="B222" s="2">
        <f t="shared" si="44"/>
        <v>1443971.5402146517</v>
      </c>
      <c r="C222" s="4">
        <f t="shared" si="45"/>
        <v>11042.393831814323</v>
      </c>
      <c r="D222" s="2">
        <f t="shared" si="37"/>
        <v>3880.0627169318172</v>
      </c>
      <c r="E222" s="2">
        <f t="shared" si="38"/>
        <v>663219.87610567466</v>
      </c>
      <c r="F222" s="10">
        <f t="shared" si="34"/>
        <v>517359.12610567466</v>
      </c>
      <c r="G222" s="1">
        <v>2956.22</v>
      </c>
      <c r="H222" s="2">
        <f t="shared" si="35"/>
        <v>288794.30804293038</v>
      </c>
      <c r="K222">
        <f t="shared" si="39"/>
        <v>152</v>
      </c>
      <c r="L222" s="2">
        <f t="shared" si="40"/>
        <v>2956.2199722074415</v>
      </c>
      <c r="M222" s="2">
        <f t="shared" si="43"/>
        <v>1352.0571988090869</v>
      </c>
      <c r="N222" s="1">
        <f t="shared" si="41"/>
        <v>1604.1627733983546</v>
      </c>
      <c r="O222" s="1">
        <f t="shared" si="42"/>
        <v>426424.68237408547</v>
      </c>
    </row>
    <row r="223" spans="1:15" x14ac:dyDescent="0.2">
      <c r="A223" s="3">
        <f t="shared" si="36"/>
        <v>49856</v>
      </c>
      <c r="B223" s="2">
        <f t="shared" si="44"/>
        <v>1443971.5402146517</v>
      </c>
      <c r="C223" s="4">
        <f t="shared" si="45"/>
        <v>11042.393831814323</v>
      </c>
      <c r="D223" s="2">
        <f t="shared" si="37"/>
        <v>3887.822842365681</v>
      </c>
      <c r="E223" s="2">
        <f t="shared" si="38"/>
        <v>669628.96001547552</v>
      </c>
      <c r="F223" s="10">
        <f t="shared" si="34"/>
        <v>523768.21001547552</v>
      </c>
      <c r="G223" s="1">
        <v>2956.22</v>
      </c>
      <c r="H223" s="2">
        <f t="shared" si="35"/>
        <v>288794.30804293038</v>
      </c>
      <c r="K223">
        <f t="shared" si="39"/>
        <v>153</v>
      </c>
      <c r="L223" s="2">
        <f t="shared" si="40"/>
        <v>2956.2199722074415</v>
      </c>
      <c r="M223" s="2">
        <f t="shared" si="43"/>
        <v>1357.1274133046209</v>
      </c>
      <c r="N223" s="1">
        <f t="shared" si="41"/>
        <v>1599.0925589028204</v>
      </c>
      <c r="O223" s="1">
        <f t="shared" si="42"/>
        <v>425067.55496078095</v>
      </c>
    </row>
    <row r="224" spans="1:15" x14ac:dyDescent="0.2">
      <c r="A224" s="3">
        <f t="shared" si="36"/>
        <v>49887</v>
      </c>
      <c r="B224" s="2">
        <f t="shared" si="44"/>
        <v>1443971.5402146517</v>
      </c>
      <c r="C224" s="4">
        <f t="shared" si="45"/>
        <v>11042.393831814323</v>
      </c>
      <c r="D224" s="2">
        <f t="shared" si="37"/>
        <v>3895.5984880504125</v>
      </c>
      <c r="E224" s="2">
        <f t="shared" si="38"/>
        <v>676051.63189262443</v>
      </c>
      <c r="F224" s="10">
        <f t="shared" si="34"/>
        <v>530190.88189262443</v>
      </c>
      <c r="G224" s="1">
        <v>2956.22</v>
      </c>
      <c r="H224" s="2">
        <f t="shared" si="35"/>
        <v>288794.30804293038</v>
      </c>
      <c r="K224">
        <f t="shared" si="39"/>
        <v>154</v>
      </c>
      <c r="L224" s="2">
        <f t="shared" si="40"/>
        <v>2956.2199722074415</v>
      </c>
      <c r="M224" s="2">
        <f t="shared" si="43"/>
        <v>1362.216641104513</v>
      </c>
      <c r="N224" s="1">
        <f t="shared" si="41"/>
        <v>1594.0033311029285</v>
      </c>
      <c r="O224" s="1">
        <f t="shared" si="42"/>
        <v>423705.33831967646</v>
      </c>
    </row>
    <row r="225" spans="1:15" x14ac:dyDescent="0.2">
      <c r="A225" s="3">
        <f t="shared" si="36"/>
        <v>49918</v>
      </c>
      <c r="B225" s="2">
        <f t="shared" si="44"/>
        <v>1443971.5402146517</v>
      </c>
      <c r="C225" s="4">
        <f t="shared" si="45"/>
        <v>11042.393831814323</v>
      </c>
      <c r="D225" s="2">
        <f t="shared" si="37"/>
        <v>3903.3896850265132</v>
      </c>
      <c r="E225" s="2">
        <f t="shared" si="38"/>
        <v>682487.92147905438</v>
      </c>
      <c r="F225" s="10">
        <f t="shared" si="34"/>
        <v>536627.17147905438</v>
      </c>
      <c r="G225" s="1">
        <v>2956.22</v>
      </c>
      <c r="H225" s="2">
        <f t="shared" si="35"/>
        <v>288794.30804293038</v>
      </c>
      <c r="K225">
        <f t="shared" si="39"/>
        <v>155</v>
      </c>
      <c r="L225" s="2">
        <f t="shared" si="40"/>
        <v>2956.2199722074415</v>
      </c>
      <c r="M225" s="2">
        <f t="shared" si="43"/>
        <v>1367.3249535086547</v>
      </c>
      <c r="N225" s="1">
        <f t="shared" si="41"/>
        <v>1588.8950186987868</v>
      </c>
      <c r="O225" s="1">
        <f t="shared" si="42"/>
        <v>422338.01336616796</v>
      </c>
    </row>
    <row r="226" spans="1:15" x14ac:dyDescent="0.2">
      <c r="A226" s="3">
        <f t="shared" si="36"/>
        <v>49948</v>
      </c>
      <c r="B226" s="2">
        <f t="shared" si="44"/>
        <v>1443971.5402146517</v>
      </c>
      <c r="C226" s="4">
        <f t="shared" si="45"/>
        <v>11042.393831814323</v>
      </c>
      <c r="D226" s="2">
        <f t="shared" si="37"/>
        <v>3911.1964643965662</v>
      </c>
      <c r="E226" s="2">
        <f t="shared" si="38"/>
        <v>688937.85858473566</v>
      </c>
      <c r="F226" s="10">
        <f t="shared" si="34"/>
        <v>543077.10858473566</v>
      </c>
      <c r="G226" s="1">
        <v>2956.22</v>
      </c>
      <c r="H226" s="2">
        <f t="shared" si="35"/>
        <v>288794.30804293038</v>
      </c>
      <c r="K226">
        <f t="shared" si="39"/>
        <v>156</v>
      </c>
      <c r="L226" s="2">
        <f t="shared" si="40"/>
        <v>2956.2199722074415</v>
      </c>
      <c r="M226" s="2">
        <f t="shared" si="43"/>
        <v>1372.4524220843116</v>
      </c>
      <c r="N226" s="1">
        <f t="shared" si="41"/>
        <v>1583.7675501231297</v>
      </c>
      <c r="O226" s="1">
        <f t="shared" si="42"/>
        <v>420965.56094408361</v>
      </c>
    </row>
    <row r="227" spans="1:15" x14ac:dyDescent="0.2">
      <c r="A227" s="3">
        <f t="shared" si="36"/>
        <v>49979</v>
      </c>
      <c r="B227" s="2">
        <f t="shared" si="44"/>
        <v>1443971.5402146517</v>
      </c>
      <c r="C227" s="4">
        <f t="shared" si="45"/>
        <v>11042.393831814323</v>
      </c>
      <c r="D227" s="2">
        <f t="shared" si="37"/>
        <v>3919.0188573253595</v>
      </c>
      <c r="E227" s="2">
        <f t="shared" si="38"/>
        <v>695401.47308784048</v>
      </c>
      <c r="F227" s="10">
        <f t="shared" si="34"/>
        <v>549540.72308784048</v>
      </c>
      <c r="G227" s="1">
        <v>2956.22</v>
      </c>
      <c r="H227" s="2">
        <f t="shared" si="35"/>
        <v>288794.30804293038</v>
      </c>
      <c r="K227">
        <f t="shared" si="39"/>
        <v>157</v>
      </c>
      <c r="L227" s="2">
        <f t="shared" si="40"/>
        <v>2956.2199722074415</v>
      </c>
      <c r="M227" s="2">
        <f t="shared" si="43"/>
        <v>1377.5991186671281</v>
      </c>
      <c r="N227" s="1">
        <f t="shared" si="41"/>
        <v>1578.6208535403134</v>
      </c>
      <c r="O227" s="1">
        <f t="shared" si="42"/>
        <v>419587.96182541648</v>
      </c>
    </row>
    <row r="228" spans="1:15" x14ac:dyDescent="0.2">
      <c r="A228" s="3">
        <f t="shared" si="36"/>
        <v>50009</v>
      </c>
      <c r="B228" s="2">
        <f t="shared" si="44"/>
        <v>1443971.5402146517</v>
      </c>
      <c r="C228" s="4">
        <f t="shared" si="45"/>
        <v>11042.393831814323</v>
      </c>
      <c r="D228" s="2">
        <f t="shared" si="37"/>
        <v>3926.8568950400104</v>
      </c>
      <c r="E228" s="2">
        <f t="shared" si="38"/>
        <v>701878.79493490758</v>
      </c>
      <c r="F228" s="10">
        <f t="shared" si="34"/>
        <v>556018.04493490758</v>
      </c>
      <c r="G228" s="1">
        <v>2956.22</v>
      </c>
      <c r="H228" s="2">
        <f t="shared" si="35"/>
        <v>288794.30804293038</v>
      </c>
      <c r="K228">
        <f t="shared" si="39"/>
        <v>158</v>
      </c>
      <c r="L228" s="2">
        <f t="shared" si="40"/>
        <v>2956.2199722074415</v>
      </c>
      <c r="M228" s="2">
        <f t="shared" si="43"/>
        <v>1382.7651153621298</v>
      </c>
      <c r="N228" s="1">
        <f t="shared" si="41"/>
        <v>1573.4548568453117</v>
      </c>
      <c r="O228" s="1">
        <f t="shared" si="42"/>
        <v>418205.19671005436</v>
      </c>
    </row>
    <row r="229" spans="1:15" x14ac:dyDescent="0.2">
      <c r="A229" s="3">
        <f t="shared" si="36"/>
        <v>50040</v>
      </c>
      <c r="B229" s="2">
        <f t="shared" si="44"/>
        <v>1443971.5402146517</v>
      </c>
      <c r="C229" s="4">
        <f t="shared" si="45"/>
        <v>11042.393831814323</v>
      </c>
      <c r="D229" s="2">
        <f t="shared" si="37"/>
        <v>3934.7106088300902</v>
      </c>
      <c r="E229" s="2">
        <f t="shared" si="38"/>
        <v>708369.85414100823</v>
      </c>
      <c r="F229" s="10">
        <f t="shared" si="34"/>
        <v>562509.10414100823</v>
      </c>
      <c r="G229" s="1">
        <v>2956.22</v>
      </c>
      <c r="H229" s="2">
        <f t="shared" si="35"/>
        <v>288794.30804293038</v>
      </c>
      <c r="K229">
        <f t="shared" si="39"/>
        <v>159</v>
      </c>
      <c r="L229" s="2">
        <f t="shared" si="40"/>
        <v>2956.2199722074415</v>
      </c>
      <c r="M229" s="2">
        <f t="shared" si="43"/>
        <v>1387.9504845447377</v>
      </c>
      <c r="N229" s="1">
        <f t="shared" si="41"/>
        <v>1568.2694876627038</v>
      </c>
      <c r="O229" s="1">
        <f t="shared" si="42"/>
        <v>416817.24622550962</v>
      </c>
    </row>
    <row r="230" spans="1:15" x14ac:dyDescent="0.2">
      <c r="A230" s="3">
        <f t="shared" si="36"/>
        <v>50071</v>
      </c>
      <c r="B230" s="2">
        <f t="shared" si="44"/>
        <v>1516170.1172253843</v>
      </c>
      <c r="C230" s="4">
        <f t="shared" si="45"/>
        <v>11539.301554245967</v>
      </c>
      <c r="D230" s="2">
        <f t="shared" si="37"/>
        <v>3942.5800300477504</v>
      </c>
      <c r="E230" s="2">
        <f t="shared" si="38"/>
        <v>715371.58851234324</v>
      </c>
      <c r="F230" s="10">
        <f t="shared" si="34"/>
        <v>569510.83851234324</v>
      </c>
      <c r="G230" s="1">
        <v>2956.22</v>
      </c>
      <c r="H230" s="2">
        <f t="shared" si="35"/>
        <v>303234.02344507689</v>
      </c>
      <c r="K230">
        <f t="shared" si="39"/>
        <v>160</v>
      </c>
      <c r="L230" s="2">
        <f t="shared" si="40"/>
        <v>2956.2199722074415</v>
      </c>
      <c r="M230" s="2">
        <f t="shared" si="43"/>
        <v>1393.1552988617802</v>
      </c>
      <c r="N230" s="1">
        <f t="shared" si="41"/>
        <v>1563.064673345661</v>
      </c>
      <c r="O230" s="1">
        <f t="shared" si="42"/>
        <v>415424.090926648</v>
      </c>
    </row>
    <row r="231" spans="1:15" x14ac:dyDescent="0.2">
      <c r="A231" s="3">
        <f t="shared" si="36"/>
        <v>50099</v>
      </c>
      <c r="B231" s="2">
        <f t="shared" si="44"/>
        <v>1516170.1172253843</v>
      </c>
      <c r="C231" s="4">
        <f t="shared" si="45"/>
        <v>11539.301554245967</v>
      </c>
      <c r="D231" s="2">
        <f t="shared" si="37"/>
        <v>3950.465190107846</v>
      </c>
      <c r="E231" s="2">
        <f t="shared" si="38"/>
        <v>722388.77683818922</v>
      </c>
      <c r="F231" s="10">
        <f t="shared" si="34"/>
        <v>576528.02683818922</v>
      </c>
      <c r="G231" s="1">
        <v>2956.22</v>
      </c>
      <c r="H231" s="2">
        <f t="shared" si="35"/>
        <v>303234.02344507689</v>
      </c>
      <c r="K231">
        <f t="shared" si="39"/>
        <v>161</v>
      </c>
      <c r="L231" s="2">
        <f t="shared" si="40"/>
        <v>2956.2199722074415</v>
      </c>
      <c r="M231" s="2">
        <f t="shared" si="43"/>
        <v>1398.3796312325117</v>
      </c>
      <c r="N231" s="1">
        <f t="shared" si="41"/>
        <v>1557.8403409749299</v>
      </c>
      <c r="O231" s="1">
        <f t="shared" si="42"/>
        <v>414025.71129541541</v>
      </c>
    </row>
    <row r="232" spans="1:15" x14ac:dyDescent="0.2">
      <c r="A232" s="3">
        <f t="shared" si="36"/>
        <v>50130</v>
      </c>
      <c r="B232" s="2">
        <f t="shared" si="44"/>
        <v>1516170.1172253843</v>
      </c>
      <c r="C232" s="4">
        <f t="shared" si="45"/>
        <v>11539.301554245967</v>
      </c>
      <c r="D232" s="2">
        <f t="shared" si="37"/>
        <v>3958.3661204880618</v>
      </c>
      <c r="E232" s="2">
        <f t="shared" si="38"/>
        <v>729421.45486140775</v>
      </c>
      <c r="F232" s="10">
        <f t="shared" si="34"/>
        <v>583560.70486140775</v>
      </c>
      <c r="G232" s="1">
        <v>2956.22</v>
      </c>
      <c r="H232" s="2">
        <f t="shared" si="35"/>
        <v>303234.02344507689</v>
      </c>
      <c r="K232">
        <f t="shared" si="39"/>
        <v>162</v>
      </c>
      <c r="L232" s="2">
        <f t="shared" si="40"/>
        <v>2956.2199722074415</v>
      </c>
      <c r="M232" s="2">
        <f t="shared" si="43"/>
        <v>1403.6235548496338</v>
      </c>
      <c r="N232" s="1">
        <f t="shared" si="41"/>
        <v>1552.5964173578077</v>
      </c>
      <c r="O232" s="1">
        <f t="shared" si="42"/>
        <v>412622.08774056588</v>
      </c>
    </row>
    <row r="233" spans="1:15" x14ac:dyDescent="0.2">
      <c r="A233" s="3">
        <f t="shared" si="36"/>
        <v>50160</v>
      </c>
      <c r="B233" s="2">
        <f t="shared" si="44"/>
        <v>1516170.1172253843</v>
      </c>
      <c r="C233" s="4">
        <f t="shared" si="45"/>
        <v>11539.301554245967</v>
      </c>
      <c r="D233" s="2">
        <f t="shared" si="37"/>
        <v>3966.282852729038</v>
      </c>
      <c r="E233" s="2">
        <f t="shared" si="38"/>
        <v>736469.6584124628</v>
      </c>
      <c r="F233" s="10">
        <f t="shared" si="34"/>
        <v>590608.9084124628</v>
      </c>
      <c r="G233" s="1">
        <v>2956.22</v>
      </c>
      <c r="H233" s="2">
        <f t="shared" si="35"/>
        <v>303234.02344507689</v>
      </c>
      <c r="K233">
        <f t="shared" si="39"/>
        <v>163</v>
      </c>
      <c r="L233" s="2">
        <f t="shared" si="40"/>
        <v>2956.2199722074415</v>
      </c>
      <c r="M233" s="2">
        <f t="shared" si="43"/>
        <v>1408.8871431803195</v>
      </c>
      <c r="N233" s="1">
        <f t="shared" si="41"/>
        <v>1547.332829027122</v>
      </c>
      <c r="O233" s="1">
        <f t="shared" si="42"/>
        <v>411213.20059738564</v>
      </c>
    </row>
    <row r="234" spans="1:15" x14ac:dyDescent="0.2">
      <c r="A234" s="3">
        <f t="shared" si="36"/>
        <v>50191</v>
      </c>
      <c r="B234" s="2">
        <f t="shared" si="44"/>
        <v>1516170.1172253843</v>
      </c>
      <c r="C234" s="4">
        <f t="shared" si="45"/>
        <v>11539.301554245967</v>
      </c>
      <c r="D234" s="2">
        <f t="shared" si="37"/>
        <v>3974.2154184344963</v>
      </c>
      <c r="E234" s="2">
        <f t="shared" si="38"/>
        <v>743533.42340964917</v>
      </c>
      <c r="F234" s="10">
        <f t="shared" si="34"/>
        <v>597672.67340964917</v>
      </c>
      <c r="G234" s="1">
        <v>2956.22</v>
      </c>
      <c r="H234" s="2">
        <f t="shared" si="35"/>
        <v>303234.02344507689</v>
      </c>
      <c r="K234">
        <f t="shared" si="39"/>
        <v>164</v>
      </c>
      <c r="L234" s="2">
        <f t="shared" si="40"/>
        <v>2956.2199722074415</v>
      </c>
      <c r="M234" s="2">
        <f t="shared" si="43"/>
        <v>1414.1704699672455</v>
      </c>
      <c r="N234" s="1">
        <f t="shared" si="41"/>
        <v>1542.049502240196</v>
      </c>
      <c r="O234" s="1">
        <f t="shared" si="42"/>
        <v>409799.03012741829</v>
      </c>
    </row>
    <row r="235" spans="1:15" x14ac:dyDescent="0.2">
      <c r="A235" s="3">
        <f t="shared" si="36"/>
        <v>50221</v>
      </c>
      <c r="B235" s="2">
        <f t="shared" si="44"/>
        <v>1516170.1172253843</v>
      </c>
      <c r="C235" s="4">
        <f t="shared" si="45"/>
        <v>11539.301554245967</v>
      </c>
      <c r="D235" s="2">
        <f t="shared" si="37"/>
        <v>3982.1638492713655</v>
      </c>
      <c r="E235" s="2">
        <f t="shared" si="38"/>
        <v>750612.78585932276</v>
      </c>
      <c r="F235" s="10">
        <f t="shared" si="34"/>
        <v>604752.03585932276</v>
      </c>
      <c r="G235" s="1">
        <v>2956.22</v>
      </c>
      <c r="H235" s="2">
        <f t="shared" si="35"/>
        <v>303234.02344507689</v>
      </c>
      <c r="K235">
        <f t="shared" si="39"/>
        <v>165</v>
      </c>
      <c r="L235" s="2">
        <f t="shared" si="40"/>
        <v>2956.2199722074415</v>
      </c>
      <c r="M235" s="2">
        <f t="shared" si="43"/>
        <v>1419.4736092296228</v>
      </c>
      <c r="N235" s="1">
        <f t="shared" si="41"/>
        <v>1536.7463629778185</v>
      </c>
      <c r="O235" s="1">
        <f t="shared" si="42"/>
        <v>408379.55651818868</v>
      </c>
    </row>
    <row r="236" spans="1:15" x14ac:dyDescent="0.2">
      <c r="A236" s="3">
        <f t="shared" si="36"/>
        <v>50252</v>
      </c>
      <c r="B236" s="2">
        <f t="shared" si="44"/>
        <v>1516170.1172253843</v>
      </c>
      <c r="C236" s="4">
        <f t="shared" si="45"/>
        <v>11539.301554245967</v>
      </c>
      <c r="D236" s="2">
        <f t="shared" si="37"/>
        <v>3990.1281769699081</v>
      </c>
      <c r="E236" s="2">
        <f t="shared" si="38"/>
        <v>757707.78185612999</v>
      </c>
      <c r="F236" s="10">
        <f t="shared" si="34"/>
        <v>611847.03185612999</v>
      </c>
      <c r="G236" s="1">
        <v>2956.22</v>
      </c>
      <c r="H236" s="2">
        <f t="shared" si="35"/>
        <v>303234.02344507689</v>
      </c>
      <c r="K236">
        <f t="shared" si="39"/>
        <v>166</v>
      </c>
      <c r="L236" s="2">
        <f t="shared" si="40"/>
        <v>2956.2199722074415</v>
      </c>
      <c r="M236" s="2">
        <f t="shared" si="43"/>
        <v>1424.7966352642338</v>
      </c>
      <c r="N236" s="1">
        <f t="shared" si="41"/>
        <v>1531.4233369432075</v>
      </c>
      <c r="O236" s="1">
        <f t="shared" si="42"/>
        <v>406954.7598829245</v>
      </c>
    </row>
    <row r="237" spans="1:15" x14ac:dyDescent="0.2">
      <c r="A237" s="3">
        <f t="shared" si="36"/>
        <v>50283</v>
      </c>
      <c r="B237" s="2">
        <f t="shared" si="44"/>
        <v>1516170.1172253843</v>
      </c>
      <c r="C237" s="4">
        <f t="shared" si="45"/>
        <v>11539.301554245967</v>
      </c>
      <c r="D237" s="2">
        <f t="shared" si="37"/>
        <v>3998.1084333238477</v>
      </c>
      <c r="E237" s="2">
        <f t="shared" si="38"/>
        <v>764818.44758323929</v>
      </c>
      <c r="F237" s="10">
        <f t="shared" si="34"/>
        <v>618957.69758323929</v>
      </c>
      <c r="G237" s="1">
        <v>2956.22</v>
      </c>
      <c r="H237" s="2">
        <f t="shared" si="35"/>
        <v>303234.02344507689</v>
      </c>
      <c r="K237">
        <f t="shared" si="39"/>
        <v>167</v>
      </c>
      <c r="L237" s="2">
        <f t="shared" si="40"/>
        <v>2956.2199722074415</v>
      </c>
      <c r="M237" s="2">
        <f t="shared" si="43"/>
        <v>1430.1396226464744</v>
      </c>
      <c r="N237" s="1">
        <f t="shared" si="41"/>
        <v>1526.0803495609669</v>
      </c>
      <c r="O237" s="1">
        <f t="shared" si="42"/>
        <v>405524.62026027805</v>
      </c>
    </row>
    <row r="238" spans="1:15" x14ac:dyDescent="0.2">
      <c r="A238" s="3">
        <f t="shared" si="36"/>
        <v>50313</v>
      </c>
      <c r="B238" s="2">
        <f t="shared" si="44"/>
        <v>1516170.1172253843</v>
      </c>
      <c r="C238" s="4">
        <f t="shared" si="45"/>
        <v>11539.301554245967</v>
      </c>
      <c r="D238" s="2">
        <f t="shared" si="37"/>
        <v>4006.1046501904952</v>
      </c>
      <c r="E238" s="2">
        <f t="shared" si="38"/>
        <v>771944.81931257225</v>
      </c>
      <c r="F238" s="10">
        <f t="shared" si="34"/>
        <v>626084.06931257225</v>
      </c>
      <c r="G238" s="1">
        <v>2956.22</v>
      </c>
      <c r="H238" s="2">
        <f t="shared" si="35"/>
        <v>303234.02344507689</v>
      </c>
      <c r="K238">
        <f t="shared" si="39"/>
        <v>168</v>
      </c>
      <c r="L238" s="2">
        <f t="shared" si="40"/>
        <v>2956.2199722074415</v>
      </c>
      <c r="M238" s="2">
        <f t="shared" si="43"/>
        <v>1435.5026462313988</v>
      </c>
      <c r="N238" s="1">
        <f t="shared" si="41"/>
        <v>1520.7173259760427</v>
      </c>
      <c r="O238" s="1">
        <f t="shared" si="42"/>
        <v>404089.11761404667</v>
      </c>
    </row>
    <row r="239" spans="1:15" x14ac:dyDescent="0.2">
      <c r="A239" s="3">
        <f t="shared" si="36"/>
        <v>50344</v>
      </c>
      <c r="B239" s="2">
        <f t="shared" si="44"/>
        <v>1516170.1172253843</v>
      </c>
      <c r="C239" s="4">
        <f t="shared" si="45"/>
        <v>11539.301554245967</v>
      </c>
      <c r="D239" s="2">
        <f t="shared" si="37"/>
        <v>4014.1168594908763</v>
      </c>
      <c r="E239" s="2">
        <f t="shared" si="38"/>
        <v>779086.93340503587</v>
      </c>
      <c r="F239" s="10">
        <f t="shared" si="34"/>
        <v>633226.18340503587</v>
      </c>
      <c r="G239" s="1">
        <v>2956.22</v>
      </c>
      <c r="H239" s="2">
        <f t="shared" si="35"/>
        <v>303234.02344507689</v>
      </c>
      <c r="K239">
        <f t="shared" si="39"/>
        <v>169</v>
      </c>
      <c r="L239" s="2">
        <f t="shared" si="40"/>
        <v>2956.2199722074415</v>
      </c>
      <c r="M239" s="2">
        <f t="shared" si="43"/>
        <v>1440.8857811547666</v>
      </c>
      <c r="N239" s="1">
        <f t="shared" si="41"/>
        <v>1515.3341910526749</v>
      </c>
      <c r="O239" s="1">
        <f t="shared" si="42"/>
        <v>402648.23183289188</v>
      </c>
    </row>
    <row r="240" spans="1:15" x14ac:dyDescent="0.2">
      <c r="A240" s="3">
        <f t="shared" si="36"/>
        <v>50374</v>
      </c>
      <c r="B240" s="2">
        <f t="shared" si="44"/>
        <v>1516170.1172253843</v>
      </c>
      <c r="C240" s="4">
        <f t="shared" si="45"/>
        <v>11539.301554245967</v>
      </c>
      <c r="D240" s="2">
        <f t="shared" si="37"/>
        <v>4022.1450932098583</v>
      </c>
      <c r="E240" s="2">
        <f t="shared" si="38"/>
        <v>786244.82631075545</v>
      </c>
      <c r="F240" s="10">
        <f t="shared" si="34"/>
        <v>640384.07631075545</v>
      </c>
      <c r="G240" s="1">
        <v>2956.22</v>
      </c>
      <c r="H240" s="2">
        <f t="shared" si="35"/>
        <v>303234.02344507689</v>
      </c>
      <c r="K240">
        <f t="shared" si="39"/>
        <v>170</v>
      </c>
      <c r="L240" s="2">
        <f t="shared" si="40"/>
        <v>2956.2199722074415</v>
      </c>
      <c r="M240" s="2">
        <f t="shared" si="43"/>
        <v>1446.2891028340971</v>
      </c>
      <c r="N240" s="1">
        <f t="shared" si="41"/>
        <v>1509.9308693733444</v>
      </c>
      <c r="O240" s="1">
        <f t="shared" si="42"/>
        <v>401201.94273005781</v>
      </c>
    </row>
    <row r="241" spans="1:15" x14ac:dyDescent="0.2">
      <c r="A241" s="3">
        <f t="shared" si="36"/>
        <v>50405</v>
      </c>
      <c r="B241" s="2">
        <f t="shared" si="44"/>
        <v>1516170.1172253843</v>
      </c>
      <c r="C241" s="4">
        <f t="shared" si="45"/>
        <v>11539.301554245967</v>
      </c>
      <c r="D241" s="2">
        <f t="shared" si="37"/>
        <v>4030.1893833962781</v>
      </c>
      <c r="E241" s="2">
        <f t="shared" si="38"/>
        <v>793418.5345693077</v>
      </c>
      <c r="F241" s="10">
        <f t="shared" si="34"/>
        <v>647557.7845693077</v>
      </c>
      <c r="G241" s="1">
        <v>2956.22</v>
      </c>
      <c r="H241" s="2">
        <f t="shared" si="35"/>
        <v>303234.02344507689</v>
      </c>
      <c r="K241">
        <f t="shared" si="39"/>
        <v>171</v>
      </c>
      <c r="L241" s="2">
        <f t="shared" si="40"/>
        <v>2956.2199722074415</v>
      </c>
      <c r="M241" s="2">
        <f t="shared" si="43"/>
        <v>1451.7126869697247</v>
      </c>
      <c r="N241" s="1">
        <f t="shared" si="41"/>
        <v>1504.5072852377168</v>
      </c>
      <c r="O241" s="1">
        <f t="shared" si="42"/>
        <v>399750.23004308826</v>
      </c>
    </row>
    <row r="242" spans="1:15" x14ac:dyDescent="0.2">
      <c r="A242" s="3">
        <f t="shared" si="36"/>
        <v>50436</v>
      </c>
      <c r="B242" s="2">
        <f t="shared" si="44"/>
        <v>1591978.6230866536</v>
      </c>
      <c r="C242" s="4">
        <f t="shared" si="45"/>
        <v>12058.570124187036</v>
      </c>
      <c r="D242" s="2">
        <f t="shared" si="37"/>
        <v>4038.2497621630705</v>
      </c>
      <c r="E242" s="2">
        <f t="shared" si="38"/>
        <v>801127.36337989604</v>
      </c>
      <c r="F242" s="10">
        <f t="shared" si="34"/>
        <v>655266.61337989604</v>
      </c>
      <c r="G242" s="1">
        <v>2956.22</v>
      </c>
      <c r="H242" s="2">
        <f t="shared" si="35"/>
        <v>318395.72461733076</v>
      </c>
      <c r="K242">
        <f t="shared" si="39"/>
        <v>172</v>
      </c>
      <c r="L242" s="2">
        <f t="shared" si="40"/>
        <v>2956.2199722074415</v>
      </c>
      <c r="M242" s="2">
        <f t="shared" si="43"/>
        <v>1457.1566095458606</v>
      </c>
      <c r="N242" s="1">
        <f t="shared" si="41"/>
        <v>1499.0633626615809</v>
      </c>
      <c r="O242" s="1">
        <f t="shared" si="42"/>
        <v>398293.07343354245</v>
      </c>
    </row>
    <row r="243" spans="1:15" x14ac:dyDescent="0.2">
      <c r="A243" s="3">
        <f t="shared" si="36"/>
        <v>50464</v>
      </c>
      <c r="B243" s="2">
        <f t="shared" si="44"/>
        <v>1591978.6230866536</v>
      </c>
      <c r="C243" s="4">
        <f t="shared" si="45"/>
        <v>12058.570124187036</v>
      </c>
      <c r="D243" s="2">
        <f t="shared" si="37"/>
        <v>4046.3262616873967</v>
      </c>
      <c r="E243" s="2">
        <f t="shared" si="38"/>
        <v>808853.81178699539</v>
      </c>
      <c r="F243" s="10">
        <f t="shared" si="34"/>
        <v>662993.06178699539</v>
      </c>
      <c r="G243" s="1">
        <v>2956.22</v>
      </c>
      <c r="H243" s="2">
        <f t="shared" si="35"/>
        <v>318395.72461733076</v>
      </c>
      <c r="K243">
        <f t="shared" si="39"/>
        <v>173</v>
      </c>
      <c r="L243" s="2">
        <f t="shared" si="40"/>
        <v>2956.2199722074415</v>
      </c>
      <c r="M243" s="2">
        <f t="shared" si="43"/>
        <v>1462.6209468316574</v>
      </c>
      <c r="N243" s="1">
        <f t="shared" si="41"/>
        <v>1493.5990253757841</v>
      </c>
      <c r="O243" s="1">
        <f t="shared" si="42"/>
        <v>396830.4524867108</v>
      </c>
    </row>
    <row r="244" spans="1:15" x14ac:dyDescent="0.2">
      <c r="A244" s="3">
        <f t="shared" si="36"/>
        <v>50495</v>
      </c>
      <c r="B244" s="2">
        <f t="shared" si="44"/>
        <v>1591978.6230866536</v>
      </c>
      <c r="C244" s="4">
        <f t="shared" si="45"/>
        <v>12058.570124187036</v>
      </c>
      <c r="D244" s="2">
        <f t="shared" si="37"/>
        <v>4054.4189142107716</v>
      </c>
      <c r="E244" s="2">
        <f t="shared" si="38"/>
        <v>816597.92236959503</v>
      </c>
      <c r="F244" s="10">
        <f t="shared" ref="F244:F307" si="46">E244-$H$51</f>
        <v>670737.17236959503</v>
      </c>
      <c r="G244" s="1">
        <v>2956.22</v>
      </c>
      <c r="H244" s="2">
        <f t="shared" si="35"/>
        <v>318395.72461733076</v>
      </c>
      <c r="K244">
        <f t="shared" si="39"/>
        <v>174</v>
      </c>
      <c r="L244" s="2">
        <f t="shared" si="40"/>
        <v>2956.2199722074415</v>
      </c>
      <c r="M244" s="2">
        <f t="shared" si="43"/>
        <v>1468.1057753822761</v>
      </c>
      <c r="N244" s="1">
        <f t="shared" si="41"/>
        <v>1488.1141968251654</v>
      </c>
      <c r="O244" s="1">
        <f t="shared" si="42"/>
        <v>395362.34671132854</v>
      </c>
    </row>
    <row r="245" spans="1:15" x14ac:dyDescent="0.2">
      <c r="A245" s="3">
        <f t="shared" si="36"/>
        <v>50525</v>
      </c>
      <c r="B245" s="2">
        <f t="shared" si="44"/>
        <v>1591978.6230866536</v>
      </c>
      <c r="C245" s="4">
        <f t="shared" si="45"/>
        <v>12058.570124187036</v>
      </c>
      <c r="D245" s="2">
        <f t="shared" si="37"/>
        <v>4062.5277520391933</v>
      </c>
      <c r="E245" s="2">
        <f t="shared" si="38"/>
        <v>824359.73781630828</v>
      </c>
      <c r="F245" s="10">
        <f t="shared" si="46"/>
        <v>678498.98781630828</v>
      </c>
      <c r="G245" s="1">
        <v>2956.22</v>
      </c>
      <c r="H245" s="2">
        <f t="shared" si="35"/>
        <v>318395.72461733076</v>
      </c>
      <c r="K245">
        <f t="shared" si="39"/>
        <v>175</v>
      </c>
      <c r="L245" s="2">
        <f t="shared" si="40"/>
        <v>2956.2199722074415</v>
      </c>
      <c r="M245" s="2">
        <f t="shared" si="43"/>
        <v>1473.6111720399595</v>
      </c>
      <c r="N245" s="1">
        <f t="shared" si="41"/>
        <v>1482.6088001674821</v>
      </c>
      <c r="O245" s="1">
        <f t="shared" si="42"/>
        <v>393888.73553928855</v>
      </c>
    </row>
    <row r="246" spans="1:15" x14ac:dyDescent="0.2">
      <c r="A246" s="3">
        <f t="shared" si="36"/>
        <v>50556</v>
      </c>
      <c r="B246" s="2">
        <f t="shared" si="44"/>
        <v>1591978.6230866536</v>
      </c>
      <c r="C246" s="4">
        <f t="shared" si="45"/>
        <v>12058.570124187036</v>
      </c>
      <c r="D246" s="2">
        <f t="shared" si="37"/>
        <v>4070.6528075432716</v>
      </c>
      <c r="E246" s="2">
        <f t="shared" si="38"/>
        <v>832139.3009256731</v>
      </c>
      <c r="F246" s="10">
        <f t="shared" si="46"/>
        <v>686278.5509256731</v>
      </c>
      <c r="G246" s="1">
        <v>2956.22</v>
      </c>
      <c r="H246" s="2">
        <f t="shared" si="35"/>
        <v>318395.72461733076</v>
      </c>
      <c r="K246">
        <f t="shared" si="39"/>
        <v>176</v>
      </c>
      <c r="L246" s="2">
        <f t="shared" si="40"/>
        <v>2956.2199722074415</v>
      </c>
      <c r="M246" s="2">
        <f t="shared" si="43"/>
        <v>1479.1372139351095</v>
      </c>
      <c r="N246" s="1">
        <f t="shared" si="41"/>
        <v>1477.0827582723321</v>
      </c>
      <c r="O246" s="1">
        <f t="shared" si="42"/>
        <v>392409.59832535347</v>
      </c>
    </row>
    <row r="247" spans="1:15" x14ac:dyDescent="0.2">
      <c r="A247" s="3">
        <f t="shared" si="36"/>
        <v>50586</v>
      </c>
      <c r="B247" s="2">
        <f t="shared" si="44"/>
        <v>1591978.6230866536</v>
      </c>
      <c r="C247" s="4">
        <f t="shared" si="45"/>
        <v>12058.570124187036</v>
      </c>
      <c r="D247" s="2">
        <f t="shared" si="37"/>
        <v>4078.794113158358</v>
      </c>
      <c r="E247" s="2">
        <f t="shared" si="38"/>
        <v>839936.65460645407</v>
      </c>
      <c r="F247" s="10">
        <f t="shared" si="46"/>
        <v>694075.90460645407</v>
      </c>
      <c r="G247" s="1">
        <v>2956.22</v>
      </c>
      <c r="H247" s="2">
        <f t="shared" si="35"/>
        <v>318395.72461733076</v>
      </c>
      <c r="K247">
        <f t="shared" si="39"/>
        <v>177</v>
      </c>
      <c r="L247" s="2">
        <f t="shared" si="40"/>
        <v>2956.2199722074415</v>
      </c>
      <c r="M247" s="2">
        <f t="shared" si="43"/>
        <v>1484.6839784873662</v>
      </c>
      <c r="N247" s="1">
        <f t="shared" si="41"/>
        <v>1471.5359937200753</v>
      </c>
      <c r="O247" s="1">
        <f t="shared" si="42"/>
        <v>390924.91434686614</v>
      </c>
    </row>
    <row r="248" spans="1:15" x14ac:dyDescent="0.2">
      <c r="A248" s="3">
        <f t="shared" si="36"/>
        <v>50617</v>
      </c>
      <c r="B248" s="2">
        <f t="shared" si="44"/>
        <v>1591978.6230866536</v>
      </c>
      <c r="C248" s="4">
        <f t="shared" si="45"/>
        <v>12058.570124187036</v>
      </c>
      <c r="D248" s="2">
        <f t="shared" si="37"/>
        <v>4086.9517013846748</v>
      </c>
      <c r="E248" s="2">
        <f t="shared" si="38"/>
        <v>847751.84187794465</v>
      </c>
      <c r="F248" s="10">
        <f t="shared" si="46"/>
        <v>701891.09187794465</v>
      </c>
      <c r="G248" s="1">
        <v>2956.22</v>
      </c>
      <c r="H248" s="2">
        <f t="shared" si="35"/>
        <v>318395.72461733076</v>
      </c>
      <c r="K248">
        <f t="shared" si="39"/>
        <v>178</v>
      </c>
      <c r="L248" s="2">
        <f t="shared" si="40"/>
        <v>2956.2199722074415</v>
      </c>
      <c r="M248" s="2">
        <f t="shared" si="43"/>
        <v>1490.2515434066936</v>
      </c>
      <c r="N248" s="1">
        <f t="shared" si="41"/>
        <v>1465.9684288007479</v>
      </c>
      <c r="O248" s="1">
        <f t="shared" si="42"/>
        <v>389434.66280345956</v>
      </c>
    </row>
    <row r="249" spans="1:15" x14ac:dyDescent="0.2">
      <c r="A249" s="3">
        <f t="shared" si="36"/>
        <v>50648</v>
      </c>
      <c r="B249" s="2">
        <f t="shared" si="44"/>
        <v>1591978.6230866536</v>
      </c>
      <c r="C249" s="4">
        <f t="shared" si="45"/>
        <v>12058.570124187036</v>
      </c>
      <c r="D249" s="2">
        <f t="shared" si="37"/>
        <v>4095.125604787444</v>
      </c>
      <c r="E249" s="2">
        <f t="shared" si="38"/>
        <v>855584.9058702708</v>
      </c>
      <c r="F249" s="10">
        <f t="shared" si="46"/>
        <v>709724.1558702708</v>
      </c>
      <c r="G249" s="1">
        <v>2956.22</v>
      </c>
      <c r="H249" s="2">
        <f t="shared" si="35"/>
        <v>318395.72461733076</v>
      </c>
      <c r="K249">
        <f t="shared" si="39"/>
        <v>179</v>
      </c>
      <c r="L249" s="2">
        <f t="shared" si="40"/>
        <v>2956.2199722074415</v>
      </c>
      <c r="M249" s="2">
        <f t="shared" si="43"/>
        <v>1495.8399866944683</v>
      </c>
      <c r="N249" s="1">
        <f t="shared" si="41"/>
        <v>1460.3799855129732</v>
      </c>
      <c r="O249" s="1">
        <f t="shared" si="42"/>
        <v>387938.82281676505</v>
      </c>
    </row>
    <row r="250" spans="1:15" x14ac:dyDescent="0.2">
      <c r="A250" s="3">
        <f t="shared" si="36"/>
        <v>50678</v>
      </c>
      <c r="B250" s="2">
        <f t="shared" si="44"/>
        <v>1591978.6230866536</v>
      </c>
      <c r="C250" s="4">
        <f t="shared" si="45"/>
        <v>12058.570124187036</v>
      </c>
      <c r="D250" s="2">
        <f t="shared" si="37"/>
        <v>4103.3158559970188</v>
      </c>
      <c r="E250" s="2">
        <f t="shared" si="38"/>
        <v>863435.88982469519</v>
      </c>
      <c r="F250" s="10">
        <f t="shared" si="46"/>
        <v>717575.13982469519</v>
      </c>
      <c r="G250" s="1">
        <v>2956.22</v>
      </c>
      <c r="H250" s="2">
        <f t="shared" si="35"/>
        <v>318395.72461733076</v>
      </c>
      <c r="K250">
        <f t="shared" si="39"/>
        <v>180</v>
      </c>
      <c r="L250" s="2">
        <f t="shared" si="40"/>
        <v>2956.2199722074415</v>
      </c>
      <c r="M250" s="2">
        <f t="shared" si="43"/>
        <v>1501.4493866445725</v>
      </c>
      <c r="N250" s="1">
        <f t="shared" si="41"/>
        <v>1454.770585562869</v>
      </c>
      <c r="O250" s="1">
        <f t="shared" si="42"/>
        <v>386437.37343012047</v>
      </c>
    </row>
    <row r="251" spans="1:15" x14ac:dyDescent="0.2">
      <c r="A251" s="3">
        <f t="shared" si="36"/>
        <v>50709</v>
      </c>
      <c r="B251" s="2">
        <f t="shared" si="44"/>
        <v>1591978.6230866536</v>
      </c>
      <c r="C251" s="4">
        <f t="shared" si="45"/>
        <v>12058.570124187036</v>
      </c>
      <c r="D251" s="2">
        <f t="shared" si="37"/>
        <v>4111.5224877090131</v>
      </c>
      <c r="E251" s="2">
        <f t="shared" si="38"/>
        <v>871304.83709392219</v>
      </c>
      <c r="F251" s="10">
        <f t="shared" si="46"/>
        <v>725444.08709392219</v>
      </c>
      <c r="G251" s="1">
        <v>2956.22</v>
      </c>
      <c r="H251" s="2">
        <f t="shared" si="35"/>
        <v>318395.72461733076</v>
      </c>
      <c r="K251">
        <f t="shared" si="39"/>
        <v>181</v>
      </c>
      <c r="L251" s="2">
        <f t="shared" si="40"/>
        <v>2956.2199722074415</v>
      </c>
      <c r="M251" s="2">
        <f t="shared" si="43"/>
        <v>1507.0798218444897</v>
      </c>
      <c r="N251" s="1">
        <f t="shared" si="41"/>
        <v>1449.1401503629518</v>
      </c>
      <c r="O251" s="1">
        <f t="shared" si="42"/>
        <v>384930.29360827606</v>
      </c>
    </row>
    <row r="252" spans="1:15" x14ac:dyDescent="0.2">
      <c r="A252" s="3">
        <f t="shared" si="36"/>
        <v>50739</v>
      </c>
      <c r="B252" s="2">
        <f t="shared" si="44"/>
        <v>1591978.6230866536</v>
      </c>
      <c r="C252" s="4">
        <f t="shared" si="45"/>
        <v>12058.570124187036</v>
      </c>
      <c r="D252" s="2">
        <f t="shared" si="37"/>
        <v>4119.7455326844311</v>
      </c>
      <c r="E252" s="2">
        <f t="shared" si="38"/>
        <v>879191.79114240455</v>
      </c>
      <c r="F252" s="10">
        <f t="shared" si="46"/>
        <v>733331.04114240455</v>
      </c>
      <c r="G252" s="1">
        <v>2956.22</v>
      </c>
      <c r="H252" s="2">
        <f t="shared" si="35"/>
        <v>318395.72461733076</v>
      </c>
      <c r="K252">
        <f t="shared" si="39"/>
        <v>182</v>
      </c>
      <c r="L252" s="2">
        <f t="shared" si="40"/>
        <v>2956.2199722074415</v>
      </c>
      <c r="M252" s="2">
        <f t="shared" si="43"/>
        <v>1512.7313711764064</v>
      </c>
      <c r="N252" s="1">
        <f t="shared" si="41"/>
        <v>1443.4886010310352</v>
      </c>
      <c r="O252" s="1">
        <f t="shared" si="42"/>
        <v>383417.56223709969</v>
      </c>
    </row>
    <row r="253" spans="1:15" x14ac:dyDescent="0.2">
      <c r="A253" s="3">
        <f t="shared" si="36"/>
        <v>50770</v>
      </c>
      <c r="B253" s="2">
        <f t="shared" si="44"/>
        <v>1591978.6230866536</v>
      </c>
      <c r="C253" s="4">
        <f t="shared" si="45"/>
        <v>12058.570124187036</v>
      </c>
      <c r="D253" s="2">
        <f t="shared" si="37"/>
        <v>4127.9850237498003</v>
      </c>
      <c r="E253" s="2">
        <f t="shared" si="38"/>
        <v>887096.79554664984</v>
      </c>
      <c r="F253" s="10">
        <f t="shared" si="46"/>
        <v>741236.04554664984</v>
      </c>
      <c r="G253" s="1">
        <v>2956.22</v>
      </c>
      <c r="H253" s="2">
        <f t="shared" si="35"/>
        <v>318395.72461733076</v>
      </c>
      <c r="K253">
        <f t="shared" si="39"/>
        <v>183</v>
      </c>
      <c r="L253" s="2">
        <f t="shared" si="40"/>
        <v>2956.2199722074415</v>
      </c>
      <c r="M253" s="2">
        <f t="shared" si="43"/>
        <v>1518.4041138183177</v>
      </c>
      <c r="N253" s="1">
        <f t="shared" si="41"/>
        <v>1437.8158583891238</v>
      </c>
      <c r="O253" s="1">
        <f t="shared" si="42"/>
        <v>381899.15812328138</v>
      </c>
    </row>
    <row r="254" spans="1:15" x14ac:dyDescent="0.2">
      <c r="A254" s="3">
        <f t="shared" si="36"/>
        <v>50801</v>
      </c>
      <c r="B254" s="2">
        <f t="shared" si="44"/>
        <v>1671577.5542409865</v>
      </c>
      <c r="C254" s="4">
        <f t="shared" si="45"/>
        <v>12601.205779775451</v>
      </c>
      <c r="D254" s="2">
        <f t="shared" si="37"/>
        <v>4136.2409937972998</v>
      </c>
      <c r="E254" s="2">
        <f t="shared" si="38"/>
        <v>895562.52965111681</v>
      </c>
      <c r="F254" s="10">
        <f t="shared" si="46"/>
        <v>749701.77965111681</v>
      </c>
      <c r="G254" s="1">
        <v>2956.22</v>
      </c>
      <c r="H254" s="2">
        <f t="shared" si="35"/>
        <v>334315.51084819733</v>
      </c>
      <c r="K254">
        <f t="shared" si="39"/>
        <v>184</v>
      </c>
      <c r="L254" s="2">
        <f t="shared" si="40"/>
        <v>2956.2199722074415</v>
      </c>
      <c r="M254" s="2">
        <f t="shared" si="43"/>
        <v>1524.0981292451363</v>
      </c>
      <c r="N254" s="1">
        <f t="shared" si="41"/>
        <v>1432.1218429623052</v>
      </c>
      <c r="O254" s="1">
        <f t="shared" si="42"/>
        <v>380375.05999403622</v>
      </c>
    </row>
    <row r="255" spans="1:15" x14ac:dyDescent="0.2">
      <c r="A255" s="3">
        <f t="shared" si="36"/>
        <v>50829</v>
      </c>
      <c r="B255" s="2">
        <f t="shared" si="44"/>
        <v>1671577.5542409865</v>
      </c>
      <c r="C255" s="4">
        <f t="shared" si="45"/>
        <v>12601.205779775451</v>
      </c>
      <c r="D255" s="2">
        <f t="shared" si="37"/>
        <v>4144.5134757848946</v>
      </c>
      <c r="E255" s="2">
        <f t="shared" si="38"/>
        <v>904048.21038727777</v>
      </c>
      <c r="F255" s="10">
        <f t="shared" si="46"/>
        <v>758187.46038727777</v>
      </c>
      <c r="G255" s="1">
        <v>2956.22</v>
      </c>
      <c r="H255" s="2">
        <f t="shared" si="35"/>
        <v>334315.51084819733</v>
      </c>
      <c r="K255">
        <f t="shared" si="39"/>
        <v>185</v>
      </c>
      <c r="L255" s="2">
        <f t="shared" si="40"/>
        <v>2956.2199722074415</v>
      </c>
      <c r="M255" s="2">
        <f t="shared" si="43"/>
        <v>1529.8134972298058</v>
      </c>
      <c r="N255" s="1">
        <f t="shared" si="41"/>
        <v>1426.4064749776358</v>
      </c>
      <c r="O255" s="1">
        <f t="shared" si="42"/>
        <v>378845.24649680645</v>
      </c>
    </row>
    <row r="256" spans="1:15" x14ac:dyDescent="0.2">
      <c r="A256" s="3">
        <f t="shared" si="36"/>
        <v>50860</v>
      </c>
      <c r="B256" s="2">
        <f t="shared" si="44"/>
        <v>1671577.5542409865</v>
      </c>
      <c r="C256" s="4">
        <f t="shared" si="45"/>
        <v>12601.205779775451</v>
      </c>
      <c r="D256" s="2">
        <f t="shared" si="37"/>
        <v>4152.8025027364647</v>
      </c>
      <c r="E256" s="2">
        <f t="shared" si="38"/>
        <v>912553.88769894105</v>
      </c>
      <c r="F256" s="10">
        <f t="shared" si="46"/>
        <v>766693.13769894105</v>
      </c>
      <c r="G256" s="1">
        <v>2956.22</v>
      </c>
      <c r="H256" s="2">
        <f t="shared" si="35"/>
        <v>334315.51084819733</v>
      </c>
      <c r="K256">
        <f t="shared" si="39"/>
        <v>186</v>
      </c>
      <c r="L256" s="2">
        <f t="shared" si="40"/>
        <v>2956.2199722074415</v>
      </c>
      <c r="M256" s="2">
        <f t="shared" si="43"/>
        <v>1535.5502978444174</v>
      </c>
      <c r="N256" s="1">
        <f t="shared" si="41"/>
        <v>1420.6696743630241</v>
      </c>
      <c r="O256" s="1">
        <f t="shared" si="42"/>
        <v>377309.69619896216</v>
      </c>
    </row>
    <row r="257" spans="1:15" x14ac:dyDescent="0.2">
      <c r="A257" s="3">
        <f t="shared" si="36"/>
        <v>50890</v>
      </c>
      <c r="B257" s="2">
        <f t="shared" si="44"/>
        <v>1671577.5542409865</v>
      </c>
      <c r="C257" s="4">
        <f t="shared" si="45"/>
        <v>12601.205779775451</v>
      </c>
      <c r="D257" s="2">
        <f t="shared" si="37"/>
        <v>4161.1081077419376</v>
      </c>
      <c r="E257" s="2">
        <f t="shared" si="38"/>
        <v>921079.61166330439</v>
      </c>
      <c r="F257" s="10">
        <f t="shared" si="46"/>
        <v>775218.86166330439</v>
      </c>
      <c r="G257" s="1">
        <v>2956.22</v>
      </c>
      <c r="H257" s="2">
        <f t="shared" si="35"/>
        <v>334315.51084819733</v>
      </c>
      <c r="K257">
        <f t="shared" si="39"/>
        <v>187</v>
      </c>
      <c r="L257" s="2">
        <f t="shared" si="40"/>
        <v>2956.2199722074415</v>
      </c>
      <c r="M257" s="2">
        <f t="shared" si="43"/>
        <v>1541.3086114613334</v>
      </c>
      <c r="N257" s="1">
        <f t="shared" si="41"/>
        <v>1414.9113607461081</v>
      </c>
      <c r="O257" s="1">
        <f t="shared" si="42"/>
        <v>375768.38758750085</v>
      </c>
    </row>
    <row r="258" spans="1:15" x14ac:dyDescent="0.2">
      <c r="A258" s="3">
        <f t="shared" si="36"/>
        <v>50921</v>
      </c>
      <c r="B258" s="2">
        <f t="shared" si="44"/>
        <v>1671577.5542409865</v>
      </c>
      <c r="C258" s="4">
        <f t="shared" si="45"/>
        <v>12601.205779775451</v>
      </c>
      <c r="D258" s="2">
        <f t="shared" si="37"/>
        <v>4169.4303239574219</v>
      </c>
      <c r="E258" s="2">
        <f t="shared" si="38"/>
        <v>929625.43249133357</v>
      </c>
      <c r="F258" s="10">
        <f t="shared" si="46"/>
        <v>783764.68249133357</v>
      </c>
      <c r="G258" s="1">
        <v>2956.22</v>
      </c>
      <c r="H258" s="2">
        <f t="shared" ref="H258:H321" si="47">B258*0.2</f>
        <v>334315.51084819733</v>
      </c>
      <c r="K258">
        <f t="shared" si="39"/>
        <v>188</v>
      </c>
      <c r="L258" s="2">
        <f t="shared" si="40"/>
        <v>2956.2199722074415</v>
      </c>
      <c r="M258" s="2">
        <f t="shared" si="43"/>
        <v>1547.0885187543133</v>
      </c>
      <c r="N258" s="1">
        <f t="shared" si="41"/>
        <v>1409.1314534531282</v>
      </c>
      <c r="O258" s="1">
        <f t="shared" si="42"/>
        <v>374221.29906874651</v>
      </c>
    </row>
    <row r="259" spans="1:15" x14ac:dyDescent="0.2">
      <c r="A259" s="3">
        <f t="shared" si="36"/>
        <v>50951</v>
      </c>
      <c r="B259" s="2">
        <f t="shared" si="44"/>
        <v>1671577.5542409865</v>
      </c>
      <c r="C259" s="4">
        <f t="shared" si="45"/>
        <v>12601.205779775451</v>
      </c>
      <c r="D259" s="2">
        <f t="shared" si="37"/>
        <v>4177.7691846053367</v>
      </c>
      <c r="E259" s="2">
        <f t="shared" si="38"/>
        <v>938191.40052814153</v>
      </c>
      <c r="F259" s="10">
        <f t="shared" si="46"/>
        <v>792330.65052814153</v>
      </c>
      <c r="G259" s="1">
        <v>2956.22</v>
      </c>
      <c r="H259" s="2">
        <f t="shared" si="47"/>
        <v>334315.51084819733</v>
      </c>
      <c r="K259">
        <f t="shared" si="39"/>
        <v>189</v>
      </c>
      <c r="L259" s="2">
        <f t="shared" si="40"/>
        <v>2956.2199722074415</v>
      </c>
      <c r="M259" s="2">
        <f t="shared" si="43"/>
        <v>1552.8901006996421</v>
      </c>
      <c r="N259" s="1">
        <f t="shared" si="41"/>
        <v>1403.3298715077995</v>
      </c>
      <c r="O259" s="1">
        <f t="shared" si="42"/>
        <v>372668.40896804701</v>
      </c>
    </row>
    <row r="260" spans="1:15" x14ac:dyDescent="0.2">
      <c r="A260" s="3">
        <f t="shared" ref="A260:A323" si="48">EOMONTH(A259,1)</f>
        <v>50982</v>
      </c>
      <c r="B260" s="2">
        <f t="shared" si="44"/>
        <v>1671577.5542409865</v>
      </c>
      <c r="C260" s="4">
        <f t="shared" si="45"/>
        <v>12601.205779775451</v>
      </c>
      <c r="D260" s="2">
        <f t="shared" ref="D260:D323" si="49">D259*1.002</f>
        <v>4186.1247229745477</v>
      </c>
      <c r="E260" s="2">
        <f t="shared" ref="E260:E323" si="50">C260-D260-G260+(E259*(1+(0.04/12)))</f>
        <v>946777.56625336967</v>
      </c>
      <c r="F260" s="10">
        <f t="shared" si="46"/>
        <v>800916.81625336967</v>
      </c>
      <c r="G260" s="1">
        <v>2956.22</v>
      </c>
      <c r="H260" s="2">
        <f t="shared" si="47"/>
        <v>334315.51084819733</v>
      </c>
      <c r="K260">
        <f t="shared" si="39"/>
        <v>190</v>
      </c>
      <c r="L260" s="2">
        <f t="shared" si="40"/>
        <v>2956.2199722074415</v>
      </c>
      <c r="M260" s="2">
        <f t="shared" si="43"/>
        <v>1558.7134385772654</v>
      </c>
      <c r="N260" s="1">
        <f t="shared" si="41"/>
        <v>1397.5065336301761</v>
      </c>
      <c r="O260" s="1">
        <f t="shared" si="42"/>
        <v>371109.69552946975</v>
      </c>
    </row>
    <row r="261" spans="1:15" x14ac:dyDescent="0.2">
      <c r="A261" s="3">
        <f t="shared" si="48"/>
        <v>51013</v>
      </c>
      <c r="B261" s="2">
        <f t="shared" si="44"/>
        <v>1671577.5542409865</v>
      </c>
      <c r="C261" s="4">
        <f t="shared" si="45"/>
        <v>12601.205779775451</v>
      </c>
      <c r="D261" s="2">
        <f t="shared" si="49"/>
        <v>4194.4969724204966</v>
      </c>
      <c r="E261" s="2">
        <f t="shared" si="50"/>
        <v>955383.9802815693</v>
      </c>
      <c r="F261" s="10">
        <f t="shared" si="46"/>
        <v>809523.2302815693</v>
      </c>
      <c r="G261" s="1">
        <v>2956.22</v>
      </c>
      <c r="H261" s="2">
        <f t="shared" si="47"/>
        <v>334315.51084819733</v>
      </c>
      <c r="K261">
        <f t="shared" si="39"/>
        <v>191</v>
      </c>
      <c r="L261" s="2">
        <f t="shared" si="40"/>
        <v>2956.2199722074415</v>
      </c>
      <c r="M261" s="2">
        <f t="shared" si="43"/>
        <v>1564.5586139719301</v>
      </c>
      <c r="N261" s="1">
        <f t="shared" si="41"/>
        <v>1391.6613582355114</v>
      </c>
      <c r="O261" s="1">
        <f t="shared" si="42"/>
        <v>369545.13691549783</v>
      </c>
    </row>
    <row r="262" spans="1:15" x14ac:dyDescent="0.2">
      <c r="A262" s="3">
        <f t="shared" si="48"/>
        <v>51043</v>
      </c>
      <c r="B262" s="2">
        <f t="shared" si="44"/>
        <v>1671577.5542409865</v>
      </c>
      <c r="C262" s="4">
        <f t="shared" si="45"/>
        <v>12601.205779775451</v>
      </c>
      <c r="D262" s="2">
        <f t="shared" si="49"/>
        <v>4202.8859663653375</v>
      </c>
      <c r="E262" s="2">
        <f t="shared" si="50"/>
        <v>964010.69336258469</v>
      </c>
      <c r="F262" s="10">
        <f t="shared" si="46"/>
        <v>818149.94336258469</v>
      </c>
      <c r="G262" s="1">
        <v>2956.22</v>
      </c>
      <c r="H262" s="2">
        <f t="shared" si="47"/>
        <v>334315.51084819733</v>
      </c>
      <c r="K262">
        <f t="shared" si="39"/>
        <v>192</v>
      </c>
      <c r="L262" s="2">
        <f t="shared" si="40"/>
        <v>2956.2199722074415</v>
      </c>
      <c r="M262" s="2">
        <f t="shared" si="43"/>
        <v>1570.4257087743247</v>
      </c>
      <c r="N262" s="1">
        <f t="shared" si="41"/>
        <v>1385.7942634331168</v>
      </c>
      <c r="O262" s="1">
        <f t="shared" si="42"/>
        <v>367974.71120672353</v>
      </c>
    </row>
    <row r="263" spans="1:15" x14ac:dyDescent="0.2">
      <c r="A263" s="3">
        <f t="shared" si="48"/>
        <v>51074</v>
      </c>
      <c r="B263" s="2">
        <f t="shared" si="44"/>
        <v>1671577.5542409865</v>
      </c>
      <c r="C263" s="4">
        <f t="shared" si="45"/>
        <v>12601.205779775451</v>
      </c>
      <c r="D263" s="2">
        <f t="shared" si="49"/>
        <v>4211.2917382980686</v>
      </c>
      <c r="E263" s="2">
        <f t="shared" si="50"/>
        <v>972657.75638193742</v>
      </c>
      <c r="F263" s="10">
        <f t="shared" si="46"/>
        <v>826797.00638193742</v>
      </c>
      <c r="G263" s="1">
        <v>2956.22</v>
      </c>
      <c r="H263" s="2">
        <f t="shared" si="47"/>
        <v>334315.51084819733</v>
      </c>
      <c r="K263">
        <f t="shared" si="39"/>
        <v>193</v>
      </c>
      <c r="L263" s="2">
        <f t="shared" si="40"/>
        <v>2956.2199722074415</v>
      </c>
      <c r="M263" s="2">
        <f t="shared" si="43"/>
        <v>1576.3148051822284</v>
      </c>
      <c r="N263" s="1">
        <f t="shared" si="41"/>
        <v>1379.9051670252131</v>
      </c>
      <c r="O263" s="1">
        <f t="shared" si="42"/>
        <v>366398.39640154131</v>
      </c>
    </row>
    <row r="264" spans="1:15" x14ac:dyDescent="0.2">
      <c r="A264" s="3">
        <f t="shared" si="48"/>
        <v>51104</v>
      </c>
      <c r="B264" s="2">
        <f t="shared" si="44"/>
        <v>1671577.5542409865</v>
      </c>
      <c r="C264" s="4">
        <f t="shared" si="45"/>
        <v>12601.205779775451</v>
      </c>
      <c r="D264" s="2">
        <f t="shared" si="49"/>
        <v>4219.7143217746643</v>
      </c>
      <c r="E264" s="2">
        <f t="shared" si="50"/>
        <v>981325.22036121134</v>
      </c>
      <c r="F264" s="10">
        <f t="shared" si="46"/>
        <v>835464.47036121134</v>
      </c>
      <c r="G264" s="1">
        <v>2956.22</v>
      </c>
      <c r="H264" s="2">
        <f t="shared" si="47"/>
        <v>334315.51084819733</v>
      </c>
      <c r="K264">
        <f t="shared" ref="K264:K327" si="51">K263+1</f>
        <v>194</v>
      </c>
      <c r="L264" s="2">
        <f t="shared" ref="L264:L327" si="52">$L$58</f>
        <v>2956.2199722074415</v>
      </c>
      <c r="M264" s="2">
        <f t="shared" si="43"/>
        <v>1582.2259857016616</v>
      </c>
      <c r="N264" s="1">
        <f t="shared" ref="N264:N327" si="53">L264*(1-(1+$N$55)^(-360+K263))</f>
        <v>1373.99398650578</v>
      </c>
      <c r="O264" s="1">
        <f t="shared" ref="O264:O327" si="54">L264*((1-(1+$N$55)^(-360+K264)))/$N$55</f>
        <v>364816.1704158397</v>
      </c>
    </row>
    <row r="265" spans="1:15" x14ac:dyDescent="0.2">
      <c r="A265" s="3">
        <f t="shared" si="48"/>
        <v>51135</v>
      </c>
      <c r="B265" s="2">
        <f t="shared" si="44"/>
        <v>1671577.5542409865</v>
      </c>
      <c r="C265" s="4">
        <f t="shared" si="45"/>
        <v>12601.205779775451</v>
      </c>
      <c r="D265" s="2">
        <f t="shared" si="49"/>
        <v>4228.1537504182133</v>
      </c>
      <c r="E265" s="2">
        <f t="shared" si="50"/>
        <v>990013.13645843929</v>
      </c>
      <c r="F265" s="10">
        <f t="shared" si="46"/>
        <v>844152.38645843929</v>
      </c>
      <c r="G265" s="1">
        <v>2956.22</v>
      </c>
      <c r="H265" s="2">
        <f t="shared" si="47"/>
        <v>334315.51084819733</v>
      </c>
      <c r="K265">
        <f t="shared" si="51"/>
        <v>195</v>
      </c>
      <c r="L265" s="2">
        <f t="shared" si="52"/>
        <v>2956.2199722074415</v>
      </c>
      <c r="M265" s="2">
        <f t="shared" ref="M265:M328" si="55">(1+$N$55)^(-360+K264)*L265</f>
        <v>1588.1593331480426</v>
      </c>
      <c r="N265" s="1">
        <f t="shared" si="53"/>
        <v>1368.0606390593989</v>
      </c>
      <c r="O265" s="1">
        <f t="shared" si="54"/>
        <v>363228.01108269178</v>
      </c>
    </row>
    <row r="266" spans="1:15" x14ac:dyDescent="0.2">
      <c r="A266" s="3">
        <f t="shared" si="48"/>
        <v>51166</v>
      </c>
      <c r="B266" s="2">
        <f t="shared" si="44"/>
        <v>1755156.4319530358</v>
      </c>
      <c r="C266" s="4">
        <f t="shared" si="45"/>
        <v>13168.260039865347</v>
      </c>
      <c r="D266" s="2">
        <f t="shared" si="49"/>
        <v>4236.6100579190497</v>
      </c>
      <c r="E266" s="2">
        <f t="shared" si="50"/>
        <v>999288.61022858042</v>
      </c>
      <c r="F266" s="10">
        <f t="shared" si="46"/>
        <v>853427.86022858042</v>
      </c>
      <c r="G266" s="1">
        <v>2956.22</v>
      </c>
      <c r="H266" s="2">
        <f t="shared" si="47"/>
        <v>351031.28639060719</v>
      </c>
      <c r="K266">
        <f t="shared" si="51"/>
        <v>196</v>
      </c>
      <c r="L266" s="2">
        <f t="shared" si="52"/>
        <v>2956.2199722074415</v>
      </c>
      <c r="M266" s="2">
        <f t="shared" si="55"/>
        <v>1594.1149306473474</v>
      </c>
      <c r="N266" s="1">
        <f t="shared" si="53"/>
        <v>1362.1050415600942</v>
      </c>
      <c r="O266" s="1">
        <f t="shared" si="54"/>
        <v>361633.89615204436</v>
      </c>
    </row>
    <row r="267" spans="1:15" x14ac:dyDescent="0.2">
      <c r="A267" s="3">
        <f t="shared" si="48"/>
        <v>51195</v>
      </c>
      <c r="B267" s="2">
        <f t="shared" si="44"/>
        <v>1755156.4319530358</v>
      </c>
      <c r="C267" s="4">
        <f t="shared" si="45"/>
        <v>13168.260039865347</v>
      </c>
      <c r="D267" s="2">
        <f t="shared" si="49"/>
        <v>4245.0832780348883</v>
      </c>
      <c r="E267" s="2">
        <f t="shared" si="50"/>
        <v>1008586.5290245062</v>
      </c>
      <c r="F267" s="10">
        <f t="shared" si="46"/>
        <v>862725.77902450622</v>
      </c>
      <c r="G267" s="1">
        <v>2956.22</v>
      </c>
      <c r="H267" s="2">
        <f t="shared" si="47"/>
        <v>351031.28639060719</v>
      </c>
      <c r="K267">
        <f t="shared" si="51"/>
        <v>197</v>
      </c>
      <c r="L267" s="2">
        <f t="shared" si="52"/>
        <v>2956.2199722074415</v>
      </c>
      <c r="M267" s="2">
        <f t="shared" si="55"/>
        <v>1600.0928616372753</v>
      </c>
      <c r="N267" s="1">
        <f t="shared" si="53"/>
        <v>1356.1271105701662</v>
      </c>
      <c r="O267" s="1">
        <f t="shared" si="54"/>
        <v>360033.80329040712</v>
      </c>
    </row>
    <row r="268" spans="1:15" x14ac:dyDescent="0.2">
      <c r="A268" s="3">
        <f t="shared" si="48"/>
        <v>51226</v>
      </c>
      <c r="B268" s="2">
        <f t="shared" si="44"/>
        <v>1755156.4319530358</v>
      </c>
      <c r="C268" s="4">
        <f t="shared" si="45"/>
        <v>13168.260039865347</v>
      </c>
      <c r="D268" s="2">
        <f t="shared" si="49"/>
        <v>4253.5734445909584</v>
      </c>
      <c r="E268" s="2">
        <f t="shared" si="50"/>
        <v>1017906.950716529</v>
      </c>
      <c r="F268" s="10">
        <f t="shared" si="46"/>
        <v>872046.20071652904</v>
      </c>
      <c r="G268" s="1">
        <v>2956.22</v>
      </c>
      <c r="H268" s="2">
        <f t="shared" si="47"/>
        <v>351031.28639060719</v>
      </c>
      <c r="K268">
        <f t="shared" si="51"/>
        <v>198</v>
      </c>
      <c r="L268" s="2">
        <f t="shared" si="52"/>
        <v>2956.2199722074415</v>
      </c>
      <c r="M268" s="2">
        <f t="shared" si="55"/>
        <v>1606.093209868415</v>
      </c>
      <c r="N268" s="1">
        <f t="shared" si="53"/>
        <v>1350.1267623390265</v>
      </c>
      <c r="O268" s="1">
        <f t="shared" si="54"/>
        <v>358427.71008053882</v>
      </c>
    </row>
    <row r="269" spans="1:15" x14ac:dyDescent="0.2">
      <c r="A269" s="3">
        <f t="shared" si="48"/>
        <v>51256</v>
      </c>
      <c r="B269" s="2">
        <f t="shared" si="44"/>
        <v>1755156.4319530358</v>
      </c>
      <c r="C269" s="4">
        <f t="shared" si="45"/>
        <v>13168.260039865347</v>
      </c>
      <c r="D269" s="2">
        <f t="shared" si="49"/>
        <v>4262.0805914801404</v>
      </c>
      <c r="E269" s="2">
        <f t="shared" si="50"/>
        <v>1027249.9333339694</v>
      </c>
      <c r="F269" s="10">
        <f t="shared" si="46"/>
        <v>881389.18333396944</v>
      </c>
      <c r="G269" s="1">
        <v>2956.22</v>
      </c>
      <c r="H269" s="2">
        <f t="shared" si="47"/>
        <v>351031.28639060719</v>
      </c>
      <c r="K269">
        <f t="shared" si="51"/>
        <v>199</v>
      </c>
      <c r="L269" s="2">
        <f t="shared" si="52"/>
        <v>2956.2199722074415</v>
      </c>
      <c r="M269" s="2">
        <f t="shared" si="55"/>
        <v>1612.1160594054211</v>
      </c>
      <c r="N269" s="1">
        <f t="shared" si="53"/>
        <v>1344.1039128020204</v>
      </c>
      <c r="O269" s="1">
        <f t="shared" si="54"/>
        <v>356815.59402113332</v>
      </c>
    </row>
    <row r="270" spans="1:15" x14ac:dyDescent="0.2">
      <c r="A270" s="3">
        <f t="shared" si="48"/>
        <v>51287</v>
      </c>
      <c r="B270" s="2">
        <f t="shared" si="44"/>
        <v>1755156.4319530358</v>
      </c>
      <c r="C270" s="4">
        <f t="shared" si="45"/>
        <v>13168.260039865347</v>
      </c>
      <c r="D270" s="2">
        <f t="shared" si="49"/>
        <v>4270.604752663101</v>
      </c>
      <c r="E270" s="2">
        <f t="shared" si="50"/>
        <v>1036615.5350656183</v>
      </c>
      <c r="F270" s="10">
        <f t="shared" si="46"/>
        <v>890754.78506561834</v>
      </c>
      <c r="G270" s="1">
        <v>2956.22</v>
      </c>
      <c r="H270" s="2">
        <f t="shared" si="47"/>
        <v>351031.28639060719</v>
      </c>
      <c r="K270">
        <f t="shared" si="51"/>
        <v>200</v>
      </c>
      <c r="L270" s="2">
        <f t="shared" si="52"/>
        <v>2956.2199722074415</v>
      </c>
      <c r="M270" s="2">
        <f t="shared" si="55"/>
        <v>1618.1614946281916</v>
      </c>
      <c r="N270" s="1">
        <f t="shared" si="53"/>
        <v>1338.0584775792499</v>
      </c>
      <c r="O270" s="1">
        <f t="shared" si="54"/>
        <v>355197.4325265052</v>
      </c>
    </row>
    <row r="271" spans="1:15" x14ac:dyDescent="0.2">
      <c r="A271" s="3">
        <f t="shared" si="48"/>
        <v>51317</v>
      </c>
      <c r="B271" s="2">
        <f t="shared" ref="B271:B334" si="56">B259*1.05</f>
        <v>1755156.4319530358</v>
      </c>
      <c r="C271" s="4">
        <f t="shared" ref="C271:C334" si="57">C259*1.045</f>
        <v>13168.260039865347</v>
      </c>
      <c r="D271" s="2">
        <f t="shared" si="49"/>
        <v>4279.1459621684271</v>
      </c>
      <c r="E271" s="2">
        <f t="shared" si="50"/>
        <v>1046003.8142602007</v>
      </c>
      <c r="F271" s="10">
        <f t="shared" si="46"/>
        <v>900143.06426020071</v>
      </c>
      <c r="G271" s="1">
        <v>2956.22</v>
      </c>
      <c r="H271" s="2">
        <f t="shared" si="47"/>
        <v>351031.28639060719</v>
      </c>
      <c r="K271">
        <f t="shared" si="51"/>
        <v>201</v>
      </c>
      <c r="L271" s="2">
        <f t="shared" si="52"/>
        <v>2956.2199722074415</v>
      </c>
      <c r="M271" s="2">
        <f t="shared" si="55"/>
        <v>1624.229600233047</v>
      </c>
      <c r="N271" s="1">
        <f t="shared" si="53"/>
        <v>1331.9903719743945</v>
      </c>
      <c r="O271" s="1">
        <f t="shared" si="54"/>
        <v>353573.20292627212</v>
      </c>
    </row>
    <row r="272" spans="1:15" x14ac:dyDescent="0.2">
      <c r="A272" s="3">
        <f t="shared" si="48"/>
        <v>51348</v>
      </c>
      <c r="B272" s="2">
        <f t="shared" si="56"/>
        <v>1755156.4319530358</v>
      </c>
      <c r="C272" s="4">
        <f t="shared" si="57"/>
        <v>13168.260039865347</v>
      </c>
      <c r="D272" s="2">
        <f t="shared" si="49"/>
        <v>4287.7042540927641</v>
      </c>
      <c r="E272" s="2">
        <f t="shared" si="50"/>
        <v>1055414.8294268409</v>
      </c>
      <c r="F272" s="10">
        <f t="shared" si="46"/>
        <v>909554.07942684088</v>
      </c>
      <c r="G272" s="1">
        <v>2956.22</v>
      </c>
      <c r="H272" s="2">
        <f t="shared" si="47"/>
        <v>351031.28639060719</v>
      </c>
      <c r="K272">
        <f t="shared" si="51"/>
        <v>202</v>
      </c>
      <c r="L272" s="2">
        <f t="shared" si="52"/>
        <v>2956.2199722074415</v>
      </c>
      <c r="M272" s="2">
        <f t="shared" si="55"/>
        <v>1630.3204612339212</v>
      </c>
      <c r="N272" s="1">
        <f t="shared" si="53"/>
        <v>1325.8995109735204</v>
      </c>
      <c r="O272" s="1">
        <f t="shared" si="54"/>
        <v>351942.88246503827</v>
      </c>
    </row>
    <row r="273" spans="1:15" x14ac:dyDescent="0.2">
      <c r="A273" s="3">
        <f t="shared" si="48"/>
        <v>51379</v>
      </c>
      <c r="B273" s="2">
        <f t="shared" si="56"/>
        <v>1755156.4319530358</v>
      </c>
      <c r="C273" s="4">
        <f t="shared" si="57"/>
        <v>13168.260039865347</v>
      </c>
      <c r="D273" s="2">
        <f t="shared" si="49"/>
        <v>4296.2796626009495</v>
      </c>
      <c r="E273" s="2">
        <f t="shared" si="50"/>
        <v>1064848.6392355282</v>
      </c>
      <c r="F273" s="10">
        <f t="shared" si="46"/>
        <v>918987.88923552819</v>
      </c>
      <c r="G273" s="1">
        <v>2956.22</v>
      </c>
      <c r="H273" s="2">
        <f t="shared" si="47"/>
        <v>351031.28639060719</v>
      </c>
      <c r="K273">
        <f t="shared" si="51"/>
        <v>203</v>
      </c>
      <c r="L273" s="2">
        <f t="shared" si="52"/>
        <v>2956.2199722074415</v>
      </c>
      <c r="M273" s="2">
        <f t="shared" si="55"/>
        <v>1636.434162963548</v>
      </c>
      <c r="N273" s="1">
        <f t="shared" si="53"/>
        <v>1319.7858092438935</v>
      </c>
      <c r="O273" s="1">
        <f t="shared" si="54"/>
        <v>350306.4483020748</v>
      </c>
    </row>
    <row r="274" spans="1:15" x14ac:dyDescent="0.2">
      <c r="A274" s="3">
        <f t="shared" si="48"/>
        <v>51409</v>
      </c>
      <c r="B274" s="2">
        <f t="shared" si="56"/>
        <v>1755156.4319530358</v>
      </c>
      <c r="C274" s="4">
        <f t="shared" si="57"/>
        <v>13168.260039865347</v>
      </c>
      <c r="D274" s="2">
        <f t="shared" si="49"/>
        <v>4304.8722219261517</v>
      </c>
      <c r="E274" s="2">
        <f t="shared" si="50"/>
        <v>1074305.3025175859</v>
      </c>
      <c r="F274" s="10">
        <f t="shared" si="46"/>
        <v>928444.55251758592</v>
      </c>
      <c r="G274" s="1">
        <v>2956.22</v>
      </c>
      <c r="H274" s="2">
        <f t="shared" si="47"/>
        <v>351031.28639060719</v>
      </c>
      <c r="K274">
        <f t="shared" si="51"/>
        <v>204</v>
      </c>
      <c r="L274" s="2">
        <f t="shared" si="52"/>
        <v>2956.2199722074415</v>
      </c>
      <c r="M274" s="2">
        <f t="shared" si="55"/>
        <v>1642.570791074661</v>
      </c>
      <c r="N274" s="1">
        <f t="shared" si="53"/>
        <v>1313.6491811327805</v>
      </c>
      <c r="O274" s="1">
        <f t="shared" si="54"/>
        <v>348663.8775110002</v>
      </c>
    </row>
    <row r="275" spans="1:15" x14ac:dyDescent="0.2">
      <c r="A275" s="3">
        <f t="shared" si="48"/>
        <v>51440</v>
      </c>
      <c r="B275" s="2">
        <f t="shared" si="56"/>
        <v>1755156.4319530358</v>
      </c>
      <c r="C275" s="4">
        <f t="shared" si="57"/>
        <v>13168.260039865347</v>
      </c>
      <c r="D275" s="2">
        <f t="shared" si="49"/>
        <v>4313.4819663700036</v>
      </c>
      <c r="E275" s="2">
        <f t="shared" si="50"/>
        <v>1083784.8782661399</v>
      </c>
      <c r="F275" s="10">
        <f t="shared" si="46"/>
        <v>937924.12826613989</v>
      </c>
      <c r="G275" s="1">
        <v>2956.22</v>
      </c>
      <c r="H275" s="2">
        <f t="shared" si="47"/>
        <v>351031.28639060719</v>
      </c>
      <c r="K275">
        <f t="shared" si="51"/>
        <v>205</v>
      </c>
      <c r="L275" s="2">
        <f t="shared" si="52"/>
        <v>2956.2199722074415</v>
      </c>
      <c r="M275" s="2">
        <f t="shared" si="55"/>
        <v>1648.7304315411909</v>
      </c>
      <c r="N275" s="1">
        <f t="shared" si="53"/>
        <v>1307.4895406662506</v>
      </c>
      <c r="O275" s="1">
        <f t="shared" si="54"/>
        <v>347015.14707945904</v>
      </c>
    </row>
    <row r="276" spans="1:15" x14ac:dyDescent="0.2">
      <c r="A276" s="3">
        <f t="shared" si="48"/>
        <v>51470</v>
      </c>
      <c r="B276" s="2">
        <f t="shared" si="56"/>
        <v>1755156.4319530358</v>
      </c>
      <c r="C276" s="4">
        <f t="shared" si="57"/>
        <v>13168.260039865347</v>
      </c>
      <c r="D276" s="2">
        <f t="shared" si="49"/>
        <v>4322.1089303027438</v>
      </c>
      <c r="E276" s="2">
        <f t="shared" si="50"/>
        <v>1093287.4256365895</v>
      </c>
      <c r="F276" s="10">
        <f t="shared" si="46"/>
        <v>947426.67563658953</v>
      </c>
      <c r="G276" s="1">
        <v>2956.22</v>
      </c>
      <c r="H276" s="2">
        <f t="shared" si="47"/>
        <v>351031.28639060719</v>
      </c>
      <c r="K276">
        <f t="shared" si="51"/>
        <v>206</v>
      </c>
      <c r="L276" s="2">
        <f t="shared" si="52"/>
        <v>2956.2199722074415</v>
      </c>
      <c r="M276" s="2">
        <f t="shared" si="55"/>
        <v>1654.9131706594701</v>
      </c>
      <c r="N276" s="1">
        <f t="shared" si="53"/>
        <v>1301.3068015479714</v>
      </c>
      <c r="O276" s="1">
        <f t="shared" si="54"/>
        <v>345360.23390879959</v>
      </c>
    </row>
    <row r="277" spans="1:15" x14ac:dyDescent="0.2">
      <c r="A277" s="3">
        <f t="shared" si="48"/>
        <v>51501</v>
      </c>
      <c r="B277" s="2">
        <f t="shared" si="56"/>
        <v>1755156.4319530358</v>
      </c>
      <c r="C277" s="4">
        <f t="shared" si="57"/>
        <v>13168.260039865347</v>
      </c>
      <c r="D277" s="2">
        <f t="shared" si="49"/>
        <v>4330.7531481633496</v>
      </c>
      <c r="E277" s="2">
        <f t="shared" si="50"/>
        <v>1102813.0039470803</v>
      </c>
      <c r="F277" s="10">
        <f t="shared" si="46"/>
        <v>956952.25394708035</v>
      </c>
      <c r="G277" s="1">
        <v>2956.22</v>
      </c>
      <c r="H277" s="2">
        <f t="shared" si="47"/>
        <v>351031.28639060719</v>
      </c>
      <c r="K277">
        <f t="shared" si="51"/>
        <v>207</v>
      </c>
      <c r="L277" s="2">
        <f t="shared" si="52"/>
        <v>2956.2199722074415</v>
      </c>
      <c r="M277" s="2">
        <f t="shared" si="55"/>
        <v>1661.1190950494431</v>
      </c>
      <c r="N277" s="1">
        <f t="shared" si="53"/>
        <v>1295.1008771579984</v>
      </c>
      <c r="O277" s="1">
        <f t="shared" si="54"/>
        <v>343699.11481375009</v>
      </c>
    </row>
    <row r="278" spans="1:15" x14ac:dyDescent="0.2">
      <c r="A278" s="3">
        <f t="shared" si="48"/>
        <v>51532</v>
      </c>
      <c r="B278" s="2">
        <f t="shared" si="56"/>
        <v>1842914.2535506876</v>
      </c>
      <c r="C278" s="4">
        <f t="shared" si="57"/>
        <v>13760.831741659287</v>
      </c>
      <c r="D278" s="2">
        <f t="shared" si="49"/>
        <v>4339.4146544596761</v>
      </c>
      <c r="E278" s="2">
        <f t="shared" si="50"/>
        <v>1112954.2443807703</v>
      </c>
      <c r="F278" s="10">
        <f t="shared" si="46"/>
        <v>967093.49438077025</v>
      </c>
      <c r="G278" s="1">
        <v>2956.22</v>
      </c>
      <c r="H278" s="2">
        <f t="shared" si="47"/>
        <v>368582.85071013751</v>
      </c>
      <c r="K278">
        <f t="shared" si="51"/>
        <v>208</v>
      </c>
      <c r="L278" s="2">
        <f t="shared" si="52"/>
        <v>2956.2199722074415</v>
      </c>
      <c r="M278" s="2">
        <f t="shared" si="55"/>
        <v>1667.3482916558787</v>
      </c>
      <c r="N278" s="1">
        <f t="shared" si="53"/>
        <v>1288.8716805515628</v>
      </c>
      <c r="O278" s="1">
        <f t="shared" si="54"/>
        <v>342031.76652209437</v>
      </c>
    </row>
    <row r="279" spans="1:15" x14ac:dyDescent="0.2">
      <c r="A279" s="3">
        <f t="shared" si="48"/>
        <v>51560</v>
      </c>
      <c r="B279" s="2">
        <f t="shared" si="56"/>
        <v>1842914.2535506876</v>
      </c>
      <c r="C279" s="4">
        <f t="shared" si="57"/>
        <v>13760.831741659287</v>
      </c>
      <c r="D279" s="2">
        <f t="shared" si="49"/>
        <v>4348.0934837685954</v>
      </c>
      <c r="E279" s="2">
        <f t="shared" si="50"/>
        <v>1123120.6101199302</v>
      </c>
      <c r="F279" s="10">
        <f t="shared" si="46"/>
        <v>977259.86011993024</v>
      </c>
      <c r="G279" s="1">
        <v>2956.22</v>
      </c>
      <c r="H279" s="2">
        <f t="shared" si="47"/>
        <v>368582.85071013751</v>
      </c>
      <c r="K279">
        <f t="shared" si="51"/>
        <v>209</v>
      </c>
      <c r="L279" s="2">
        <f t="shared" si="52"/>
        <v>2956.2199722074415</v>
      </c>
      <c r="M279" s="2">
        <f t="shared" si="55"/>
        <v>1673.6008477495877</v>
      </c>
      <c r="N279" s="1">
        <f t="shared" si="53"/>
        <v>1282.6191244578538</v>
      </c>
      <c r="O279" s="1">
        <f t="shared" si="54"/>
        <v>340358.16567434475</v>
      </c>
    </row>
    <row r="280" spans="1:15" x14ac:dyDescent="0.2">
      <c r="A280" s="3">
        <f t="shared" si="48"/>
        <v>51591</v>
      </c>
      <c r="B280" s="2">
        <f t="shared" si="56"/>
        <v>1842914.2535506876</v>
      </c>
      <c r="C280" s="4">
        <f t="shared" si="57"/>
        <v>13760.831741659287</v>
      </c>
      <c r="D280" s="2">
        <f t="shared" si="49"/>
        <v>4356.7896707361324</v>
      </c>
      <c r="E280" s="2">
        <f t="shared" si="50"/>
        <v>1133312.1675579199</v>
      </c>
      <c r="F280" s="10">
        <f t="shared" si="46"/>
        <v>987451.41755791986</v>
      </c>
      <c r="G280" s="1">
        <v>2956.22</v>
      </c>
      <c r="H280" s="2">
        <f t="shared" si="47"/>
        <v>368582.85071013751</v>
      </c>
      <c r="K280">
        <f t="shared" si="51"/>
        <v>210</v>
      </c>
      <c r="L280" s="2">
        <f t="shared" si="52"/>
        <v>2956.2199722074415</v>
      </c>
      <c r="M280" s="2">
        <f t="shared" si="55"/>
        <v>1679.8768509286488</v>
      </c>
      <c r="N280" s="1">
        <f t="shared" si="53"/>
        <v>1276.3431212787928</v>
      </c>
      <c r="O280" s="1">
        <f t="shared" si="54"/>
        <v>338678.28882341617</v>
      </c>
    </row>
    <row r="281" spans="1:15" x14ac:dyDescent="0.2">
      <c r="A281" s="3">
        <f t="shared" si="48"/>
        <v>51621</v>
      </c>
      <c r="B281" s="2">
        <f t="shared" si="56"/>
        <v>1842914.2535506876</v>
      </c>
      <c r="C281" s="4">
        <f t="shared" si="57"/>
        <v>13760.831741659287</v>
      </c>
      <c r="D281" s="2">
        <f t="shared" si="49"/>
        <v>4365.5032500776051</v>
      </c>
      <c r="E281" s="2">
        <f t="shared" si="50"/>
        <v>1143528.9832746948</v>
      </c>
      <c r="F281" s="10">
        <f t="shared" si="46"/>
        <v>997668.23327469476</v>
      </c>
      <c r="G281" s="1">
        <v>2956.22</v>
      </c>
      <c r="H281" s="2">
        <f t="shared" si="47"/>
        <v>368582.85071013751</v>
      </c>
      <c r="K281">
        <f t="shared" si="51"/>
        <v>211</v>
      </c>
      <c r="L281" s="2">
        <f t="shared" si="52"/>
        <v>2956.2199722074415</v>
      </c>
      <c r="M281" s="2">
        <f t="shared" si="55"/>
        <v>1686.176389119631</v>
      </c>
      <c r="N281" s="1">
        <f t="shared" si="53"/>
        <v>1270.0435830878105</v>
      </c>
      <c r="O281" s="1">
        <f t="shared" si="54"/>
        <v>336992.11243429669</v>
      </c>
    </row>
    <row r="282" spans="1:15" x14ac:dyDescent="0.2">
      <c r="A282" s="3">
        <f t="shared" si="48"/>
        <v>51652</v>
      </c>
      <c r="B282" s="2">
        <f t="shared" si="56"/>
        <v>1842914.2535506876</v>
      </c>
      <c r="C282" s="4">
        <f t="shared" si="57"/>
        <v>13760.831741659287</v>
      </c>
      <c r="D282" s="2">
        <f t="shared" si="49"/>
        <v>4374.2342565777608</v>
      </c>
      <c r="E282" s="2">
        <f t="shared" si="50"/>
        <v>1153771.1240373587</v>
      </c>
      <c r="F282" s="10">
        <f t="shared" si="46"/>
        <v>1007910.3740373587</v>
      </c>
      <c r="G282" s="1">
        <v>2956.22</v>
      </c>
      <c r="H282" s="2">
        <f t="shared" si="47"/>
        <v>368582.85071013751</v>
      </c>
      <c r="K282">
        <f t="shared" si="51"/>
        <v>212</v>
      </c>
      <c r="L282" s="2">
        <f t="shared" si="52"/>
        <v>2956.2199722074415</v>
      </c>
      <c r="M282" s="2">
        <f t="shared" si="55"/>
        <v>1692.499550578829</v>
      </c>
      <c r="N282" s="1">
        <f t="shared" si="53"/>
        <v>1263.7204216286125</v>
      </c>
      <c r="O282" s="1">
        <f t="shared" si="54"/>
        <v>335299.61288371769</v>
      </c>
    </row>
    <row r="283" spans="1:15" x14ac:dyDescent="0.2">
      <c r="A283" s="3">
        <f t="shared" si="48"/>
        <v>51682</v>
      </c>
      <c r="B283" s="2">
        <f t="shared" si="56"/>
        <v>1842914.2535506876</v>
      </c>
      <c r="C283" s="4">
        <f t="shared" si="57"/>
        <v>13760.831741659287</v>
      </c>
      <c r="D283" s="2">
        <f t="shared" si="49"/>
        <v>4382.9827250909166</v>
      </c>
      <c r="E283" s="2">
        <f t="shared" si="50"/>
        <v>1164038.6568007183</v>
      </c>
      <c r="F283" s="10">
        <f t="shared" si="46"/>
        <v>1018177.9068007183</v>
      </c>
      <c r="G283" s="1">
        <v>2956.22</v>
      </c>
      <c r="H283" s="2">
        <f t="shared" si="47"/>
        <v>368582.85071013751</v>
      </c>
      <c r="K283">
        <f t="shared" si="51"/>
        <v>213</v>
      </c>
      <c r="L283" s="2">
        <f t="shared" si="52"/>
        <v>2956.2199722074415</v>
      </c>
      <c r="M283" s="2">
        <f t="shared" si="55"/>
        <v>1698.8464238935003</v>
      </c>
      <c r="N283" s="1">
        <f t="shared" si="53"/>
        <v>1257.3735483139412</v>
      </c>
      <c r="O283" s="1">
        <f t="shared" si="54"/>
        <v>333600.76645982423</v>
      </c>
    </row>
    <row r="284" spans="1:15" x14ac:dyDescent="0.2">
      <c r="A284" s="3">
        <f t="shared" si="48"/>
        <v>51713</v>
      </c>
      <c r="B284" s="2">
        <f t="shared" si="56"/>
        <v>1842914.2535506876</v>
      </c>
      <c r="C284" s="4">
        <f t="shared" si="57"/>
        <v>13760.831741659287</v>
      </c>
      <c r="D284" s="2">
        <f t="shared" si="49"/>
        <v>4391.7486905410988</v>
      </c>
      <c r="E284" s="2">
        <f t="shared" si="50"/>
        <v>1174331.648707839</v>
      </c>
      <c r="F284" s="10">
        <f t="shared" si="46"/>
        <v>1028470.898707839</v>
      </c>
      <c r="G284" s="1">
        <v>2956.22</v>
      </c>
      <c r="H284" s="2">
        <f t="shared" si="47"/>
        <v>368582.85071013751</v>
      </c>
      <c r="K284">
        <f t="shared" si="51"/>
        <v>214</v>
      </c>
      <c r="L284" s="2">
        <f t="shared" si="52"/>
        <v>2956.2199722074415</v>
      </c>
      <c r="M284" s="2">
        <f t="shared" si="55"/>
        <v>1705.2170979831008</v>
      </c>
      <c r="N284" s="1">
        <f t="shared" si="53"/>
        <v>1251.0028742243408</v>
      </c>
      <c r="O284" s="1">
        <f t="shared" si="54"/>
        <v>331895.54936184123</v>
      </c>
    </row>
    <row r="285" spans="1:15" x14ac:dyDescent="0.2">
      <c r="A285" s="3">
        <f t="shared" si="48"/>
        <v>51744</v>
      </c>
      <c r="B285" s="2">
        <f t="shared" si="56"/>
        <v>1842914.2535506876</v>
      </c>
      <c r="C285" s="4">
        <f t="shared" si="57"/>
        <v>13760.831741659287</v>
      </c>
      <c r="D285" s="2">
        <f t="shared" si="49"/>
        <v>4400.532187922181</v>
      </c>
      <c r="E285" s="2">
        <f t="shared" si="50"/>
        <v>1184650.1670906022</v>
      </c>
      <c r="F285" s="10">
        <f t="shared" si="46"/>
        <v>1038789.4170906022</v>
      </c>
      <c r="G285" s="1">
        <v>2956.22</v>
      </c>
      <c r="H285" s="2">
        <f t="shared" si="47"/>
        <v>368582.85071013751</v>
      </c>
      <c r="K285">
        <f t="shared" si="51"/>
        <v>215</v>
      </c>
      <c r="L285" s="2">
        <f t="shared" si="52"/>
        <v>2956.2199722074415</v>
      </c>
      <c r="M285" s="2">
        <f t="shared" si="55"/>
        <v>1711.6116621005369</v>
      </c>
      <c r="N285" s="1">
        <f t="shared" si="53"/>
        <v>1244.6083101069046</v>
      </c>
      <c r="O285" s="1">
        <f t="shared" si="54"/>
        <v>330183.93769974069</v>
      </c>
    </row>
    <row r="286" spans="1:15" x14ac:dyDescent="0.2">
      <c r="A286" s="3">
        <f t="shared" si="48"/>
        <v>51774</v>
      </c>
      <c r="B286" s="2">
        <f t="shared" si="56"/>
        <v>1842914.2535506876</v>
      </c>
      <c r="C286" s="4">
        <f t="shared" si="57"/>
        <v>13760.831741659287</v>
      </c>
      <c r="D286" s="2">
        <f t="shared" si="49"/>
        <v>4409.3332522980254</v>
      </c>
      <c r="E286" s="2">
        <f t="shared" si="50"/>
        <v>1194994.2794702656</v>
      </c>
      <c r="F286" s="10">
        <f t="shared" si="46"/>
        <v>1049133.5294702656</v>
      </c>
      <c r="G286" s="1">
        <v>2956.22</v>
      </c>
      <c r="H286" s="2">
        <f t="shared" si="47"/>
        <v>368582.85071013751</v>
      </c>
      <c r="K286">
        <f t="shared" si="51"/>
        <v>216</v>
      </c>
      <c r="L286" s="2">
        <f t="shared" si="52"/>
        <v>2956.2199722074415</v>
      </c>
      <c r="M286" s="2">
        <f t="shared" si="55"/>
        <v>1718.0302058334139</v>
      </c>
      <c r="N286" s="1">
        <f t="shared" si="53"/>
        <v>1238.1897663740276</v>
      </c>
      <c r="O286" s="1">
        <f t="shared" si="54"/>
        <v>328465.90749390738</v>
      </c>
    </row>
    <row r="287" spans="1:15" x14ac:dyDescent="0.2">
      <c r="A287" s="3">
        <f t="shared" si="48"/>
        <v>51805</v>
      </c>
      <c r="B287" s="2">
        <f t="shared" si="56"/>
        <v>1842914.2535506876</v>
      </c>
      <c r="C287" s="4">
        <f t="shared" si="57"/>
        <v>13760.831741659287</v>
      </c>
      <c r="D287" s="2">
        <f t="shared" si="49"/>
        <v>4418.1519188026214</v>
      </c>
      <c r="E287" s="2">
        <f t="shared" si="50"/>
        <v>1205364.0535580232</v>
      </c>
      <c r="F287" s="10">
        <f t="shared" si="46"/>
        <v>1059503.3035580232</v>
      </c>
      <c r="G287" s="1">
        <v>2956.22</v>
      </c>
      <c r="H287" s="2">
        <f t="shared" si="47"/>
        <v>368582.85071013751</v>
      </c>
      <c r="K287">
        <f t="shared" si="51"/>
        <v>217</v>
      </c>
      <c r="L287" s="2">
        <f t="shared" si="52"/>
        <v>2956.2199722074415</v>
      </c>
      <c r="M287" s="2">
        <f t="shared" si="55"/>
        <v>1724.4728191052889</v>
      </c>
      <c r="N287" s="1">
        <f t="shared" si="53"/>
        <v>1231.7471531021527</v>
      </c>
      <c r="O287" s="1">
        <f t="shared" si="54"/>
        <v>326741.434674802</v>
      </c>
    </row>
    <row r="288" spans="1:15" x14ac:dyDescent="0.2">
      <c r="A288" s="3">
        <f t="shared" si="48"/>
        <v>51835</v>
      </c>
      <c r="B288" s="2">
        <f t="shared" si="56"/>
        <v>1842914.2535506876</v>
      </c>
      <c r="C288" s="4">
        <f t="shared" si="57"/>
        <v>13760.831741659287</v>
      </c>
      <c r="D288" s="2">
        <f t="shared" si="49"/>
        <v>4426.9882226402269</v>
      </c>
      <c r="E288" s="2">
        <f t="shared" si="50"/>
        <v>1215759.5572555689</v>
      </c>
      <c r="F288" s="10">
        <f t="shared" si="46"/>
        <v>1069898.8072555689</v>
      </c>
      <c r="G288" s="1">
        <v>2956.22</v>
      </c>
      <c r="H288" s="2">
        <f t="shared" si="47"/>
        <v>368582.85071013751</v>
      </c>
      <c r="K288">
        <f t="shared" si="51"/>
        <v>218</v>
      </c>
      <c r="L288" s="2">
        <f t="shared" si="52"/>
        <v>2956.2199722074415</v>
      </c>
      <c r="M288" s="2">
        <f t="shared" si="55"/>
        <v>1730.939592176934</v>
      </c>
      <c r="N288" s="1">
        <f t="shared" si="53"/>
        <v>1225.2803800305076</v>
      </c>
      <c r="O288" s="1">
        <f t="shared" si="54"/>
        <v>325010.49508262513</v>
      </c>
    </row>
    <row r="289" spans="1:15" x14ac:dyDescent="0.2">
      <c r="A289" s="3">
        <f t="shared" si="48"/>
        <v>51866</v>
      </c>
      <c r="B289" s="2">
        <f t="shared" si="56"/>
        <v>1842914.2535506876</v>
      </c>
      <c r="C289" s="4">
        <f t="shared" si="57"/>
        <v>13760.831741659287</v>
      </c>
      <c r="D289" s="2">
        <f t="shared" si="49"/>
        <v>4435.8421990855077</v>
      </c>
      <c r="E289" s="2">
        <f t="shared" si="50"/>
        <v>1226180.8586556613</v>
      </c>
      <c r="F289" s="10">
        <f t="shared" si="46"/>
        <v>1080320.1086556613</v>
      </c>
      <c r="G289" s="1">
        <v>2956.22</v>
      </c>
      <c r="H289" s="2">
        <f t="shared" si="47"/>
        <v>368582.85071013751</v>
      </c>
      <c r="K289">
        <f t="shared" si="51"/>
        <v>219</v>
      </c>
      <c r="L289" s="2">
        <f t="shared" si="52"/>
        <v>2956.2199722074415</v>
      </c>
      <c r="M289" s="2">
        <f t="shared" si="55"/>
        <v>1737.4306156475973</v>
      </c>
      <c r="N289" s="1">
        <f t="shared" si="53"/>
        <v>1218.7893565598442</v>
      </c>
      <c r="O289" s="1">
        <f t="shared" si="54"/>
        <v>323273.06446697767</v>
      </c>
    </row>
    <row r="290" spans="1:15" x14ac:dyDescent="0.2">
      <c r="A290" s="3">
        <f t="shared" si="48"/>
        <v>51897</v>
      </c>
      <c r="B290" s="2">
        <f t="shared" si="56"/>
        <v>1935059.966228222</v>
      </c>
      <c r="C290" s="4">
        <f t="shared" si="57"/>
        <v>14380.069170033954</v>
      </c>
      <c r="D290" s="2">
        <f t="shared" si="49"/>
        <v>4444.7138834836787</v>
      </c>
      <c r="E290" s="2">
        <f t="shared" si="50"/>
        <v>1237247.2634710639</v>
      </c>
      <c r="F290" s="10">
        <f t="shared" si="46"/>
        <v>1091386.5134710639</v>
      </c>
      <c r="G290" s="1">
        <v>2956.22</v>
      </c>
      <c r="H290" s="2">
        <f t="shared" si="47"/>
        <v>387011.99324564444</v>
      </c>
      <c r="K290">
        <f t="shared" si="51"/>
        <v>220</v>
      </c>
      <c r="L290" s="2">
        <f t="shared" si="52"/>
        <v>2956.2199722074415</v>
      </c>
      <c r="M290" s="2">
        <f t="shared" si="55"/>
        <v>1743.9459804562753</v>
      </c>
      <c r="N290" s="1">
        <f t="shared" si="53"/>
        <v>1212.2739917511662</v>
      </c>
      <c r="O290" s="1">
        <f t="shared" si="54"/>
        <v>321529.11848652142</v>
      </c>
    </row>
    <row r="291" spans="1:15" x14ac:dyDescent="0.2">
      <c r="A291" s="3">
        <f t="shared" si="48"/>
        <v>51925</v>
      </c>
      <c r="B291" s="2">
        <f t="shared" si="56"/>
        <v>1935059.966228222</v>
      </c>
      <c r="C291" s="4">
        <f t="shared" si="57"/>
        <v>14380.069170033954</v>
      </c>
      <c r="D291" s="2">
        <f t="shared" si="49"/>
        <v>4453.6033112506457</v>
      </c>
      <c r="E291" s="2">
        <f t="shared" si="50"/>
        <v>1248341.666874751</v>
      </c>
      <c r="F291" s="10">
        <f t="shared" si="46"/>
        <v>1102480.916874751</v>
      </c>
      <c r="G291" s="1">
        <v>2956.22</v>
      </c>
      <c r="H291" s="2">
        <f t="shared" si="47"/>
        <v>387011.99324564444</v>
      </c>
      <c r="K291">
        <f t="shared" si="51"/>
        <v>221</v>
      </c>
      <c r="L291" s="2">
        <f t="shared" si="52"/>
        <v>2956.2199722074415</v>
      </c>
      <c r="M291" s="2">
        <f t="shared" si="55"/>
        <v>1750.4857778829862</v>
      </c>
      <c r="N291" s="1">
        <f t="shared" si="53"/>
        <v>1205.7341943244553</v>
      </c>
      <c r="O291" s="1">
        <f t="shared" si="54"/>
        <v>319778.63270863838</v>
      </c>
    </row>
    <row r="292" spans="1:15" x14ac:dyDescent="0.2">
      <c r="A292" s="3">
        <f t="shared" si="48"/>
        <v>51956</v>
      </c>
      <c r="B292" s="2">
        <f t="shared" si="56"/>
        <v>1935059.966228222</v>
      </c>
      <c r="C292" s="4">
        <f t="shared" si="57"/>
        <v>14380.069170033954</v>
      </c>
      <c r="D292" s="2">
        <f t="shared" si="49"/>
        <v>4462.5105178731474</v>
      </c>
      <c r="E292" s="2">
        <f t="shared" si="50"/>
        <v>1259464.1444164943</v>
      </c>
      <c r="F292" s="10">
        <f t="shared" si="46"/>
        <v>1113603.3944164943</v>
      </c>
      <c r="G292" s="1">
        <v>2956.22</v>
      </c>
      <c r="H292" s="2">
        <f t="shared" si="47"/>
        <v>387011.99324564444</v>
      </c>
      <c r="K292">
        <f t="shared" si="51"/>
        <v>222</v>
      </c>
      <c r="L292" s="2">
        <f t="shared" si="52"/>
        <v>2956.2199722074415</v>
      </c>
      <c r="M292" s="2">
        <f t="shared" si="55"/>
        <v>1757.0500995500477</v>
      </c>
      <c r="N292" s="1">
        <f t="shared" si="53"/>
        <v>1199.1698726573939</v>
      </c>
      <c r="O292" s="1">
        <f t="shared" si="54"/>
        <v>318021.58260908845</v>
      </c>
    </row>
    <row r="293" spans="1:15" x14ac:dyDescent="0.2">
      <c r="A293" s="3">
        <f t="shared" si="48"/>
        <v>51986</v>
      </c>
      <c r="B293" s="2">
        <f t="shared" si="56"/>
        <v>1935059.966228222</v>
      </c>
      <c r="C293" s="4">
        <f t="shared" si="57"/>
        <v>14380.069170033954</v>
      </c>
      <c r="D293" s="2">
        <f t="shared" si="49"/>
        <v>4471.4355389088932</v>
      </c>
      <c r="E293" s="2">
        <f t="shared" si="50"/>
        <v>1270614.7718623411</v>
      </c>
      <c r="F293" s="10">
        <f t="shared" si="46"/>
        <v>1124754.0218623411</v>
      </c>
      <c r="G293" s="1">
        <v>2956.22</v>
      </c>
      <c r="H293" s="2">
        <f t="shared" si="47"/>
        <v>387011.99324564444</v>
      </c>
      <c r="K293">
        <f t="shared" si="51"/>
        <v>223</v>
      </c>
      <c r="L293" s="2">
        <f t="shared" si="52"/>
        <v>2956.2199722074415</v>
      </c>
      <c r="M293" s="2">
        <f t="shared" si="55"/>
        <v>1763.6390374233599</v>
      </c>
      <c r="N293" s="1">
        <f t="shared" si="53"/>
        <v>1192.5809347840816</v>
      </c>
      <c r="O293" s="1">
        <f t="shared" si="54"/>
        <v>316257.94357166515</v>
      </c>
    </row>
    <row r="294" spans="1:15" x14ac:dyDescent="0.2">
      <c r="A294" s="3">
        <f t="shared" si="48"/>
        <v>52017</v>
      </c>
      <c r="B294" s="2">
        <f t="shared" si="56"/>
        <v>1935059.966228222</v>
      </c>
      <c r="C294" s="4">
        <f t="shared" si="57"/>
        <v>14380.069170033954</v>
      </c>
      <c r="D294" s="2">
        <f t="shared" si="49"/>
        <v>4480.3784099867107</v>
      </c>
      <c r="E294" s="2">
        <f t="shared" si="50"/>
        <v>1281793.625195263</v>
      </c>
      <c r="F294" s="10">
        <f t="shared" si="46"/>
        <v>1135932.875195263</v>
      </c>
      <c r="G294" s="1">
        <v>2956.22</v>
      </c>
      <c r="H294" s="2">
        <f t="shared" si="47"/>
        <v>387011.99324564444</v>
      </c>
      <c r="K294">
        <f t="shared" si="51"/>
        <v>224</v>
      </c>
      <c r="L294" s="2">
        <f t="shared" si="52"/>
        <v>2956.2199722074415</v>
      </c>
      <c r="M294" s="2">
        <f t="shared" si="55"/>
        <v>1770.2526838136973</v>
      </c>
      <c r="N294" s="1">
        <f t="shared" si="53"/>
        <v>1185.9672883937442</v>
      </c>
      <c r="O294" s="1">
        <f t="shared" si="54"/>
        <v>314487.69088785147</v>
      </c>
    </row>
    <row r="295" spans="1:15" x14ac:dyDescent="0.2">
      <c r="A295" s="3">
        <f t="shared" si="48"/>
        <v>52047</v>
      </c>
      <c r="B295" s="2">
        <f t="shared" si="56"/>
        <v>1935059.966228222</v>
      </c>
      <c r="C295" s="4">
        <f t="shared" si="57"/>
        <v>14380.069170033954</v>
      </c>
      <c r="D295" s="2">
        <f t="shared" si="49"/>
        <v>4489.3391668066843</v>
      </c>
      <c r="E295" s="2">
        <f t="shared" si="50"/>
        <v>1293000.780615808</v>
      </c>
      <c r="F295" s="10">
        <f t="shared" si="46"/>
        <v>1147140.030615808</v>
      </c>
      <c r="G295" s="1">
        <v>2956.22</v>
      </c>
      <c r="H295" s="2">
        <f t="shared" si="47"/>
        <v>387011.99324564444</v>
      </c>
      <c r="K295">
        <f t="shared" si="51"/>
        <v>225</v>
      </c>
      <c r="L295" s="2">
        <f t="shared" si="52"/>
        <v>2956.2199722074415</v>
      </c>
      <c r="M295" s="2">
        <f t="shared" si="55"/>
        <v>1776.8911313779986</v>
      </c>
      <c r="N295" s="1">
        <f t="shared" si="53"/>
        <v>1179.3288408294429</v>
      </c>
      <c r="O295" s="1">
        <f t="shared" si="54"/>
        <v>312710.7997564734</v>
      </c>
    </row>
    <row r="296" spans="1:15" x14ac:dyDescent="0.2">
      <c r="A296" s="3">
        <f t="shared" si="48"/>
        <v>52078</v>
      </c>
      <c r="B296" s="2">
        <f t="shared" si="56"/>
        <v>1935059.966228222</v>
      </c>
      <c r="C296" s="4">
        <f t="shared" si="57"/>
        <v>14380.069170033954</v>
      </c>
      <c r="D296" s="2">
        <f t="shared" si="49"/>
        <v>4498.3178451402973</v>
      </c>
      <c r="E296" s="2">
        <f t="shared" si="50"/>
        <v>1304236.3145427546</v>
      </c>
      <c r="F296" s="10">
        <f t="shared" si="46"/>
        <v>1158375.5645427546</v>
      </c>
      <c r="G296" s="1">
        <v>2956.22</v>
      </c>
      <c r="H296" s="2">
        <f t="shared" si="47"/>
        <v>387011.99324564444</v>
      </c>
      <c r="K296">
        <f t="shared" si="51"/>
        <v>226</v>
      </c>
      <c r="L296" s="2">
        <f t="shared" si="52"/>
        <v>2956.2199722074415</v>
      </c>
      <c r="M296" s="2">
        <f t="shared" si="55"/>
        <v>1783.5544731206662</v>
      </c>
      <c r="N296" s="1">
        <f t="shared" si="53"/>
        <v>1172.6654990867753</v>
      </c>
      <c r="O296" s="1">
        <f t="shared" si="54"/>
        <v>310927.24528335291</v>
      </c>
    </row>
    <row r="297" spans="1:15" x14ac:dyDescent="0.2">
      <c r="A297" s="3">
        <f t="shared" si="48"/>
        <v>52109</v>
      </c>
      <c r="B297" s="2">
        <f t="shared" si="56"/>
        <v>1935059.966228222</v>
      </c>
      <c r="C297" s="4">
        <f t="shared" si="57"/>
        <v>14380.069170033954</v>
      </c>
      <c r="D297" s="2">
        <f t="shared" si="49"/>
        <v>4507.3144808305778</v>
      </c>
      <c r="E297" s="2">
        <f t="shared" si="50"/>
        <v>1315500.3036137673</v>
      </c>
      <c r="F297" s="10">
        <f t="shared" si="46"/>
        <v>1169639.5536137673</v>
      </c>
      <c r="G297" s="1">
        <v>2956.22</v>
      </c>
      <c r="H297" s="2">
        <f t="shared" si="47"/>
        <v>387011.99324564444</v>
      </c>
      <c r="K297">
        <f t="shared" si="51"/>
        <v>227</v>
      </c>
      <c r="L297" s="2">
        <f t="shared" si="52"/>
        <v>2956.2199722074415</v>
      </c>
      <c r="M297" s="2">
        <f t="shared" si="55"/>
        <v>1790.2428023948682</v>
      </c>
      <c r="N297" s="1">
        <f t="shared" si="53"/>
        <v>1165.9771698125733</v>
      </c>
      <c r="O297" s="1">
        <f t="shared" si="54"/>
        <v>309137.00248095806</v>
      </c>
    </row>
    <row r="298" spans="1:15" x14ac:dyDescent="0.2">
      <c r="A298" s="3">
        <f t="shared" si="48"/>
        <v>52139</v>
      </c>
      <c r="B298" s="2">
        <f t="shared" si="56"/>
        <v>1935059.966228222</v>
      </c>
      <c r="C298" s="4">
        <f t="shared" si="57"/>
        <v>14380.069170033954</v>
      </c>
      <c r="D298" s="2">
        <f t="shared" si="49"/>
        <v>4516.3291097922393</v>
      </c>
      <c r="E298" s="2">
        <f t="shared" si="50"/>
        <v>1326792.8246860548</v>
      </c>
      <c r="F298" s="10">
        <f t="shared" si="46"/>
        <v>1180932.0746860548</v>
      </c>
      <c r="G298" s="1">
        <v>2956.22</v>
      </c>
      <c r="H298" s="2">
        <f t="shared" si="47"/>
        <v>387011.99324564444</v>
      </c>
      <c r="K298">
        <f t="shared" si="51"/>
        <v>228</v>
      </c>
      <c r="L298" s="2">
        <f t="shared" si="52"/>
        <v>2956.2199722074415</v>
      </c>
      <c r="M298" s="2">
        <f t="shared" si="55"/>
        <v>1796.9562129038488</v>
      </c>
      <c r="N298" s="1">
        <f t="shared" si="53"/>
        <v>1159.2637593035927</v>
      </c>
      <c r="O298" s="1">
        <f t="shared" si="54"/>
        <v>307340.04626805417</v>
      </c>
    </row>
    <row r="299" spans="1:15" x14ac:dyDescent="0.2">
      <c r="A299" s="3">
        <f t="shared" si="48"/>
        <v>52170</v>
      </c>
      <c r="B299" s="2">
        <f t="shared" si="56"/>
        <v>1935059.966228222</v>
      </c>
      <c r="C299" s="4">
        <f t="shared" si="57"/>
        <v>14380.069170033954</v>
      </c>
      <c r="D299" s="2">
        <f t="shared" si="49"/>
        <v>4525.3617680118241</v>
      </c>
      <c r="E299" s="2">
        <f t="shared" si="50"/>
        <v>1338113.9548370305</v>
      </c>
      <c r="F299" s="10">
        <f t="shared" si="46"/>
        <v>1192253.2048370305</v>
      </c>
      <c r="G299" s="1">
        <v>2956.22</v>
      </c>
      <c r="H299" s="2">
        <f t="shared" si="47"/>
        <v>387011.99324564444</v>
      </c>
      <c r="K299">
        <f t="shared" si="51"/>
        <v>229</v>
      </c>
      <c r="L299" s="2">
        <f t="shared" si="52"/>
        <v>2956.2199722074415</v>
      </c>
      <c r="M299" s="2">
        <f t="shared" si="55"/>
        <v>1803.6947987022384</v>
      </c>
      <c r="N299" s="1">
        <f t="shared" si="53"/>
        <v>1152.5251735052032</v>
      </c>
      <c r="O299" s="1">
        <f t="shared" si="54"/>
        <v>305536.35146935203</v>
      </c>
    </row>
    <row r="300" spans="1:15" x14ac:dyDescent="0.2">
      <c r="A300" s="3">
        <f t="shared" si="48"/>
        <v>52200</v>
      </c>
      <c r="B300" s="2">
        <f t="shared" si="56"/>
        <v>1935059.966228222</v>
      </c>
      <c r="C300" s="4">
        <f t="shared" si="57"/>
        <v>14380.069170033954</v>
      </c>
      <c r="D300" s="2">
        <f t="shared" si="49"/>
        <v>4534.4124915478478</v>
      </c>
      <c r="E300" s="2">
        <f t="shared" si="50"/>
        <v>1349463.7713649736</v>
      </c>
      <c r="F300" s="10">
        <f t="shared" si="46"/>
        <v>1203603.0213649736</v>
      </c>
      <c r="G300" s="1">
        <v>2956.22</v>
      </c>
      <c r="H300" s="2">
        <f t="shared" si="47"/>
        <v>387011.99324564444</v>
      </c>
      <c r="K300">
        <f t="shared" si="51"/>
        <v>230</v>
      </c>
      <c r="L300" s="2">
        <f t="shared" si="52"/>
        <v>2956.2199722074415</v>
      </c>
      <c r="M300" s="2">
        <f t="shared" si="55"/>
        <v>1810.4586541973715</v>
      </c>
      <c r="N300" s="1">
        <f t="shared" si="53"/>
        <v>1145.76131801007</v>
      </c>
      <c r="O300" s="1">
        <f t="shared" si="54"/>
        <v>303725.89281515474</v>
      </c>
    </row>
    <row r="301" spans="1:15" x14ac:dyDescent="0.2">
      <c r="A301" s="3">
        <f t="shared" si="48"/>
        <v>52231</v>
      </c>
      <c r="B301" s="2">
        <f t="shared" si="56"/>
        <v>1935059.966228222</v>
      </c>
      <c r="C301" s="4">
        <f t="shared" si="57"/>
        <v>14380.069170033954</v>
      </c>
      <c r="D301" s="2">
        <f t="shared" si="49"/>
        <v>4543.4813165309433</v>
      </c>
      <c r="E301" s="2">
        <f t="shared" si="50"/>
        <v>1360842.3517896933</v>
      </c>
      <c r="F301" s="10">
        <f t="shared" si="46"/>
        <v>1214981.6017896933</v>
      </c>
      <c r="G301" s="1">
        <v>2956.22</v>
      </c>
      <c r="H301" s="2">
        <f t="shared" si="47"/>
        <v>387011.99324564444</v>
      </c>
      <c r="K301">
        <f t="shared" si="51"/>
        <v>231</v>
      </c>
      <c r="L301" s="2">
        <f t="shared" si="52"/>
        <v>2956.2199722074415</v>
      </c>
      <c r="M301" s="2">
        <f t="shared" si="55"/>
        <v>1817.2478741506113</v>
      </c>
      <c r="N301" s="1">
        <f t="shared" si="53"/>
        <v>1138.9720980568302</v>
      </c>
      <c r="O301" s="1">
        <f t="shared" si="54"/>
        <v>301908.64494100405</v>
      </c>
    </row>
    <row r="302" spans="1:15" x14ac:dyDescent="0.2">
      <c r="A302" s="3">
        <f t="shared" si="48"/>
        <v>52262</v>
      </c>
      <c r="B302" s="2">
        <f t="shared" si="56"/>
        <v>2031812.9645396331</v>
      </c>
      <c r="C302" s="4">
        <f t="shared" si="57"/>
        <v>15027.17228268548</v>
      </c>
      <c r="D302" s="2">
        <f t="shared" si="49"/>
        <v>4552.5682791640056</v>
      </c>
      <c r="E302" s="2">
        <f t="shared" si="50"/>
        <v>1372896.8769658471</v>
      </c>
      <c r="F302" s="10">
        <f t="shared" si="46"/>
        <v>1227036.1269658471</v>
      </c>
      <c r="G302" s="1">
        <v>2956.22</v>
      </c>
      <c r="H302" s="2">
        <f t="shared" si="47"/>
        <v>406362.59290792665</v>
      </c>
      <c r="K302">
        <f t="shared" si="51"/>
        <v>232</v>
      </c>
      <c r="L302" s="2">
        <f t="shared" si="52"/>
        <v>2956.2199722074415</v>
      </c>
      <c r="M302" s="2">
        <f t="shared" si="55"/>
        <v>1824.0625536786763</v>
      </c>
      <c r="N302" s="1">
        <f t="shared" si="53"/>
        <v>1132.1574185287652</v>
      </c>
      <c r="O302" s="1">
        <f t="shared" si="54"/>
        <v>300084.58238732547</v>
      </c>
    </row>
    <row r="303" spans="1:15" x14ac:dyDescent="0.2">
      <c r="A303" s="3">
        <f t="shared" si="48"/>
        <v>52290</v>
      </c>
      <c r="B303" s="2">
        <f t="shared" si="56"/>
        <v>2031812.9645396331</v>
      </c>
      <c r="C303" s="4">
        <f t="shared" si="57"/>
        <v>15027.17228268548</v>
      </c>
      <c r="D303" s="2">
        <f t="shared" si="49"/>
        <v>4561.6734157223336</v>
      </c>
      <c r="E303" s="2">
        <f t="shared" si="50"/>
        <v>1384982.4787560299</v>
      </c>
      <c r="F303" s="10">
        <f t="shared" si="46"/>
        <v>1239121.7287560299</v>
      </c>
      <c r="G303" s="1">
        <v>2956.22</v>
      </c>
      <c r="H303" s="2">
        <f t="shared" si="47"/>
        <v>406362.59290792665</v>
      </c>
      <c r="K303">
        <f t="shared" si="51"/>
        <v>233</v>
      </c>
      <c r="L303" s="2">
        <f t="shared" si="52"/>
        <v>2956.2199722074415</v>
      </c>
      <c r="M303" s="2">
        <f t="shared" si="55"/>
        <v>1830.902788254971</v>
      </c>
      <c r="N303" s="1">
        <f t="shared" si="53"/>
        <v>1125.3171839524705</v>
      </c>
      <c r="O303" s="1">
        <f t="shared" si="54"/>
        <v>298253.67959907046</v>
      </c>
    </row>
    <row r="304" spans="1:15" x14ac:dyDescent="0.2">
      <c r="A304" s="3">
        <f t="shared" si="48"/>
        <v>52321</v>
      </c>
      <c r="B304" s="2">
        <f t="shared" si="56"/>
        <v>2031812.9645396331</v>
      </c>
      <c r="C304" s="4">
        <f t="shared" si="57"/>
        <v>15027.17228268548</v>
      </c>
      <c r="D304" s="2">
        <f t="shared" si="49"/>
        <v>4570.7967625537785</v>
      </c>
      <c r="E304" s="2">
        <f t="shared" si="50"/>
        <v>1397099.242538682</v>
      </c>
      <c r="F304" s="10">
        <f t="shared" si="46"/>
        <v>1251238.492538682</v>
      </c>
      <c r="G304" s="1">
        <v>2956.22</v>
      </c>
      <c r="H304" s="2">
        <f t="shared" si="47"/>
        <v>406362.59290792665</v>
      </c>
      <c r="K304">
        <f t="shared" si="51"/>
        <v>234</v>
      </c>
      <c r="L304" s="2">
        <f t="shared" si="52"/>
        <v>2956.2199722074415</v>
      </c>
      <c r="M304" s="2">
        <f t="shared" si="55"/>
        <v>1837.7686737109273</v>
      </c>
      <c r="N304" s="1">
        <f t="shared" si="53"/>
        <v>1118.4512984965143</v>
      </c>
      <c r="O304" s="1">
        <f t="shared" si="54"/>
        <v>296415.91092535964</v>
      </c>
    </row>
    <row r="305" spans="1:15" x14ac:dyDescent="0.2">
      <c r="A305" s="3">
        <f t="shared" si="48"/>
        <v>52351</v>
      </c>
      <c r="B305" s="2">
        <f t="shared" si="56"/>
        <v>2031812.9645396331</v>
      </c>
      <c r="C305" s="4">
        <f t="shared" si="57"/>
        <v>15027.17228268548</v>
      </c>
      <c r="D305" s="2">
        <f t="shared" si="49"/>
        <v>4579.9383560788865</v>
      </c>
      <c r="E305" s="2">
        <f t="shared" si="50"/>
        <v>1409247.2539404177</v>
      </c>
      <c r="F305" s="10">
        <f t="shared" si="46"/>
        <v>1263386.5039404177</v>
      </c>
      <c r="G305" s="1">
        <v>2956.22</v>
      </c>
      <c r="H305" s="2">
        <f t="shared" si="47"/>
        <v>406362.59290792665</v>
      </c>
      <c r="K305">
        <f t="shared" si="51"/>
        <v>235</v>
      </c>
      <c r="L305" s="2">
        <f t="shared" si="52"/>
        <v>2956.2199722074415</v>
      </c>
      <c r="M305" s="2">
        <f t="shared" si="55"/>
        <v>1844.6603062373429</v>
      </c>
      <c r="N305" s="1">
        <f t="shared" si="53"/>
        <v>1111.5596659700986</v>
      </c>
      <c r="O305" s="1">
        <f t="shared" si="54"/>
        <v>294571.25061912235</v>
      </c>
    </row>
    <row r="306" spans="1:15" x14ac:dyDescent="0.2">
      <c r="A306" s="3">
        <f t="shared" si="48"/>
        <v>52382</v>
      </c>
      <c r="B306" s="2">
        <f t="shared" si="56"/>
        <v>2031812.9645396331</v>
      </c>
      <c r="C306" s="4">
        <f t="shared" si="57"/>
        <v>15027.17228268548</v>
      </c>
      <c r="D306" s="2">
        <f t="shared" si="49"/>
        <v>4589.0982327910442</v>
      </c>
      <c r="E306" s="2">
        <f t="shared" si="50"/>
        <v>1421426.5988367803</v>
      </c>
      <c r="F306" s="10">
        <f t="shared" si="46"/>
        <v>1275565.8488367803</v>
      </c>
      <c r="G306" s="1">
        <v>2956.22</v>
      </c>
      <c r="H306" s="2">
        <f t="shared" si="47"/>
        <v>406362.59290792665</v>
      </c>
      <c r="K306">
        <f t="shared" si="51"/>
        <v>236</v>
      </c>
      <c r="L306" s="2">
        <f t="shared" si="52"/>
        <v>2956.2199722074415</v>
      </c>
      <c r="M306" s="2">
        <f t="shared" si="55"/>
        <v>1851.5777823857327</v>
      </c>
      <c r="N306" s="1">
        <f t="shared" si="53"/>
        <v>1104.6421898217088</v>
      </c>
      <c r="O306" s="1">
        <f t="shared" si="54"/>
        <v>292719.67283673672</v>
      </c>
    </row>
    <row r="307" spans="1:15" x14ac:dyDescent="0.2">
      <c r="A307" s="3">
        <f t="shared" si="48"/>
        <v>52412</v>
      </c>
      <c r="B307" s="2">
        <f t="shared" si="56"/>
        <v>2031812.9645396331</v>
      </c>
      <c r="C307" s="4">
        <f t="shared" si="57"/>
        <v>15027.17228268548</v>
      </c>
      <c r="D307" s="2">
        <f t="shared" si="49"/>
        <v>4598.2764292566262</v>
      </c>
      <c r="E307" s="2">
        <f t="shared" si="50"/>
        <v>1433637.3633529986</v>
      </c>
      <c r="F307" s="10">
        <f t="shared" si="46"/>
        <v>1287776.6133529986</v>
      </c>
      <c r="G307" s="1">
        <v>2956.22</v>
      </c>
      <c r="H307" s="2">
        <f t="shared" si="47"/>
        <v>406362.59290792665</v>
      </c>
      <c r="K307">
        <f t="shared" si="51"/>
        <v>237</v>
      </c>
      <c r="L307" s="2">
        <f t="shared" si="52"/>
        <v>2956.2199722074415</v>
      </c>
      <c r="M307" s="2">
        <f t="shared" si="55"/>
        <v>1858.5211990696789</v>
      </c>
      <c r="N307" s="1">
        <f t="shared" si="53"/>
        <v>1097.6987731377626</v>
      </c>
      <c r="O307" s="1">
        <f t="shared" si="54"/>
        <v>290861.15163766703</v>
      </c>
    </row>
    <row r="308" spans="1:15" x14ac:dyDescent="0.2">
      <c r="A308" s="3">
        <f t="shared" si="48"/>
        <v>52443</v>
      </c>
      <c r="B308" s="2">
        <f t="shared" si="56"/>
        <v>2031812.9645396331</v>
      </c>
      <c r="C308" s="4">
        <f t="shared" si="57"/>
        <v>15027.17228268548</v>
      </c>
      <c r="D308" s="2">
        <f t="shared" si="49"/>
        <v>4607.4729821151395</v>
      </c>
      <c r="E308" s="2">
        <f t="shared" si="50"/>
        <v>1445879.6338647457</v>
      </c>
      <c r="F308" s="10">
        <f t="shared" ref="F308:F371" si="58">E308-$H$51</f>
        <v>1300018.8838647457</v>
      </c>
      <c r="G308" s="1">
        <v>2956.22</v>
      </c>
      <c r="H308" s="2">
        <f t="shared" si="47"/>
        <v>406362.59290792665</v>
      </c>
      <c r="K308">
        <f t="shared" si="51"/>
        <v>238</v>
      </c>
      <c r="L308" s="2">
        <f t="shared" si="52"/>
        <v>2956.2199722074415</v>
      </c>
      <c r="M308" s="2">
        <f t="shared" si="55"/>
        <v>1865.4906535661901</v>
      </c>
      <c r="N308" s="1">
        <f t="shared" si="53"/>
        <v>1090.7293186412514</v>
      </c>
      <c r="O308" s="1">
        <f t="shared" si="54"/>
        <v>288995.66098410095</v>
      </c>
    </row>
    <row r="309" spans="1:15" x14ac:dyDescent="0.2">
      <c r="A309" s="3">
        <f t="shared" si="48"/>
        <v>52474</v>
      </c>
      <c r="B309" s="2">
        <f t="shared" si="56"/>
        <v>2031812.9645396331</v>
      </c>
      <c r="C309" s="4">
        <f t="shared" si="57"/>
        <v>15027.17228268548</v>
      </c>
      <c r="D309" s="2">
        <f t="shared" si="49"/>
        <v>4616.6879280793701</v>
      </c>
      <c r="E309" s="2">
        <f t="shared" si="50"/>
        <v>1458153.4969989012</v>
      </c>
      <c r="F309" s="10">
        <f t="shared" si="58"/>
        <v>1312292.7469989012</v>
      </c>
      <c r="G309" s="1">
        <v>2956.22</v>
      </c>
      <c r="H309" s="2">
        <f t="shared" si="47"/>
        <v>406362.59290792665</v>
      </c>
      <c r="K309">
        <f t="shared" si="51"/>
        <v>239</v>
      </c>
      <c r="L309" s="2">
        <f t="shared" si="52"/>
        <v>2956.2199722074415</v>
      </c>
      <c r="M309" s="2">
        <f t="shared" si="55"/>
        <v>1872.486243517063</v>
      </c>
      <c r="N309" s="1">
        <f t="shared" si="53"/>
        <v>1083.7337286903785</v>
      </c>
      <c r="O309" s="1">
        <f t="shared" si="54"/>
        <v>287123.17474058387</v>
      </c>
    </row>
    <row r="310" spans="1:15" x14ac:dyDescent="0.2">
      <c r="A310" s="3">
        <f t="shared" si="48"/>
        <v>52504</v>
      </c>
      <c r="B310" s="2">
        <f t="shared" si="56"/>
        <v>2031812.9645396331</v>
      </c>
      <c r="C310" s="4">
        <f t="shared" si="57"/>
        <v>15027.17228268548</v>
      </c>
      <c r="D310" s="2">
        <f t="shared" si="49"/>
        <v>4625.9213039355291</v>
      </c>
      <c r="E310" s="2">
        <f t="shared" si="50"/>
        <v>1470459.0396343144</v>
      </c>
      <c r="F310" s="10">
        <f t="shared" si="58"/>
        <v>1324598.2896343144</v>
      </c>
      <c r="G310" s="1">
        <v>2956.22</v>
      </c>
      <c r="H310" s="2">
        <f t="shared" si="47"/>
        <v>406362.59290792665</v>
      </c>
      <c r="K310">
        <f t="shared" si="51"/>
        <v>240</v>
      </c>
      <c r="L310" s="2">
        <f t="shared" si="52"/>
        <v>2956.2199722074415</v>
      </c>
      <c r="M310" s="2">
        <f t="shared" si="55"/>
        <v>1879.508066930252</v>
      </c>
      <c r="N310" s="1">
        <f t="shared" si="53"/>
        <v>1076.7119052771895</v>
      </c>
      <c r="O310" s="1">
        <f t="shared" si="54"/>
        <v>285243.66667365364</v>
      </c>
    </row>
    <row r="311" spans="1:15" x14ac:dyDescent="0.2">
      <c r="A311" s="3">
        <f t="shared" si="48"/>
        <v>52535</v>
      </c>
      <c r="B311" s="2">
        <f t="shared" si="56"/>
        <v>2031812.9645396331</v>
      </c>
      <c r="C311" s="4">
        <f t="shared" si="57"/>
        <v>15027.17228268548</v>
      </c>
      <c r="D311" s="2">
        <f t="shared" si="49"/>
        <v>4635.1731465434004</v>
      </c>
      <c r="E311" s="2">
        <f t="shared" si="50"/>
        <v>1482796.3489025708</v>
      </c>
      <c r="F311" s="10">
        <f t="shared" si="58"/>
        <v>1336935.5989025708</v>
      </c>
      <c r="G311" s="1">
        <v>2956.22</v>
      </c>
      <c r="H311" s="2">
        <f t="shared" si="47"/>
        <v>406362.59290792665</v>
      </c>
      <c r="K311">
        <f t="shared" si="51"/>
        <v>241</v>
      </c>
      <c r="L311" s="2">
        <f t="shared" si="52"/>
        <v>2956.2199722074415</v>
      </c>
      <c r="M311" s="2">
        <f t="shared" si="55"/>
        <v>1886.5562221812404</v>
      </c>
      <c r="N311" s="1">
        <f t="shared" si="53"/>
        <v>1069.6637500262011</v>
      </c>
      <c r="O311" s="1">
        <f t="shared" si="54"/>
        <v>283357.1104514724</v>
      </c>
    </row>
    <row r="312" spans="1:15" x14ac:dyDescent="0.2">
      <c r="A312" s="3">
        <f t="shared" si="48"/>
        <v>52565</v>
      </c>
      <c r="B312" s="2">
        <f t="shared" si="56"/>
        <v>2031812.9645396331</v>
      </c>
      <c r="C312" s="4">
        <f t="shared" si="57"/>
        <v>15027.17228268548</v>
      </c>
      <c r="D312" s="2">
        <f t="shared" si="49"/>
        <v>4644.4434928364872</v>
      </c>
      <c r="E312" s="2">
        <f t="shared" si="50"/>
        <v>1495165.5121887617</v>
      </c>
      <c r="F312" s="10">
        <f t="shared" si="58"/>
        <v>1349304.7621887617</v>
      </c>
      <c r="G312" s="1">
        <v>2956.22</v>
      </c>
      <c r="H312" s="2">
        <f t="shared" si="47"/>
        <v>406362.59290792665</v>
      </c>
      <c r="K312">
        <f t="shared" si="51"/>
        <v>242</v>
      </c>
      <c r="L312" s="2">
        <f t="shared" si="52"/>
        <v>2956.2199722074415</v>
      </c>
      <c r="M312" s="2">
        <f t="shared" si="55"/>
        <v>1893.6308080144202</v>
      </c>
      <c r="N312" s="1">
        <f t="shared" si="53"/>
        <v>1062.5891641930214</v>
      </c>
      <c r="O312" s="1">
        <f t="shared" si="54"/>
        <v>281463.47964345792</v>
      </c>
    </row>
    <row r="313" spans="1:15" x14ac:dyDescent="0.2">
      <c r="A313" s="3">
        <f t="shared" si="48"/>
        <v>52596</v>
      </c>
      <c r="B313" s="2">
        <f t="shared" si="56"/>
        <v>2031812.9645396331</v>
      </c>
      <c r="C313" s="4">
        <f t="shared" si="57"/>
        <v>15027.17228268548</v>
      </c>
      <c r="D313" s="2">
        <f t="shared" si="49"/>
        <v>4653.7323798221605</v>
      </c>
      <c r="E313" s="2">
        <f t="shared" si="50"/>
        <v>1507566.6171322544</v>
      </c>
      <c r="F313" s="10">
        <f t="shared" si="58"/>
        <v>1361705.8671322544</v>
      </c>
      <c r="G313" s="1">
        <v>2956.22</v>
      </c>
      <c r="H313" s="2">
        <f t="shared" si="47"/>
        <v>406362.59290792665</v>
      </c>
      <c r="K313">
        <f t="shared" si="51"/>
        <v>243</v>
      </c>
      <c r="L313" s="2">
        <f t="shared" si="52"/>
        <v>2956.2199722074415</v>
      </c>
      <c r="M313" s="2">
        <f t="shared" si="55"/>
        <v>1900.7319235444743</v>
      </c>
      <c r="N313" s="1">
        <f t="shared" si="53"/>
        <v>1055.4880486629672</v>
      </c>
      <c r="O313" s="1">
        <f t="shared" si="54"/>
        <v>279562.7477199136</v>
      </c>
    </row>
    <row r="314" spans="1:15" x14ac:dyDescent="0.2">
      <c r="A314" s="3">
        <f t="shared" si="48"/>
        <v>52627</v>
      </c>
      <c r="B314" s="2">
        <f t="shared" si="56"/>
        <v>2133403.6127666146</v>
      </c>
      <c r="C314" s="4">
        <f t="shared" si="57"/>
        <v>15703.395035406325</v>
      </c>
      <c r="D314" s="2">
        <f t="shared" si="49"/>
        <v>4663.0398445818046</v>
      </c>
      <c r="E314" s="2">
        <f t="shared" si="50"/>
        <v>1520675.9743801865</v>
      </c>
      <c r="F314" s="10">
        <f t="shared" si="58"/>
        <v>1374815.2243801865</v>
      </c>
      <c r="G314" s="1">
        <v>2956.22</v>
      </c>
      <c r="H314" s="2">
        <f t="shared" si="47"/>
        <v>426680.72255332296</v>
      </c>
      <c r="K314">
        <f t="shared" si="51"/>
        <v>244</v>
      </c>
      <c r="L314" s="2">
        <f t="shared" si="52"/>
        <v>2956.2199722074415</v>
      </c>
      <c r="M314" s="2">
        <f t="shared" si="55"/>
        <v>1907.8596682577656</v>
      </c>
      <c r="N314" s="1">
        <f t="shared" si="53"/>
        <v>1048.3603039496759</v>
      </c>
      <c r="O314" s="1">
        <f t="shared" si="54"/>
        <v>277654.88805165584</v>
      </c>
    </row>
    <row r="315" spans="1:15" x14ac:dyDescent="0.2">
      <c r="A315" s="3">
        <f t="shared" si="48"/>
        <v>52656</v>
      </c>
      <c r="B315" s="2">
        <f t="shared" si="56"/>
        <v>2133403.6127666146</v>
      </c>
      <c r="C315" s="4">
        <f t="shared" si="57"/>
        <v>15703.395035406325</v>
      </c>
      <c r="D315" s="2">
        <f t="shared" si="49"/>
        <v>4672.3659242709682</v>
      </c>
      <c r="E315" s="2">
        <f t="shared" si="50"/>
        <v>1533819.7034059225</v>
      </c>
      <c r="F315" s="10">
        <f t="shared" si="58"/>
        <v>1387958.9534059225</v>
      </c>
      <c r="G315" s="1">
        <v>2956.22</v>
      </c>
      <c r="H315" s="2">
        <f t="shared" si="47"/>
        <v>426680.72255332296</v>
      </c>
      <c r="K315">
        <f t="shared" si="51"/>
        <v>245</v>
      </c>
      <c r="L315" s="2">
        <f t="shared" si="52"/>
        <v>2956.2199722074415</v>
      </c>
      <c r="M315" s="2">
        <f t="shared" si="55"/>
        <v>1915.0141420137322</v>
      </c>
      <c r="N315" s="1">
        <f t="shared" si="53"/>
        <v>1041.2058301937093</v>
      </c>
      <c r="O315" s="1">
        <f t="shared" si="54"/>
        <v>275739.8739096421</v>
      </c>
    </row>
    <row r="316" spans="1:15" x14ac:dyDescent="0.2">
      <c r="A316" s="3">
        <f t="shared" si="48"/>
        <v>52687</v>
      </c>
      <c r="B316" s="2">
        <f t="shared" si="56"/>
        <v>2133403.6127666146</v>
      </c>
      <c r="C316" s="4">
        <f t="shared" si="57"/>
        <v>15703.395035406325</v>
      </c>
      <c r="D316" s="2">
        <f t="shared" si="49"/>
        <v>4681.7106561195105</v>
      </c>
      <c r="E316" s="2">
        <f t="shared" si="50"/>
        <v>1546997.9001298959</v>
      </c>
      <c r="F316" s="10">
        <f t="shared" si="58"/>
        <v>1401137.1501298959</v>
      </c>
      <c r="G316" s="1">
        <v>2956.22</v>
      </c>
      <c r="H316" s="2">
        <f t="shared" si="47"/>
        <v>426680.72255332296</v>
      </c>
      <c r="K316">
        <f t="shared" si="51"/>
        <v>246</v>
      </c>
      <c r="L316" s="2">
        <f t="shared" si="52"/>
        <v>2956.2199722074415</v>
      </c>
      <c r="M316" s="2">
        <f t="shared" si="55"/>
        <v>1922.1954450462836</v>
      </c>
      <c r="N316" s="1">
        <f t="shared" si="53"/>
        <v>1034.0245271611579</v>
      </c>
      <c r="O316" s="1">
        <f t="shared" si="54"/>
        <v>273817.67846459581</v>
      </c>
    </row>
    <row r="317" spans="1:15" x14ac:dyDescent="0.2">
      <c r="A317" s="3">
        <f t="shared" si="48"/>
        <v>52717</v>
      </c>
      <c r="B317" s="2">
        <f t="shared" si="56"/>
        <v>2133403.6127666146</v>
      </c>
      <c r="C317" s="4">
        <f t="shared" si="57"/>
        <v>15703.395035406325</v>
      </c>
      <c r="D317" s="2">
        <f t="shared" si="49"/>
        <v>4691.0740774317492</v>
      </c>
      <c r="E317" s="2">
        <f t="shared" si="50"/>
        <v>1560210.6607549703</v>
      </c>
      <c r="F317" s="10">
        <f t="shared" si="58"/>
        <v>1414349.9107549703</v>
      </c>
      <c r="G317" s="1">
        <v>2956.22</v>
      </c>
      <c r="H317" s="2">
        <f t="shared" si="47"/>
        <v>426680.72255332296</v>
      </c>
      <c r="K317">
        <f t="shared" si="51"/>
        <v>247</v>
      </c>
      <c r="L317" s="2">
        <f t="shared" si="52"/>
        <v>2956.2199722074415</v>
      </c>
      <c r="M317" s="2">
        <f t="shared" si="55"/>
        <v>1929.4036779652072</v>
      </c>
      <c r="N317" s="1">
        <f t="shared" si="53"/>
        <v>1026.8162942422343</v>
      </c>
      <c r="O317" s="1">
        <f t="shared" si="54"/>
        <v>271888.2747866307</v>
      </c>
    </row>
    <row r="318" spans="1:15" x14ac:dyDescent="0.2">
      <c r="A318" s="3">
        <f t="shared" si="48"/>
        <v>52748</v>
      </c>
      <c r="B318" s="2">
        <f t="shared" si="56"/>
        <v>2133403.6127666146</v>
      </c>
      <c r="C318" s="4">
        <f t="shared" si="57"/>
        <v>15703.395035406325</v>
      </c>
      <c r="D318" s="2">
        <f t="shared" si="49"/>
        <v>4700.4562255866131</v>
      </c>
      <c r="E318" s="2">
        <f t="shared" si="50"/>
        <v>1573458.0817673067</v>
      </c>
      <c r="F318" s="10">
        <f t="shared" si="58"/>
        <v>1427597.3317673067</v>
      </c>
      <c r="G318" s="1">
        <v>2956.22</v>
      </c>
      <c r="H318" s="2">
        <f t="shared" si="47"/>
        <v>426680.72255332296</v>
      </c>
      <c r="K318">
        <f t="shared" si="51"/>
        <v>248</v>
      </c>
      <c r="L318" s="2">
        <f t="shared" si="52"/>
        <v>2956.2199722074415</v>
      </c>
      <c r="M318" s="2">
        <f t="shared" si="55"/>
        <v>1936.6389417575763</v>
      </c>
      <c r="N318" s="1">
        <f t="shared" si="53"/>
        <v>1019.5810304498651</v>
      </c>
      <c r="O318" s="1">
        <f t="shared" si="54"/>
        <v>269951.63584487315</v>
      </c>
    </row>
    <row r="319" spans="1:15" x14ac:dyDescent="0.2">
      <c r="A319" s="3">
        <f t="shared" si="48"/>
        <v>52778</v>
      </c>
      <c r="B319" s="2">
        <f t="shared" si="56"/>
        <v>2133403.6127666146</v>
      </c>
      <c r="C319" s="4">
        <f t="shared" si="57"/>
        <v>15703.395035406325</v>
      </c>
      <c r="D319" s="2">
        <f t="shared" si="49"/>
        <v>4709.8571380377862</v>
      </c>
      <c r="E319" s="2">
        <f t="shared" si="50"/>
        <v>1586740.2599372328</v>
      </c>
      <c r="F319" s="10">
        <f t="shared" si="58"/>
        <v>1440879.5099372328</v>
      </c>
      <c r="G319" s="1">
        <v>2956.22</v>
      </c>
      <c r="H319" s="2">
        <f t="shared" si="47"/>
        <v>426680.72255332296</v>
      </c>
      <c r="K319">
        <f t="shared" si="51"/>
        <v>249</v>
      </c>
      <c r="L319" s="2">
        <f t="shared" si="52"/>
        <v>2956.2199722074415</v>
      </c>
      <c r="M319" s="2">
        <f t="shared" si="55"/>
        <v>1943.9013377891672</v>
      </c>
      <c r="N319" s="1">
        <f t="shared" si="53"/>
        <v>1012.3186344182743</v>
      </c>
      <c r="O319" s="1">
        <f t="shared" si="54"/>
        <v>268007.73450708389</v>
      </c>
    </row>
    <row r="320" spans="1:15" x14ac:dyDescent="0.2">
      <c r="A320" s="3">
        <f t="shared" si="48"/>
        <v>52809</v>
      </c>
      <c r="B320" s="2">
        <f t="shared" si="56"/>
        <v>2133403.6127666146</v>
      </c>
      <c r="C320" s="4">
        <f t="shared" si="57"/>
        <v>15703.395035406325</v>
      </c>
      <c r="D320" s="2">
        <f t="shared" si="49"/>
        <v>4719.276852313862</v>
      </c>
      <c r="E320" s="2">
        <f t="shared" si="50"/>
        <v>1600057.2923201162</v>
      </c>
      <c r="F320" s="10">
        <f t="shared" si="58"/>
        <v>1454196.5423201162</v>
      </c>
      <c r="G320" s="1">
        <v>2956.22</v>
      </c>
      <c r="H320" s="2">
        <f t="shared" si="47"/>
        <v>426680.72255332296</v>
      </c>
      <c r="K320">
        <f t="shared" si="51"/>
        <v>250</v>
      </c>
      <c r="L320" s="2">
        <f t="shared" si="52"/>
        <v>2956.2199722074415</v>
      </c>
      <c r="M320" s="2">
        <f t="shared" si="55"/>
        <v>1951.1909678058769</v>
      </c>
      <c r="N320" s="1">
        <f t="shared" si="53"/>
        <v>1005.0290044015646</v>
      </c>
      <c r="O320" s="1">
        <f t="shared" si="54"/>
        <v>266056.54353927827</v>
      </c>
    </row>
    <row r="321" spans="1:15" x14ac:dyDescent="0.2">
      <c r="A321" s="3">
        <f t="shared" si="48"/>
        <v>52840</v>
      </c>
      <c r="B321" s="2">
        <f t="shared" si="56"/>
        <v>2133403.6127666146</v>
      </c>
      <c r="C321" s="4">
        <f t="shared" si="57"/>
        <v>15703.395035406325</v>
      </c>
      <c r="D321" s="2">
        <f t="shared" si="49"/>
        <v>4728.7154060184894</v>
      </c>
      <c r="E321" s="2">
        <f t="shared" si="50"/>
        <v>1613409.2762572379</v>
      </c>
      <c r="F321" s="10">
        <f t="shared" si="58"/>
        <v>1467548.5262572379</v>
      </c>
      <c r="G321" s="1">
        <v>2956.22</v>
      </c>
      <c r="H321" s="2">
        <f t="shared" si="47"/>
        <v>426680.72255332296</v>
      </c>
      <c r="K321">
        <f t="shared" si="51"/>
        <v>251</v>
      </c>
      <c r="L321" s="2">
        <f t="shared" si="52"/>
        <v>2956.2199722074415</v>
      </c>
      <c r="M321" s="2">
        <f t="shared" si="55"/>
        <v>1958.507933935148</v>
      </c>
      <c r="N321" s="1">
        <f t="shared" si="53"/>
        <v>997.71203827229351</v>
      </c>
      <c r="O321" s="1">
        <f t="shared" si="54"/>
        <v>264098.03560534318</v>
      </c>
    </row>
    <row r="322" spans="1:15" x14ac:dyDescent="0.2">
      <c r="A322" s="3">
        <f t="shared" si="48"/>
        <v>52870</v>
      </c>
      <c r="B322" s="2">
        <f t="shared" si="56"/>
        <v>2133403.6127666146</v>
      </c>
      <c r="C322" s="4">
        <f t="shared" si="57"/>
        <v>15703.395035406325</v>
      </c>
      <c r="D322" s="2">
        <f t="shared" si="49"/>
        <v>4738.1728368305266</v>
      </c>
      <c r="E322" s="2">
        <f t="shared" si="50"/>
        <v>1626796.3093766712</v>
      </c>
      <c r="F322" s="10">
        <f t="shared" si="58"/>
        <v>1480935.5593766712</v>
      </c>
      <c r="G322" s="1">
        <v>2956.22</v>
      </c>
      <c r="H322" s="2">
        <f t="shared" ref="H322:H385" si="59">B322*0.2</f>
        <v>426680.72255332296</v>
      </c>
      <c r="K322">
        <f t="shared" si="51"/>
        <v>252</v>
      </c>
      <c r="L322" s="2">
        <f t="shared" si="52"/>
        <v>2956.2199722074415</v>
      </c>
      <c r="M322" s="2">
        <f t="shared" si="55"/>
        <v>1965.8523386874044</v>
      </c>
      <c r="N322" s="1">
        <f t="shared" si="53"/>
        <v>990.36763352003697</v>
      </c>
      <c r="O322" s="1">
        <f t="shared" si="54"/>
        <v>262132.18326665577</v>
      </c>
    </row>
    <row r="323" spans="1:15" x14ac:dyDescent="0.2">
      <c r="A323" s="3">
        <f t="shared" si="48"/>
        <v>52901</v>
      </c>
      <c r="B323" s="2">
        <f t="shared" si="56"/>
        <v>2133403.6127666146</v>
      </c>
      <c r="C323" s="4">
        <f t="shared" si="57"/>
        <v>15703.395035406325</v>
      </c>
      <c r="D323" s="2">
        <f t="shared" si="49"/>
        <v>4747.6491825041876</v>
      </c>
      <c r="E323" s="2">
        <f t="shared" si="50"/>
        <v>1640218.4895941624</v>
      </c>
      <c r="F323" s="10">
        <f t="shared" si="58"/>
        <v>1494357.7395941624</v>
      </c>
      <c r="G323" s="1">
        <v>2956.22</v>
      </c>
      <c r="H323" s="2">
        <f t="shared" si="59"/>
        <v>426680.72255332296</v>
      </c>
      <c r="K323">
        <f t="shared" si="51"/>
        <v>253</v>
      </c>
      <c r="L323" s="2">
        <f t="shared" si="52"/>
        <v>2956.2199722074415</v>
      </c>
      <c r="M323" s="2">
        <f t="shared" si="55"/>
        <v>1973.2242849574823</v>
      </c>
      <c r="N323" s="1">
        <f t="shared" si="53"/>
        <v>982.99568724995913</v>
      </c>
      <c r="O323" s="1">
        <f t="shared" si="54"/>
        <v>260158.95898169832</v>
      </c>
    </row>
    <row r="324" spans="1:15" x14ac:dyDescent="0.2">
      <c r="A324" s="3">
        <f t="shared" ref="A324:A387" si="60">EOMONTH(A323,1)</f>
        <v>52931</v>
      </c>
      <c r="B324" s="2">
        <f t="shared" si="56"/>
        <v>2133403.6127666146</v>
      </c>
      <c r="C324" s="4">
        <f t="shared" si="57"/>
        <v>15703.395035406325</v>
      </c>
      <c r="D324" s="2">
        <f t="shared" ref="D324:D387" si="61">D323*1.002</f>
        <v>4757.1444808691958</v>
      </c>
      <c r="E324" s="2">
        <f t="shared" ref="E324:E387" si="62">C324-D324-G324+(E323*(1+(0.04/12)))</f>
        <v>1653675.9151140137</v>
      </c>
      <c r="F324" s="10">
        <f t="shared" si="58"/>
        <v>1507815.1651140137</v>
      </c>
      <c r="G324" s="1">
        <v>2956.22</v>
      </c>
      <c r="H324" s="2">
        <f t="shared" si="59"/>
        <v>426680.72255332296</v>
      </c>
      <c r="K324">
        <f t="shared" si="51"/>
        <v>254</v>
      </c>
      <c r="L324" s="2">
        <f t="shared" si="52"/>
        <v>2956.2199722074415</v>
      </c>
      <c r="M324" s="2">
        <f t="shared" si="55"/>
        <v>1980.6238760260728</v>
      </c>
      <c r="N324" s="1">
        <f t="shared" si="53"/>
        <v>975.59609618136869</v>
      </c>
      <c r="O324" s="1">
        <f t="shared" si="54"/>
        <v>258178.33510567227</v>
      </c>
    </row>
    <row r="325" spans="1:15" x14ac:dyDescent="0.2">
      <c r="A325" s="3">
        <f t="shared" si="60"/>
        <v>52962</v>
      </c>
      <c r="B325" s="2">
        <f t="shared" si="56"/>
        <v>2133403.6127666146</v>
      </c>
      <c r="C325" s="4">
        <f t="shared" si="57"/>
        <v>15703.395035406325</v>
      </c>
      <c r="D325" s="2">
        <f t="shared" si="61"/>
        <v>4766.658769830934</v>
      </c>
      <c r="E325" s="2">
        <f t="shared" si="62"/>
        <v>1667168.6844299692</v>
      </c>
      <c r="F325" s="10">
        <f t="shared" si="58"/>
        <v>1521307.9344299692</v>
      </c>
      <c r="G325" s="1">
        <v>2956.22</v>
      </c>
      <c r="H325" s="2">
        <f t="shared" si="59"/>
        <v>426680.72255332296</v>
      </c>
      <c r="K325">
        <f t="shared" si="51"/>
        <v>255</v>
      </c>
      <c r="L325" s="2">
        <f t="shared" si="52"/>
        <v>2956.2199722074415</v>
      </c>
      <c r="M325" s="2">
        <f t="shared" si="55"/>
        <v>1988.0512155611705</v>
      </c>
      <c r="N325" s="1">
        <f t="shared" si="53"/>
        <v>968.16875664627105</v>
      </c>
      <c r="O325" s="1">
        <f t="shared" si="54"/>
        <v>256190.2838901112</v>
      </c>
    </row>
    <row r="326" spans="1:15" x14ac:dyDescent="0.2">
      <c r="A326" s="3">
        <f t="shared" si="60"/>
        <v>52993</v>
      </c>
      <c r="B326" s="2">
        <f t="shared" si="56"/>
        <v>2240073.7934049456</v>
      </c>
      <c r="C326" s="4">
        <f t="shared" si="57"/>
        <v>16410.047811999608</v>
      </c>
      <c r="D326" s="2">
        <f t="shared" si="61"/>
        <v>4776.1920873705958</v>
      </c>
      <c r="E326" s="2">
        <f t="shared" si="62"/>
        <v>1681403.5491026982</v>
      </c>
      <c r="F326" s="10">
        <f t="shared" si="58"/>
        <v>1535542.7991026982</v>
      </c>
      <c r="G326" s="1">
        <v>2956.22</v>
      </c>
      <c r="H326" s="2">
        <f t="shared" si="59"/>
        <v>448014.75868098915</v>
      </c>
      <c r="K326">
        <f t="shared" si="51"/>
        <v>256</v>
      </c>
      <c r="L326" s="2">
        <f t="shared" si="52"/>
        <v>2956.2199722074415</v>
      </c>
      <c r="M326" s="2">
        <f t="shared" si="55"/>
        <v>1995.5064076195247</v>
      </c>
      <c r="N326" s="1">
        <f t="shared" si="53"/>
        <v>960.71356458791695</v>
      </c>
      <c r="O326" s="1">
        <f t="shared" si="54"/>
        <v>254194.77748249169</v>
      </c>
    </row>
    <row r="327" spans="1:15" x14ac:dyDescent="0.2">
      <c r="A327" s="3">
        <f t="shared" si="60"/>
        <v>53021</v>
      </c>
      <c r="B327" s="2">
        <f t="shared" si="56"/>
        <v>2240073.7934049456</v>
      </c>
      <c r="C327" s="4">
        <f t="shared" si="57"/>
        <v>16410.047811999608</v>
      </c>
      <c r="D327" s="2">
        <f t="shared" si="61"/>
        <v>4785.7444715453366</v>
      </c>
      <c r="E327" s="2">
        <f t="shared" si="62"/>
        <v>1695676.3109401618</v>
      </c>
      <c r="F327" s="10">
        <f t="shared" si="58"/>
        <v>1549815.5609401618</v>
      </c>
      <c r="G327" s="1">
        <v>2956.22</v>
      </c>
      <c r="H327" s="2">
        <f t="shared" si="59"/>
        <v>448014.75868098915</v>
      </c>
      <c r="K327">
        <f t="shared" si="51"/>
        <v>257</v>
      </c>
      <c r="L327" s="2">
        <f t="shared" si="52"/>
        <v>2956.2199722074415</v>
      </c>
      <c r="M327" s="2">
        <f t="shared" si="55"/>
        <v>2002.9895566480977</v>
      </c>
      <c r="N327" s="1">
        <f t="shared" si="53"/>
        <v>953.23041555934378</v>
      </c>
      <c r="O327" s="1">
        <f t="shared" si="54"/>
        <v>252191.78792584359</v>
      </c>
    </row>
    <row r="328" spans="1:15" x14ac:dyDescent="0.2">
      <c r="A328" s="3">
        <f t="shared" si="60"/>
        <v>53052</v>
      </c>
      <c r="B328" s="2">
        <f t="shared" si="56"/>
        <v>2240073.7934049456</v>
      </c>
      <c r="C328" s="4">
        <f t="shared" si="57"/>
        <v>16410.047811999608</v>
      </c>
      <c r="D328" s="2">
        <f t="shared" si="61"/>
        <v>4795.3159604884277</v>
      </c>
      <c r="E328" s="2">
        <f t="shared" si="62"/>
        <v>1709987.0771614737</v>
      </c>
      <c r="F328" s="10">
        <f t="shared" si="58"/>
        <v>1564126.3271614737</v>
      </c>
      <c r="G328" s="1">
        <v>2956.22</v>
      </c>
      <c r="H328" s="2">
        <f t="shared" si="59"/>
        <v>448014.75868098915</v>
      </c>
      <c r="K328">
        <f t="shared" ref="K328:K391" si="63">K327+1</f>
        <v>258</v>
      </c>
      <c r="L328" s="2">
        <f t="shared" ref="L328:L391" si="64">$L$58</f>
        <v>2956.2199722074415</v>
      </c>
      <c r="M328" s="2">
        <f t="shared" si="55"/>
        <v>2010.5007674855281</v>
      </c>
      <c r="N328" s="1">
        <f t="shared" ref="N328:N391" si="65">L328*(1-(1+$N$55)^(-360+K327))</f>
        <v>945.71920472191346</v>
      </c>
      <c r="O328" s="1">
        <f t="shared" ref="O328:O391" si="66">L328*((1-(1+$N$55)^(-360+K328)))/$N$55</f>
        <v>250181.2871583582</v>
      </c>
    </row>
    <row r="329" spans="1:15" x14ac:dyDescent="0.2">
      <c r="A329" s="3">
        <f t="shared" si="60"/>
        <v>53082</v>
      </c>
      <c r="B329" s="2">
        <f t="shared" si="56"/>
        <v>2240073.7934049456</v>
      </c>
      <c r="C329" s="4">
        <f t="shared" si="57"/>
        <v>16410.047811999608</v>
      </c>
      <c r="D329" s="2">
        <f t="shared" si="61"/>
        <v>4804.9065924094048</v>
      </c>
      <c r="E329" s="2">
        <f t="shared" si="62"/>
        <v>1724335.9553049356</v>
      </c>
      <c r="F329" s="10">
        <f t="shared" si="58"/>
        <v>1578475.2053049356</v>
      </c>
      <c r="G329" s="1">
        <v>2956.22</v>
      </c>
      <c r="H329" s="2">
        <f t="shared" si="59"/>
        <v>448014.75868098915</v>
      </c>
      <c r="K329">
        <f t="shared" si="63"/>
        <v>259</v>
      </c>
      <c r="L329" s="2">
        <f t="shared" si="64"/>
        <v>2956.2199722074415</v>
      </c>
      <c r="M329" s="2">
        <f t="shared" ref="M329:M392" si="67">(1+$N$55)^(-360+K328)*L329</f>
        <v>2018.0401453635982</v>
      </c>
      <c r="N329" s="1">
        <f t="shared" si="65"/>
        <v>938.17982684384322</v>
      </c>
      <c r="O329" s="1">
        <f t="shared" si="66"/>
        <v>248163.24701299472</v>
      </c>
    </row>
    <row r="330" spans="1:15" x14ac:dyDescent="0.2">
      <c r="A330" s="3">
        <f t="shared" si="60"/>
        <v>53113</v>
      </c>
      <c r="B330" s="2">
        <f t="shared" si="56"/>
        <v>2240073.7934049456</v>
      </c>
      <c r="C330" s="4">
        <f t="shared" si="57"/>
        <v>16410.047811999608</v>
      </c>
      <c r="D330" s="2">
        <f t="shared" si="61"/>
        <v>4814.5164055942232</v>
      </c>
      <c r="E330" s="2">
        <f t="shared" si="62"/>
        <v>1738723.0532290242</v>
      </c>
      <c r="F330" s="10">
        <f t="shared" si="58"/>
        <v>1592862.3032290242</v>
      </c>
      <c r="G330" s="1">
        <v>2956.22</v>
      </c>
      <c r="H330" s="2">
        <f t="shared" si="59"/>
        <v>448014.75868098915</v>
      </c>
      <c r="K330">
        <f t="shared" si="63"/>
        <v>260</v>
      </c>
      <c r="L330" s="2">
        <f t="shared" si="64"/>
        <v>2956.2199722074415</v>
      </c>
      <c r="M330" s="2">
        <f t="shared" si="67"/>
        <v>2025.6077959087115</v>
      </c>
      <c r="N330" s="1">
        <f t="shared" si="65"/>
        <v>930.61217629873011</v>
      </c>
      <c r="O330" s="1">
        <f t="shared" si="66"/>
        <v>246137.63921708587</v>
      </c>
    </row>
    <row r="331" spans="1:15" x14ac:dyDescent="0.2">
      <c r="A331" s="3">
        <f t="shared" si="60"/>
        <v>53143</v>
      </c>
      <c r="B331" s="2">
        <f t="shared" si="56"/>
        <v>2240073.7934049456</v>
      </c>
      <c r="C331" s="4">
        <f t="shared" si="57"/>
        <v>16410.047811999608</v>
      </c>
      <c r="D331" s="2">
        <f t="shared" si="61"/>
        <v>4824.1454384054114</v>
      </c>
      <c r="E331" s="2">
        <f t="shared" si="62"/>
        <v>1753148.4791133821</v>
      </c>
      <c r="F331" s="10">
        <f t="shared" si="58"/>
        <v>1607287.7291133821</v>
      </c>
      <c r="G331" s="1">
        <v>2956.22</v>
      </c>
      <c r="H331" s="2">
        <f t="shared" si="59"/>
        <v>448014.75868098915</v>
      </c>
      <c r="K331">
        <f t="shared" si="63"/>
        <v>261</v>
      </c>
      <c r="L331" s="2">
        <f t="shared" si="64"/>
        <v>2956.2199722074415</v>
      </c>
      <c r="M331" s="2">
        <f t="shared" si="67"/>
        <v>2033.2038251433694</v>
      </c>
      <c r="N331" s="1">
        <f t="shared" si="65"/>
        <v>923.01614706407202</v>
      </c>
      <c r="O331" s="1">
        <f t="shared" si="66"/>
        <v>244104.43539194248</v>
      </c>
    </row>
    <row r="332" spans="1:15" x14ac:dyDescent="0.2">
      <c r="A332" s="3">
        <f t="shared" si="60"/>
        <v>53174</v>
      </c>
      <c r="B332" s="2">
        <f t="shared" si="56"/>
        <v>2240073.7934049456</v>
      </c>
      <c r="C332" s="4">
        <f t="shared" si="57"/>
        <v>16410.047811999608</v>
      </c>
      <c r="D332" s="2">
        <f t="shared" si="61"/>
        <v>4833.7937292822226</v>
      </c>
      <c r="E332" s="2">
        <f t="shared" si="62"/>
        <v>1767612.341459811</v>
      </c>
      <c r="F332" s="10">
        <f t="shared" si="58"/>
        <v>1621751.591459811</v>
      </c>
      <c r="G332" s="1">
        <v>2956.22</v>
      </c>
      <c r="H332" s="2">
        <f t="shared" si="59"/>
        <v>448014.75868098915</v>
      </c>
      <c r="K332">
        <f t="shared" si="63"/>
        <v>262</v>
      </c>
      <c r="L332" s="2">
        <f t="shared" si="64"/>
        <v>2956.2199722074415</v>
      </c>
      <c r="M332" s="2">
        <f t="shared" si="67"/>
        <v>2040.8283394876571</v>
      </c>
      <c r="N332" s="1">
        <f t="shared" si="65"/>
        <v>915.3916327197843</v>
      </c>
      <c r="O332" s="1">
        <f t="shared" si="66"/>
        <v>242063.60705245507</v>
      </c>
    </row>
    <row r="333" spans="1:15" x14ac:dyDescent="0.2">
      <c r="A333" s="3">
        <f t="shared" si="60"/>
        <v>53205</v>
      </c>
      <c r="B333" s="2">
        <f t="shared" si="56"/>
        <v>2240073.7934049456</v>
      </c>
      <c r="C333" s="4">
        <f t="shared" si="57"/>
        <v>16410.047811999608</v>
      </c>
      <c r="D333" s="2">
        <f t="shared" si="61"/>
        <v>4843.461316740787</v>
      </c>
      <c r="E333" s="2">
        <f t="shared" si="62"/>
        <v>1782114.7490932692</v>
      </c>
      <c r="F333" s="10">
        <f t="shared" si="58"/>
        <v>1636253.9990932692</v>
      </c>
      <c r="G333" s="1">
        <v>2956.22</v>
      </c>
      <c r="H333" s="2">
        <f t="shared" si="59"/>
        <v>448014.75868098915</v>
      </c>
      <c r="K333">
        <f t="shared" si="63"/>
        <v>263</v>
      </c>
      <c r="L333" s="2">
        <f t="shared" si="64"/>
        <v>2956.2199722074415</v>
      </c>
      <c r="M333" s="2">
        <f t="shared" si="67"/>
        <v>2048.4814457607349</v>
      </c>
      <c r="N333" s="1">
        <f t="shared" si="65"/>
        <v>907.73852644670649</v>
      </c>
      <c r="O333" s="1">
        <f t="shared" si="66"/>
        <v>240015.12560669426</v>
      </c>
    </row>
    <row r="334" spans="1:15" x14ac:dyDescent="0.2">
      <c r="A334" s="3">
        <f t="shared" si="60"/>
        <v>53235</v>
      </c>
      <c r="B334" s="2">
        <f t="shared" si="56"/>
        <v>2240073.7934049456</v>
      </c>
      <c r="C334" s="4">
        <f t="shared" si="57"/>
        <v>16410.047811999608</v>
      </c>
      <c r="D334" s="2">
        <f t="shared" si="61"/>
        <v>4853.148239374269</v>
      </c>
      <c r="E334" s="2">
        <f t="shared" si="62"/>
        <v>1796655.8111628722</v>
      </c>
      <c r="F334" s="10">
        <f t="shared" si="58"/>
        <v>1650795.0611628722</v>
      </c>
      <c r="G334" s="1">
        <v>2956.22</v>
      </c>
      <c r="H334" s="2">
        <f t="shared" si="59"/>
        <v>448014.75868098915</v>
      </c>
      <c r="K334">
        <f t="shared" si="63"/>
        <v>264</v>
      </c>
      <c r="L334" s="2">
        <f t="shared" si="64"/>
        <v>2956.2199722074415</v>
      </c>
      <c r="M334" s="2">
        <f t="shared" si="67"/>
        <v>2056.1632511823382</v>
      </c>
      <c r="N334" s="1">
        <f t="shared" si="65"/>
        <v>900.05672102510346</v>
      </c>
      <c r="O334" s="1">
        <f t="shared" si="66"/>
        <v>237958.96235551208</v>
      </c>
    </row>
    <row r="335" spans="1:15" x14ac:dyDescent="0.2">
      <c r="A335" s="3">
        <f t="shared" si="60"/>
        <v>53266</v>
      </c>
      <c r="B335" s="2">
        <f t="shared" ref="B335:B398" si="68">B323*1.05</f>
        <v>2240073.7934049456</v>
      </c>
      <c r="C335" s="4">
        <f t="shared" ref="C335:C398" si="69">C323*1.045</f>
        <v>16410.047811999608</v>
      </c>
      <c r="D335" s="2">
        <f t="shared" si="61"/>
        <v>4862.8545358530173</v>
      </c>
      <c r="E335" s="2">
        <f t="shared" si="62"/>
        <v>1811235.6371428953</v>
      </c>
      <c r="F335" s="10">
        <f t="shared" si="58"/>
        <v>1665374.8871428953</v>
      </c>
      <c r="G335" s="1">
        <v>2956.22</v>
      </c>
      <c r="H335" s="2">
        <f t="shared" si="59"/>
        <v>448014.75868098915</v>
      </c>
      <c r="K335">
        <f t="shared" si="63"/>
        <v>265</v>
      </c>
      <c r="L335" s="2">
        <f t="shared" si="64"/>
        <v>2956.2199722074415</v>
      </c>
      <c r="M335" s="2">
        <f t="shared" si="67"/>
        <v>2063.8738633742714</v>
      </c>
      <c r="N335" s="1">
        <f t="shared" si="65"/>
        <v>892.34610883317021</v>
      </c>
      <c r="O335" s="1">
        <f t="shared" si="66"/>
        <v>235895.08849213761</v>
      </c>
    </row>
    <row r="336" spans="1:15" x14ac:dyDescent="0.2">
      <c r="A336" s="3">
        <f t="shared" si="60"/>
        <v>53296</v>
      </c>
      <c r="B336" s="2">
        <f t="shared" si="68"/>
        <v>2240073.7934049456</v>
      </c>
      <c r="C336" s="4">
        <f t="shared" si="69"/>
        <v>16410.047811999608</v>
      </c>
      <c r="D336" s="2">
        <f t="shared" si="61"/>
        <v>4872.580244924723</v>
      </c>
      <c r="E336" s="2">
        <f t="shared" si="62"/>
        <v>1825854.3368337799</v>
      </c>
      <c r="F336" s="10">
        <f t="shared" si="58"/>
        <v>1679993.5868337799</v>
      </c>
      <c r="G336" s="1">
        <v>2956.22</v>
      </c>
      <c r="H336" s="2">
        <f t="shared" si="59"/>
        <v>448014.75868098915</v>
      </c>
      <c r="K336">
        <f t="shared" si="63"/>
        <v>266</v>
      </c>
      <c r="L336" s="2">
        <f t="shared" si="64"/>
        <v>2956.2199722074415</v>
      </c>
      <c r="M336" s="2">
        <f t="shared" si="67"/>
        <v>2071.6133903619257</v>
      </c>
      <c r="N336" s="1">
        <f t="shared" si="65"/>
        <v>884.60658184551596</v>
      </c>
      <c r="O336" s="1">
        <f t="shared" si="66"/>
        <v>233823.4751017759</v>
      </c>
    </row>
    <row r="337" spans="1:15" x14ac:dyDescent="0.2">
      <c r="A337" s="3">
        <f t="shared" si="60"/>
        <v>53327</v>
      </c>
      <c r="B337" s="2">
        <f t="shared" si="68"/>
        <v>2240073.7934049456</v>
      </c>
      <c r="C337" s="4">
        <f t="shared" si="69"/>
        <v>16410.047811999608</v>
      </c>
      <c r="D337" s="2">
        <f t="shared" si="61"/>
        <v>4882.3254054145727</v>
      </c>
      <c r="E337" s="2">
        <f t="shared" si="62"/>
        <v>1840512.0203631443</v>
      </c>
      <c r="F337" s="10">
        <f t="shared" si="58"/>
        <v>1694651.2703631443</v>
      </c>
      <c r="G337" s="1">
        <v>2956.22</v>
      </c>
      <c r="H337" s="2">
        <f t="shared" si="59"/>
        <v>448014.75868098915</v>
      </c>
      <c r="K337">
        <f t="shared" si="63"/>
        <v>267</v>
      </c>
      <c r="L337" s="2">
        <f t="shared" si="64"/>
        <v>2956.2199722074415</v>
      </c>
      <c r="M337" s="2">
        <f t="shared" si="67"/>
        <v>2079.3819405757822</v>
      </c>
      <c r="N337" s="1">
        <f t="shared" si="65"/>
        <v>876.83803163165953</v>
      </c>
      <c r="O337" s="1">
        <f t="shared" si="66"/>
        <v>231744.0931612002</v>
      </c>
    </row>
    <row r="338" spans="1:15" x14ac:dyDescent="0.2">
      <c r="A338" s="3">
        <f t="shared" si="60"/>
        <v>53358</v>
      </c>
      <c r="B338" s="2">
        <f t="shared" si="68"/>
        <v>2352077.4830751931</v>
      </c>
      <c r="C338" s="4">
        <f t="shared" si="69"/>
        <v>17148.499963539591</v>
      </c>
      <c r="D338" s="2">
        <f t="shared" si="61"/>
        <v>4892.0900562254019</v>
      </c>
      <c r="E338" s="2">
        <f t="shared" si="62"/>
        <v>1855947.250338336</v>
      </c>
      <c r="F338" s="10">
        <f t="shared" si="58"/>
        <v>1710086.500338336</v>
      </c>
      <c r="G338" s="1">
        <v>2956.22</v>
      </c>
      <c r="H338" s="2">
        <f t="shared" si="59"/>
        <v>470415.49661503866</v>
      </c>
      <c r="K338">
        <f t="shared" si="63"/>
        <v>268</v>
      </c>
      <c r="L338" s="2">
        <f t="shared" si="64"/>
        <v>2956.2199722074415</v>
      </c>
      <c r="M338" s="2">
        <f t="shared" si="67"/>
        <v>2087.1796228529411</v>
      </c>
      <c r="N338" s="1">
        <f t="shared" si="65"/>
        <v>869.04034935450068</v>
      </c>
      <c r="O338" s="1">
        <f t="shared" si="66"/>
        <v>229656.91353834729</v>
      </c>
    </row>
    <row r="339" spans="1:15" x14ac:dyDescent="0.2">
      <c r="A339" s="3">
        <f t="shared" si="60"/>
        <v>53386</v>
      </c>
      <c r="B339" s="2">
        <f t="shared" si="68"/>
        <v>2352077.4830751931</v>
      </c>
      <c r="C339" s="4">
        <f t="shared" si="69"/>
        <v>17148.499963539591</v>
      </c>
      <c r="D339" s="2">
        <f t="shared" si="61"/>
        <v>4901.8742363378524</v>
      </c>
      <c r="E339" s="2">
        <f t="shared" si="62"/>
        <v>1871424.1468999991</v>
      </c>
      <c r="F339" s="10">
        <f t="shared" si="58"/>
        <v>1725563.3968999991</v>
      </c>
      <c r="G339" s="1">
        <v>2956.22</v>
      </c>
      <c r="H339" s="2">
        <f t="shared" si="59"/>
        <v>470415.49661503866</v>
      </c>
      <c r="K339">
        <f t="shared" si="63"/>
        <v>269</v>
      </c>
      <c r="L339" s="2">
        <f t="shared" si="64"/>
        <v>2956.2199722074415</v>
      </c>
      <c r="M339" s="2">
        <f t="shared" si="67"/>
        <v>2095.0065464386394</v>
      </c>
      <c r="N339" s="1">
        <f t="shared" si="65"/>
        <v>861.21342576880227</v>
      </c>
      <c r="O339" s="1">
        <f t="shared" si="66"/>
        <v>227561.90699190868</v>
      </c>
    </row>
    <row r="340" spans="1:15" x14ac:dyDescent="0.2">
      <c r="A340" s="3">
        <f t="shared" si="60"/>
        <v>53417</v>
      </c>
      <c r="B340" s="2">
        <f t="shared" si="68"/>
        <v>2352077.4830751931</v>
      </c>
      <c r="C340" s="4">
        <f t="shared" si="69"/>
        <v>17148.499963539591</v>
      </c>
      <c r="D340" s="2">
        <f t="shared" si="61"/>
        <v>4911.677984810528</v>
      </c>
      <c r="E340" s="2">
        <f t="shared" si="62"/>
        <v>1886942.829368395</v>
      </c>
      <c r="F340" s="10">
        <f t="shared" si="58"/>
        <v>1741082.079368395</v>
      </c>
      <c r="G340" s="1">
        <v>2956.22</v>
      </c>
      <c r="H340" s="2">
        <f t="shared" si="59"/>
        <v>470415.49661503866</v>
      </c>
      <c r="K340">
        <f t="shared" si="63"/>
        <v>270</v>
      </c>
      <c r="L340" s="2">
        <f t="shared" si="64"/>
        <v>2956.2199722074415</v>
      </c>
      <c r="M340" s="2">
        <f t="shared" si="67"/>
        <v>2102.8628209877843</v>
      </c>
      <c r="N340" s="1">
        <f t="shared" si="65"/>
        <v>853.35715121965745</v>
      </c>
      <c r="O340" s="1">
        <f t="shared" si="66"/>
        <v>225459.04417092091</v>
      </c>
    </row>
    <row r="341" spans="1:15" x14ac:dyDescent="0.2">
      <c r="A341" s="3">
        <f t="shared" si="60"/>
        <v>53447</v>
      </c>
      <c r="B341" s="2">
        <f t="shared" si="68"/>
        <v>2352077.4830751931</v>
      </c>
      <c r="C341" s="4">
        <f t="shared" si="69"/>
        <v>17148.499963539591</v>
      </c>
      <c r="D341" s="2">
        <f t="shared" si="61"/>
        <v>4921.5013407801489</v>
      </c>
      <c r="E341" s="2">
        <f t="shared" si="62"/>
        <v>1902503.4174223826</v>
      </c>
      <c r="F341" s="10">
        <f t="shared" si="58"/>
        <v>1756642.6674223826</v>
      </c>
      <c r="G341" s="1">
        <v>2956.22</v>
      </c>
      <c r="H341" s="2">
        <f t="shared" si="59"/>
        <v>470415.49661503866</v>
      </c>
      <c r="K341">
        <f t="shared" si="63"/>
        <v>271</v>
      </c>
      <c r="L341" s="2">
        <f t="shared" si="64"/>
        <v>2956.2199722074415</v>
      </c>
      <c r="M341" s="2">
        <f t="shared" si="67"/>
        <v>2110.7485565664883</v>
      </c>
      <c r="N341" s="1">
        <f t="shared" si="65"/>
        <v>845.47141564095341</v>
      </c>
      <c r="O341" s="1">
        <f t="shared" si="66"/>
        <v>223348.2956143544</v>
      </c>
    </row>
    <row r="342" spans="1:15" x14ac:dyDescent="0.2">
      <c r="A342" s="3">
        <f t="shared" si="60"/>
        <v>53478</v>
      </c>
      <c r="B342" s="2">
        <f t="shared" si="68"/>
        <v>2352077.4830751931</v>
      </c>
      <c r="C342" s="4">
        <f t="shared" si="69"/>
        <v>17148.499963539591</v>
      </c>
      <c r="D342" s="2">
        <f t="shared" si="61"/>
        <v>4931.3443434617093</v>
      </c>
      <c r="E342" s="2">
        <f t="shared" si="62"/>
        <v>1918106.0311005353</v>
      </c>
      <c r="F342" s="10">
        <f t="shared" si="58"/>
        <v>1772245.2811005353</v>
      </c>
      <c r="G342" s="1">
        <v>2956.22</v>
      </c>
      <c r="H342" s="2">
        <f t="shared" si="59"/>
        <v>470415.49661503866</v>
      </c>
      <c r="K342">
        <f t="shared" si="63"/>
        <v>272</v>
      </c>
      <c r="L342" s="2">
        <f t="shared" si="64"/>
        <v>2956.2199722074415</v>
      </c>
      <c r="M342" s="2">
        <f t="shared" si="67"/>
        <v>2118.6638636536127</v>
      </c>
      <c r="N342" s="1">
        <f t="shared" si="65"/>
        <v>837.55610855382895</v>
      </c>
      <c r="O342" s="1">
        <f t="shared" si="66"/>
        <v>221229.63175070079</v>
      </c>
    </row>
    <row r="343" spans="1:15" x14ac:dyDescent="0.2">
      <c r="A343" s="3">
        <f t="shared" si="60"/>
        <v>53508</v>
      </c>
      <c r="B343" s="2">
        <f t="shared" si="68"/>
        <v>2352077.4830751931</v>
      </c>
      <c r="C343" s="4">
        <f t="shared" si="69"/>
        <v>17148.499963539591</v>
      </c>
      <c r="D343" s="2">
        <f t="shared" si="61"/>
        <v>4941.2070321486326</v>
      </c>
      <c r="E343" s="2">
        <f t="shared" si="62"/>
        <v>1933750.7908022616</v>
      </c>
      <c r="F343" s="10">
        <f t="shared" si="58"/>
        <v>1787890.0408022616</v>
      </c>
      <c r="G343" s="1">
        <v>2956.22</v>
      </c>
      <c r="H343" s="2">
        <f t="shared" si="59"/>
        <v>470415.49661503866</v>
      </c>
      <c r="K343">
        <f t="shared" si="63"/>
        <v>273</v>
      </c>
      <c r="L343" s="2">
        <f t="shared" si="64"/>
        <v>2956.2199722074415</v>
      </c>
      <c r="M343" s="2">
        <f t="shared" si="67"/>
        <v>2126.6088531423134</v>
      </c>
      <c r="N343" s="1">
        <f t="shared" si="65"/>
        <v>829.61111906512792</v>
      </c>
      <c r="O343" s="1">
        <f t="shared" si="66"/>
        <v>219103.02289755858</v>
      </c>
    </row>
    <row r="344" spans="1:15" x14ac:dyDescent="0.2">
      <c r="A344" s="3">
        <f t="shared" si="60"/>
        <v>53539</v>
      </c>
      <c r="B344" s="2">
        <f t="shared" si="68"/>
        <v>2352077.4830751931</v>
      </c>
      <c r="C344" s="4">
        <f t="shared" si="69"/>
        <v>17148.499963539591</v>
      </c>
      <c r="D344" s="2">
        <f t="shared" si="61"/>
        <v>4951.0894462129299</v>
      </c>
      <c r="E344" s="2">
        <f t="shared" si="62"/>
        <v>1949437.8172889291</v>
      </c>
      <c r="F344" s="10">
        <f t="shared" si="58"/>
        <v>1803577.0672889291</v>
      </c>
      <c r="G344" s="1">
        <v>2956.22</v>
      </c>
      <c r="H344" s="2">
        <f t="shared" si="59"/>
        <v>470415.49661503866</v>
      </c>
      <c r="K344">
        <f t="shared" si="63"/>
        <v>274</v>
      </c>
      <c r="L344" s="2">
        <f t="shared" si="64"/>
        <v>2956.2199722074415</v>
      </c>
      <c r="M344" s="2">
        <f t="shared" si="67"/>
        <v>2134.583636341597</v>
      </c>
      <c r="N344" s="1">
        <f t="shared" si="65"/>
        <v>821.63633586584467</v>
      </c>
      <c r="O344" s="1">
        <f t="shared" si="66"/>
        <v>216968.43926121702</v>
      </c>
    </row>
    <row r="345" spans="1:15" x14ac:dyDescent="0.2">
      <c r="A345" s="3">
        <f t="shared" si="60"/>
        <v>53570</v>
      </c>
      <c r="B345" s="2">
        <f t="shared" si="68"/>
        <v>2352077.4830751931</v>
      </c>
      <c r="C345" s="4">
        <f t="shared" si="69"/>
        <v>17148.499963539591</v>
      </c>
      <c r="D345" s="2">
        <f t="shared" si="61"/>
        <v>4960.9916251053555</v>
      </c>
      <c r="E345" s="2">
        <f t="shared" si="62"/>
        <v>1965167.2316849933</v>
      </c>
      <c r="F345" s="10">
        <f t="shared" si="58"/>
        <v>1819306.4816849933</v>
      </c>
      <c r="G345" s="1">
        <v>2956.22</v>
      </c>
      <c r="H345" s="2">
        <f t="shared" si="59"/>
        <v>470415.49661503866</v>
      </c>
      <c r="K345">
        <f t="shared" si="63"/>
        <v>275</v>
      </c>
      <c r="L345" s="2">
        <f t="shared" si="64"/>
        <v>2956.2199722074415</v>
      </c>
      <c r="M345" s="2">
        <f t="shared" si="67"/>
        <v>2142.5883249778776</v>
      </c>
      <c r="N345" s="1">
        <f t="shared" si="65"/>
        <v>813.63164722956378</v>
      </c>
      <c r="O345" s="1">
        <f t="shared" si="66"/>
        <v>214825.85093623929</v>
      </c>
    </row>
    <row r="346" spans="1:15" x14ac:dyDescent="0.2">
      <c r="A346" s="3">
        <f t="shared" si="60"/>
        <v>53600</v>
      </c>
      <c r="B346" s="2">
        <f t="shared" si="68"/>
        <v>2352077.4830751931</v>
      </c>
      <c r="C346" s="4">
        <f t="shared" si="69"/>
        <v>17148.499963539591</v>
      </c>
      <c r="D346" s="2">
        <f t="shared" si="61"/>
        <v>4970.9136083555659</v>
      </c>
      <c r="E346" s="2">
        <f t="shared" si="62"/>
        <v>1980939.1554791273</v>
      </c>
      <c r="F346" s="10">
        <f t="shared" si="58"/>
        <v>1835078.4054791273</v>
      </c>
      <c r="G346" s="1">
        <v>2956.22</v>
      </c>
      <c r="H346" s="2">
        <f t="shared" si="59"/>
        <v>470415.49661503866</v>
      </c>
      <c r="K346">
        <f t="shared" si="63"/>
        <v>276</v>
      </c>
      <c r="L346" s="2">
        <f t="shared" si="64"/>
        <v>2956.2199722074415</v>
      </c>
      <c r="M346" s="2">
        <f t="shared" si="67"/>
        <v>2150.6230311965442</v>
      </c>
      <c r="N346" s="1">
        <f t="shared" si="65"/>
        <v>805.59694101089735</v>
      </c>
      <c r="O346" s="1">
        <f t="shared" si="66"/>
        <v>212675.2279050427</v>
      </c>
    </row>
    <row r="347" spans="1:15" x14ac:dyDescent="0.2">
      <c r="A347" s="3">
        <f t="shared" si="60"/>
        <v>53631</v>
      </c>
      <c r="B347" s="2">
        <f t="shared" si="68"/>
        <v>2352077.4830751931</v>
      </c>
      <c r="C347" s="4">
        <f t="shared" si="69"/>
        <v>17148.499963539591</v>
      </c>
      <c r="D347" s="2">
        <f t="shared" si="61"/>
        <v>4980.8554355722772</v>
      </c>
      <c r="E347" s="2">
        <f t="shared" si="62"/>
        <v>1996753.7105253586</v>
      </c>
      <c r="F347" s="10">
        <f t="shared" si="58"/>
        <v>1850892.9605253586</v>
      </c>
      <c r="G347" s="1">
        <v>2956.22</v>
      </c>
      <c r="H347" s="2">
        <f t="shared" si="59"/>
        <v>470415.49661503866</v>
      </c>
      <c r="K347">
        <f t="shared" si="63"/>
        <v>277</v>
      </c>
      <c r="L347" s="2">
        <f t="shared" si="64"/>
        <v>2956.2199722074415</v>
      </c>
      <c r="M347" s="2">
        <f t="shared" si="67"/>
        <v>2158.6878675635312</v>
      </c>
      <c r="N347" s="1">
        <f t="shared" si="65"/>
        <v>797.53210464391009</v>
      </c>
      <c r="O347" s="1">
        <f t="shared" si="66"/>
        <v>210516.54003747919</v>
      </c>
    </row>
    <row r="348" spans="1:15" x14ac:dyDescent="0.2">
      <c r="A348" s="3">
        <f t="shared" si="60"/>
        <v>53661</v>
      </c>
      <c r="B348" s="2">
        <f t="shared" si="68"/>
        <v>2352077.4830751931</v>
      </c>
      <c r="C348" s="4">
        <f t="shared" si="69"/>
        <v>17148.499963539591</v>
      </c>
      <c r="D348" s="2">
        <f t="shared" si="61"/>
        <v>4990.8171464434217</v>
      </c>
      <c r="E348" s="2">
        <f t="shared" si="62"/>
        <v>2012611.019044206</v>
      </c>
      <c r="F348" s="10">
        <f t="shared" si="58"/>
        <v>1866750.269044206</v>
      </c>
      <c r="G348" s="1">
        <v>2956.22</v>
      </c>
      <c r="H348" s="2">
        <f t="shared" si="59"/>
        <v>470415.49661503866</v>
      </c>
      <c r="K348">
        <f t="shared" si="63"/>
        <v>278</v>
      </c>
      <c r="L348" s="2">
        <f t="shared" si="64"/>
        <v>2956.2199722074415</v>
      </c>
      <c r="M348" s="2">
        <f t="shared" si="67"/>
        <v>2166.7829470668948</v>
      </c>
      <c r="N348" s="1">
        <f t="shared" si="65"/>
        <v>789.43702514054689</v>
      </c>
      <c r="O348" s="1">
        <f t="shared" si="66"/>
        <v>208349.7570904124</v>
      </c>
    </row>
    <row r="349" spans="1:15" x14ac:dyDescent="0.2">
      <c r="A349" s="3">
        <f t="shared" si="60"/>
        <v>53692</v>
      </c>
      <c r="B349" s="2">
        <f t="shared" si="68"/>
        <v>2352077.4830751931</v>
      </c>
      <c r="C349" s="4">
        <f t="shared" si="69"/>
        <v>17148.499963539591</v>
      </c>
      <c r="D349" s="2">
        <f t="shared" si="61"/>
        <v>5000.7987807363088</v>
      </c>
      <c r="E349" s="2">
        <f t="shared" si="62"/>
        <v>2028511.2036238234</v>
      </c>
      <c r="F349" s="10">
        <f t="shared" si="58"/>
        <v>1882650.4536238234</v>
      </c>
      <c r="G349" s="1">
        <v>2956.22</v>
      </c>
      <c r="H349" s="2">
        <f t="shared" si="59"/>
        <v>470415.49661503866</v>
      </c>
      <c r="K349">
        <f t="shared" si="63"/>
        <v>279</v>
      </c>
      <c r="L349" s="2">
        <f t="shared" si="64"/>
        <v>2956.2199722074415</v>
      </c>
      <c r="M349" s="2">
        <f t="shared" si="67"/>
        <v>2174.9083831183952</v>
      </c>
      <c r="N349" s="1">
        <f t="shared" si="65"/>
        <v>781.31158908904649</v>
      </c>
      <c r="O349" s="1">
        <f t="shared" si="66"/>
        <v>206174.84870729398</v>
      </c>
    </row>
    <row r="350" spans="1:15" x14ac:dyDescent="0.2">
      <c r="A350" s="3">
        <f t="shared" si="60"/>
        <v>53723</v>
      </c>
      <c r="B350" s="2">
        <f t="shared" si="68"/>
        <v>2469681.3572289529</v>
      </c>
      <c r="C350" s="4">
        <f t="shared" si="69"/>
        <v>17920.182461898872</v>
      </c>
      <c r="D350" s="2">
        <f t="shared" si="61"/>
        <v>5010.8003782977812</v>
      </c>
      <c r="E350" s="2">
        <f t="shared" si="62"/>
        <v>2045226.0697195041</v>
      </c>
      <c r="F350" s="10">
        <f t="shared" si="58"/>
        <v>1899365.3197195041</v>
      </c>
      <c r="G350" s="1">
        <v>2956.22</v>
      </c>
      <c r="H350" s="2">
        <f t="shared" si="59"/>
        <v>493936.2714457906</v>
      </c>
      <c r="K350">
        <f t="shared" si="63"/>
        <v>280</v>
      </c>
      <c r="L350" s="2">
        <f t="shared" si="64"/>
        <v>2956.2199722074415</v>
      </c>
      <c r="M350" s="2">
        <f t="shared" si="67"/>
        <v>2183.0642895550891</v>
      </c>
      <c r="N350" s="1">
        <f t="shared" si="65"/>
        <v>773.15568265235243</v>
      </c>
      <c r="O350" s="1">
        <f t="shared" si="66"/>
        <v>203991.78441773896</v>
      </c>
    </row>
    <row r="351" spans="1:15" x14ac:dyDescent="0.2">
      <c r="A351" s="3">
        <f t="shared" si="60"/>
        <v>53751</v>
      </c>
      <c r="B351" s="2">
        <f t="shared" si="68"/>
        <v>2469681.3572289529</v>
      </c>
      <c r="C351" s="4">
        <f t="shared" si="69"/>
        <v>17920.182461898872</v>
      </c>
      <c r="D351" s="2">
        <f t="shared" si="61"/>
        <v>5020.8219790543772</v>
      </c>
      <c r="E351" s="2">
        <f t="shared" si="62"/>
        <v>2061986.6304347471</v>
      </c>
      <c r="F351" s="10">
        <f t="shared" si="58"/>
        <v>1916125.8804347471</v>
      </c>
      <c r="G351" s="1">
        <v>2956.22</v>
      </c>
      <c r="H351" s="2">
        <f t="shared" si="59"/>
        <v>493936.2714457906</v>
      </c>
      <c r="K351">
        <f t="shared" si="63"/>
        <v>281</v>
      </c>
      <c r="L351" s="2">
        <f t="shared" si="64"/>
        <v>2956.2199722074415</v>
      </c>
      <c r="M351" s="2">
        <f t="shared" si="67"/>
        <v>2191.2507806409203</v>
      </c>
      <c r="N351" s="1">
        <f t="shared" si="65"/>
        <v>764.96919156652109</v>
      </c>
      <c r="O351" s="1">
        <f t="shared" si="66"/>
        <v>201800.53363709807</v>
      </c>
    </row>
    <row r="352" spans="1:15" x14ac:dyDescent="0.2">
      <c r="A352" s="3">
        <f t="shared" si="60"/>
        <v>53782</v>
      </c>
      <c r="B352" s="2">
        <f t="shared" si="68"/>
        <v>2469681.3572289529</v>
      </c>
      <c r="C352" s="4">
        <f t="shared" si="69"/>
        <v>17920.182461898872</v>
      </c>
      <c r="D352" s="2">
        <f t="shared" si="61"/>
        <v>5030.8636230124857</v>
      </c>
      <c r="E352" s="2">
        <f t="shared" si="62"/>
        <v>2078793.0180417495</v>
      </c>
      <c r="F352" s="10">
        <f t="shared" si="58"/>
        <v>1932932.2680417495</v>
      </c>
      <c r="G352" s="1">
        <v>2956.22</v>
      </c>
      <c r="H352" s="2">
        <f t="shared" si="59"/>
        <v>493936.2714457906</v>
      </c>
      <c r="K352">
        <f t="shared" si="63"/>
        <v>282</v>
      </c>
      <c r="L352" s="2">
        <f t="shared" si="64"/>
        <v>2956.2199722074415</v>
      </c>
      <c r="M352" s="2">
        <f t="shared" si="67"/>
        <v>2199.467971068324</v>
      </c>
      <c r="N352" s="1">
        <f t="shared" si="65"/>
        <v>756.75200113911774</v>
      </c>
      <c r="O352" s="1">
        <f t="shared" si="66"/>
        <v>199601.06566602984</v>
      </c>
    </row>
    <row r="353" spans="1:15" x14ac:dyDescent="0.2">
      <c r="A353" s="3">
        <f t="shared" si="60"/>
        <v>53812</v>
      </c>
      <c r="B353" s="2">
        <f t="shared" si="68"/>
        <v>2469681.3572289529</v>
      </c>
      <c r="C353" s="4">
        <f t="shared" si="69"/>
        <v>17920.182461898872</v>
      </c>
      <c r="D353" s="2">
        <f t="shared" si="61"/>
        <v>5040.9253502585107</v>
      </c>
      <c r="E353" s="2">
        <f t="shared" si="62"/>
        <v>2095645.3652135292</v>
      </c>
      <c r="F353" s="10">
        <f t="shared" si="58"/>
        <v>1949784.6152135292</v>
      </c>
      <c r="G353" s="1">
        <v>2956.22</v>
      </c>
      <c r="H353" s="2">
        <f t="shared" si="59"/>
        <v>493936.2714457906</v>
      </c>
      <c r="K353">
        <f t="shared" si="63"/>
        <v>283</v>
      </c>
      <c r="L353" s="2">
        <f t="shared" si="64"/>
        <v>2956.2199722074415</v>
      </c>
      <c r="M353" s="2">
        <f t="shared" si="67"/>
        <v>2207.7159759598298</v>
      </c>
      <c r="N353" s="1">
        <f t="shared" si="65"/>
        <v>748.50399624761189</v>
      </c>
      <c r="O353" s="1">
        <f t="shared" si="66"/>
        <v>197393.34969007017</v>
      </c>
    </row>
    <row r="354" spans="1:15" x14ac:dyDescent="0.2">
      <c r="A354" s="3">
        <f t="shared" si="60"/>
        <v>53843</v>
      </c>
      <c r="B354" s="2">
        <f t="shared" si="68"/>
        <v>2469681.3572289529</v>
      </c>
      <c r="C354" s="4">
        <f t="shared" si="69"/>
        <v>17920.182461898872</v>
      </c>
      <c r="D354" s="2">
        <f t="shared" si="61"/>
        <v>5051.0072009590276</v>
      </c>
      <c r="E354" s="2">
        <f t="shared" si="62"/>
        <v>2112543.8050251808</v>
      </c>
      <c r="F354" s="10">
        <f t="shared" si="58"/>
        <v>1966683.0550251808</v>
      </c>
      <c r="G354" s="1">
        <v>2956.22</v>
      </c>
      <c r="H354" s="2">
        <f t="shared" si="59"/>
        <v>493936.2714457906</v>
      </c>
      <c r="K354">
        <f t="shared" si="63"/>
        <v>284</v>
      </c>
      <c r="L354" s="2">
        <f t="shared" si="64"/>
        <v>2956.2199722074415</v>
      </c>
      <c r="M354" s="2">
        <f t="shared" si="67"/>
        <v>2215.9949108696783</v>
      </c>
      <c r="N354" s="1">
        <f t="shared" si="65"/>
        <v>740.22506133776312</v>
      </c>
      <c r="O354" s="1">
        <f t="shared" si="66"/>
        <v>195177.35477920051</v>
      </c>
    </row>
    <row r="355" spans="1:15" x14ac:dyDescent="0.2">
      <c r="A355" s="3">
        <f t="shared" si="60"/>
        <v>53873</v>
      </c>
      <c r="B355" s="2">
        <f t="shared" si="68"/>
        <v>2469681.3572289529</v>
      </c>
      <c r="C355" s="4">
        <f t="shared" si="69"/>
        <v>17920.182461898872</v>
      </c>
      <c r="D355" s="2">
        <f t="shared" si="61"/>
        <v>5061.1092153609461</v>
      </c>
      <c r="E355" s="2">
        <f t="shared" si="62"/>
        <v>2129488.4709551362</v>
      </c>
      <c r="F355" s="10">
        <f t="shared" si="58"/>
        <v>1983627.7209551362</v>
      </c>
      <c r="G355" s="1">
        <v>2956.22</v>
      </c>
      <c r="H355" s="2">
        <f t="shared" si="59"/>
        <v>493936.2714457906</v>
      </c>
      <c r="K355">
        <f t="shared" si="63"/>
        <v>285</v>
      </c>
      <c r="L355" s="2">
        <f t="shared" si="64"/>
        <v>2956.2199722074415</v>
      </c>
      <c r="M355" s="2">
        <f t="shared" si="67"/>
        <v>2224.3048917854398</v>
      </c>
      <c r="N355" s="1">
        <f t="shared" si="65"/>
        <v>731.91508042200189</v>
      </c>
      <c r="O355" s="1">
        <f t="shared" si="66"/>
        <v>192953.04988741508</v>
      </c>
    </row>
    <row r="356" spans="1:15" x14ac:dyDescent="0.2">
      <c r="A356" s="3">
        <f t="shared" si="60"/>
        <v>53904</v>
      </c>
      <c r="B356" s="2">
        <f t="shared" si="68"/>
        <v>2469681.3572289529</v>
      </c>
      <c r="C356" s="4">
        <f t="shared" si="69"/>
        <v>17920.182461898872</v>
      </c>
      <c r="D356" s="2">
        <f t="shared" si="61"/>
        <v>5071.2314337916678</v>
      </c>
      <c r="E356" s="2">
        <f t="shared" si="62"/>
        <v>2146479.496886427</v>
      </c>
      <c r="F356" s="10">
        <f t="shared" si="58"/>
        <v>2000618.746886427</v>
      </c>
      <c r="G356" s="1">
        <v>2956.22</v>
      </c>
      <c r="H356" s="2">
        <f t="shared" si="59"/>
        <v>493936.2714457906</v>
      </c>
      <c r="K356">
        <f t="shared" si="63"/>
        <v>286</v>
      </c>
      <c r="L356" s="2">
        <f t="shared" si="64"/>
        <v>2956.2199722074415</v>
      </c>
      <c r="M356" s="2">
        <f t="shared" si="67"/>
        <v>2232.646035129635</v>
      </c>
      <c r="N356" s="1">
        <f t="shared" si="65"/>
        <v>723.57393707780648</v>
      </c>
      <c r="O356" s="1">
        <f t="shared" si="66"/>
        <v>190720.40385228547</v>
      </c>
    </row>
    <row r="357" spans="1:15" x14ac:dyDescent="0.2">
      <c r="A357" s="3">
        <f t="shared" si="60"/>
        <v>53935</v>
      </c>
      <c r="B357" s="2">
        <f t="shared" si="68"/>
        <v>2469681.3572289529</v>
      </c>
      <c r="C357" s="4">
        <f t="shared" si="69"/>
        <v>17920.182461898872</v>
      </c>
      <c r="D357" s="2">
        <f t="shared" si="61"/>
        <v>5081.3738966592509</v>
      </c>
      <c r="E357" s="2">
        <f t="shared" si="62"/>
        <v>2163517.0171079552</v>
      </c>
      <c r="F357" s="10">
        <f t="shared" si="58"/>
        <v>2017656.2671079552</v>
      </c>
      <c r="G357" s="1">
        <v>2956.22</v>
      </c>
      <c r="H357" s="2">
        <f t="shared" si="59"/>
        <v>493936.2714457906</v>
      </c>
      <c r="K357">
        <f t="shared" si="63"/>
        <v>287</v>
      </c>
      <c r="L357" s="2">
        <f t="shared" si="64"/>
        <v>2956.2199722074415</v>
      </c>
      <c r="M357" s="2">
        <f t="shared" si="67"/>
        <v>2241.0184577613709</v>
      </c>
      <c r="N357" s="1">
        <f t="shared" si="65"/>
        <v>715.20151444607052</v>
      </c>
      <c r="O357" s="1">
        <f t="shared" si="66"/>
        <v>188479.38539452411</v>
      </c>
    </row>
    <row r="358" spans="1:15" x14ac:dyDescent="0.2">
      <c r="A358" s="3">
        <f t="shared" si="60"/>
        <v>53965</v>
      </c>
      <c r="B358" s="2">
        <f t="shared" si="68"/>
        <v>2469681.3572289529</v>
      </c>
      <c r="C358" s="4">
        <f t="shared" si="69"/>
        <v>17920.182461898872</v>
      </c>
      <c r="D358" s="2">
        <f t="shared" si="61"/>
        <v>5091.5366444525698</v>
      </c>
      <c r="E358" s="2">
        <f t="shared" si="62"/>
        <v>2180601.1663157614</v>
      </c>
      <c r="F358" s="10">
        <f t="shared" si="58"/>
        <v>2034740.4163157614</v>
      </c>
      <c r="G358" s="1">
        <v>2956.22</v>
      </c>
      <c r="H358" s="2">
        <f t="shared" si="59"/>
        <v>493936.2714457906</v>
      </c>
      <c r="K358">
        <f t="shared" si="63"/>
        <v>288</v>
      </c>
      <c r="L358" s="2">
        <f t="shared" si="64"/>
        <v>2956.2199722074415</v>
      </c>
      <c r="M358" s="2">
        <f t="shared" si="67"/>
        <v>2249.4222769779763</v>
      </c>
      <c r="N358" s="1">
        <f t="shared" si="65"/>
        <v>706.79769522946538</v>
      </c>
      <c r="O358" s="1">
        <f t="shared" si="66"/>
        <v>186229.9631175462</v>
      </c>
    </row>
    <row r="359" spans="1:15" x14ac:dyDescent="0.2">
      <c r="A359" s="3">
        <f t="shared" si="60"/>
        <v>53996</v>
      </c>
      <c r="B359" s="2">
        <f t="shared" si="68"/>
        <v>2469681.3572289529</v>
      </c>
      <c r="C359" s="4">
        <f t="shared" si="69"/>
        <v>17920.182461898872</v>
      </c>
      <c r="D359" s="2">
        <f t="shared" si="61"/>
        <v>5101.7197177414746</v>
      </c>
      <c r="E359" s="2">
        <f t="shared" si="62"/>
        <v>2197732.0796143049</v>
      </c>
      <c r="F359" s="10">
        <f t="shared" si="58"/>
        <v>2051871.3296143049</v>
      </c>
      <c r="G359" s="1">
        <v>2956.22</v>
      </c>
      <c r="H359" s="2">
        <f t="shared" si="59"/>
        <v>493936.2714457906</v>
      </c>
      <c r="K359">
        <f t="shared" si="63"/>
        <v>289</v>
      </c>
      <c r="L359" s="2">
        <f t="shared" si="64"/>
        <v>2956.2199722074415</v>
      </c>
      <c r="M359" s="2">
        <f t="shared" si="67"/>
        <v>2257.8576105166435</v>
      </c>
      <c r="N359" s="1">
        <f t="shared" si="65"/>
        <v>698.36236169079825</v>
      </c>
      <c r="O359" s="1">
        <f t="shared" si="66"/>
        <v>183972.10550702951</v>
      </c>
    </row>
    <row r="360" spans="1:15" x14ac:dyDescent="0.2">
      <c r="A360" s="3">
        <f t="shared" si="60"/>
        <v>54026</v>
      </c>
      <c r="B360" s="2">
        <f t="shared" si="68"/>
        <v>2469681.3572289529</v>
      </c>
      <c r="C360" s="4">
        <f t="shared" si="69"/>
        <v>17920.182461898872</v>
      </c>
      <c r="D360" s="2">
        <f t="shared" si="61"/>
        <v>5111.9231571769578</v>
      </c>
      <c r="E360" s="2">
        <f t="shared" si="62"/>
        <v>2214909.8925177418</v>
      </c>
      <c r="F360" s="10">
        <f t="shared" si="58"/>
        <v>2069049.1425177418</v>
      </c>
      <c r="G360" s="1">
        <v>2956.22</v>
      </c>
      <c r="H360" s="2">
        <f t="shared" si="59"/>
        <v>493936.2714457906</v>
      </c>
      <c r="K360">
        <f t="shared" si="63"/>
        <v>290</v>
      </c>
      <c r="L360" s="2">
        <f t="shared" si="64"/>
        <v>2956.2199722074415</v>
      </c>
      <c r="M360" s="2">
        <f t="shared" si="67"/>
        <v>2266.324576556081</v>
      </c>
      <c r="N360" s="1">
        <f t="shared" si="65"/>
        <v>689.89539565136067</v>
      </c>
      <c r="O360" s="1">
        <f t="shared" si="66"/>
        <v>181705.78093047361</v>
      </c>
    </row>
    <row r="361" spans="1:15" x14ac:dyDescent="0.2">
      <c r="A361" s="3">
        <f t="shared" si="60"/>
        <v>54057</v>
      </c>
      <c r="B361" s="2">
        <f t="shared" si="68"/>
        <v>2469681.3572289529</v>
      </c>
      <c r="C361" s="4">
        <f t="shared" si="69"/>
        <v>17920.182461898872</v>
      </c>
      <c r="D361" s="2">
        <f t="shared" si="61"/>
        <v>5122.1470034913118</v>
      </c>
      <c r="E361" s="2">
        <f t="shared" si="62"/>
        <v>2232134.7409512089</v>
      </c>
      <c r="F361" s="10">
        <f t="shared" si="58"/>
        <v>2086273.9909512089</v>
      </c>
      <c r="G361" s="1">
        <v>2956.22</v>
      </c>
      <c r="H361" s="2">
        <f t="shared" si="59"/>
        <v>493936.2714457906</v>
      </c>
      <c r="K361">
        <f t="shared" si="63"/>
        <v>291</v>
      </c>
      <c r="L361" s="2">
        <f t="shared" si="64"/>
        <v>2956.2199722074415</v>
      </c>
      <c r="M361" s="2">
        <f t="shared" si="67"/>
        <v>2274.8232937181656</v>
      </c>
      <c r="N361" s="1">
        <f t="shared" si="65"/>
        <v>681.39667848927604</v>
      </c>
      <c r="O361" s="1">
        <f t="shared" si="66"/>
        <v>179430.95763675548</v>
      </c>
    </row>
    <row r="362" spans="1:15" x14ac:dyDescent="0.2">
      <c r="A362" s="3">
        <f t="shared" si="60"/>
        <v>54088</v>
      </c>
      <c r="B362" s="2">
        <f t="shared" si="68"/>
        <v>2593165.4250904005</v>
      </c>
      <c r="C362" s="4">
        <f t="shared" si="69"/>
        <v>18726.59067268432</v>
      </c>
      <c r="D362" s="2">
        <f t="shared" si="61"/>
        <v>5132.3912974982941</v>
      </c>
      <c r="E362" s="2">
        <f t="shared" si="62"/>
        <v>2250213.1694628987</v>
      </c>
      <c r="F362" s="10">
        <f t="shared" si="58"/>
        <v>2104352.4194628987</v>
      </c>
      <c r="G362" s="1">
        <v>2956.22</v>
      </c>
      <c r="H362" s="2">
        <f t="shared" si="59"/>
        <v>518633.08501808014</v>
      </c>
      <c r="K362">
        <f t="shared" si="63"/>
        <v>292</v>
      </c>
      <c r="L362" s="2">
        <f t="shared" si="64"/>
        <v>2956.2199722074415</v>
      </c>
      <c r="M362" s="2">
        <f t="shared" si="67"/>
        <v>2283.3538810696086</v>
      </c>
      <c r="N362" s="1">
        <f t="shared" si="65"/>
        <v>672.866091137833</v>
      </c>
      <c r="O362" s="1">
        <f t="shared" si="66"/>
        <v>177147.60375568582</v>
      </c>
    </row>
    <row r="363" spans="1:15" x14ac:dyDescent="0.2">
      <c r="A363" s="3">
        <f t="shared" si="60"/>
        <v>54117</v>
      </c>
      <c r="B363" s="2">
        <f t="shared" si="68"/>
        <v>2593165.4250904005</v>
      </c>
      <c r="C363" s="4">
        <f t="shared" si="69"/>
        <v>18726.59067268432</v>
      </c>
      <c r="D363" s="2">
        <f t="shared" si="61"/>
        <v>5142.6560800932903</v>
      </c>
      <c r="E363" s="2">
        <f t="shared" si="62"/>
        <v>2268341.5946203661</v>
      </c>
      <c r="F363" s="10">
        <f t="shared" si="58"/>
        <v>2122480.8446203661</v>
      </c>
      <c r="G363" s="1">
        <v>2956.22</v>
      </c>
      <c r="H363" s="2">
        <f t="shared" si="59"/>
        <v>518633.08501808014</v>
      </c>
      <c r="K363">
        <f t="shared" si="63"/>
        <v>293</v>
      </c>
      <c r="L363" s="2">
        <f t="shared" si="64"/>
        <v>2956.2199722074415</v>
      </c>
      <c r="M363" s="2">
        <f t="shared" si="67"/>
        <v>2291.9164581236196</v>
      </c>
      <c r="N363" s="1">
        <f t="shared" si="65"/>
        <v>664.30351408382182</v>
      </c>
      <c r="O363" s="1">
        <f t="shared" si="66"/>
        <v>174855.68729756237</v>
      </c>
    </row>
    <row r="364" spans="1:15" x14ac:dyDescent="0.2">
      <c r="A364" s="3">
        <f t="shared" si="60"/>
        <v>54148</v>
      </c>
      <c r="B364" s="2">
        <f t="shared" si="68"/>
        <v>2593165.4250904005</v>
      </c>
      <c r="C364" s="4">
        <f t="shared" si="69"/>
        <v>18726.59067268432</v>
      </c>
      <c r="D364" s="2">
        <f t="shared" si="61"/>
        <v>5152.9413922534768</v>
      </c>
      <c r="E364" s="2">
        <f t="shared" si="62"/>
        <v>2286520.162549532</v>
      </c>
      <c r="F364" s="10">
        <f t="shared" si="58"/>
        <v>2140659.412549532</v>
      </c>
      <c r="G364" s="1">
        <v>2956.22</v>
      </c>
      <c r="H364" s="2">
        <f t="shared" si="59"/>
        <v>518633.08501808014</v>
      </c>
      <c r="K364">
        <f t="shared" si="63"/>
        <v>294</v>
      </c>
      <c r="L364" s="2">
        <f t="shared" si="64"/>
        <v>2956.2199722074415</v>
      </c>
      <c r="M364" s="2">
        <f t="shared" si="67"/>
        <v>2300.5111448415828</v>
      </c>
      <c r="N364" s="1">
        <f t="shared" si="65"/>
        <v>655.70882736585884</v>
      </c>
      <c r="O364" s="1">
        <f t="shared" si="66"/>
        <v>172555.17615272081</v>
      </c>
    </row>
    <row r="365" spans="1:15" x14ac:dyDescent="0.2">
      <c r="A365" s="3">
        <f t="shared" si="60"/>
        <v>54178</v>
      </c>
      <c r="B365" s="2">
        <f t="shared" si="68"/>
        <v>2593165.4250904005</v>
      </c>
      <c r="C365" s="4">
        <f t="shared" si="69"/>
        <v>18726.59067268432</v>
      </c>
      <c r="D365" s="2">
        <f t="shared" si="61"/>
        <v>5163.2472750379839</v>
      </c>
      <c r="E365" s="2">
        <f t="shared" si="62"/>
        <v>2304749.0198223437</v>
      </c>
      <c r="F365" s="10">
        <f t="shared" si="58"/>
        <v>2158888.2698223437</v>
      </c>
      <c r="G365" s="1">
        <v>2956.22</v>
      </c>
      <c r="H365" s="2">
        <f t="shared" si="59"/>
        <v>518633.08501808014</v>
      </c>
      <c r="K365">
        <f t="shared" si="63"/>
        <v>295</v>
      </c>
      <c r="L365" s="2">
        <f t="shared" si="64"/>
        <v>2956.2199722074415</v>
      </c>
      <c r="M365" s="2">
        <f t="shared" si="67"/>
        <v>2309.1380616347387</v>
      </c>
      <c r="N365" s="1">
        <f t="shared" si="65"/>
        <v>647.08191057270301</v>
      </c>
      <c r="O365" s="1">
        <f t="shared" si="66"/>
        <v>170246.03809108608</v>
      </c>
    </row>
    <row r="366" spans="1:15" x14ac:dyDescent="0.2">
      <c r="A366" s="3">
        <f t="shared" si="60"/>
        <v>54209</v>
      </c>
      <c r="B366" s="2">
        <f t="shared" si="68"/>
        <v>2593165.4250904005</v>
      </c>
      <c r="C366" s="4">
        <f t="shared" si="69"/>
        <v>18726.59067268432</v>
      </c>
      <c r="D366" s="2">
        <f t="shared" si="61"/>
        <v>5173.5737695880598</v>
      </c>
      <c r="E366" s="2">
        <f t="shared" si="62"/>
        <v>2323028.313458181</v>
      </c>
      <c r="F366" s="10">
        <f t="shared" si="58"/>
        <v>2177167.563458181</v>
      </c>
      <c r="G366" s="1">
        <v>2956.22</v>
      </c>
      <c r="H366" s="2">
        <f t="shared" si="59"/>
        <v>518633.08501808014</v>
      </c>
      <c r="K366">
        <f t="shared" si="63"/>
        <v>296</v>
      </c>
      <c r="L366" s="2">
        <f t="shared" si="64"/>
        <v>2956.2199722074415</v>
      </c>
      <c r="M366" s="2">
        <f t="shared" si="67"/>
        <v>2317.7973293658688</v>
      </c>
      <c r="N366" s="1">
        <f t="shared" si="65"/>
        <v>638.42264284157284</v>
      </c>
      <c r="O366" s="1">
        <f t="shared" si="66"/>
        <v>167928.24076172026</v>
      </c>
    </row>
    <row r="367" spans="1:15" x14ac:dyDescent="0.2">
      <c r="A367" s="3">
        <f t="shared" si="60"/>
        <v>54239</v>
      </c>
      <c r="B367" s="2">
        <f t="shared" si="68"/>
        <v>2593165.4250904005</v>
      </c>
      <c r="C367" s="4">
        <f t="shared" si="69"/>
        <v>18726.59067268432</v>
      </c>
      <c r="D367" s="2">
        <f t="shared" si="61"/>
        <v>5183.920917127236</v>
      </c>
      <c r="E367" s="2">
        <f t="shared" si="62"/>
        <v>2341358.1909252652</v>
      </c>
      <c r="F367" s="10">
        <f t="shared" si="58"/>
        <v>2195497.4409252652</v>
      </c>
      <c r="G367" s="1">
        <v>2956.22</v>
      </c>
      <c r="H367" s="2">
        <f t="shared" si="59"/>
        <v>518633.08501808014</v>
      </c>
      <c r="K367">
        <f t="shared" si="63"/>
        <v>297</v>
      </c>
      <c r="L367" s="2">
        <f t="shared" si="64"/>
        <v>2956.2199722074415</v>
      </c>
      <c r="M367" s="2">
        <f t="shared" si="67"/>
        <v>2326.4890693509906</v>
      </c>
      <c r="N367" s="1">
        <f t="shared" si="65"/>
        <v>629.73090285645094</v>
      </c>
      <c r="O367" s="1">
        <f t="shared" si="66"/>
        <v>165601.75169236923</v>
      </c>
    </row>
    <row r="368" spans="1:15" x14ac:dyDescent="0.2">
      <c r="A368" s="3">
        <f t="shared" si="60"/>
        <v>54270</v>
      </c>
      <c r="B368" s="2">
        <f t="shared" si="68"/>
        <v>2593165.4250904005</v>
      </c>
      <c r="C368" s="4">
        <f t="shared" si="69"/>
        <v>18726.59067268432</v>
      </c>
      <c r="D368" s="2">
        <f t="shared" si="61"/>
        <v>5194.2887589614902</v>
      </c>
      <c r="E368" s="2">
        <f t="shared" si="62"/>
        <v>2359738.8001420721</v>
      </c>
      <c r="F368" s="10">
        <f t="shared" si="58"/>
        <v>2213878.0501420721</v>
      </c>
      <c r="G368" s="1">
        <v>2956.22</v>
      </c>
      <c r="H368" s="2">
        <f t="shared" si="59"/>
        <v>518633.08501808014</v>
      </c>
      <c r="K368">
        <f t="shared" si="63"/>
        <v>298</v>
      </c>
      <c r="L368" s="2">
        <f t="shared" si="64"/>
        <v>2956.2199722074415</v>
      </c>
      <c r="M368" s="2">
        <f t="shared" si="67"/>
        <v>2335.2134033610569</v>
      </c>
      <c r="N368" s="1">
        <f t="shared" si="65"/>
        <v>621.00656884638454</v>
      </c>
      <c r="O368" s="1">
        <f t="shared" si="66"/>
        <v>163266.53828900825</v>
      </c>
    </row>
    <row r="369" spans="1:15" x14ac:dyDescent="0.2">
      <c r="A369" s="3">
        <f t="shared" si="60"/>
        <v>54301</v>
      </c>
      <c r="B369" s="2">
        <f t="shared" si="68"/>
        <v>2593165.4250904005</v>
      </c>
      <c r="C369" s="4">
        <f t="shared" si="69"/>
        <v>18726.59067268432</v>
      </c>
      <c r="D369" s="2">
        <f t="shared" si="61"/>
        <v>5204.6773364794135</v>
      </c>
      <c r="E369" s="2">
        <f t="shared" si="62"/>
        <v>2378170.2894787509</v>
      </c>
      <c r="F369" s="10">
        <f t="shared" si="58"/>
        <v>2232309.5394787509</v>
      </c>
      <c r="G369" s="1">
        <v>2956.22</v>
      </c>
      <c r="H369" s="2">
        <f t="shared" si="59"/>
        <v>518633.08501808014</v>
      </c>
      <c r="K369">
        <f t="shared" si="63"/>
        <v>299</v>
      </c>
      <c r="L369" s="2">
        <f t="shared" si="64"/>
        <v>2956.2199722074415</v>
      </c>
      <c r="M369" s="2">
        <f t="shared" si="67"/>
        <v>2343.9704536236604</v>
      </c>
      <c r="N369" s="1">
        <f t="shared" si="65"/>
        <v>612.24951858378097</v>
      </c>
      <c r="O369" s="1">
        <f t="shared" si="66"/>
        <v>160922.56783538478</v>
      </c>
    </row>
    <row r="370" spans="1:15" x14ac:dyDescent="0.2">
      <c r="A370" s="3">
        <f t="shared" si="60"/>
        <v>54331</v>
      </c>
      <c r="B370" s="2">
        <f t="shared" si="68"/>
        <v>2593165.4250904005</v>
      </c>
      <c r="C370" s="4">
        <f t="shared" si="69"/>
        <v>18726.59067268432</v>
      </c>
      <c r="D370" s="2">
        <f t="shared" si="61"/>
        <v>5215.0866911523726</v>
      </c>
      <c r="E370" s="2">
        <f t="shared" si="62"/>
        <v>2396652.8077585455</v>
      </c>
      <c r="F370" s="10">
        <f t="shared" si="58"/>
        <v>2250792.0577585455</v>
      </c>
      <c r="G370" s="1">
        <v>2956.22</v>
      </c>
      <c r="H370" s="2">
        <f t="shared" si="59"/>
        <v>518633.08501808014</v>
      </c>
      <c r="K370">
        <f t="shared" si="63"/>
        <v>300</v>
      </c>
      <c r="L370" s="2">
        <f t="shared" si="64"/>
        <v>2956.2199722074415</v>
      </c>
      <c r="M370" s="2">
        <f t="shared" si="67"/>
        <v>2352.7603428247485</v>
      </c>
      <c r="N370" s="1">
        <f t="shared" si="65"/>
        <v>603.45962938269292</v>
      </c>
      <c r="O370" s="1">
        <f t="shared" si="66"/>
        <v>158569.80749256012</v>
      </c>
    </row>
    <row r="371" spans="1:15" x14ac:dyDescent="0.2">
      <c r="A371" s="3">
        <f t="shared" si="60"/>
        <v>54362</v>
      </c>
      <c r="B371" s="2">
        <f t="shared" si="68"/>
        <v>2593165.4250904005</v>
      </c>
      <c r="C371" s="4">
        <f t="shared" si="69"/>
        <v>18726.59067268432</v>
      </c>
      <c r="D371" s="2">
        <f t="shared" si="61"/>
        <v>5225.5168645346776</v>
      </c>
      <c r="E371" s="2">
        <f t="shared" si="62"/>
        <v>2415186.504259224</v>
      </c>
      <c r="F371" s="10">
        <f t="shared" si="58"/>
        <v>2269325.754259224</v>
      </c>
      <c r="G371" s="1">
        <v>2956.22</v>
      </c>
      <c r="H371" s="2">
        <f t="shared" si="59"/>
        <v>518633.08501808014</v>
      </c>
      <c r="K371">
        <f t="shared" si="63"/>
        <v>301</v>
      </c>
      <c r="L371" s="2">
        <f t="shared" si="64"/>
        <v>2956.2199722074415</v>
      </c>
      <c r="M371" s="2">
        <f t="shared" si="67"/>
        <v>2361.5831941103411</v>
      </c>
      <c r="N371" s="1">
        <f t="shared" si="65"/>
        <v>594.63677809710043</v>
      </c>
      <c r="O371" s="1">
        <f t="shared" si="66"/>
        <v>156208.22429844973</v>
      </c>
    </row>
    <row r="372" spans="1:15" x14ac:dyDescent="0.2">
      <c r="A372" s="3">
        <f t="shared" si="60"/>
        <v>54392</v>
      </c>
      <c r="B372" s="2">
        <f t="shared" si="68"/>
        <v>2593165.4250904005</v>
      </c>
      <c r="C372" s="4">
        <f t="shared" si="69"/>
        <v>18726.59067268432</v>
      </c>
      <c r="D372" s="2">
        <f t="shared" si="61"/>
        <v>5235.967898263747</v>
      </c>
      <c r="E372" s="2">
        <f t="shared" si="62"/>
        <v>2433771.5287145087</v>
      </c>
      <c r="F372" s="10">
        <f t="shared" ref="F372:F412" si="70">E372-$H$51</f>
        <v>2287910.7787145087</v>
      </c>
      <c r="G372" s="1">
        <v>2956.22</v>
      </c>
      <c r="H372" s="2">
        <f t="shared" si="59"/>
        <v>518633.08501808014</v>
      </c>
      <c r="K372">
        <f t="shared" si="63"/>
        <v>302</v>
      </c>
      <c r="L372" s="2">
        <f t="shared" si="64"/>
        <v>2956.2199722074415</v>
      </c>
      <c r="M372" s="2">
        <f t="shared" si="67"/>
        <v>2370.4391310882552</v>
      </c>
      <c r="N372" s="1">
        <f t="shared" si="65"/>
        <v>585.78084111918645</v>
      </c>
      <c r="O372" s="1">
        <f t="shared" si="66"/>
        <v>153837.78516736155</v>
      </c>
    </row>
    <row r="373" spans="1:15" x14ac:dyDescent="0.2">
      <c r="A373" s="3">
        <f t="shared" si="60"/>
        <v>54423</v>
      </c>
      <c r="B373" s="2">
        <f t="shared" si="68"/>
        <v>2593165.4250904005</v>
      </c>
      <c r="C373" s="4">
        <f t="shared" si="69"/>
        <v>18726.59067268432</v>
      </c>
      <c r="D373" s="2">
        <f t="shared" si="61"/>
        <v>5246.4398340602747</v>
      </c>
      <c r="E373" s="2">
        <f t="shared" si="62"/>
        <v>2452408.0313155148</v>
      </c>
      <c r="F373" s="10">
        <f t="shared" si="70"/>
        <v>2306547.2813155148</v>
      </c>
      <c r="G373" s="1">
        <v>2956.22</v>
      </c>
      <c r="H373" s="2">
        <f t="shared" si="59"/>
        <v>518633.08501808014</v>
      </c>
      <c r="K373">
        <f t="shared" si="63"/>
        <v>303</v>
      </c>
      <c r="L373" s="2">
        <f t="shared" si="64"/>
        <v>2956.2199722074415</v>
      </c>
      <c r="M373" s="2">
        <f t="shared" si="67"/>
        <v>2379.3282778298358</v>
      </c>
      <c r="N373" s="1">
        <f t="shared" si="65"/>
        <v>576.89169437760575</v>
      </c>
      <c r="O373" s="1">
        <f t="shared" si="66"/>
        <v>151458.45688953175</v>
      </c>
    </row>
    <row r="374" spans="1:15" x14ac:dyDescent="0.2">
      <c r="A374" s="3">
        <f t="shared" si="60"/>
        <v>54454</v>
      </c>
      <c r="B374" s="2">
        <f t="shared" si="68"/>
        <v>2722823.6963449204</v>
      </c>
      <c r="C374" s="4">
        <f t="shared" si="69"/>
        <v>19569.287252955113</v>
      </c>
      <c r="D374" s="2">
        <f t="shared" si="61"/>
        <v>5256.9327137283954</v>
      </c>
      <c r="E374" s="2">
        <f t="shared" si="62"/>
        <v>2471938.8592924601</v>
      </c>
      <c r="F374" s="10">
        <f t="shared" si="70"/>
        <v>2326078.1092924601</v>
      </c>
      <c r="G374" s="1">
        <v>2956.22</v>
      </c>
      <c r="H374" s="2">
        <f t="shared" si="59"/>
        <v>544564.73926898406</v>
      </c>
      <c r="K374">
        <f t="shared" si="63"/>
        <v>304</v>
      </c>
      <c r="L374" s="2">
        <f t="shared" si="64"/>
        <v>2956.2199722074415</v>
      </c>
      <c r="M374" s="2">
        <f t="shared" si="67"/>
        <v>2388.2507588716976</v>
      </c>
      <c r="N374" s="1">
        <f t="shared" si="65"/>
        <v>567.96921333574403</v>
      </c>
      <c r="O374" s="1">
        <f t="shared" si="66"/>
        <v>149070.20613065996</v>
      </c>
    </row>
    <row r="375" spans="1:15" x14ac:dyDescent="0.2">
      <c r="A375" s="3">
        <f t="shared" si="60"/>
        <v>54482</v>
      </c>
      <c r="B375" s="2">
        <f t="shared" si="68"/>
        <v>2722823.6963449204</v>
      </c>
      <c r="C375" s="4">
        <f t="shared" si="69"/>
        <v>19569.287252955113</v>
      </c>
      <c r="D375" s="2">
        <f t="shared" si="61"/>
        <v>5267.4465791558523</v>
      </c>
      <c r="E375" s="2">
        <f t="shared" si="62"/>
        <v>2491524.2761639012</v>
      </c>
      <c r="F375" s="10">
        <f t="shared" si="70"/>
        <v>2345663.5261639012</v>
      </c>
      <c r="G375" s="1">
        <v>2956.22</v>
      </c>
      <c r="H375" s="2">
        <f t="shared" si="59"/>
        <v>544564.73926898406</v>
      </c>
      <c r="K375">
        <f t="shared" si="63"/>
        <v>305</v>
      </c>
      <c r="L375" s="2">
        <f t="shared" si="64"/>
        <v>2956.2199722074415</v>
      </c>
      <c r="M375" s="2">
        <f t="shared" si="67"/>
        <v>2397.2066992174664</v>
      </c>
      <c r="N375" s="1">
        <f t="shared" si="65"/>
        <v>559.01327298997489</v>
      </c>
      <c r="O375" s="1">
        <f t="shared" si="66"/>
        <v>146672.99943144261</v>
      </c>
    </row>
    <row r="376" spans="1:15" x14ac:dyDescent="0.2">
      <c r="A376" s="3">
        <f t="shared" si="60"/>
        <v>54513</v>
      </c>
      <c r="B376" s="2">
        <f t="shared" si="68"/>
        <v>2722823.6963449204</v>
      </c>
      <c r="C376" s="4">
        <f t="shared" si="69"/>
        <v>19569.287252955113</v>
      </c>
      <c r="D376" s="2">
        <f t="shared" si="61"/>
        <v>5277.9814723141644</v>
      </c>
      <c r="E376" s="2">
        <f t="shared" si="62"/>
        <v>2511164.4428650886</v>
      </c>
      <c r="F376" s="10">
        <f t="shared" si="70"/>
        <v>2365303.6928650886</v>
      </c>
      <c r="G376" s="1">
        <v>2956.22</v>
      </c>
      <c r="H376" s="2">
        <f t="shared" si="59"/>
        <v>544564.73926898406</v>
      </c>
      <c r="K376">
        <f t="shared" si="63"/>
        <v>306</v>
      </c>
      <c r="L376" s="2">
        <f t="shared" si="64"/>
        <v>2956.2199722074415</v>
      </c>
      <c r="M376" s="2">
        <f t="shared" si="67"/>
        <v>2406.1962243395319</v>
      </c>
      <c r="N376" s="1">
        <f t="shared" si="65"/>
        <v>550.02374786790983</v>
      </c>
      <c r="O376" s="1">
        <f t="shared" si="66"/>
        <v>144266.80320710319</v>
      </c>
    </row>
    <row r="377" spans="1:15" x14ac:dyDescent="0.2">
      <c r="A377" s="3">
        <f t="shared" si="60"/>
        <v>54543</v>
      </c>
      <c r="B377" s="2">
        <f t="shared" si="68"/>
        <v>2722823.6963449204</v>
      </c>
      <c r="C377" s="4">
        <f t="shared" si="69"/>
        <v>19569.287252955113</v>
      </c>
      <c r="D377" s="2">
        <f t="shared" si="61"/>
        <v>5288.5374352587924</v>
      </c>
      <c r="E377" s="2">
        <f t="shared" si="62"/>
        <v>2530859.5208256687</v>
      </c>
      <c r="F377" s="10">
        <f t="shared" si="70"/>
        <v>2384998.7708256687</v>
      </c>
      <c r="G377" s="1">
        <v>2956.22</v>
      </c>
      <c r="H377" s="2">
        <f t="shared" si="59"/>
        <v>544564.73926898406</v>
      </c>
      <c r="K377">
        <f t="shared" si="63"/>
        <v>307</v>
      </c>
      <c r="L377" s="2">
        <f t="shared" si="64"/>
        <v>2956.2199722074415</v>
      </c>
      <c r="M377" s="2">
        <f t="shared" si="67"/>
        <v>2415.2194601808046</v>
      </c>
      <c r="N377" s="1">
        <f t="shared" si="65"/>
        <v>541.0005120266369</v>
      </c>
      <c r="O377" s="1">
        <f t="shared" si="66"/>
        <v>141851.58374692246</v>
      </c>
    </row>
    <row r="378" spans="1:15" x14ac:dyDescent="0.2">
      <c r="A378" s="3">
        <f t="shared" si="60"/>
        <v>54574</v>
      </c>
      <c r="B378" s="2">
        <f t="shared" si="68"/>
        <v>2722823.6963449204</v>
      </c>
      <c r="C378" s="4">
        <f t="shared" si="69"/>
        <v>19569.287252955113</v>
      </c>
      <c r="D378" s="2">
        <f t="shared" si="61"/>
        <v>5299.1145101293096</v>
      </c>
      <c r="E378" s="2">
        <f t="shared" si="62"/>
        <v>2550609.6719712471</v>
      </c>
      <c r="F378" s="10">
        <f t="shared" si="70"/>
        <v>2404748.9219712471</v>
      </c>
      <c r="G378" s="1">
        <v>2956.22</v>
      </c>
      <c r="H378" s="2">
        <f t="shared" si="59"/>
        <v>544564.73926898406</v>
      </c>
      <c r="K378">
        <f t="shared" si="63"/>
        <v>308</v>
      </c>
      <c r="L378" s="2">
        <f t="shared" si="64"/>
        <v>2956.2199722074415</v>
      </c>
      <c r="M378" s="2">
        <f t="shared" si="67"/>
        <v>2424.2765331564824</v>
      </c>
      <c r="N378" s="1">
        <f t="shared" si="65"/>
        <v>531.94343905095923</v>
      </c>
      <c r="O378" s="1">
        <f t="shared" si="66"/>
        <v>139427.30721376589</v>
      </c>
    </row>
    <row r="379" spans="1:15" x14ac:dyDescent="0.2">
      <c r="A379" s="3">
        <f t="shared" si="60"/>
        <v>54604</v>
      </c>
      <c r="B379" s="2">
        <f t="shared" si="68"/>
        <v>2722823.6963449204</v>
      </c>
      <c r="C379" s="4">
        <f t="shared" si="69"/>
        <v>19569.287252955113</v>
      </c>
      <c r="D379" s="2">
        <f t="shared" si="61"/>
        <v>5309.7127391495678</v>
      </c>
      <c r="E379" s="2">
        <f t="shared" si="62"/>
        <v>2570415.0587249566</v>
      </c>
      <c r="F379" s="10">
        <f t="shared" si="70"/>
        <v>2424554.3087249566</v>
      </c>
      <c r="G379" s="1">
        <v>2956.22</v>
      </c>
      <c r="H379" s="2">
        <f t="shared" si="59"/>
        <v>544564.73926898406</v>
      </c>
      <c r="K379">
        <f t="shared" si="63"/>
        <v>309</v>
      </c>
      <c r="L379" s="2">
        <f t="shared" si="64"/>
        <v>2956.2199722074415</v>
      </c>
      <c r="M379" s="2">
        <f t="shared" si="67"/>
        <v>2433.3675701558195</v>
      </c>
      <c r="N379" s="1">
        <f t="shared" si="65"/>
        <v>522.85240205162211</v>
      </c>
      <c r="O379" s="1">
        <f t="shared" si="66"/>
        <v>136993.93964361021</v>
      </c>
    </row>
    <row r="380" spans="1:15" x14ac:dyDescent="0.2">
      <c r="A380" s="3">
        <f t="shared" si="60"/>
        <v>54635</v>
      </c>
      <c r="B380" s="2">
        <f t="shared" si="68"/>
        <v>2722823.6963449204</v>
      </c>
      <c r="C380" s="4">
        <f t="shared" si="69"/>
        <v>19569.287252955113</v>
      </c>
      <c r="D380" s="2">
        <f t="shared" si="61"/>
        <v>5320.3321646278673</v>
      </c>
      <c r="E380" s="2">
        <f t="shared" si="62"/>
        <v>2590275.8440090339</v>
      </c>
      <c r="F380" s="10">
        <f t="shared" si="70"/>
        <v>2444415.0940090339</v>
      </c>
      <c r="G380" s="1">
        <v>2956.22</v>
      </c>
      <c r="H380" s="2">
        <f t="shared" si="59"/>
        <v>544564.73926898406</v>
      </c>
      <c r="K380">
        <f t="shared" si="63"/>
        <v>310</v>
      </c>
      <c r="L380" s="2">
        <f t="shared" si="64"/>
        <v>2956.2199722074415</v>
      </c>
      <c r="M380" s="2">
        <f t="shared" si="67"/>
        <v>2442.4926985439033</v>
      </c>
      <c r="N380" s="1">
        <f t="shared" si="65"/>
        <v>513.72727366353831</v>
      </c>
      <c r="O380" s="1">
        <f t="shared" si="66"/>
        <v>134551.4469450663</v>
      </c>
    </row>
    <row r="381" spans="1:15" x14ac:dyDescent="0.2">
      <c r="A381" s="3">
        <f t="shared" si="60"/>
        <v>54666</v>
      </c>
      <c r="B381" s="2">
        <f t="shared" si="68"/>
        <v>2722823.6963449204</v>
      </c>
      <c r="C381" s="4">
        <f t="shared" si="69"/>
        <v>19569.287252955113</v>
      </c>
      <c r="D381" s="2">
        <f t="shared" si="61"/>
        <v>5330.9728289571231</v>
      </c>
      <c r="E381" s="2">
        <f t="shared" si="62"/>
        <v>2610192.1912463955</v>
      </c>
      <c r="F381" s="10">
        <f t="shared" si="70"/>
        <v>2464331.4412463955</v>
      </c>
      <c r="G381" s="1">
        <v>2956.22</v>
      </c>
      <c r="H381" s="2">
        <f t="shared" si="59"/>
        <v>544564.73926898406</v>
      </c>
      <c r="K381">
        <f t="shared" si="63"/>
        <v>311</v>
      </c>
      <c r="L381" s="2">
        <f t="shared" si="64"/>
        <v>2956.2199722074415</v>
      </c>
      <c r="M381" s="2">
        <f t="shared" si="67"/>
        <v>2451.6520461634427</v>
      </c>
      <c r="N381" s="1">
        <f t="shared" si="65"/>
        <v>504.56792604399863</v>
      </c>
      <c r="O381" s="1">
        <f t="shared" si="66"/>
        <v>132099.794898903</v>
      </c>
    </row>
    <row r="382" spans="1:15" x14ac:dyDescent="0.2">
      <c r="A382" s="3">
        <f t="shared" si="60"/>
        <v>54696</v>
      </c>
      <c r="B382" s="2">
        <f t="shared" si="68"/>
        <v>2722823.6963449204</v>
      </c>
      <c r="C382" s="4">
        <f t="shared" si="69"/>
        <v>19569.287252955113</v>
      </c>
      <c r="D382" s="2">
        <f t="shared" si="61"/>
        <v>5341.6347746150377</v>
      </c>
      <c r="E382" s="2">
        <f t="shared" si="62"/>
        <v>2630164.2643622234</v>
      </c>
      <c r="F382" s="10">
        <f t="shared" si="70"/>
        <v>2484303.5143622234</v>
      </c>
      <c r="G382" s="1">
        <v>2956.22</v>
      </c>
      <c r="H382" s="2">
        <f t="shared" si="59"/>
        <v>544564.73926898406</v>
      </c>
      <c r="K382">
        <f t="shared" si="63"/>
        <v>312</v>
      </c>
      <c r="L382" s="2">
        <f t="shared" si="64"/>
        <v>2956.2199722074415</v>
      </c>
      <c r="M382" s="2">
        <f t="shared" si="67"/>
        <v>2460.8457413365554</v>
      </c>
      <c r="N382" s="1">
        <f t="shared" si="65"/>
        <v>495.37423087088621</v>
      </c>
      <c r="O382" s="1">
        <f t="shared" si="66"/>
        <v>129638.94915756646</v>
      </c>
    </row>
    <row r="383" spans="1:15" x14ac:dyDescent="0.2">
      <c r="A383" s="3">
        <f t="shared" si="60"/>
        <v>54727</v>
      </c>
      <c r="B383" s="2">
        <f t="shared" si="68"/>
        <v>2722823.6963449204</v>
      </c>
      <c r="C383" s="4">
        <f t="shared" si="69"/>
        <v>19569.287252955113</v>
      </c>
      <c r="D383" s="2">
        <f t="shared" si="61"/>
        <v>5352.318044164268</v>
      </c>
      <c r="E383" s="2">
        <f t="shared" si="62"/>
        <v>2650192.2277855552</v>
      </c>
      <c r="F383" s="10">
        <f t="shared" si="70"/>
        <v>2504331.4777855552</v>
      </c>
      <c r="G383" s="1">
        <v>2956.22</v>
      </c>
      <c r="H383" s="2">
        <f t="shared" si="59"/>
        <v>544564.73926898406</v>
      </c>
      <c r="K383">
        <f t="shared" si="63"/>
        <v>313</v>
      </c>
      <c r="L383" s="2">
        <f t="shared" si="64"/>
        <v>2956.2199722074415</v>
      </c>
      <c r="M383" s="2">
        <f t="shared" si="67"/>
        <v>2470.0739128665673</v>
      </c>
      <c r="N383" s="1">
        <f t="shared" si="65"/>
        <v>486.14605934087422</v>
      </c>
      <c r="O383" s="1">
        <f t="shared" si="66"/>
        <v>127168.87524469984</v>
      </c>
    </row>
    <row r="384" spans="1:15" x14ac:dyDescent="0.2">
      <c r="A384" s="3">
        <f t="shared" si="60"/>
        <v>54757</v>
      </c>
      <c r="B384" s="2">
        <f t="shared" si="68"/>
        <v>2722823.6963449204</v>
      </c>
      <c r="C384" s="4">
        <f t="shared" si="69"/>
        <v>19569.287252955113</v>
      </c>
      <c r="D384" s="2">
        <f t="shared" si="61"/>
        <v>5363.0226802525967</v>
      </c>
      <c r="E384" s="2">
        <f t="shared" si="62"/>
        <v>2670276.2464508764</v>
      </c>
      <c r="F384" s="10">
        <f t="shared" si="70"/>
        <v>2524415.4964508764</v>
      </c>
      <c r="G384" s="1">
        <v>2956.22</v>
      </c>
      <c r="H384" s="2">
        <f t="shared" si="59"/>
        <v>544564.73926898406</v>
      </c>
      <c r="K384">
        <f t="shared" si="63"/>
        <v>314</v>
      </c>
      <c r="L384" s="2">
        <f t="shared" si="64"/>
        <v>2956.2199722074415</v>
      </c>
      <c r="M384" s="2">
        <f t="shared" si="67"/>
        <v>2479.3366900398173</v>
      </c>
      <c r="N384" s="1">
        <f t="shared" si="65"/>
        <v>476.88328216762437</v>
      </c>
      <c r="O384" s="1">
        <f t="shared" si="66"/>
        <v>124689.53855466015</v>
      </c>
    </row>
    <row r="385" spans="1:15" x14ac:dyDescent="0.2">
      <c r="A385" s="3">
        <f t="shared" si="60"/>
        <v>54788</v>
      </c>
      <c r="B385" s="2">
        <f t="shared" si="68"/>
        <v>2722823.6963449204</v>
      </c>
      <c r="C385" s="4">
        <f t="shared" si="69"/>
        <v>19569.287252955113</v>
      </c>
      <c r="D385" s="2">
        <f t="shared" si="61"/>
        <v>5373.7487256131017</v>
      </c>
      <c r="E385" s="2">
        <f t="shared" si="62"/>
        <v>2690416.4857997214</v>
      </c>
      <c r="F385" s="10">
        <f t="shared" si="70"/>
        <v>2544555.7357997214</v>
      </c>
      <c r="G385" s="1">
        <v>2956.22</v>
      </c>
      <c r="H385" s="2">
        <f t="shared" si="59"/>
        <v>544564.73926898406</v>
      </c>
      <c r="K385">
        <f t="shared" si="63"/>
        <v>315</v>
      </c>
      <c r="L385" s="2">
        <f t="shared" si="64"/>
        <v>2956.2199722074415</v>
      </c>
      <c r="M385" s="2">
        <f t="shared" si="67"/>
        <v>2488.634202627466</v>
      </c>
      <c r="N385" s="1">
        <f t="shared" si="65"/>
        <v>467.58576957997553</v>
      </c>
      <c r="O385" s="1">
        <f t="shared" si="66"/>
        <v>122200.90435203291</v>
      </c>
    </row>
    <row r="386" spans="1:15" x14ac:dyDescent="0.2">
      <c r="A386" s="3">
        <f t="shared" si="60"/>
        <v>54819</v>
      </c>
      <c r="B386" s="2">
        <f t="shared" si="68"/>
        <v>2858964.8811621666</v>
      </c>
      <c r="C386" s="4">
        <f t="shared" si="69"/>
        <v>20449.905179338093</v>
      </c>
      <c r="D386" s="2">
        <f t="shared" si="61"/>
        <v>5384.4962230643278</v>
      </c>
      <c r="E386" s="2">
        <f t="shared" si="62"/>
        <v>2711493.7297086613</v>
      </c>
      <c r="F386" s="10">
        <f t="shared" si="70"/>
        <v>2565632.9797086613</v>
      </c>
      <c r="G386" s="1">
        <v>2956.22</v>
      </c>
      <c r="H386" s="2">
        <f t="shared" ref="H386:H412" si="71">B386*0.2</f>
        <v>571792.97623243334</v>
      </c>
      <c r="K386">
        <f t="shared" si="63"/>
        <v>316</v>
      </c>
      <c r="L386" s="2">
        <f t="shared" si="64"/>
        <v>2956.2199722074415</v>
      </c>
      <c r="M386" s="2">
        <f t="shared" si="67"/>
        <v>2497.9665808873183</v>
      </c>
      <c r="N386" s="1">
        <f t="shared" si="65"/>
        <v>458.2533913201234</v>
      </c>
      <c r="O386" s="1">
        <f t="shared" si="66"/>
        <v>119702.93777114557</v>
      </c>
    </row>
    <row r="387" spans="1:15" x14ac:dyDescent="0.2">
      <c r="A387" s="3">
        <f t="shared" si="60"/>
        <v>54847</v>
      </c>
      <c r="B387" s="2">
        <f t="shared" si="68"/>
        <v>2858964.8811621666</v>
      </c>
      <c r="C387" s="4">
        <f t="shared" si="69"/>
        <v>20449.905179338093</v>
      </c>
      <c r="D387" s="2">
        <f t="shared" si="61"/>
        <v>5395.2652155104561</v>
      </c>
      <c r="E387" s="2">
        <f t="shared" si="62"/>
        <v>2732630.4621048514</v>
      </c>
      <c r="F387" s="10">
        <f t="shared" si="70"/>
        <v>2586769.7121048514</v>
      </c>
      <c r="G387" s="1">
        <v>2956.22</v>
      </c>
      <c r="H387" s="2">
        <f t="shared" si="71"/>
        <v>571792.97623243334</v>
      </c>
      <c r="K387">
        <f t="shared" si="63"/>
        <v>317</v>
      </c>
      <c r="L387" s="2">
        <f t="shared" si="64"/>
        <v>2956.2199722074415</v>
      </c>
      <c r="M387" s="2">
        <f t="shared" si="67"/>
        <v>2507.3339555656457</v>
      </c>
      <c r="N387" s="1">
        <f t="shared" si="65"/>
        <v>448.88601664179589</v>
      </c>
      <c r="O387" s="1">
        <f t="shared" si="66"/>
        <v>117195.60381557993</v>
      </c>
    </row>
    <row r="388" spans="1:15" x14ac:dyDescent="0.2">
      <c r="A388" s="3">
        <f t="shared" ref="A388:A412" si="72">EOMONTH(A387,1)</f>
        <v>54878</v>
      </c>
      <c r="B388" s="2">
        <f t="shared" si="68"/>
        <v>2858964.8811621666</v>
      </c>
      <c r="C388" s="4">
        <f t="shared" si="69"/>
        <v>20449.905179338093</v>
      </c>
      <c r="D388" s="2">
        <f t="shared" ref="D388:D412" si="73">D387*1.002</f>
        <v>5406.0557459414767</v>
      </c>
      <c r="E388" s="2">
        <f t="shared" ref="E388:E412" si="74">C388-D388-G388+(E387*(1+(0.04/12)))</f>
        <v>2753826.8597452645</v>
      </c>
      <c r="F388" s="10">
        <f t="shared" si="70"/>
        <v>2607966.1097452645</v>
      </c>
      <c r="G388" s="1">
        <v>2956.22</v>
      </c>
      <c r="H388" s="2">
        <f t="shared" si="71"/>
        <v>571792.97623243334</v>
      </c>
      <c r="K388">
        <f t="shared" si="63"/>
        <v>318</v>
      </c>
      <c r="L388" s="2">
        <f t="shared" si="64"/>
        <v>2956.2199722074415</v>
      </c>
      <c r="M388" s="2">
        <f t="shared" si="67"/>
        <v>2516.7364578990168</v>
      </c>
      <c r="N388" s="1">
        <f t="shared" si="65"/>
        <v>439.48351430842473</v>
      </c>
      <c r="O388" s="1">
        <f t="shared" si="66"/>
        <v>114678.86735768094</v>
      </c>
    </row>
    <row r="389" spans="1:15" x14ac:dyDescent="0.2">
      <c r="A389" s="3">
        <f t="shared" si="72"/>
        <v>54908</v>
      </c>
      <c r="B389" s="2">
        <f t="shared" si="68"/>
        <v>2858964.8811621666</v>
      </c>
      <c r="C389" s="4">
        <f t="shared" si="69"/>
        <v>20449.905179338093</v>
      </c>
      <c r="D389" s="2">
        <f t="shared" si="73"/>
        <v>5416.8678574333599</v>
      </c>
      <c r="E389" s="2">
        <f t="shared" si="74"/>
        <v>2775083.0999329872</v>
      </c>
      <c r="F389" s="10">
        <f t="shared" si="70"/>
        <v>2629222.3499329872</v>
      </c>
      <c r="G389" s="1">
        <v>2956.22</v>
      </c>
      <c r="H389" s="2">
        <f t="shared" si="71"/>
        <v>571792.97623243334</v>
      </c>
      <c r="K389">
        <f t="shared" si="63"/>
        <v>319</v>
      </c>
      <c r="L389" s="2">
        <f t="shared" si="64"/>
        <v>2956.2199722074415</v>
      </c>
      <c r="M389" s="2">
        <f t="shared" si="67"/>
        <v>2526.1742196161381</v>
      </c>
      <c r="N389" s="1">
        <f t="shared" si="65"/>
        <v>430.04575259130348</v>
      </c>
      <c r="O389" s="1">
        <f t="shared" si="66"/>
        <v>112152.69313806487</v>
      </c>
    </row>
    <row r="390" spans="1:15" x14ac:dyDescent="0.2">
      <c r="A390" s="3">
        <f t="shared" si="72"/>
        <v>54939</v>
      </c>
      <c r="B390" s="2">
        <f t="shared" si="68"/>
        <v>2858964.8811621666</v>
      </c>
      <c r="C390" s="4">
        <f t="shared" si="69"/>
        <v>20449.905179338093</v>
      </c>
      <c r="D390" s="2">
        <f t="shared" si="73"/>
        <v>5427.7015931482265</v>
      </c>
      <c r="E390" s="2">
        <f t="shared" si="74"/>
        <v>2796399.3605189538</v>
      </c>
      <c r="F390" s="10">
        <f t="shared" si="70"/>
        <v>2650538.6105189538</v>
      </c>
      <c r="G390" s="1">
        <v>2956.22</v>
      </c>
      <c r="H390" s="2">
        <f t="shared" si="71"/>
        <v>571792.97623243334</v>
      </c>
      <c r="K390">
        <f t="shared" si="63"/>
        <v>320</v>
      </c>
      <c r="L390" s="2">
        <f t="shared" si="64"/>
        <v>2956.2199722074415</v>
      </c>
      <c r="M390" s="2">
        <f t="shared" si="67"/>
        <v>2535.6473729396985</v>
      </c>
      <c r="N390" s="1">
        <f t="shared" si="65"/>
        <v>420.57259926774327</v>
      </c>
      <c r="O390" s="1">
        <f t="shared" si="66"/>
        <v>109617.04576512518</v>
      </c>
    </row>
    <row r="391" spans="1:15" x14ac:dyDescent="0.2">
      <c r="A391" s="3">
        <f t="shared" si="72"/>
        <v>54969</v>
      </c>
      <c r="B391" s="2">
        <f t="shared" si="68"/>
        <v>2858964.8811621666</v>
      </c>
      <c r="C391" s="4">
        <f t="shared" si="69"/>
        <v>20449.905179338093</v>
      </c>
      <c r="D391" s="2">
        <f t="shared" si="73"/>
        <v>5438.5569963345233</v>
      </c>
      <c r="E391" s="2">
        <f t="shared" si="74"/>
        <v>2817775.8199036871</v>
      </c>
      <c r="F391" s="10">
        <f t="shared" si="70"/>
        <v>2671915.0699036871</v>
      </c>
      <c r="G391" s="1">
        <v>2956.22</v>
      </c>
      <c r="H391" s="2">
        <f t="shared" si="71"/>
        <v>571792.97623243334</v>
      </c>
      <c r="K391">
        <f t="shared" si="63"/>
        <v>321</v>
      </c>
      <c r="L391" s="2">
        <f t="shared" si="64"/>
        <v>2956.2199722074415</v>
      </c>
      <c r="M391" s="2">
        <f t="shared" si="67"/>
        <v>2545.1560505882221</v>
      </c>
      <c r="N391" s="1">
        <f t="shared" si="65"/>
        <v>411.0639216192194</v>
      </c>
      <c r="O391" s="1">
        <f t="shared" si="66"/>
        <v>107071.88971453704</v>
      </c>
    </row>
    <row r="392" spans="1:15" x14ac:dyDescent="0.2">
      <c r="A392" s="3">
        <f t="shared" si="72"/>
        <v>55000</v>
      </c>
      <c r="B392" s="2">
        <f t="shared" si="68"/>
        <v>2858964.8811621666</v>
      </c>
      <c r="C392" s="4">
        <f t="shared" si="69"/>
        <v>20449.905179338093</v>
      </c>
      <c r="D392" s="2">
        <f t="shared" si="73"/>
        <v>5449.4341103271927</v>
      </c>
      <c r="E392" s="2">
        <f t="shared" si="74"/>
        <v>2839212.6570390435</v>
      </c>
      <c r="F392" s="10">
        <f t="shared" si="70"/>
        <v>2693351.9070390435</v>
      </c>
      <c r="G392" s="1">
        <v>2956.22</v>
      </c>
      <c r="H392" s="2">
        <f t="shared" si="71"/>
        <v>571792.97623243334</v>
      </c>
      <c r="K392">
        <f t="shared" ref="K392:K430" si="75">K391+1</f>
        <v>322</v>
      </c>
      <c r="L392" s="2">
        <f t="shared" ref="L392:L430" si="76">$L$58</f>
        <v>2956.2199722074415</v>
      </c>
      <c r="M392" s="2">
        <f t="shared" si="67"/>
        <v>2554.7003857779277</v>
      </c>
      <c r="N392" s="1">
        <f t="shared" ref="N392:N430" si="77">L392*(1-(1+$N$55)^(-360+K391))</f>
        <v>401.51958642951388</v>
      </c>
      <c r="O392" s="1">
        <f t="shared" ref="O392:O430" si="78">L392*((1-(1+$N$55)^(-360+K392)))/$N$55</f>
        <v>104517.18932875921</v>
      </c>
    </row>
    <row r="393" spans="1:15" x14ac:dyDescent="0.2">
      <c r="A393" s="3">
        <f t="shared" si="72"/>
        <v>55031</v>
      </c>
      <c r="B393" s="2">
        <f t="shared" si="68"/>
        <v>2858964.8811621666</v>
      </c>
      <c r="C393" s="4">
        <f t="shared" si="69"/>
        <v>20449.905179338093</v>
      </c>
      <c r="D393" s="2">
        <f t="shared" si="73"/>
        <v>5460.3329785478472</v>
      </c>
      <c r="E393" s="2">
        <f t="shared" si="74"/>
        <v>2860710.0514299641</v>
      </c>
      <c r="F393" s="10">
        <f t="shared" si="70"/>
        <v>2714849.3014299641</v>
      </c>
      <c r="G393" s="1">
        <v>2956.22</v>
      </c>
      <c r="H393" s="2">
        <f t="shared" si="71"/>
        <v>571792.97623243334</v>
      </c>
      <c r="K393">
        <f t="shared" si="75"/>
        <v>323</v>
      </c>
      <c r="L393" s="2">
        <f t="shared" si="76"/>
        <v>2956.2199722074415</v>
      </c>
      <c r="M393" s="2">
        <f t="shared" ref="M393:M430" si="79">(1+$N$55)^(-360+K392)*L393</f>
        <v>2564.2805122245945</v>
      </c>
      <c r="N393" s="1">
        <f t="shared" si="77"/>
        <v>391.93945998284704</v>
      </c>
      <c r="O393" s="1">
        <f t="shared" si="78"/>
        <v>101952.90881653475</v>
      </c>
    </row>
    <row r="394" spans="1:15" x14ac:dyDescent="0.2">
      <c r="A394" s="3">
        <f t="shared" si="72"/>
        <v>55061</v>
      </c>
      <c r="B394" s="2">
        <f t="shared" si="68"/>
        <v>2858964.8811621666</v>
      </c>
      <c r="C394" s="4">
        <f t="shared" si="69"/>
        <v>20449.905179338093</v>
      </c>
      <c r="D394" s="2">
        <f t="shared" si="73"/>
        <v>5471.2536445049427</v>
      </c>
      <c r="E394" s="2">
        <f t="shared" si="74"/>
        <v>2882268.1831362308</v>
      </c>
      <c r="F394" s="10">
        <f t="shared" si="70"/>
        <v>2736407.4331362308</v>
      </c>
      <c r="G394" s="1">
        <v>2956.22</v>
      </c>
      <c r="H394" s="2">
        <f t="shared" si="71"/>
        <v>571792.97623243334</v>
      </c>
      <c r="K394">
        <f t="shared" si="75"/>
        <v>324</v>
      </c>
      <c r="L394" s="2">
        <f t="shared" si="76"/>
        <v>2956.2199722074415</v>
      </c>
      <c r="M394" s="2">
        <f t="shared" si="79"/>
        <v>2573.8965641454361</v>
      </c>
      <c r="N394" s="1">
        <f t="shared" si="77"/>
        <v>382.32340806200529</v>
      </c>
      <c r="O394" s="1">
        <f t="shared" si="78"/>
        <v>99379.012252389177</v>
      </c>
    </row>
    <row r="395" spans="1:15" x14ac:dyDescent="0.2">
      <c r="A395" s="3">
        <f t="shared" si="72"/>
        <v>55092</v>
      </c>
      <c r="B395" s="2">
        <f t="shared" si="68"/>
        <v>2858964.8811621666</v>
      </c>
      <c r="C395" s="4">
        <f t="shared" si="69"/>
        <v>20449.905179338093</v>
      </c>
      <c r="D395" s="2">
        <f t="shared" si="73"/>
        <v>5482.1961517939526</v>
      </c>
      <c r="E395" s="2">
        <f t="shared" si="74"/>
        <v>2903887.2327742293</v>
      </c>
      <c r="F395" s="10">
        <f t="shared" si="70"/>
        <v>2758026.4827742293</v>
      </c>
      <c r="G395" s="1">
        <v>2956.22</v>
      </c>
      <c r="H395" s="2">
        <f t="shared" si="71"/>
        <v>571792.97623243334</v>
      </c>
      <c r="K395">
        <f t="shared" si="75"/>
        <v>325</v>
      </c>
      <c r="L395" s="2">
        <f t="shared" si="76"/>
        <v>2956.2199722074415</v>
      </c>
      <c r="M395" s="2">
        <f t="shared" si="79"/>
        <v>2583.5486762609821</v>
      </c>
      <c r="N395" s="1">
        <f t="shared" si="77"/>
        <v>372.6712959464594</v>
      </c>
      <c r="O395" s="1">
        <f t="shared" si="78"/>
        <v>96795.463576128284</v>
      </c>
    </row>
    <row r="396" spans="1:15" x14ac:dyDescent="0.2">
      <c r="A396" s="3">
        <f t="shared" si="72"/>
        <v>55122</v>
      </c>
      <c r="B396" s="2">
        <f t="shared" si="68"/>
        <v>2858964.8811621666</v>
      </c>
      <c r="C396" s="4">
        <f t="shared" si="69"/>
        <v>20449.905179338093</v>
      </c>
      <c r="D396" s="2">
        <f t="shared" si="73"/>
        <v>5493.1605440975409</v>
      </c>
      <c r="E396" s="2">
        <f t="shared" si="74"/>
        <v>2925567.3815187174</v>
      </c>
      <c r="F396" s="10">
        <f t="shared" si="70"/>
        <v>2779706.6315187174</v>
      </c>
      <c r="G396" s="1">
        <v>2956.22</v>
      </c>
      <c r="H396" s="2">
        <f t="shared" si="71"/>
        <v>571792.97623243334</v>
      </c>
      <c r="K396">
        <f t="shared" si="75"/>
        <v>326</v>
      </c>
      <c r="L396" s="2">
        <f t="shared" si="76"/>
        <v>2956.2199722074415</v>
      </c>
      <c r="M396" s="2">
        <f t="shared" si="79"/>
        <v>2593.2369837969604</v>
      </c>
      <c r="N396" s="1">
        <f t="shared" si="77"/>
        <v>362.98298841048103</v>
      </c>
      <c r="O396" s="1">
        <f t="shared" si="78"/>
        <v>94202.226592331528</v>
      </c>
    </row>
    <row r="397" spans="1:15" x14ac:dyDescent="0.2">
      <c r="A397" s="3">
        <f t="shared" si="72"/>
        <v>55153</v>
      </c>
      <c r="B397" s="2">
        <f t="shared" si="68"/>
        <v>2858964.8811621666</v>
      </c>
      <c r="C397" s="4">
        <f t="shared" si="69"/>
        <v>20449.905179338093</v>
      </c>
      <c r="D397" s="2">
        <f t="shared" si="73"/>
        <v>5504.1468651857358</v>
      </c>
      <c r="E397" s="2">
        <f t="shared" si="74"/>
        <v>2947308.8111045994</v>
      </c>
      <c r="F397" s="10">
        <f t="shared" si="70"/>
        <v>2801448.0611045994</v>
      </c>
      <c r="G397" s="1">
        <v>2956.22</v>
      </c>
      <c r="H397" s="2">
        <f t="shared" si="71"/>
        <v>571792.97623243334</v>
      </c>
      <c r="K397">
        <f t="shared" si="75"/>
        <v>327</v>
      </c>
      <c r="L397" s="2">
        <f t="shared" si="76"/>
        <v>2956.2199722074415</v>
      </c>
      <c r="M397" s="2">
        <f t="shared" si="79"/>
        <v>2602.9616224861984</v>
      </c>
      <c r="N397" s="1">
        <f t="shared" si="77"/>
        <v>353.25834972124323</v>
      </c>
      <c r="O397" s="1">
        <f t="shared" si="78"/>
        <v>91599.264969845259</v>
      </c>
    </row>
    <row r="398" spans="1:15" x14ac:dyDescent="0.2">
      <c r="A398" s="3">
        <f t="shared" si="72"/>
        <v>55184</v>
      </c>
      <c r="B398" s="2">
        <f t="shared" si="68"/>
        <v>3001913.125220275</v>
      </c>
      <c r="C398" s="4">
        <f t="shared" si="69"/>
        <v>21370.150912408306</v>
      </c>
      <c r="D398" s="2">
        <f t="shared" si="73"/>
        <v>5515.1551589161072</v>
      </c>
      <c r="E398" s="2">
        <f t="shared" si="74"/>
        <v>2970031.9495617738</v>
      </c>
      <c r="F398" s="10">
        <f t="shared" si="70"/>
        <v>2824171.1995617738</v>
      </c>
      <c r="G398" s="1">
        <v>2956.22</v>
      </c>
      <c r="H398" s="2">
        <f t="shared" si="71"/>
        <v>600382.62504405505</v>
      </c>
      <c r="K398">
        <f t="shared" si="75"/>
        <v>328</v>
      </c>
      <c r="L398" s="2">
        <f t="shared" si="76"/>
        <v>2956.2199722074415</v>
      </c>
      <c r="M398" s="2">
        <f t="shared" si="79"/>
        <v>2612.7227285705217</v>
      </c>
      <c r="N398" s="1">
        <f t="shared" si="77"/>
        <v>343.49724363691973</v>
      </c>
      <c r="O398" s="1">
        <f t="shared" si="78"/>
        <v>88986.542241274874</v>
      </c>
    </row>
    <row r="399" spans="1:15" x14ac:dyDescent="0.2">
      <c r="A399" s="3">
        <f t="shared" si="72"/>
        <v>55212</v>
      </c>
      <c r="B399" s="2">
        <f t="shared" ref="B399:B412" si="80">B387*1.05</f>
        <v>3001913.125220275</v>
      </c>
      <c r="C399" s="4">
        <f t="shared" ref="C399:C412" si="81">C387*1.045</f>
        <v>21370.150912408306</v>
      </c>
      <c r="D399" s="2">
        <f t="shared" si="73"/>
        <v>5526.1854692339393</v>
      </c>
      <c r="E399" s="2">
        <f t="shared" si="74"/>
        <v>2992819.8015034874</v>
      </c>
      <c r="F399" s="10">
        <f t="shared" si="70"/>
        <v>2846959.0515034874</v>
      </c>
      <c r="G399" s="1">
        <v>2956.22</v>
      </c>
      <c r="H399" s="2">
        <f t="shared" si="71"/>
        <v>600382.62504405505</v>
      </c>
      <c r="K399">
        <f t="shared" si="75"/>
        <v>329</v>
      </c>
      <c r="L399" s="2">
        <f t="shared" si="76"/>
        <v>2956.2199722074415</v>
      </c>
      <c r="M399" s="2">
        <f t="shared" si="79"/>
        <v>2622.5204388026609</v>
      </c>
      <c r="N399" s="1">
        <f t="shared" si="77"/>
        <v>333.69953340478077</v>
      </c>
      <c r="O399" s="1">
        <f t="shared" si="78"/>
        <v>86364.021802472053</v>
      </c>
    </row>
    <row r="400" spans="1:15" x14ac:dyDescent="0.2">
      <c r="A400" s="3">
        <f t="shared" si="72"/>
        <v>55243</v>
      </c>
      <c r="B400" s="2">
        <f t="shared" si="80"/>
        <v>3001913.125220275</v>
      </c>
      <c r="C400" s="4">
        <f t="shared" si="81"/>
        <v>21370.150912408306</v>
      </c>
      <c r="D400" s="2">
        <f t="shared" si="73"/>
        <v>5537.2378401724072</v>
      </c>
      <c r="E400" s="2">
        <f t="shared" si="74"/>
        <v>3015672.5605807351</v>
      </c>
      <c r="F400" s="10">
        <f t="shared" si="70"/>
        <v>2869811.8105807351</v>
      </c>
      <c r="G400" s="1">
        <v>2956.22</v>
      </c>
      <c r="H400" s="2">
        <f t="shared" si="71"/>
        <v>600382.62504405505</v>
      </c>
      <c r="K400">
        <f t="shared" si="75"/>
        <v>330</v>
      </c>
      <c r="L400" s="2">
        <f t="shared" si="76"/>
        <v>2956.2199722074415</v>
      </c>
      <c r="M400" s="2">
        <f t="shared" si="79"/>
        <v>2632.3548904481713</v>
      </c>
      <c r="N400" s="1">
        <f t="shared" si="77"/>
        <v>323.8650817592702</v>
      </c>
      <c r="O400" s="1">
        <f t="shared" si="78"/>
        <v>83731.666912024055</v>
      </c>
    </row>
    <row r="401" spans="1:15" x14ac:dyDescent="0.2">
      <c r="A401" s="3">
        <f t="shared" si="72"/>
        <v>55273</v>
      </c>
      <c r="B401" s="2">
        <f t="shared" si="80"/>
        <v>3001913.125220275</v>
      </c>
      <c r="C401" s="4">
        <f t="shared" si="81"/>
        <v>21370.150912408306</v>
      </c>
      <c r="D401" s="2">
        <f t="shared" si="73"/>
        <v>5548.3123158527524</v>
      </c>
      <c r="E401" s="2">
        <f t="shared" si="74"/>
        <v>3038590.4210458933</v>
      </c>
      <c r="F401" s="10">
        <f t="shared" si="70"/>
        <v>2892729.6710458933</v>
      </c>
      <c r="G401" s="1">
        <v>2956.22</v>
      </c>
      <c r="H401" s="2">
        <f t="shared" si="71"/>
        <v>600382.62504405505</v>
      </c>
      <c r="K401">
        <f t="shared" si="75"/>
        <v>331</v>
      </c>
      <c r="L401" s="2">
        <f t="shared" si="76"/>
        <v>2956.2199722074415</v>
      </c>
      <c r="M401" s="2">
        <f t="shared" si="79"/>
        <v>2642.2262212873516</v>
      </c>
      <c r="N401" s="1">
        <f t="shared" si="77"/>
        <v>313.99375092009018</v>
      </c>
      <c r="O401" s="1">
        <f t="shared" si="78"/>
        <v>81089.440690736883</v>
      </c>
    </row>
    <row r="402" spans="1:15" x14ac:dyDescent="0.2">
      <c r="A402" s="3">
        <f t="shared" si="72"/>
        <v>55304</v>
      </c>
      <c r="B402" s="2">
        <f t="shared" si="80"/>
        <v>3001913.125220275</v>
      </c>
      <c r="C402" s="4">
        <f t="shared" si="81"/>
        <v>21370.150912408306</v>
      </c>
      <c r="D402" s="2">
        <f t="shared" si="73"/>
        <v>5559.4089404844581</v>
      </c>
      <c r="E402" s="2">
        <f t="shared" si="74"/>
        <v>3061573.5777546368</v>
      </c>
      <c r="F402" s="10">
        <f t="shared" si="70"/>
        <v>2915712.8277546368</v>
      </c>
      <c r="G402" s="1">
        <v>2956.22</v>
      </c>
      <c r="H402" s="2">
        <f t="shared" si="71"/>
        <v>600382.62504405505</v>
      </c>
      <c r="K402">
        <f t="shared" si="75"/>
        <v>332</v>
      </c>
      <c r="L402" s="2">
        <f t="shared" si="76"/>
        <v>2956.2199722074415</v>
      </c>
      <c r="M402" s="2">
        <f t="shared" si="79"/>
        <v>2652.1345696171784</v>
      </c>
      <c r="N402" s="1">
        <f t="shared" si="77"/>
        <v>304.0854025902633</v>
      </c>
      <c r="O402" s="1">
        <f t="shared" si="78"/>
        <v>78437.306121119735</v>
      </c>
    </row>
    <row r="403" spans="1:15" x14ac:dyDescent="0.2">
      <c r="A403" s="3">
        <f t="shared" si="72"/>
        <v>55334</v>
      </c>
      <c r="B403" s="2">
        <f t="shared" si="80"/>
        <v>3001913.125220275</v>
      </c>
      <c r="C403" s="4">
        <f t="shared" si="81"/>
        <v>21370.150912408306</v>
      </c>
      <c r="D403" s="2">
        <f t="shared" si="73"/>
        <v>5570.527758365427</v>
      </c>
      <c r="E403" s="2">
        <f t="shared" si="74"/>
        <v>3084622.2261678623</v>
      </c>
      <c r="F403" s="10">
        <f t="shared" si="70"/>
        <v>2938761.4761678623</v>
      </c>
      <c r="G403" s="1">
        <v>2956.22</v>
      </c>
      <c r="H403" s="2">
        <f t="shared" si="71"/>
        <v>600382.62504405505</v>
      </c>
      <c r="K403">
        <f t="shared" si="75"/>
        <v>333</v>
      </c>
      <c r="L403" s="2">
        <f t="shared" si="76"/>
        <v>2956.2199722074415</v>
      </c>
      <c r="M403" s="2">
        <f t="shared" si="79"/>
        <v>2662.0800742532424</v>
      </c>
      <c r="N403" s="1">
        <f t="shared" si="77"/>
        <v>294.139897954199</v>
      </c>
      <c r="O403" s="1">
        <f t="shared" si="78"/>
        <v>75775.226046866461</v>
      </c>
    </row>
    <row r="404" spans="1:15" x14ac:dyDescent="0.2">
      <c r="A404" s="3">
        <f t="shared" si="72"/>
        <v>55365</v>
      </c>
      <c r="B404" s="2">
        <f t="shared" si="80"/>
        <v>3001913.125220275</v>
      </c>
      <c r="C404" s="4">
        <f t="shared" si="81"/>
        <v>21370.150912408306</v>
      </c>
      <c r="D404" s="2">
        <f t="shared" si="73"/>
        <v>5581.6688138821582</v>
      </c>
      <c r="E404" s="2">
        <f t="shared" si="74"/>
        <v>3107736.5623536147</v>
      </c>
      <c r="F404" s="10">
        <f t="shared" si="70"/>
        <v>2961875.8123536147</v>
      </c>
      <c r="G404" s="1">
        <v>2956.22</v>
      </c>
      <c r="H404" s="2">
        <f t="shared" si="71"/>
        <v>600382.62504405505</v>
      </c>
      <c r="K404">
        <f t="shared" si="75"/>
        <v>334</v>
      </c>
      <c r="L404" s="2">
        <f t="shared" si="76"/>
        <v>2956.2199722074415</v>
      </c>
      <c r="M404" s="2">
        <f t="shared" si="79"/>
        <v>2672.0628745316922</v>
      </c>
      <c r="N404" s="1">
        <f t="shared" si="77"/>
        <v>284.15709767574924</v>
      </c>
      <c r="O404" s="1">
        <f t="shared" si="78"/>
        <v>73103.163172334869</v>
      </c>
    </row>
    <row r="405" spans="1:15" x14ac:dyDescent="0.2">
      <c r="A405" s="3">
        <f t="shared" si="72"/>
        <v>55396</v>
      </c>
      <c r="B405" s="2">
        <f t="shared" si="80"/>
        <v>3001913.125220275</v>
      </c>
      <c r="C405" s="4">
        <f t="shared" si="81"/>
        <v>21370.150912408306</v>
      </c>
      <c r="D405" s="2">
        <f t="shared" si="73"/>
        <v>5592.8321515099224</v>
      </c>
      <c r="E405" s="2">
        <f t="shared" si="74"/>
        <v>3130916.7829890251</v>
      </c>
      <c r="F405" s="10">
        <f t="shared" si="70"/>
        <v>2985056.0329890251</v>
      </c>
      <c r="G405" s="1">
        <v>2956.22</v>
      </c>
      <c r="H405" s="2">
        <f t="shared" si="71"/>
        <v>600382.62504405505</v>
      </c>
      <c r="K405">
        <f t="shared" si="75"/>
        <v>335</v>
      </c>
      <c r="L405" s="2">
        <f t="shared" si="76"/>
        <v>2956.2199722074415</v>
      </c>
      <c r="M405" s="2">
        <f t="shared" si="79"/>
        <v>2682.0831103111859</v>
      </c>
      <c r="N405" s="1">
        <f t="shared" si="77"/>
        <v>274.13686189625577</v>
      </c>
      <c r="O405" s="1">
        <f t="shared" si="78"/>
        <v>70421.08006202367</v>
      </c>
    </row>
    <row r="406" spans="1:15" x14ac:dyDescent="0.2">
      <c r="A406" s="3">
        <f t="shared" si="72"/>
        <v>55426</v>
      </c>
      <c r="B406" s="2">
        <f t="shared" si="80"/>
        <v>3001913.125220275</v>
      </c>
      <c r="C406" s="4">
        <f t="shared" si="81"/>
        <v>21370.150912408306</v>
      </c>
      <c r="D406" s="2">
        <f t="shared" si="73"/>
        <v>5604.017815812942</v>
      </c>
      <c r="E406" s="2">
        <f t="shared" si="74"/>
        <v>3154163.0853622509</v>
      </c>
      <c r="F406" s="10">
        <f t="shared" si="70"/>
        <v>3008302.3353622509</v>
      </c>
      <c r="G406" s="1">
        <v>2956.22</v>
      </c>
      <c r="H406" s="2">
        <f t="shared" si="71"/>
        <v>600382.62504405505</v>
      </c>
      <c r="K406">
        <f t="shared" si="75"/>
        <v>336</v>
      </c>
      <c r="L406" s="2">
        <f t="shared" si="76"/>
        <v>2956.2199722074415</v>
      </c>
      <c r="M406" s="2">
        <f t="shared" si="79"/>
        <v>2692.1409219748525</v>
      </c>
      <c r="N406" s="1">
        <f t="shared" si="77"/>
        <v>264.07905023258877</v>
      </c>
      <c r="O406" s="1">
        <f t="shared" si="78"/>
        <v>67728.939140048809</v>
      </c>
    </row>
    <row r="407" spans="1:15" x14ac:dyDescent="0.2">
      <c r="A407" s="3">
        <f t="shared" si="72"/>
        <v>55457</v>
      </c>
      <c r="B407" s="2">
        <f t="shared" si="80"/>
        <v>3001913.125220275</v>
      </c>
      <c r="C407" s="4">
        <f t="shared" si="81"/>
        <v>21370.150912408306</v>
      </c>
      <c r="D407" s="2">
        <f t="shared" si="73"/>
        <v>5615.2258514445675</v>
      </c>
      <c r="E407" s="2">
        <f t="shared" si="74"/>
        <v>3177475.6673744223</v>
      </c>
      <c r="F407" s="10">
        <f t="shared" si="70"/>
        <v>3031614.9173744223</v>
      </c>
      <c r="G407" s="1">
        <v>2956.22</v>
      </c>
      <c r="H407" s="2">
        <f t="shared" si="71"/>
        <v>600382.62504405505</v>
      </c>
      <c r="K407">
        <f t="shared" si="75"/>
        <v>337</v>
      </c>
      <c r="L407" s="2">
        <f t="shared" si="76"/>
        <v>2956.2199722074415</v>
      </c>
      <c r="M407" s="2">
        <f t="shared" si="79"/>
        <v>2702.2364504322586</v>
      </c>
      <c r="N407" s="1">
        <f t="shared" si="77"/>
        <v>253.98352177518305</v>
      </c>
      <c r="O407" s="1">
        <f t="shared" si="78"/>
        <v>65026.702689616657</v>
      </c>
    </row>
    <row r="408" spans="1:15" x14ac:dyDescent="0.2">
      <c r="A408" s="3">
        <f t="shared" si="72"/>
        <v>55487</v>
      </c>
      <c r="B408" s="2">
        <f t="shared" si="80"/>
        <v>3001913.125220275</v>
      </c>
      <c r="C408" s="4">
        <f t="shared" si="81"/>
        <v>21370.150912408306</v>
      </c>
      <c r="D408" s="2">
        <f t="shared" si="73"/>
        <v>5626.4563031474563</v>
      </c>
      <c r="E408" s="2">
        <f t="shared" si="74"/>
        <v>3200854.727541598</v>
      </c>
      <c r="F408" s="10">
        <f t="shared" si="70"/>
        <v>3054993.977541598</v>
      </c>
      <c r="G408" s="1">
        <v>2956.22</v>
      </c>
      <c r="H408" s="2">
        <f t="shared" si="71"/>
        <v>600382.62504405505</v>
      </c>
      <c r="K408">
        <f t="shared" si="75"/>
        <v>338</v>
      </c>
      <c r="L408" s="2">
        <f t="shared" si="76"/>
        <v>2956.2199722074415</v>
      </c>
      <c r="M408" s="2">
        <f t="shared" si="79"/>
        <v>2712.3698371213791</v>
      </c>
      <c r="N408" s="1">
        <f t="shared" si="77"/>
        <v>243.85013508606247</v>
      </c>
      <c r="O408" s="1">
        <f t="shared" si="78"/>
        <v>62314.332852495376</v>
      </c>
    </row>
    <row r="409" spans="1:15" x14ac:dyDescent="0.2">
      <c r="A409" s="3">
        <f t="shared" si="72"/>
        <v>55518</v>
      </c>
      <c r="B409" s="2">
        <f t="shared" si="80"/>
        <v>3001913.125220275</v>
      </c>
      <c r="C409" s="4">
        <f t="shared" si="81"/>
        <v>21370.150912408306</v>
      </c>
      <c r="D409" s="2">
        <f t="shared" si="73"/>
        <v>5637.7092157537509</v>
      </c>
      <c r="E409" s="2">
        <f t="shared" si="74"/>
        <v>3224300.4649967244</v>
      </c>
      <c r="F409" s="10">
        <f t="shared" si="70"/>
        <v>3078439.7149967244</v>
      </c>
      <c r="G409" s="1">
        <v>2956.22</v>
      </c>
      <c r="H409" s="2">
        <f t="shared" si="71"/>
        <v>600382.62504405505</v>
      </c>
      <c r="K409">
        <f t="shared" si="75"/>
        <v>339</v>
      </c>
      <c r="L409" s="2">
        <f t="shared" si="76"/>
        <v>2956.2199722074415</v>
      </c>
      <c r="M409" s="2">
        <f t="shared" si="79"/>
        <v>2722.5412240105838</v>
      </c>
      <c r="N409" s="1">
        <f t="shared" si="77"/>
        <v>233.67874819685764</v>
      </c>
      <c r="O409" s="1">
        <f t="shared" si="78"/>
        <v>59591.791628484963</v>
      </c>
    </row>
    <row r="410" spans="1:15" x14ac:dyDescent="0.2">
      <c r="A410" s="3">
        <f t="shared" si="72"/>
        <v>55549</v>
      </c>
      <c r="B410" s="2">
        <f t="shared" si="80"/>
        <v>3152008.7814812888</v>
      </c>
      <c r="C410" s="4">
        <f t="shared" si="81"/>
        <v>22331.807703466679</v>
      </c>
      <c r="D410" s="2">
        <f t="shared" si="73"/>
        <v>5648.9846341852581</v>
      </c>
      <c r="E410" s="2">
        <f t="shared" si="74"/>
        <v>3248774.7362826616</v>
      </c>
      <c r="F410" s="10">
        <f t="shared" si="70"/>
        <v>3102913.9862826616</v>
      </c>
      <c r="G410" s="1">
        <v>2956.22</v>
      </c>
      <c r="H410" s="2">
        <f t="shared" si="71"/>
        <v>630401.75629625784</v>
      </c>
      <c r="K410">
        <f t="shared" si="75"/>
        <v>340</v>
      </c>
      <c r="L410" s="2">
        <f t="shared" si="76"/>
        <v>2956.2199722074415</v>
      </c>
      <c r="M410" s="2">
        <f t="shared" si="79"/>
        <v>2732.7507536006228</v>
      </c>
      <c r="N410" s="1">
        <f t="shared" si="77"/>
        <v>223.4692186068186</v>
      </c>
      <c r="O410" s="1">
        <f t="shared" si="78"/>
        <v>56859.040874884195</v>
      </c>
    </row>
    <row r="411" spans="1:15" x14ac:dyDescent="0.2">
      <c r="A411" s="3">
        <f t="shared" si="72"/>
        <v>55578</v>
      </c>
      <c r="B411" s="2">
        <f t="shared" si="80"/>
        <v>3152008.7814812888</v>
      </c>
      <c r="C411" s="4">
        <f t="shared" si="81"/>
        <v>22331.807703466679</v>
      </c>
      <c r="D411" s="2">
        <f t="shared" si="73"/>
        <v>5660.2826034536283</v>
      </c>
      <c r="E411" s="2">
        <f t="shared" si="74"/>
        <v>3273319.2905036169</v>
      </c>
      <c r="F411" s="10">
        <f t="shared" si="70"/>
        <v>3127458.5405036169</v>
      </c>
      <c r="G411" s="1">
        <v>2956.22</v>
      </c>
      <c r="H411" s="2">
        <f t="shared" si="71"/>
        <v>630401.75629625784</v>
      </c>
      <c r="K411">
        <f t="shared" si="75"/>
        <v>341</v>
      </c>
      <c r="L411" s="2">
        <f t="shared" si="76"/>
        <v>2956.2199722074415</v>
      </c>
      <c r="M411" s="2">
        <f t="shared" si="79"/>
        <v>2742.9985689266259</v>
      </c>
      <c r="N411" s="1">
        <f t="shared" si="77"/>
        <v>213.22140328081574</v>
      </c>
      <c r="O411" s="1">
        <f t="shared" si="78"/>
        <v>54116.042305957679</v>
      </c>
    </row>
    <row r="412" spans="1:15" x14ac:dyDescent="0.2">
      <c r="A412" s="3">
        <f t="shared" si="72"/>
        <v>55609</v>
      </c>
      <c r="B412" s="2">
        <f t="shared" si="80"/>
        <v>3152008.7814812888</v>
      </c>
      <c r="C412" s="4">
        <f t="shared" si="81"/>
        <v>22331.807703466679</v>
      </c>
      <c r="D412" s="2">
        <f t="shared" si="73"/>
        <v>5671.6031686605356</v>
      </c>
      <c r="E412" s="2">
        <f t="shared" si="74"/>
        <v>3297934.3393401019</v>
      </c>
      <c r="F412" s="10">
        <f t="shared" si="70"/>
        <v>3152073.5893401019</v>
      </c>
      <c r="G412" s="1">
        <v>2956.22</v>
      </c>
      <c r="H412" s="2">
        <f t="shared" si="71"/>
        <v>630401.75629625784</v>
      </c>
      <c r="K412">
        <f t="shared" si="75"/>
        <v>342</v>
      </c>
      <c r="L412" s="2">
        <f t="shared" si="76"/>
        <v>2956.2199722074415</v>
      </c>
      <c r="M412" s="2">
        <f t="shared" si="79"/>
        <v>2753.2848135601002</v>
      </c>
      <c r="N412" s="1">
        <f t="shared" si="77"/>
        <v>202.9351586473413</v>
      </c>
      <c r="O412" s="1">
        <f t="shared" si="78"/>
        <v>51362.757492397679</v>
      </c>
    </row>
    <row r="413" spans="1:15" x14ac:dyDescent="0.2">
      <c r="K413">
        <f t="shared" si="75"/>
        <v>343</v>
      </c>
      <c r="L413" s="2">
        <f t="shared" si="76"/>
        <v>2956.2199722074415</v>
      </c>
      <c r="M413" s="2">
        <f t="shared" si="79"/>
        <v>2763.6096316109501</v>
      </c>
      <c r="N413" s="1">
        <f t="shared" si="77"/>
        <v>192.61034059649128</v>
      </c>
      <c r="O413" s="1">
        <f t="shared" si="78"/>
        <v>48599.147860786739</v>
      </c>
    </row>
    <row r="414" spans="1:15" x14ac:dyDescent="0.2">
      <c r="K414">
        <f t="shared" si="75"/>
        <v>344</v>
      </c>
      <c r="L414" s="2">
        <f t="shared" si="76"/>
        <v>2956.2199722074415</v>
      </c>
      <c r="M414" s="2">
        <f t="shared" si="79"/>
        <v>2773.9731677294913</v>
      </c>
      <c r="N414" s="1">
        <f t="shared" si="77"/>
        <v>182.24680447795026</v>
      </c>
      <c r="O414" s="1">
        <f t="shared" si="78"/>
        <v>45825.174693057335</v>
      </c>
    </row>
    <row r="415" spans="1:15" x14ac:dyDescent="0.2">
      <c r="K415">
        <f t="shared" si="75"/>
        <v>345</v>
      </c>
      <c r="L415" s="2">
        <f t="shared" si="76"/>
        <v>2956.2199722074415</v>
      </c>
      <c r="M415" s="2">
        <f t="shared" si="79"/>
        <v>2784.3755671084764</v>
      </c>
      <c r="N415" s="1">
        <f t="shared" si="77"/>
        <v>171.84440509896501</v>
      </c>
      <c r="O415" s="1">
        <f t="shared" si="78"/>
        <v>43040.799125948783</v>
      </c>
    </row>
    <row r="416" spans="1:15" x14ac:dyDescent="0.2">
      <c r="K416">
        <f t="shared" si="75"/>
        <v>346</v>
      </c>
      <c r="L416" s="2">
        <f t="shared" si="76"/>
        <v>2956.2199722074415</v>
      </c>
      <c r="M416" s="2">
        <f t="shared" si="79"/>
        <v>2794.8169754851338</v>
      </c>
      <c r="N416" s="1">
        <f t="shared" si="77"/>
        <v>161.40299672230793</v>
      </c>
      <c r="O416" s="1">
        <f t="shared" si="78"/>
        <v>40245.982150463846</v>
      </c>
    </row>
    <row r="417" spans="11:15" x14ac:dyDescent="0.2">
      <c r="K417">
        <f t="shared" si="75"/>
        <v>347</v>
      </c>
      <c r="L417" s="2">
        <f t="shared" si="76"/>
        <v>2956.2199722074415</v>
      </c>
      <c r="M417" s="2">
        <f t="shared" si="79"/>
        <v>2805.2975391432019</v>
      </c>
      <c r="N417" s="1">
        <f t="shared" si="77"/>
        <v>150.92243306423941</v>
      </c>
      <c r="O417" s="1">
        <f t="shared" si="78"/>
        <v>37440.684611320794</v>
      </c>
    </row>
    <row r="418" spans="11:15" x14ac:dyDescent="0.2">
      <c r="K418">
        <f t="shared" si="75"/>
        <v>348</v>
      </c>
      <c r="L418" s="2">
        <f t="shared" si="76"/>
        <v>2956.2199722074415</v>
      </c>
      <c r="M418" s="2">
        <f t="shared" si="79"/>
        <v>2815.8174049149884</v>
      </c>
      <c r="N418" s="1">
        <f t="shared" si="77"/>
        <v>140.40256729245297</v>
      </c>
      <c r="O418" s="1">
        <f t="shared" si="78"/>
        <v>34624.867206405768</v>
      </c>
    </row>
    <row r="419" spans="11:15" x14ac:dyDescent="0.2">
      <c r="K419">
        <f t="shared" si="75"/>
        <v>349</v>
      </c>
      <c r="L419" s="2">
        <f t="shared" si="76"/>
        <v>2956.2199722074415</v>
      </c>
      <c r="M419" s="2">
        <f t="shared" si="79"/>
        <v>2826.3767201834198</v>
      </c>
      <c r="N419" s="1">
        <f t="shared" si="77"/>
        <v>129.84325202402164</v>
      </c>
      <c r="O419" s="1">
        <f t="shared" si="78"/>
        <v>31798.490486222396</v>
      </c>
    </row>
    <row r="420" spans="11:15" x14ac:dyDescent="0.2">
      <c r="K420">
        <f t="shared" si="75"/>
        <v>350</v>
      </c>
      <c r="L420" s="2">
        <f t="shared" si="76"/>
        <v>2956.2199722074415</v>
      </c>
      <c r="M420" s="2">
        <f t="shared" si="79"/>
        <v>2836.9756328841077</v>
      </c>
      <c r="N420" s="1">
        <f t="shared" si="77"/>
        <v>119.24433932333397</v>
      </c>
      <c r="O420" s="1">
        <f t="shared" si="78"/>
        <v>28961.514853338369</v>
      </c>
    </row>
    <row r="421" spans="11:15" x14ac:dyDescent="0.2">
      <c r="K421">
        <f t="shared" si="75"/>
        <v>351</v>
      </c>
      <c r="L421" s="2">
        <f t="shared" si="76"/>
        <v>2956.2199722074415</v>
      </c>
      <c r="M421" s="2">
        <f t="shared" si="79"/>
        <v>2847.6142915074224</v>
      </c>
      <c r="N421" s="1">
        <f t="shared" si="77"/>
        <v>108.60568070001888</v>
      </c>
      <c r="O421" s="1">
        <f t="shared" si="78"/>
        <v>26113.900561831062</v>
      </c>
    </row>
    <row r="422" spans="11:15" x14ac:dyDescent="0.2">
      <c r="K422">
        <f t="shared" si="75"/>
        <v>352</v>
      </c>
      <c r="L422" s="2">
        <f t="shared" si="76"/>
        <v>2956.2199722074415</v>
      </c>
      <c r="M422" s="2">
        <f t="shared" si="79"/>
        <v>2858.2928451005751</v>
      </c>
      <c r="N422" s="1">
        <f t="shared" si="77"/>
        <v>97.927127106866479</v>
      </c>
      <c r="O422" s="1">
        <f t="shared" si="78"/>
        <v>23255.607716730494</v>
      </c>
    </row>
    <row r="423" spans="11:15" x14ac:dyDescent="0.2">
      <c r="K423">
        <f t="shared" si="75"/>
        <v>353</v>
      </c>
      <c r="L423" s="2">
        <f t="shared" si="76"/>
        <v>2956.2199722074415</v>
      </c>
      <c r="M423" s="2">
        <f t="shared" si="79"/>
        <v>2869.0114432697023</v>
      </c>
      <c r="N423" s="1">
        <f t="shared" si="77"/>
        <v>87.208528937739345</v>
      </c>
      <c r="O423" s="1">
        <f t="shared" si="78"/>
        <v>20386.596273460775</v>
      </c>
    </row>
    <row r="424" spans="11:15" x14ac:dyDescent="0.2">
      <c r="K424">
        <f t="shared" si="75"/>
        <v>354</v>
      </c>
      <c r="L424" s="2">
        <f t="shared" si="76"/>
        <v>2956.2199722074415</v>
      </c>
      <c r="M424" s="2">
        <f t="shared" si="79"/>
        <v>2879.7702361819638</v>
      </c>
      <c r="N424" s="1">
        <f t="shared" si="77"/>
        <v>76.449736025477904</v>
      </c>
      <c r="O424" s="1">
        <f t="shared" si="78"/>
        <v>17506.826037278926</v>
      </c>
    </row>
    <row r="425" spans="11:15" x14ac:dyDescent="0.2">
      <c r="K425">
        <f t="shared" si="75"/>
        <v>355</v>
      </c>
      <c r="L425" s="2">
        <f t="shared" si="76"/>
        <v>2956.2199722074415</v>
      </c>
      <c r="M425" s="2">
        <f t="shared" si="79"/>
        <v>2890.5693745676454</v>
      </c>
      <c r="N425" s="1">
        <f t="shared" si="77"/>
        <v>65.650597639795976</v>
      </c>
      <c r="O425" s="1">
        <f t="shared" si="78"/>
        <v>14616.256662711405</v>
      </c>
    </row>
    <row r="426" spans="11:15" x14ac:dyDescent="0.2">
      <c r="K426">
        <f t="shared" si="75"/>
        <v>356</v>
      </c>
      <c r="L426" s="2">
        <f t="shared" si="76"/>
        <v>2956.2199722074415</v>
      </c>
      <c r="M426" s="2">
        <f t="shared" si="79"/>
        <v>2901.4090097222738</v>
      </c>
      <c r="N426" s="1">
        <f t="shared" si="77"/>
        <v>54.810962485167764</v>
      </c>
      <c r="O426" s="1">
        <f t="shared" si="78"/>
        <v>11714.84765298907</v>
      </c>
    </row>
    <row r="427" spans="11:15" x14ac:dyDescent="0.2">
      <c r="K427">
        <f t="shared" si="75"/>
        <v>357</v>
      </c>
      <c r="L427" s="2">
        <f t="shared" si="76"/>
        <v>2956.2199722074415</v>
      </c>
      <c r="M427" s="2">
        <f t="shared" si="79"/>
        <v>2912.2892935087325</v>
      </c>
      <c r="N427" s="1">
        <f t="shared" si="77"/>
        <v>43.930678698709009</v>
      </c>
      <c r="O427" s="1">
        <f t="shared" si="78"/>
        <v>8802.558359480392</v>
      </c>
    </row>
    <row r="428" spans="11:15" x14ac:dyDescent="0.2">
      <c r="K428">
        <f t="shared" si="75"/>
        <v>358</v>
      </c>
      <c r="L428" s="2">
        <f t="shared" si="76"/>
        <v>2956.2199722074415</v>
      </c>
      <c r="M428" s="2">
        <f t="shared" si="79"/>
        <v>2923.2103783593902</v>
      </c>
      <c r="N428" s="1">
        <f t="shared" si="77"/>
        <v>33.009593848051466</v>
      </c>
      <c r="O428" s="1">
        <f t="shared" si="78"/>
        <v>5879.3479811211555</v>
      </c>
    </row>
    <row r="429" spans="11:15" x14ac:dyDescent="0.2">
      <c r="K429">
        <f t="shared" si="75"/>
        <v>359</v>
      </c>
      <c r="L429" s="2">
        <f t="shared" si="76"/>
        <v>2956.2199722074415</v>
      </c>
      <c r="M429" s="2">
        <f t="shared" si="79"/>
        <v>2934.1724172782374</v>
      </c>
      <c r="N429" s="1">
        <f t="shared" si="77"/>
        <v>22.047554929204331</v>
      </c>
      <c r="O429" s="1">
        <f t="shared" si="78"/>
        <v>2945.1755638429545</v>
      </c>
    </row>
    <row r="430" spans="11:15" x14ac:dyDescent="0.2">
      <c r="K430">
        <f t="shared" si="75"/>
        <v>360</v>
      </c>
      <c r="L430" s="2">
        <f t="shared" si="76"/>
        <v>2956.2199722074415</v>
      </c>
      <c r="M430" s="2">
        <f t="shared" si="79"/>
        <v>2945.1755638430304</v>
      </c>
      <c r="N430" s="1">
        <f t="shared" si="77"/>
        <v>11.04440836441108</v>
      </c>
      <c r="O430" s="1">
        <f t="shared" si="78"/>
        <v>0</v>
      </c>
    </row>
    <row r="431" spans="11:15" x14ac:dyDescent="0.2">
      <c r="L431" s="2"/>
    </row>
    <row r="432" spans="11:15" x14ac:dyDescent="0.2">
      <c r="L432" s="2"/>
      <c r="M432" t="s">
        <v>24</v>
      </c>
      <c r="N432" s="2">
        <f>SUM(N71:N430)</f>
        <v>480796.18999466702</v>
      </c>
    </row>
    <row r="433" spans="13:14" x14ac:dyDescent="0.2">
      <c r="M433" t="s">
        <v>25</v>
      </c>
      <c r="N433" s="2">
        <f>L430*(360-L57)</f>
        <v>480796.18999467901</v>
      </c>
    </row>
  </sheetData>
  <phoneticPr fontId="7" type="noConversion"/>
  <conditionalFormatting sqref="F2:F412">
    <cfRule type="cellIs" dxfId="11" priority="13" operator="greaterThan">
      <formula>0</formula>
    </cfRule>
    <cfRule type="cellIs" dxfId="10" priority="14" operator="greaterThan">
      <formula>$H$2</formula>
    </cfRule>
  </conditionalFormatting>
  <conditionalFormatting sqref="F2:F412 F685:F1048576">
    <cfRule type="cellIs" dxfId="9" priority="15" operator="greaterThan">
      <formula>0</formula>
    </cfRule>
    <cfRule type="cellIs" dxfId="8" priority="16" operator="lessThan">
      <formula>$H$2</formula>
    </cfRule>
  </conditionalFormatting>
  <pageMargins left="0.7" right="0.7" top="0.75" bottom="0.75" header="0.3" footer="0.3"/>
  <pageSetup paperSize="9" scale="36" orientation="portrait" horizontalDpi="0" verticalDpi="0"/>
  <colBreaks count="2" manualBreakCount="2">
    <brk id="6" max="1048575" man="1"/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9"/>
  <sheetViews>
    <sheetView showRuler="0" topLeftCell="A389" workbookViewId="0">
      <selection activeCell="B5" sqref="B5"/>
    </sheetView>
  </sheetViews>
  <sheetFormatPr baseColWidth="10" defaultRowHeight="16" x14ac:dyDescent="0.2"/>
  <cols>
    <col min="1" max="1" width="23.1640625" customWidth="1"/>
    <col min="3" max="3" width="17" customWidth="1"/>
    <col min="5" max="5" width="16" customWidth="1"/>
    <col min="6" max="6" width="11.5" customWidth="1"/>
    <col min="7" max="7" width="11.33203125" customWidth="1"/>
    <col min="8" max="8" width="18.1640625" customWidth="1"/>
  </cols>
  <sheetData>
    <row r="2" spans="1:8" x14ac:dyDescent="0.2">
      <c r="A2" t="s">
        <v>27</v>
      </c>
      <c r="E2" t="s">
        <v>31</v>
      </c>
      <c r="F2">
        <v>3.7499999999999999E-3</v>
      </c>
    </row>
    <row r="4" spans="1:8" x14ac:dyDescent="0.2">
      <c r="A4" t="s">
        <v>26</v>
      </c>
      <c r="D4" t="s">
        <v>19</v>
      </c>
      <c r="E4" t="s">
        <v>12</v>
      </c>
      <c r="F4" t="s">
        <v>28</v>
      </c>
      <c r="G4" t="s">
        <v>29</v>
      </c>
      <c r="H4" t="s">
        <v>30</v>
      </c>
    </row>
    <row r="5" spans="1:8" x14ac:dyDescent="0.2">
      <c r="A5" s="15">
        <v>2744.06</v>
      </c>
      <c r="D5">
        <f>0</f>
        <v>0</v>
      </c>
      <c r="H5">
        <v>583443</v>
      </c>
    </row>
    <row r="6" spans="1:8" x14ac:dyDescent="0.2">
      <c r="A6" s="15">
        <v>3483.13</v>
      </c>
      <c r="D6">
        <f>D5+1</f>
        <v>1</v>
      </c>
      <c r="E6" s="2">
        <f>A5</f>
        <v>2744.06</v>
      </c>
      <c r="F6">
        <f>H5*$F$2</f>
        <v>2187.9112500000001</v>
      </c>
      <c r="G6" s="2">
        <f>E6-F6</f>
        <v>556.14874999999984</v>
      </c>
      <c r="H6" s="2">
        <f>H5-(E6-F6)</f>
        <v>582886.85124999995</v>
      </c>
    </row>
    <row r="7" spans="1:8" x14ac:dyDescent="0.2">
      <c r="A7" s="15">
        <v>4219.1400000000003</v>
      </c>
      <c r="D7">
        <f t="shared" ref="D7:D70" si="0">D6+1</f>
        <v>2</v>
      </c>
      <c r="E7" s="2">
        <f t="shared" ref="E7:E70" si="1">A6-A5</f>
        <v>739.07000000000016</v>
      </c>
      <c r="F7">
        <f t="shared" ref="F7:F70" si="2">H6*$F$2</f>
        <v>2185.8256921875</v>
      </c>
      <c r="G7" s="2">
        <f t="shared" ref="G7:G70" si="3">E7-F7</f>
        <v>-1446.7556921874998</v>
      </c>
      <c r="H7" s="2">
        <f t="shared" ref="H7:H70" si="4">H6-(E7-F7)</f>
        <v>584333.60694218741</v>
      </c>
    </row>
    <row r="8" spans="1:8" x14ac:dyDescent="0.2">
      <c r="A8" s="15">
        <v>4952.0600000000004</v>
      </c>
      <c r="D8">
        <f t="shared" si="0"/>
        <v>3</v>
      </c>
      <c r="E8" s="2">
        <f t="shared" si="1"/>
        <v>736.01000000000022</v>
      </c>
      <c r="F8">
        <f t="shared" si="2"/>
        <v>2191.2510260332028</v>
      </c>
      <c r="G8" s="2">
        <f t="shared" si="3"/>
        <v>-1455.2410260332026</v>
      </c>
      <c r="H8" s="2">
        <f t="shared" si="4"/>
        <v>585788.84796822059</v>
      </c>
    </row>
    <row r="9" spans="1:8" x14ac:dyDescent="0.2">
      <c r="A9" s="15">
        <v>5681.89</v>
      </c>
      <c r="D9">
        <f t="shared" si="0"/>
        <v>4</v>
      </c>
      <c r="E9" s="2">
        <f t="shared" si="1"/>
        <v>732.92000000000007</v>
      </c>
      <c r="F9">
        <f t="shared" si="2"/>
        <v>2196.7081798808272</v>
      </c>
      <c r="G9" s="2">
        <f t="shared" si="3"/>
        <v>-1463.7881798808271</v>
      </c>
      <c r="H9" s="2">
        <f t="shared" si="4"/>
        <v>587252.63614810142</v>
      </c>
    </row>
    <row r="10" spans="1:8" x14ac:dyDescent="0.2">
      <c r="A10" s="15">
        <v>6408.58</v>
      </c>
      <c r="D10">
        <f t="shared" si="0"/>
        <v>5</v>
      </c>
      <c r="E10" s="2">
        <f t="shared" si="1"/>
        <v>729.82999999999993</v>
      </c>
      <c r="F10">
        <f t="shared" si="2"/>
        <v>2202.1973855553802</v>
      </c>
      <c r="G10" s="2">
        <f t="shared" si="3"/>
        <v>-1472.3673855553802</v>
      </c>
      <c r="H10" s="2">
        <f t="shared" si="4"/>
        <v>588725.00353365683</v>
      </c>
    </row>
    <row r="11" spans="1:8" x14ac:dyDescent="0.2">
      <c r="A11" s="15">
        <v>7132.13</v>
      </c>
      <c r="D11">
        <f t="shared" si="0"/>
        <v>6</v>
      </c>
      <c r="E11" s="2">
        <f t="shared" si="1"/>
        <v>726.6899999999996</v>
      </c>
      <c r="F11">
        <f t="shared" si="2"/>
        <v>2207.7187632512132</v>
      </c>
      <c r="G11" s="2">
        <f t="shared" si="3"/>
        <v>-1481.0287632512136</v>
      </c>
      <c r="H11" s="2">
        <f t="shared" si="4"/>
        <v>590206.03229690809</v>
      </c>
    </row>
    <row r="12" spans="1:8" x14ac:dyDescent="0.2">
      <c r="A12" s="15">
        <v>7852.51</v>
      </c>
      <c r="D12">
        <f t="shared" si="0"/>
        <v>7</v>
      </c>
      <c r="E12" s="2">
        <f t="shared" si="1"/>
        <v>723.55000000000018</v>
      </c>
      <c r="F12">
        <f t="shared" si="2"/>
        <v>2213.2726211134054</v>
      </c>
      <c r="G12" s="2">
        <f t="shared" si="3"/>
        <v>-1489.7226211134052</v>
      </c>
      <c r="H12" s="2">
        <f t="shared" si="4"/>
        <v>591695.7549180215</v>
      </c>
    </row>
    <row r="13" spans="1:8" x14ac:dyDescent="0.2">
      <c r="A13" s="15">
        <v>8569.7000000000007</v>
      </c>
      <c r="D13">
        <f t="shared" si="0"/>
        <v>8</v>
      </c>
      <c r="E13" s="2">
        <f t="shared" si="1"/>
        <v>720.38000000000011</v>
      </c>
      <c r="F13">
        <f t="shared" si="2"/>
        <v>2218.8590809425805</v>
      </c>
      <c r="G13" s="2">
        <f t="shared" si="3"/>
        <v>-1498.4790809425804</v>
      </c>
      <c r="H13" s="2">
        <f t="shared" si="4"/>
        <v>593194.23399896407</v>
      </c>
    </row>
    <row r="14" spans="1:8" x14ac:dyDescent="0.2">
      <c r="A14" s="15">
        <v>9283.68</v>
      </c>
      <c r="D14">
        <f t="shared" si="0"/>
        <v>9</v>
      </c>
      <c r="E14" s="2">
        <f t="shared" si="1"/>
        <v>717.19000000000051</v>
      </c>
      <c r="F14">
        <f t="shared" si="2"/>
        <v>2224.4783774961152</v>
      </c>
      <c r="G14" s="2">
        <f t="shared" si="3"/>
        <v>-1507.2883774961147</v>
      </c>
      <c r="H14" s="2">
        <f t="shared" si="4"/>
        <v>594701.52237646014</v>
      </c>
    </row>
    <row r="15" spans="1:8" x14ac:dyDescent="0.2">
      <c r="A15" s="15">
        <v>9994.42</v>
      </c>
      <c r="D15">
        <f t="shared" si="0"/>
        <v>10</v>
      </c>
      <c r="E15" s="2">
        <f t="shared" si="1"/>
        <v>713.97999999999956</v>
      </c>
      <c r="F15">
        <f t="shared" si="2"/>
        <v>2230.1307089117254</v>
      </c>
      <c r="G15" s="2">
        <f t="shared" si="3"/>
        <v>-1516.1507089117258</v>
      </c>
      <c r="H15" s="2">
        <f t="shared" si="4"/>
        <v>596217.67308537185</v>
      </c>
    </row>
    <row r="16" spans="1:8" x14ac:dyDescent="0.2">
      <c r="A16" s="15">
        <v>10970.22</v>
      </c>
      <c r="D16">
        <f t="shared" si="0"/>
        <v>11</v>
      </c>
      <c r="E16" s="2">
        <f t="shared" si="1"/>
        <v>710.73999999999978</v>
      </c>
      <c r="F16">
        <f t="shared" si="2"/>
        <v>2235.8162740701441</v>
      </c>
      <c r="G16" s="2">
        <f t="shared" si="3"/>
        <v>-1525.0762740701443</v>
      </c>
      <c r="H16" s="2">
        <f t="shared" si="4"/>
        <v>597742.74935944204</v>
      </c>
    </row>
    <row r="17" spans="1:8" x14ac:dyDescent="0.2">
      <c r="A17" s="15">
        <v>11943.64</v>
      </c>
      <c r="D17">
        <f t="shared" si="0"/>
        <v>12</v>
      </c>
      <c r="E17" s="2">
        <f t="shared" si="1"/>
        <v>975.79999999999927</v>
      </c>
      <c r="F17">
        <f t="shared" si="2"/>
        <v>2241.5353100979078</v>
      </c>
      <c r="G17" s="2">
        <f t="shared" si="3"/>
        <v>-1265.7353100979085</v>
      </c>
      <c r="H17" s="2">
        <f t="shared" si="4"/>
        <v>599008.48466953996</v>
      </c>
    </row>
    <row r="18" spans="1:8" x14ac:dyDescent="0.2">
      <c r="A18" s="15">
        <v>12914.66</v>
      </c>
      <c r="D18">
        <f t="shared" si="0"/>
        <v>13</v>
      </c>
      <c r="E18" s="2">
        <f t="shared" si="1"/>
        <v>973.42000000000007</v>
      </c>
      <c r="F18">
        <f t="shared" si="2"/>
        <v>2246.2818175107745</v>
      </c>
      <c r="G18" s="2">
        <f t="shared" si="3"/>
        <v>-1272.8618175107745</v>
      </c>
      <c r="H18" s="2">
        <f t="shared" si="4"/>
        <v>600281.34648705076</v>
      </c>
    </row>
    <row r="19" spans="1:8" x14ac:dyDescent="0.2">
      <c r="A19" s="15">
        <v>13883.25</v>
      </c>
      <c r="D19">
        <f t="shared" si="0"/>
        <v>14</v>
      </c>
      <c r="E19" s="2">
        <f t="shared" si="1"/>
        <v>971.02000000000044</v>
      </c>
      <c r="F19">
        <f t="shared" si="2"/>
        <v>2251.0550493264404</v>
      </c>
      <c r="G19" s="2">
        <f t="shared" si="3"/>
        <v>-1280.03504932644</v>
      </c>
      <c r="H19" s="2">
        <f t="shared" si="4"/>
        <v>601561.38153637724</v>
      </c>
    </row>
    <row r="20" spans="1:8" x14ac:dyDescent="0.2">
      <c r="A20" s="15">
        <v>14849.4</v>
      </c>
      <c r="D20">
        <f t="shared" si="0"/>
        <v>15</v>
      </c>
      <c r="E20" s="2">
        <f t="shared" si="1"/>
        <v>968.59000000000015</v>
      </c>
      <c r="F20">
        <f t="shared" si="2"/>
        <v>2255.8551807614144</v>
      </c>
      <c r="G20" s="2">
        <f t="shared" si="3"/>
        <v>-1287.2651807614143</v>
      </c>
      <c r="H20" s="2">
        <f t="shared" si="4"/>
        <v>602848.6467171387</v>
      </c>
    </row>
    <row r="21" spans="1:8" x14ac:dyDescent="0.2">
      <c r="A21" s="15">
        <v>15813.09</v>
      </c>
      <c r="D21">
        <f t="shared" si="0"/>
        <v>16</v>
      </c>
      <c r="E21" s="2">
        <f t="shared" si="1"/>
        <v>966.14999999999964</v>
      </c>
      <c r="F21">
        <f t="shared" si="2"/>
        <v>2260.6824251892699</v>
      </c>
      <c r="G21" s="2">
        <f t="shared" si="3"/>
        <v>-1294.5324251892703</v>
      </c>
      <c r="H21" s="2">
        <f t="shared" si="4"/>
        <v>604143.17914232798</v>
      </c>
    </row>
    <row r="22" spans="1:8" x14ac:dyDescent="0.2">
      <c r="A22" s="15">
        <v>16774.29</v>
      </c>
      <c r="D22">
        <f t="shared" si="0"/>
        <v>17</v>
      </c>
      <c r="E22" s="2">
        <f t="shared" si="1"/>
        <v>963.69000000000051</v>
      </c>
      <c r="F22">
        <f t="shared" si="2"/>
        <v>2265.5369217837297</v>
      </c>
      <c r="G22" s="2">
        <f t="shared" si="3"/>
        <v>-1301.8469217837292</v>
      </c>
      <c r="H22" s="2">
        <f t="shared" si="4"/>
        <v>605445.02606411173</v>
      </c>
    </row>
    <row r="23" spans="1:8" x14ac:dyDescent="0.2">
      <c r="A23" s="15">
        <v>17733</v>
      </c>
      <c r="D23">
        <f t="shared" si="0"/>
        <v>18</v>
      </c>
      <c r="E23" s="2">
        <f t="shared" si="1"/>
        <v>961.20000000000073</v>
      </c>
      <c r="F23">
        <f t="shared" si="2"/>
        <v>2270.4188477404191</v>
      </c>
      <c r="G23" s="2">
        <f t="shared" si="3"/>
        <v>-1309.2188477404184</v>
      </c>
      <c r="H23" s="2">
        <f t="shared" si="4"/>
        <v>606754.24491185218</v>
      </c>
    </row>
    <row r="24" spans="1:8" x14ac:dyDescent="0.2">
      <c r="A24" s="15">
        <v>18689.189999999999</v>
      </c>
      <c r="D24">
        <f t="shared" si="0"/>
        <v>19</v>
      </c>
      <c r="E24" s="2">
        <f t="shared" si="1"/>
        <v>958.70999999999913</v>
      </c>
      <c r="F24">
        <f t="shared" si="2"/>
        <v>2275.3284184194454</v>
      </c>
      <c r="G24" s="2">
        <f t="shared" si="3"/>
        <v>-1316.6184184194462</v>
      </c>
      <c r="H24" s="2">
        <f t="shared" si="4"/>
        <v>608070.86333027168</v>
      </c>
    </row>
    <row r="25" spans="1:8" x14ac:dyDescent="0.2">
      <c r="A25" s="15">
        <v>19642.830000000002</v>
      </c>
      <c r="D25">
        <f t="shared" si="0"/>
        <v>20</v>
      </c>
      <c r="E25" s="2">
        <f t="shared" si="1"/>
        <v>956.18999999999869</v>
      </c>
      <c r="F25">
        <f t="shared" si="2"/>
        <v>2280.2657374885189</v>
      </c>
      <c r="G25" s="2">
        <f t="shared" si="3"/>
        <v>-1324.0757374885202</v>
      </c>
      <c r="H25" s="2">
        <f t="shared" si="4"/>
        <v>609394.93906776025</v>
      </c>
    </row>
    <row r="26" spans="1:8" x14ac:dyDescent="0.2">
      <c r="A26" s="15">
        <v>20593.919999999998</v>
      </c>
      <c r="D26">
        <f t="shared" si="0"/>
        <v>21</v>
      </c>
      <c r="E26" s="2">
        <f t="shared" si="1"/>
        <v>953.64000000000306</v>
      </c>
      <c r="F26">
        <f t="shared" si="2"/>
        <v>2285.2310215041007</v>
      </c>
      <c r="G26" s="2">
        <f t="shared" si="3"/>
        <v>-1331.5910215040976</v>
      </c>
      <c r="H26" s="2">
        <f t="shared" si="4"/>
        <v>610726.53008926439</v>
      </c>
    </row>
    <row r="27" spans="1:8" x14ac:dyDescent="0.2">
      <c r="A27" s="15">
        <v>21542.43</v>
      </c>
      <c r="D27">
        <f t="shared" si="0"/>
        <v>22</v>
      </c>
      <c r="E27" s="2">
        <f t="shared" si="1"/>
        <v>951.08999999999651</v>
      </c>
      <c r="F27">
        <f t="shared" si="2"/>
        <v>2290.2244878347415</v>
      </c>
      <c r="G27" s="2">
        <f t="shared" si="3"/>
        <v>-1339.134487834745</v>
      </c>
      <c r="H27" s="2">
        <f t="shared" si="4"/>
        <v>612065.66457709915</v>
      </c>
    </row>
    <row r="28" spans="1:8" x14ac:dyDescent="0.2">
      <c r="A28" s="15">
        <v>22768.720000000001</v>
      </c>
      <c r="D28">
        <f t="shared" si="0"/>
        <v>23</v>
      </c>
      <c r="E28" s="2">
        <f t="shared" si="1"/>
        <v>948.51000000000204</v>
      </c>
      <c r="F28">
        <f t="shared" si="2"/>
        <v>2295.2462421641217</v>
      </c>
      <c r="G28" s="2">
        <f t="shared" si="3"/>
        <v>-1346.7362421641196</v>
      </c>
      <c r="H28" s="2">
        <f t="shared" si="4"/>
        <v>613412.4008192633</v>
      </c>
    </row>
    <row r="29" spans="1:8" x14ac:dyDescent="0.2">
      <c r="A29" s="15">
        <v>23993.33</v>
      </c>
      <c r="D29">
        <f t="shared" si="0"/>
        <v>24</v>
      </c>
      <c r="E29" s="2">
        <f t="shared" si="1"/>
        <v>1226.2900000000009</v>
      </c>
      <c r="F29">
        <f t="shared" si="2"/>
        <v>2300.2965030722371</v>
      </c>
      <c r="G29" s="2">
        <f t="shared" si="3"/>
        <v>-1074.0065030722362</v>
      </c>
      <c r="H29" s="2">
        <f t="shared" si="4"/>
        <v>614486.40732233552</v>
      </c>
    </row>
    <row r="30" spans="1:8" x14ac:dyDescent="0.2">
      <c r="A30" s="15">
        <v>25216.240000000002</v>
      </c>
      <c r="D30">
        <f t="shared" si="0"/>
        <v>25</v>
      </c>
      <c r="E30" s="2">
        <f t="shared" si="1"/>
        <v>1224.6100000000006</v>
      </c>
      <c r="F30">
        <f t="shared" si="2"/>
        <v>2304.3240274587583</v>
      </c>
      <c r="G30" s="2">
        <f t="shared" si="3"/>
        <v>-1079.7140274587578</v>
      </c>
      <c r="H30" s="2">
        <f t="shared" si="4"/>
        <v>615566.12134979432</v>
      </c>
    </row>
    <row r="31" spans="1:8" x14ac:dyDescent="0.2">
      <c r="A31" s="15">
        <v>26437.43</v>
      </c>
      <c r="D31">
        <f t="shared" si="0"/>
        <v>26</v>
      </c>
      <c r="E31" s="2">
        <f t="shared" si="1"/>
        <v>1222.9099999999999</v>
      </c>
      <c r="F31">
        <f t="shared" si="2"/>
        <v>2308.3729550617286</v>
      </c>
      <c r="G31" s="2">
        <f t="shared" si="3"/>
        <v>-1085.4629550617287</v>
      </c>
      <c r="H31" s="2">
        <f t="shared" si="4"/>
        <v>616651.58430485602</v>
      </c>
    </row>
    <row r="32" spans="1:8" x14ac:dyDescent="0.2">
      <c r="A32" s="15">
        <v>27656.87</v>
      </c>
      <c r="D32">
        <f t="shared" si="0"/>
        <v>27</v>
      </c>
      <c r="E32" s="2">
        <f t="shared" si="1"/>
        <v>1221.1899999999987</v>
      </c>
      <c r="F32">
        <f t="shared" si="2"/>
        <v>2312.4434411432098</v>
      </c>
      <c r="G32" s="2">
        <f t="shared" si="3"/>
        <v>-1091.2534411432111</v>
      </c>
      <c r="H32" s="2">
        <f t="shared" si="4"/>
        <v>617742.83774599922</v>
      </c>
    </row>
    <row r="33" spans="1:8" x14ac:dyDescent="0.2">
      <c r="A33" s="15">
        <v>28874.57</v>
      </c>
      <c r="D33">
        <f t="shared" si="0"/>
        <v>28</v>
      </c>
      <c r="E33" s="2">
        <f t="shared" si="1"/>
        <v>1219.4399999999987</v>
      </c>
      <c r="F33">
        <f t="shared" si="2"/>
        <v>2316.5356415474971</v>
      </c>
      <c r="G33" s="2">
        <f t="shared" si="3"/>
        <v>-1097.0956415474984</v>
      </c>
      <c r="H33" s="2">
        <f t="shared" si="4"/>
        <v>618839.93338754668</v>
      </c>
    </row>
    <row r="34" spans="1:8" x14ac:dyDescent="0.2">
      <c r="A34" s="15">
        <v>30090.49</v>
      </c>
      <c r="D34">
        <f t="shared" si="0"/>
        <v>29</v>
      </c>
      <c r="E34" s="2">
        <f t="shared" si="1"/>
        <v>1217.7000000000007</v>
      </c>
      <c r="F34">
        <f t="shared" si="2"/>
        <v>2320.6497502032998</v>
      </c>
      <c r="G34" s="2">
        <f t="shared" si="3"/>
        <v>-1102.9497502032991</v>
      </c>
      <c r="H34" s="2">
        <f t="shared" si="4"/>
        <v>619942.88313774997</v>
      </c>
    </row>
    <row r="35" spans="1:8" x14ac:dyDescent="0.2">
      <c r="A35" s="15">
        <v>31304.62</v>
      </c>
      <c r="D35">
        <f t="shared" si="0"/>
        <v>30</v>
      </c>
      <c r="E35" s="2">
        <f t="shared" si="1"/>
        <v>1215.9200000000019</v>
      </c>
      <c r="F35">
        <f t="shared" si="2"/>
        <v>2324.7858117665623</v>
      </c>
      <c r="G35" s="2">
        <f t="shared" si="3"/>
        <v>-1108.8658117665605</v>
      </c>
      <c r="H35" s="2">
        <f t="shared" si="4"/>
        <v>621051.74894951656</v>
      </c>
    </row>
    <row r="36" spans="1:8" x14ac:dyDescent="0.2">
      <c r="A36" s="15">
        <v>32516.94</v>
      </c>
      <c r="D36">
        <f t="shared" si="0"/>
        <v>31</v>
      </c>
      <c r="E36" s="2">
        <f t="shared" si="1"/>
        <v>1214.1299999999974</v>
      </c>
      <c r="F36">
        <f t="shared" si="2"/>
        <v>2328.9440585606872</v>
      </c>
      <c r="G36" s="2">
        <f t="shared" si="3"/>
        <v>-1114.8140585606898</v>
      </c>
      <c r="H36" s="2">
        <f t="shared" si="4"/>
        <v>622166.56300807721</v>
      </c>
    </row>
    <row r="37" spans="1:8" x14ac:dyDescent="0.2">
      <c r="A37" s="15">
        <v>33727.440000000002</v>
      </c>
      <c r="D37">
        <f t="shared" si="0"/>
        <v>32</v>
      </c>
      <c r="E37" s="2">
        <f t="shared" si="1"/>
        <v>1212.3199999999997</v>
      </c>
      <c r="F37">
        <f t="shared" si="2"/>
        <v>2333.1246112802896</v>
      </c>
      <c r="G37" s="2">
        <f t="shared" si="3"/>
        <v>-1120.8046112802899</v>
      </c>
      <c r="H37" s="2">
        <f t="shared" si="4"/>
        <v>623287.36761935754</v>
      </c>
    </row>
    <row r="38" spans="1:8" x14ac:dyDescent="0.2">
      <c r="A38" s="15">
        <v>34936.1</v>
      </c>
      <c r="D38">
        <f t="shared" si="0"/>
        <v>33</v>
      </c>
      <c r="E38" s="2">
        <f t="shared" si="1"/>
        <v>1210.5000000000036</v>
      </c>
      <c r="F38">
        <f t="shared" si="2"/>
        <v>2337.3276285725906</v>
      </c>
      <c r="G38" s="2">
        <f t="shared" si="3"/>
        <v>-1126.8276285725869</v>
      </c>
      <c r="H38" s="2">
        <f t="shared" si="4"/>
        <v>624414.19524793013</v>
      </c>
    </row>
    <row r="39" spans="1:8" x14ac:dyDescent="0.2">
      <c r="A39" s="15">
        <v>36142.89</v>
      </c>
      <c r="D39">
        <f t="shared" si="0"/>
        <v>34</v>
      </c>
      <c r="E39" s="2">
        <f t="shared" si="1"/>
        <v>1208.6599999999962</v>
      </c>
      <c r="F39">
        <f t="shared" si="2"/>
        <v>2341.5532321797377</v>
      </c>
      <c r="G39" s="2">
        <f t="shared" si="3"/>
        <v>-1132.8932321797415</v>
      </c>
      <c r="H39" s="2">
        <f t="shared" si="4"/>
        <v>625547.08848010981</v>
      </c>
    </row>
    <row r="40" spans="1:8" x14ac:dyDescent="0.2">
      <c r="A40" s="15">
        <v>37640.81</v>
      </c>
      <c r="D40">
        <f t="shared" si="0"/>
        <v>35</v>
      </c>
      <c r="E40" s="2">
        <f t="shared" si="1"/>
        <v>1206.7900000000009</v>
      </c>
      <c r="F40">
        <f t="shared" si="2"/>
        <v>2345.8015818004119</v>
      </c>
      <c r="G40" s="2">
        <f t="shared" si="3"/>
        <v>-1139.011581800411</v>
      </c>
      <c r="H40" s="2">
        <f t="shared" si="4"/>
        <v>626686.10006191023</v>
      </c>
    </row>
    <row r="41" spans="1:8" x14ac:dyDescent="0.2">
      <c r="A41" s="15">
        <v>39137.81</v>
      </c>
      <c r="D41">
        <f t="shared" si="0"/>
        <v>36</v>
      </c>
      <c r="E41" s="2">
        <f t="shared" si="1"/>
        <v>1497.9199999999983</v>
      </c>
      <c r="F41">
        <f t="shared" si="2"/>
        <v>2350.0728752321634</v>
      </c>
      <c r="G41" s="2">
        <f t="shared" si="3"/>
        <v>-852.15287523216512</v>
      </c>
      <c r="H41" s="2">
        <f t="shared" si="4"/>
        <v>627538.25293714239</v>
      </c>
    </row>
    <row r="42" spans="1:8" x14ac:dyDescent="0.2">
      <c r="A42" s="15">
        <v>40633.879999999997</v>
      </c>
      <c r="D42">
        <f t="shared" si="0"/>
        <v>37</v>
      </c>
      <c r="E42" s="2">
        <f t="shared" si="1"/>
        <v>1497</v>
      </c>
      <c r="F42">
        <f t="shared" si="2"/>
        <v>2353.268448514284</v>
      </c>
      <c r="G42" s="2">
        <f t="shared" si="3"/>
        <v>-856.26844851428405</v>
      </c>
      <c r="H42" s="2">
        <f t="shared" si="4"/>
        <v>628394.52138565667</v>
      </c>
    </row>
    <row r="43" spans="1:8" x14ac:dyDescent="0.2">
      <c r="A43" s="15">
        <v>42129</v>
      </c>
      <c r="D43">
        <f t="shared" si="0"/>
        <v>38</v>
      </c>
      <c r="E43" s="2">
        <f t="shared" si="1"/>
        <v>1496.0699999999997</v>
      </c>
      <c r="F43">
        <f t="shared" si="2"/>
        <v>2356.4794551962123</v>
      </c>
      <c r="G43" s="2">
        <f t="shared" si="3"/>
        <v>-860.40945519621255</v>
      </c>
      <c r="H43" s="2">
        <f t="shared" si="4"/>
        <v>629254.9308408529</v>
      </c>
    </row>
    <row r="44" spans="1:8" x14ac:dyDescent="0.2">
      <c r="A44" s="15">
        <v>43623.15</v>
      </c>
      <c r="D44">
        <f t="shared" si="0"/>
        <v>39</v>
      </c>
      <c r="E44" s="2">
        <f t="shared" si="1"/>
        <v>1495.1200000000026</v>
      </c>
      <c r="F44">
        <f t="shared" si="2"/>
        <v>2359.7059906531981</v>
      </c>
      <c r="G44" s="2">
        <f t="shared" si="3"/>
        <v>-864.58599065319549</v>
      </c>
      <c r="H44" s="2">
        <f t="shared" si="4"/>
        <v>630119.51683150604</v>
      </c>
    </row>
    <row r="45" spans="1:8" x14ac:dyDescent="0.2">
      <c r="A45" s="15">
        <v>45116.32</v>
      </c>
      <c r="D45">
        <f t="shared" si="0"/>
        <v>40</v>
      </c>
      <c r="E45" s="2">
        <f t="shared" si="1"/>
        <v>1494.1500000000015</v>
      </c>
      <c r="F45">
        <f t="shared" si="2"/>
        <v>2362.9481881181478</v>
      </c>
      <c r="G45" s="2">
        <f t="shared" si="3"/>
        <v>-868.7981881181463</v>
      </c>
      <c r="H45" s="2">
        <f t="shared" si="4"/>
        <v>630988.31501962419</v>
      </c>
    </row>
    <row r="46" spans="1:8" x14ac:dyDescent="0.2">
      <c r="A46" s="15">
        <v>46608.49</v>
      </c>
      <c r="D46">
        <f t="shared" si="0"/>
        <v>41</v>
      </c>
      <c r="E46" s="2">
        <f t="shared" si="1"/>
        <v>1493.1699999999983</v>
      </c>
      <c r="F46">
        <f t="shared" si="2"/>
        <v>2366.2061813235905</v>
      </c>
      <c r="G46" s="2">
        <f t="shared" si="3"/>
        <v>-873.03618132359225</v>
      </c>
      <c r="H46" s="2">
        <f t="shared" si="4"/>
        <v>631861.35120094777</v>
      </c>
    </row>
    <row r="47" spans="1:8" x14ac:dyDescent="0.2">
      <c r="A47" s="15">
        <v>48099.65</v>
      </c>
      <c r="D47">
        <f t="shared" si="0"/>
        <v>42</v>
      </c>
      <c r="E47" s="2">
        <f t="shared" si="1"/>
        <v>1492.1699999999983</v>
      </c>
      <c r="F47">
        <f t="shared" si="2"/>
        <v>2369.4800670035543</v>
      </c>
      <c r="G47" s="2">
        <f t="shared" si="3"/>
        <v>-877.31006700355601</v>
      </c>
      <c r="H47" s="2">
        <f t="shared" si="4"/>
        <v>632738.66126795136</v>
      </c>
    </row>
    <row r="48" spans="1:8" x14ac:dyDescent="0.2">
      <c r="A48" s="15">
        <v>49589.79</v>
      </c>
      <c r="D48">
        <f t="shared" si="0"/>
        <v>43</v>
      </c>
      <c r="E48" s="2">
        <f t="shared" si="1"/>
        <v>1491.1600000000035</v>
      </c>
      <c r="F48">
        <f t="shared" si="2"/>
        <v>2372.7699797548175</v>
      </c>
      <c r="G48" s="2">
        <f t="shared" si="3"/>
        <v>-881.60997975481405</v>
      </c>
      <c r="H48" s="2">
        <f t="shared" si="4"/>
        <v>633620.27124770614</v>
      </c>
    </row>
    <row r="49" spans="1:8" x14ac:dyDescent="0.2">
      <c r="A49" s="15">
        <v>51078.879999999997</v>
      </c>
      <c r="D49">
        <f t="shared" si="0"/>
        <v>44</v>
      </c>
      <c r="E49" s="2">
        <f t="shared" si="1"/>
        <v>1490.1399999999994</v>
      </c>
      <c r="F49">
        <f t="shared" si="2"/>
        <v>2376.0760171788979</v>
      </c>
      <c r="G49" s="2">
        <f t="shared" si="3"/>
        <v>-885.93601717889851</v>
      </c>
      <c r="H49" s="2">
        <f t="shared" si="4"/>
        <v>634506.20726488507</v>
      </c>
    </row>
    <row r="50" spans="1:8" x14ac:dyDescent="0.2">
      <c r="A50" s="15">
        <v>52566.92</v>
      </c>
      <c r="D50">
        <f t="shared" si="0"/>
        <v>45</v>
      </c>
      <c r="E50" s="2">
        <f t="shared" si="1"/>
        <v>1489.0899999999965</v>
      </c>
      <c r="F50">
        <f t="shared" si="2"/>
        <v>2379.3982772433187</v>
      </c>
      <c r="G50" s="2">
        <f t="shared" si="3"/>
        <v>-890.30827724332221</v>
      </c>
      <c r="H50" s="2">
        <f t="shared" si="4"/>
        <v>635396.51554212836</v>
      </c>
    </row>
    <row r="51" spans="1:8" x14ac:dyDescent="0.2">
      <c r="A51" s="15">
        <v>54053.89</v>
      </c>
      <c r="D51">
        <f t="shared" si="0"/>
        <v>46</v>
      </c>
      <c r="E51" s="2">
        <f t="shared" si="1"/>
        <v>1488.0400000000009</v>
      </c>
      <c r="F51">
        <f t="shared" si="2"/>
        <v>2382.7369332829812</v>
      </c>
      <c r="G51" s="2">
        <f t="shared" si="3"/>
        <v>-894.69693328298035</v>
      </c>
      <c r="H51" s="2">
        <f t="shared" si="4"/>
        <v>636291.21247541136</v>
      </c>
    </row>
    <row r="52" spans="1:8" x14ac:dyDescent="0.2">
      <c r="A52" s="15">
        <v>55845.96</v>
      </c>
      <c r="D52">
        <f t="shared" si="0"/>
        <v>47</v>
      </c>
      <c r="E52" s="2">
        <f t="shared" si="1"/>
        <v>1486.9700000000012</v>
      </c>
      <c r="F52">
        <f t="shared" si="2"/>
        <v>2386.0920467827923</v>
      </c>
      <c r="G52" s="2">
        <f t="shared" si="3"/>
        <v>-899.12204678279113</v>
      </c>
      <c r="H52" s="2">
        <f t="shared" si="4"/>
        <v>637190.33452219411</v>
      </c>
    </row>
    <row r="53" spans="1:8" x14ac:dyDescent="0.2">
      <c r="A53" s="15">
        <v>57637.94</v>
      </c>
      <c r="D53">
        <f t="shared" si="0"/>
        <v>48</v>
      </c>
      <c r="E53" s="2">
        <f t="shared" si="1"/>
        <v>1792.0699999999997</v>
      </c>
      <c r="F53">
        <f t="shared" si="2"/>
        <v>2389.4637544582279</v>
      </c>
      <c r="G53" s="2">
        <f t="shared" si="3"/>
        <v>-597.39375445822816</v>
      </c>
      <c r="H53" s="2">
        <f t="shared" si="4"/>
        <v>637787.72827665228</v>
      </c>
    </row>
    <row r="54" spans="1:8" x14ac:dyDescent="0.2">
      <c r="A54" s="15">
        <v>59429.83</v>
      </c>
      <c r="D54">
        <f t="shared" si="0"/>
        <v>49</v>
      </c>
      <c r="E54" s="2">
        <f t="shared" si="1"/>
        <v>1791.9800000000032</v>
      </c>
      <c r="F54">
        <f t="shared" si="2"/>
        <v>2391.7039810374458</v>
      </c>
      <c r="G54" s="2">
        <f t="shared" si="3"/>
        <v>-599.72398103744263</v>
      </c>
      <c r="H54" s="2">
        <f t="shared" si="4"/>
        <v>638387.45225768967</v>
      </c>
    </row>
    <row r="55" spans="1:8" x14ac:dyDescent="0.2">
      <c r="A55" s="15">
        <v>61221.61</v>
      </c>
      <c r="D55">
        <f t="shared" si="0"/>
        <v>50</v>
      </c>
      <c r="E55" s="2">
        <f t="shared" si="1"/>
        <v>1791.8899999999994</v>
      </c>
      <c r="F55">
        <f t="shared" si="2"/>
        <v>2393.9529459663363</v>
      </c>
      <c r="G55" s="2">
        <f t="shared" si="3"/>
        <v>-602.06294596633688</v>
      </c>
      <c r="H55" s="2">
        <f t="shared" si="4"/>
        <v>638989.51520365605</v>
      </c>
    </row>
    <row r="56" spans="1:8" x14ac:dyDescent="0.2">
      <c r="A56" s="15">
        <v>63013.27</v>
      </c>
      <c r="D56">
        <f t="shared" si="0"/>
        <v>51</v>
      </c>
      <c r="E56" s="2">
        <f t="shared" si="1"/>
        <v>1791.7799999999988</v>
      </c>
      <c r="F56">
        <f t="shared" si="2"/>
        <v>2396.2106820137101</v>
      </c>
      <c r="G56" s="2">
        <f t="shared" si="3"/>
        <v>-604.43068201371125</v>
      </c>
      <c r="H56" s="2">
        <f t="shared" si="4"/>
        <v>639593.94588566979</v>
      </c>
    </row>
    <row r="57" spans="1:8" x14ac:dyDescent="0.2">
      <c r="A57" s="15">
        <v>64804.800000000003</v>
      </c>
      <c r="D57">
        <f t="shared" si="0"/>
        <v>52</v>
      </c>
      <c r="E57" s="2">
        <f t="shared" si="1"/>
        <v>1791.6599999999962</v>
      </c>
      <c r="F57">
        <f t="shared" si="2"/>
        <v>2398.4772970712615</v>
      </c>
      <c r="G57" s="2">
        <f t="shared" si="3"/>
        <v>-606.81729707126533</v>
      </c>
      <c r="H57" s="2">
        <f t="shared" si="4"/>
        <v>640200.76318274101</v>
      </c>
    </row>
    <row r="58" spans="1:8" x14ac:dyDescent="0.2">
      <c r="A58" s="15">
        <v>66596.179999999993</v>
      </c>
      <c r="D58">
        <f t="shared" si="0"/>
        <v>53</v>
      </c>
      <c r="E58" s="2">
        <f t="shared" si="1"/>
        <v>1791.5300000000061</v>
      </c>
      <c r="F58">
        <f t="shared" si="2"/>
        <v>2400.7528619352788</v>
      </c>
      <c r="G58" s="2">
        <f t="shared" si="3"/>
        <v>-609.2228619352727</v>
      </c>
      <c r="H58" s="2">
        <f t="shared" si="4"/>
        <v>640809.98604467628</v>
      </c>
    </row>
    <row r="59" spans="1:8" x14ac:dyDescent="0.2">
      <c r="A59" s="15">
        <v>68387.399999999994</v>
      </c>
      <c r="D59">
        <f t="shared" si="0"/>
        <v>54</v>
      </c>
      <c r="E59" s="2">
        <f t="shared" si="1"/>
        <v>1791.3799999999901</v>
      </c>
      <c r="F59">
        <f t="shared" si="2"/>
        <v>2403.0374476675361</v>
      </c>
      <c r="G59" s="2">
        <f t="shared" si="3"/>
        <v>-611.65744766754597</v>
      </c>
      <c r="H59" s="2">
        <f t="shared" si="4"/>
        <v>641421.64349234384</v>
      </c>
    </row>
    <row r="60" spans="1:8" x14ac:dyDescent="0.2">
      <c r="A60" s="15">
        <v>70178.45</v>
      </c>
      <c r="D60">
        <f t="shared" si="0"/>
        <v>55</v>
      </c>
      <c r="E60" s="2">
        <f t="shared" si="1"/>
        <v>1791.2200000000012</v>
      </c>
      <c r="F60">
        <f t="shared" si="2"/>
        <v>2405.3311630962894</v>
      </c>
      <c r="G60" s="2">
        <f t="shared" si="3"/>
        <v>-614.11116309628824</v>
      </c>
      <c r="H60" s="2">
        <f t="shared" si="4"/>
        <v>642035.75465544011</v>
      </c>
    </row>
    <row r="61" spans="1:8" x14ac:dyDescent="0.2">
      <c r="A61" s="15">
        <v>71969.320000000007</v>
      </c>
      <c r="D61">
        <f t="shared" si="0"/>
        <v>56</v>
      </c>
      <c r="E61" s="2">
        <f t="shared" si="1"/>
        <v>1791.0500000000029</v>
      </c>
      <c r="F61">
        <f t="shared" si="2"/>
        <v>2407.6340799579002</v>
      </c>
      <c r="G61" s="2">
        <f t="shared" si="3"/>
        <v>-616.5840799578973</v>
      </c>
      <c r="H61" s="2">
        <f t="shared" si="4"/>
        <v>642652.33873539802</v>
      </c>
    </row>
    <row r="62" spans="1:8" x14ac:dyDescent="0.2">
      <c r="A62" s="15">
        <v>73759.990000000005</v>
      </c>
      <c r="D62">
        <f t="shared" si="0"/>
        <v>57</v>
      </c>
      <c r="E62" s="2">
        <f t="shared" si="1"/>
        <v>1790.8700000000099</v>
      </c>
      <c r="F62">
        <f t="shared" si="2"/>
        <v>2409.9462702577425</v>
      </c>
      <c r="G62" s="2">
        <f t="shared" si="3"/>
        <v>-619.07627025773263</v>
      </c>
      <c r="H62" s="2">
        <f t="shared" si="4"/>
        <v>643271.41500565573</v>
      </c>
    </row>
    <row r="63" spans="1:8" x14ac:dyDescent="0.2">
      <c r="A63" s="15">
        <v>75550.44</v>
      </c>
      <c r="D63">
        <f t="shared" si="0"/>
        <v>58</v>
      </c>
      <c r="E63" s="2">
        <f t="shared" si="1"/>
        <v>1790.6699999999983</v>
      </c>
      <c r="F63">
        <f t="shared" si="2"/>
        <v>2412.2678062712089</v>
      </c>
      <c r="G63" s="2">
        <f t="shared" si="3"/>
        <v>-621.59780627121063</v>
      </c>
      <c r="H63" s="2">
        <f t="shared" si="4"/>
        <v>643893.01281192689</v>
      </c>
    </row>
    <row r="64" spans="1:8" x14ac:dyDescent="0.2">
      <c r="A64" s="15">
        <v>77660.649999999994</v>
      </c>
      <c r="D64">
        <f t="shared" si="0"/>
        <v>59</v>
      </c>
      <c r="E64" s="2">
        <f t="shared" si="1"/>
        <v>1790.4499999999971</v>
      </c>
      <c r="F64">
        <f t="shared" si="2"/>
        <v>2414.5987980447258</v>
      </c>
      <c r="G64" s="2">
        <f t="shared" si="3"/>
        <v>-624.14879804472866</v>
      </c>
      <c r="H64" s="2">
        <f t="shared" si="4"/>
        <v>644517.16160997166</v>
      </c>
    </row>
    <row r="65" spans="1:8" x14ac:dyDescent="0.2">
      <c r="A65" s="15">
        <v>79771.69</v>
      </c>
      <c r="D65">
        <f t="shared" si="0"/>
        <v>60</v>
      </c>
      <c r="E65" s="2">
        <f t="shared" si="1"/>
        <v>2110.2099999999919</v>
      </c>
      <c r="F65">
        <f t="shared" si="2"/>
        <v>2416.9393560373937</v>
      </c>
      <c r="G65" s="2">
        <f t="shared" si="3"/>
        <v>-306.72935603740189</v>
      </c>
      <c r="H65" s="2">
        <f t="shared" si="4"/>
        <v>644823.89096600912</v>
      </c>
    </row>
    <row r="66" spans="1:8" x14ac:dyDescent="0.2">
      <c r="A66" s="15">
        <v>81883.539999999994</v>
      </c>
      <c r="D66">
        <f t="shared" si="0"/>
        <v>61</v>
      </c>
      <c r="E66" s="2">
        <f t="shared" si="1"/>
        <v>2111.0400000000081</v>
      </c>
      <c r="F66">
        <f t="shared" si="2"/>
        <v>2418.0895911225339</v>
      </c>
      <c r="G66" s="2">
        <f t="shared" si="3"/>
        <v>-307.04959112252573</v>
      </c>
      <c r="H66" s="2">
        <f t="shared" si="4"/>
        <v>645130.94055713166</v>
      </c>
    </row>
    <row r="67" spans="1:8" x14ac:dyDescent="0.2">
      <c r="A67" s="15">
        <v>83996.21</v>
      </c>
      <c r="D67">
        <f t="shared" si="0"/>
        <v>62</v>
      </c>
      <c r="E67" s="2">
        <f t="shared" si="1"/>
        <v>2111.8499999999913</v>
      </c>
      <c r="F67">
        <f t="shared" si="2"/>
        <v>2419.2410270892437</v>
      </c>
      <c r="G67" s="2">
        <f t="shared" si="3"/>
        <v>-307.39102708925247</v>
      </c>
      <c r="H67" s="2">
        <f t="shared" si="4"/>
        <v>645438.33158422087</v>
      </c>
    </row>
    <row r="68" spans="1:8" x14ac:dyDescent="0.2">
      <c r="A68" s="15">
        <v>86109.68</v>
      </c>
      <c r="D68">
        <f t="shared" si="0"/>
        <v>63</v>
      </c>
      <c r="E68" s="2">
        <f t="shared" si="1"/>
        <v>2112.6700000000128</v>
      </c>
      <c r="F68">
        <f t="shared" si="2"/>
        <v>2420.3937434408281</v>
      </c>
      <c r="G68" s="2">
        <f t="shared" si="3"/>
        <v>-307.72374344081527</v>
      </c>
      <c r="H68" s="2">
        <f t="shared" si="4"/>
        <v>645746.05532766168</v>
      </c>
    </row>
    <row r="69" spans="1:8" x14ac:dyDescent="0.2">
      <c r="A69" s="15">
        <v>88223.94</v>
      </c>
      <c r="D69">
        <f t="shared" si="0"/>
        <v>64</v>
      </c>
      <c r="E69" s="2">
        <f t="shared" si="1"/>
        <v>2113.4699999999866</v>
      </c>
      <c r="F69">
        <f t="shared" si="2"/>
        <v>2421.5477074787314</v>
      </c>
      <c r="G69" s="2">
        <f t="shared" si="3"/>
        <v>-308.07770747874474</v>
      </c>
      <c r="H69" s="2">
        <f t="shared" si="4"/>
        <v>646054.13303514046</v>
      </c>
    </row>
    <row r="70" spans="1:8" x14ac:dyDescent="0.2">
      <c r="A70" s="15">
        <v>90338.98</v>
      </c>
      <c r="D70">
        <f t="shared" si="0"/>
        <v>65</v>
      </c>
      <c r="E70" s="2">
        <f t="shared" si="1"/>
        <v>2114.2600000000093</v>
      </c>
      <c r="F70">
        <f t="shared" si="2"/>
        <v>2422.7029988817767</v>
      </c>
      <c r="G70" s="2">
        <f t="shared" si="3"/>
        <v>-308.44299888176738</v>
      </c>
      <c r="H70" s="2">
        <f t="shared" si="4"/>
        <v>646362.57603402226</v>
      </c>
    </row>
    <row r="71" spans="1:8" x14ac:dyDescent="0.2">
      <c r="A71" s="15">
        <v>92454.79</v>
      </c>
      <c r="D71">
        <f t="shared" ref="D71:D134" si="5">D70+1</f>
        <v>66</v>
      </c>
      <c r="E71" s="2">
        <f t="shared" ref="E71:E134" si="6">A70-A69</f>
        <v>2115.0399999999936</v>
      </c>
      <c r="F71">
        <f t="shared" ref="F71:F134" si="7">H70*$F$2</f>
        <v>2423.8596601275835</v>
      </c>
      <c r="G71" s="2">
        <f t="shared" ref="G71:G134" si="8">E71-F71</f>
        <v>-308.81966012758994</v>
      </c>
      <c r="H71" s="2">
        <f t="shared" ref="H71:H134" si="9">H70-(E71-F71)</f>
        <v>646671.39569414989</v>
      </c>
    </row>
    <row r="72" spans="1:8" x14ac:dyDescent="0.2">
      <c r="A72" s="15">
        <v>94571.36</v>
      </c>
      <c r="D72">
        <f t="shared" si="5"/>
        <v>67</v>
      </c>
      <c r="E72" s="2">
        <f t="shared" si="6"/>
        <v>2115.8099999999977</v>
      </c>
      <c r="F72">
        <f t="shared" si="7"/>
        <v>2425.0177338530621</v>
      </c>
      <c r="G72" s="2">
        <f t="shared" si="8"/>
        <v>-309.20773385306438</v>
      </c>
      <c r="H72" s="2">
        <f t="shared" si="9"/>
        <v>646980.60342800291</v>
      </c>
    </row>
    <row r="73" spans="1:8" x14ac:dyDescent="0.2">
      <c r="A73" s="15">
        <v>96688.68</v>
      </c>
      <c r="D73">
        <f t="shared" si="5"/>
        <v>68</v>
      </c>
      <c r="E73" s="2">
        <f t="shared" si="6"/>
        <v>2116.570000000007</v>
      </c>
      <c r="F73">
        <f t="shared" si="7"/>
        <v>2426.1772628550107</v>
      </c>
      <c r="G73" s="2">
        <f t="shared" si="8"/>
        <v>-309.60726285500368</v>
      </c>
      <c r="H73" s="2">
        <f t="shared" si="9"/>
        <v>647290.21069085796</v>
      </c>
    </row>
    <row r="74" spans="1:8" x14ac:dyDescent="0.2">
      <c r="A74" s="15">
        <v>98806.74</v>
      </c>
      <c r="D74">
        <f t="shared" si="5"/>
        <v>69</v>
      </c>
      <c r="E74" s="2">
        <f t="shared" si="6"/>
        <v>2117.3199999999924</v>
      </c>
      <c r="F74">
        <f t="shared" si="7"/>
        <v>2427.3382900907172</v>
      </c>
      <c r="G74" s="2">
        <f t="shared" si="8"/>
        <v>-310.0182900907248</v>
      </c>
      <c r="H74" s="2">
        <f t="shared" si="9"/>
        <v>647600.22898094868</v>
      </c>
    </row>
    <row r="75" spans="1:8" x14ac:dyDescent="0.2">
      <c r="A75" s="15">
        <v>100925.54</v>
      </c>
      <c r="D75">
        <f t="shared" si="5"/>
        <v>70</v>
      </c>
      <c r="E75" s="2">
        <f t="shared" si="6"/>
        <v>2118.0600000000122</v>
      </c>
      <c r="F75">
        <f t="shared" si="7"/>
        <v>2428.5008586785575</v>
      </c>
      <c r="G75" s="2">
        <f t="shared" si="8"/>
        <v>-310.44085867854528</v>
      </c>
      <c r="H75" s="2">
        <f t="shared" si="9"/>
        <v>647910.66983962723</v>
      </c>
    </row>
    <row r="76" spans="1:8" x14ac:dyDescent="0.2">
      <c r="A76" s="15">
        <v>103379.43</v>
      </c>
      <c r="D76">
        <f t="shared" si="5"/>
        <v>71</v>
      </c>
      <c r="E76" s="2">
        <f t="shared" si="6"/>
        <v>2118.7999999999884</v>
      </c>
      <c r="F76">
        <f t="shared" si="7"/>
        <v>2429.6650118986022</v>
      </c>
      <c r="G76" s="2">
        <f t="shared" si="8"/>
        <v>-310.86501189861383</v>
      </c>
      <c r="H76" s="2">
        <f t="shared" si="9"/>
        <v>648221.53485152579</v>
      </c>
    </row>
    <row r="77" spans="1:8" x14ac:dyDescent="0.2">
      <c r="A77" s="15">
        <v>105835.14</v>
      </c>
      <c r="D77">
        <f t="shared" si="5"/>
        <v>72</v>
      </c>
      <c r="E77" s="2">
        <f t="shared" si="6"/>
        <v>2453.8899999999994</v>
      </c>
      <c r="F77">
        <f t="shared" si="7"/>
        <v>2430.8307556932218</v>
      </c>
      <c r="G77" s="2">
        <f t="shared" si="8"/>
        <v>23.0592443067776</v>
      </c>
      <c r="H77" s="2">
        <f t="shared" si="9"/>
        <v>648198.47560721904</v>
      </c>
    </row>
    <row r="78" spans="1:8" x14ac:dyDescent="0.2">
      <c r="A78" s="15">
        <v>108292.67</v>
      </c>
      <c r="D78">
        <f t="shared" si="5"/>
        <v>73</v>
      </c>
      <c r="E78" s="2">
        <f t="shared" si="6"/>
        <v>2455.7100000000064</v>
      </c>
      <c r="F78">
        <f t="shared" si="7"/>
        <v>2430.7442835270713</v>
      </c>
      <c r="G78" s="2">
        <f t="shared" si="8"/>
        <v>24.965716472935128</v>
      </c>
      <c r="H78" s="2">
        <f t="shared" si="9"/>
        <v>648173.50989074609</v>
      </c>
    </row>
    <row r="79" spans="1:8" x14ac:dyDescent="0.2">
      <c r="A79" s="15">
        <v>110752.01</v>
      </c>
      <c r="D79">
        <f t="shared" si="5"/>
        <v>74</v>
      </c>
      <c r="E79" s="2">
        <f t="shared" si="6"/>
        <v>2457.5299999999988</v>
      </c>
      <c r="F79">
        <f t="shared" si="7"/>
        <v>2430.6506620902978</v>
      </c>
      <c r="G79" s="2">
        <f t="shared" si="8"/>
        <v>26.879337909701007</v>
      </c>
      <c r="H79" s="2">
        <f t="shared" si="9"/>
        <v>648146.63055283634</v>
      </c>
    </row>
    <row r="80" spans="1:8" x14ac:dyDescent="0.2">
      <c r="A80" s="15">
        <v>113213.16</v>
      </c>
      <c r="D80">
        <f t="shared" si="5"/>
        <v>75</v>
      </c>
      <c r="E80" s="2">
        <f t="shared" si="6"/>
        <v>2459.3399999999965</v>
      </c>
      <c r="F80">
        <f t="shared" si="7"/>
        <v>2430.5498645731363</v>
      </c>
      <c r="G80" s="2">
        <f t="shared" si="8"/>
        <v>28.790135426860161</v>
      </c>
      <c r="H80" s="2">
        <f t="shared" si="9"/>
        <v>648117.84041740943</v>
      </c>
    </row>
    <row r="81" spans="1:8" x14ac:dyDescent="0.2">
      <c r="A81" s="15">
        <v>115676.1</v>
      </c>
      <c r="D81">
        <f t="shared" si="5"/>
        <v>76</v>
      </c>
      <c r="E81" s="2">
        <f t="shared" si="6"/>
        <v>2461.1500000000087</v>
      </c>
      <c r="F81">
        <f t="shared" si="7"/>
        <v>2430.4419015652852</v>
      </c>
      <c r="G81" s="2">
        <f t="shared" si="8"/>
        <v>30.708098434723524</v>
      </c>
      <c r="H81" s="2">
        <f t="shared" si="9"/>
        <v>648087.13231897471</v>
      </c>
    </row>
    <row r="82" spans="1:8" x14ac:dyDescent="0.2">
      <c r="A82" s="15">
        <v>118140.84</v>
      </c>
      <c r="D82">
        <f t="shared" si="5"/>
        <v>77</v>
      </c>
      <c r="E82" s="2">
        <f t="shared" si="6"/>
        <v>2462.9400000000023</v>
      </c>
      <c r="F82">
        <f t="shared" si="7"/>
        <v>2430.326746196155</v>
      </c>
      <c r="G82" s="2">
        <f t="shared" si="8"/>
        <v>32.613253803847329</v>
      </c>
      <c r="H82" s="2">
        <f t="shared" si="9"/>
        <v>648054.5190651709</v>
      </c>
    </row>
    <row r="83" spans="1:8" x14ac:dyDescent="0.2">
      <c r="A83" s="15">
        <v>120607.36</v>
      </c>
      <c r="D83">
        <f t="shared" si="5"/>
        <v>78</v>
      </c>
      <c r="E83" s="2">
        <f t="shared" si="6"/>
        <v>2464.7399999999907</v>
      </c>
      <c r="F83">
        <f t="shared" si="7"/>
        <v>2430.2044464943906</v>
      </c>
      <c r="G83" s="2">
        <f t="shared" si="8"/>
        <v>34.535553505600092</v>
      </c>
      <c r="H83" s="2">
        <f t="shared" si="9"/>
        <v>648019.98351166525</v>
      </c>
    </row>
    <row r="84" spans="1:8" x14ac:dyDescent="0.2">
      <c r="A84" s="15">
        <v>123075.66</v>
      </c>
      <c r="D84">
        <f t="shared" si="5"/>
        <v>79</v>
      </c>
      <c r="E84" s="2">
        <f t="shared" si="6"/>
        <v>2466.5200000000041</v>
      </c>
      <c r="F84">
        <f t="shared" si="7"/>
        <v>2430.0749381687447</v>
      </c>
      <c r="G84" s="2">
        <f t="shared" si="8"/>
        <v>36.445061831259409</v>
      </c>
      <c r="H84" s="2">
        <f t="shared" si="9"/>
        <v>647983.53844983398</v>
      </c>
    </row>
    <row r="85" spans="1:8" x14ac:dyDescent="0.2">
      <c r="A85" s="15">
        <v>125545.72</v>
      </c>
      <c r="D85">
        <f t="shared" si="5"/>
        <v>80</v>
      </c>
      <c r="E85" s="2">
        <f t="shared" si="6"/>
        <v>2468.3000000000029</v>
      </c>
      <c r="F85">
        <f t="shared" si="7"/>
        <v>2429.9382691868773</v>
      </c>
      <c r="G85" s="2">
        <f t="shared" si="8"/>
        <v>38.361730813125632</v>
      </c>
      <c r="H85" s="2">
        <f t="shared" si="9"/>
        <v>647945.17671902082</v>
      </c>
    </row>
    <row r="86" spans="1:8" x14ac:dyDescent="0.2">
      <c r="A86" s="15">
        <v>128017.56</v>
      </c>
      <c r="D86">
        <f t="shared" si="5"/>
        <v>81</v>
      </c>
      <c r="E86" s="2">
        <f t="shared" si="6"/>
        <v>2470.0599999999977</v>
      </c>
      <c r="F86">
        <f t="shared" si="7"/>
        <v>2429.794412696328</v>
      </c>
      <c r="G86" s="2">
        <f t="shared" si="8"/>
        <v>40.26558730366969</v>
      </c>
      <c r="H86" s="2">
        <f t="shared" si="9"/>
        <v>647904.91113171715</v>
      </c>
    </row>
    <row r="87" spans="1:8" x14ac:dyDescent="0.2">
      <c r="A87" s="15">
        <v>130491.14</v>
      </c>
      <c r="D87">
        <f t="shared" si="5"/>
        <v>82</v>
      </c>
      <c r="E87" s="2">
        <f t="shared" si="6"/>
        <v>2471.8399999999965</v>
      </c>
      <c r="F87">
        <f t="shared" si="7"/>
        <v>2429.6434167439393</v>
      </c>
      <c r="G87" s="2">
        <f t="shared" si="8"/>
        <v>42.196583256057238</v>
      </c>
      <c r="H87" s="2">
        <f t="shared" si="9"/>
        <v>647862.71454846114</v>
      </c>
    </row>
    <row r="88" spans="1:8" x14ac:dyDescent="0.2">
      <c r="A88" s="15">
        <v>133315.9</v>
      </c>
      <c r="D88">
        <f t="shared" si="5"/>
        <v>83</v>
      </c>
      <c r="E88" s="2">
        <f t="shared" si="6"/>
        <v>2473.5800000000017</v>
      </c>
      <c r="F88">
        <f t="shared" si="7"/>
        <v>2429.4851795567292</v>
      </c>
      <c r="G88" s="2">
        <f t="shared" si="8"/>
        <v>44.094820443272511</v>
      </c>
      <c r="H88" s="2">
        <f t="shared" si="9"/>
        <v>647818.61972801783</v>
      </c>
    </row>
    <row r="89" spans="1:8" x14ac:dyDescent="0.2">
      <c r="A89" s="15">
        <v>136143.56</v>
      </c>
      <c r="D89">
        <f t="shared" si="5"/>
        <v>84</v>
      </c>
      <c r="E89" s="2">
        <f t="shared" si="6"/>
        <v>2824.7599999999948</v>
      </c>
      <c r="F89">
        <f t="shared" si="7"/>
        <v>2429.3198239800668</v>
      </c>
      <c r="G89" s="2">
        <f t="shared" si="8"/>
        <v>395.440176019928</v>
      </c>
      <c r="H89" s="2">
        <f t="shared" si="9"/>
        <v>647423.17955199792</v>
      </c>
    </row>
    <row r="90" spans="1:8" x14ac:dyDescent="0.2">
      <c r="A90" s="15">
        <v>138974.13</v>
      </c>
      <c r="D90">
        <f t="shared" si="5"/>
        <v>85</v>
      </c>
      <c r="E90" s="2">
        <f t="shared" si="6"/>
        <v>2827.6600000000035</v>
      </c>
      <c r="F90">
        <f t="shared" si="7"/>
        <v>2427.8369233199919</v>
      </c>
      <c r="G90" s="2">
        <f t="shared" si="8"/>
        <v>399.82307668001158</v>
      </c>
      <c r="H90" s="2">
        <f t="shared" si="9"/>
        <v>647023.35647531785</v>
      </c>
    </row>
    <row r="91" spans="1:8" x14ac:dyDescent="0.2">
      <c r="A91" s="15">
        <v>141807.6</v>
      </c>
      <c r="D91">
        <f t="shared" si="5"/>
        <v>86</v>
      </c>
      <c r="E91" s="2">
        <f t="shared" si="6"/>
        <v>2830.570000000007</v>
      </c>
      <c r="F91">
        <f t="shared" si="7"/>
        <v>2426.337586782442</v>
      </c>
      <c r="G91" s="2">
        <f t="shared" si="8"/>
        <v>404.23241321756495</v>
      </c>
      <c r="H91" s="2">
        <f t="shared" si="9"/>
        <v>646619.12406210031</v>
      </c>
    </row>
    <row r="92" spans="1:8" x14ac:dyDescent="0.2">
      <c r="A92" s="15">
        <v>144643.96</v>
      </c>
      <c r="D92">
        <f t="shared" si="5"/>
        <v>87</v>
      </c>
      <c r="E92" s="2">
        <f t="shared" si="6"/>
        <v>2833.4700000000012</v>
      </c>
      <c r="F92">
        <f t="shared" si="7"/>
        <v>2424.8217152328762</v>
      </c>
      <c r="G92" s="2">
        <f t="shared" si="8"/>
        <v>408.64828476712501</v>
      </c>
      <c r="H92" s="2">
        <f t="shared" si="9"/>
        <v>646210.47577733314</v>
      </c>
    </row>
    <row r="93" spans="1:8" x14ac:dyDescent="0.2">
      <c r="A93" s="15">
        <v>147483.22</v>
      </c>
      <c r="D93">
        <f t="shared" si="5"/>
        <v>88</v>
      </c>
      <c r="E93" s="2">
        <f t="shared" si="6"/>
        <v>2836.359999999986</v>
      </c>
      <c r="F93">
        <f t="shared" si="7"/>
        <v>2423.2892841649991</v>
      </c>
      <c r="G93" s="2">
        <f t="shared" si="8"/>
        <v>413.07071583498691</v>
      </c>
      <c r="H93" s="2">
        <f t="shared" si="9"/>
        <v>645797.40506149817</v>
      </c>
    </row>
    <row r="94" spans="1:8" x14ac:dyDescent="0.2">
      <c r="A94" s="15">
        <v>150325.35999999999</v>
      </c>
      <c r="D94">
        <f t="shared" si="5"/>
        <v>89</v>
      </c>
      <c r="E94" s="2">
        <f t="shared" si="6"/>
        <v>2839.2600000000093</v>
      </c>
      <c r="F94">
        <f t="shared" si="7"/>
        <v>2421.7402689806181</v>
      </c>
      <c r="G94" s="2">
        <f t="shared" si="8"/>
        <v>417.5197310193912</v>
      </c>
      <c r="H94" s="2">
        <f t="shared" si="9"/>
        <v>645379.88533047878</v>
      </c>
    </row>
    <row r="95" spans="1:8" x14ac:dyDescent="0.2">
      <c r="A95" s="15">
        <v>153170.4</v>
      </c>
      <c r="D95">
        <f t="shared" si="5"/>
        <v>90</v>
      </c>
      <c r="E95" s="2">
        <f t="shared" si="6"/>
        <v>2842.1399999999849</v>
      </c>
      <c r="F95">
        <f t="shared" si="7"/>
        <v>2420.1745699892954</v>
      </c>
      <c r="G95" s="2">
        <f t="shared" si="8"/>
        <v>421.96543001068949</v>
      </c>
      <c r="H95" s="2">
        <f t="shared" si="9"/>
        <v>644957.91990046808</v>
      </c>
    </row>
    <row r="96" spans="1:8" x14ac:dyDescent="0.2">
      <c r="A96" s="15">
        <v>156018.31</v>
      </c>
      <c r="D96">
        <f t="shared" si="5"/>
        <v>91</v>
      </c>
      <c r="E96" s="2">
        <f t="shared" si="6"/>
        <v>2845.0400000000081</v>
      </c>
      <c r="F96">
        <f t="shared" si="7"/>
        <v>2418.5921996267552</v>
      </c>
      <c r="G96" s="2">
        <f t="shared" si="8"/>
        <v>426.4478003732529</v>
      </c>
      <c r="H96" s="2">
        <f t="shared" si="9"/>
        <v>644531.47210009478</v>
      </c>
    </row>
    <row r="97" spans="1:8" x14ac:dyDescent="0.2">
      <c r="A97" s="15">
        <v>158869.10999999999</v>
      </c>
      <c r="D97">
        <f t="shared" si="5"/>
        <v>92</v>
      </c>
      <c r="E97" s="2">
        <f t="shared" si="6"/>
        <v>2847.9100000000035</v>
      </c>
      <c r="F97">
        <f t="shared" si="7"/>
        <v>2416.9930203753552</v>
      </c>
      <c r="G97" s="2">
        <f t="shared" si="8"/>
        <v>430.91697962464832</v>
      </c>
      <c r="H97" s="2">
        <f t="shared" si="9"/>
        <v>644100.55512047012</v>
      </c>
    </row>
    <row r="98" spans="1:8" x14ac:dyDescent="0.2">
      <c r="A98" s="15">
        <v>161722.78</v>
      </c>
      <c r="D98">
        <f t="shared" si="5"/>
        <v>93</v>
      </c>
      <c r="E98" s="2">
        <f t="shared" si="6"/>
        <v>2850.7999999999884</v>
      </c>
      <c r="F98">
        <f t="shared" si="7"/>
        <v>2415.377081701763</v>
      </c>
      <c r="G98" s="2">
        <f t="shared" si="8"/>
        <v>435.42291829822534</v>
      </c>
      <c r="H98" s="2">
        <f t="shared" si="9"/>
        <v>643665.13220217184</v>
      </c>
    </row>
    <row r="99" spans="1:8" x14ac:dyDescent="0.2">
      <c r="A99" s="15">
        <v>164579.32</v>
      </c>
      <c r="D99">
        <f t="shared" si="5"/>
        <v>94</v>
      </c>
      <c r="E99" s="2">
        <f t="shared" si="6"/>
        <v>2853.6700000000128</v>
      </c>
      <c r="F99">
        <f t="shared" si="7"/>
        <v>2413.7442457581442</v>
      </c>
      <c r="G99" s="2">
        <f t="shared" si="8"/>
        <v>439.92575424186862</v>
      </c>
      <c r="H99" s="2">
        <f t="shared" si="9"/>
        <v>643225.20644792996</v>
      </c>
    </row>
    <row r="100" spans="1:8" x14ac:dyDescent="0.2">
      <c r="A100" s="15">
        <v>167803.87</v>
      </c>
      <c r="D100">
        <f t="shared" si="5"/>
        <v>95</v>
      </c>
      <c r="E100" s="2">
        <f t="shared" si="6"/>
        <v>2856.5400000000081</v>
      </c>
      <c r="F100">
        <f t="shared" si="7"/>
        <v>2412.0945241797372</v>
      </c>
      <c r="G100" s="2">
        <f t="shared" si="8"/>
        <v>444.44547582027099</v>
      </c>
      <c r="H100" s="2">
        <f t="shared" si="9"/>
        <v>642780.76097210974</v>
      </c>
    </row>
    <row r="101" spans="1:8" x14ac:dyDescent="0.2">
      <c r="A101" s="15">
        <v>171032.51</v>
      </c>
      <c r="D101">
        <f t="shared" si="5"/>
        <v>96</v>
      </c>
      <c r="E101" s="2">
        <f t="shared" si="6"/>
        <v>3224.5499999999884</v>
      </c>
      <c r="F101">
        <f t="shared" si="7"/>
        <v>2410.4278536454112</v>
      </c>
      <c r="G101" s="2">
        <f t="shared" si="8"/>
        <v>814.12214635457713</v>
      </c>
      <c r="H101" s="2">
        <f t="shared" si="9"/>
        <v>641966.63882575522</v>
      </c>
    </row>
    <row r="102" spans="1:8" x14ac:dyDescent="0.2">
      <c r="A102" s="15">
        <v>174265.23</v>
      </c>
      <c r="D102">
        <f t="shared" si="5"/>
        <v>97</v>
      </c>
      <c r="E102" s="2">
        <f t="shared" si="6"/>
        <v>3228.640000000014</v>
      </c>
      <c r="F102">
        <f t="shared" si="7"/>
        <v>2407.3748955965821</v>
      </c>
      <c r="G102" s="2">
        <f t="shared" si="8"/>
        <v>821.26510440343191</v>
      </c>
      <c r="H102" s="2">
        <f t="shared" si="9"/>
        <v>641145.37372135173</v>
      </c>
    </row>
    <row r="103" spans="1:8" x14ac:dyDescent="0.2">
      <c r="A103" s="15">
        <v>177502.02</v>
      </c>
      <c r="D103">
        <f t="shared" si="5"/>
        <v>98</v>
      </c>
      <c r="E103" s="2">
        <f t="shared" si="6"/>
        <v>3232.7200000000012</v>
      </c>
      <c r="F103">
        <f t="shared" si="7"/>
        <v>2404.2951514550691</v>
      </c>
      <c r="G103" s="2">
        <f t="shared" si="8"/>
        <v>828.42484854493205</v>
      </c>
      <c r="H103" s="2">
        <f t="shared" si="9"/>
        <v>640316.94887280685</v>
      </c>
    </row>
    <row r="104" spans="1:8" x14ac:dyDescent="0.2">
      <c r="A104" s="15">
        <v>180742.9</v>
      </c>
      <c r="D104">
        <f t="shared" si="5"/>
        <v>99</v>
      </c>
      <c r="E104" s="2">
        <f t="shared" si="6"/>
        <v>3236.789999999979</v>
      </c>
      <c r="F104">
        <f t="shared" si="7"/>
        <v>2401.1885582730256</v>
      </c>
      <c r="G104" s="2">
        <f t="shared" si="8"/>
        <v>835.60144172695345</v>
      </c>
      <c r="H104" s="2">
        <f t="shared" si="9"/>
        <v>639481.34743107995</v>
      </c>
    </row>
    <row r="105" spans="1:8" x14ac:dyDescent="0.2">
      <c r="A105" s="15">
        <v>183987.87</v>
      </c>
      <c r="D105">
        <f t="shared" si="5"/>
        <v>100</v>
      </c>
      <c r="E105" s="2">
        <f t="shared" si="6"/>
        <v>3240.8800000000047</v>
      </c>
      <c r="F105">
        <f t="shared" si="7"/>
        <v>2398.0550528665499</v>
      </c>
      <c r="G105" s="2">
        <f t="shared" si="8"/>
        <v>842.82494713345477</v>
      </c>
      <c r="H105" s="2">
        <f t="shared" si="9"/>
        <v>638638.52248394652</v>
      </c>
    </row>
    <row r="106" spans="1:8" x14ac:dyDescent="0.2">
      <c r="A106" s="15">
        <v>187236.92</v>
      </c>
      <c r="D106">
        <f t="shared" si="5"/>
        <v>101</v>
      </c>
      <c r="E106" s="2">
        <f t="shared" si="6"/>
        <v>3244.9700000000012</v>
      </c>
      <c r="F106">
        <f t="shared" si="7"/>
        <v>2394.8944593147994</v>
      </c>
      <c r="G106" s="2">
        <f t="shared" si="8"/>
        <v>850.07554068520176</v>
      </c>
      <c r="H106" s="2">
        <f t="shared" si="9"/>
        <v>637788.44694326131</v>
      </c>
    </row>
    <row r="107" spans="1:8" x14ac:dyDescent="0.2">
      <c r="A107" s="15">
        <v>190490.04</v>
      </c>
      <c r="D107">
        <f t="shared" si="5"/>
        <v>102</v>
      </c>
      <c r="E107" s="2">
        <f t="shared" si="6"/>
        <v>3249.0500000000175</v>
      </c>
      <c r="F107">
        <f t="shared" si="7"/>
        <v>2391.70667603723</v>
      </c>
      <c r="G107" s="2">
        <f t="shared" si="8"/>
        <v>857.34332396278751</v>
      </c>
      <c r="H107" s="2">
        <f t="shared" si="9"/>
        <v>636931.10361929855</v>
      </c>
    </row>
    <row r="108" spans="1:8" x14ac:dyDescent="0.2">
      <c r="A108" s="15">
        <v>193747.26</v>
      </c>
      <c r="D108">
        <f t="shared" si="5"/>
        <v>103</v>
      </c>
      <c r="E108" s="2">
        <f t="shared" si="6"/>
        <v>3253.1199999999953</v>
      </c>
      <c r="F108">
        <f t="shared" si="7"/>
        <v>2388.4916385723695</v>
      </c>
      <c r="G108" s="2">
        <f t="shared" si="8"/>
        <v>864.6283614276258</v>
      </c>
      <c r="H108" s="2">
        <f t="shared" si="9"/>
        <v>636066.47525787097</v>
      </c>
    </row>
    <row r="109" spans="1:8" x14ac:dyDescent="0.2">
      <c r="A109" s="15">
        <v>197008.55</v>
      </c>
      <c r="D109">
        <f t="shared" si="5"/>
        <v>104</v>
      </c>
      <c r="E109" s="2">
        <f t="shared" si="6"/>
        <v>3257.2200000000012</v>
      </c>
      <c r="F109">
        <f t="shared" si="7"/>
        <v>2385.2492822170161</v>
      </c>
      <c r="G109" s="2">
        <f t="shared" si="8"/>
        <v>871.97071778298505</v>
      </c>
      <c r="H109" s="2">
        <f t="shared" si="9"/>
        <v>635194.504540088</v>
      </c>
    </row>
    <row r="110" spans="1:8" x14ac:dyDescent="0.2">
      <c r="A110" s="15">
        <v>200273.93</v>
      </c>
      <c r="D110">
        <f t="shared" si="5"/>
        <v>105</v>
      </c>
      <c r="E110" s="2">
        <f t="shared" si="6"/>
        <v>3261.289999999979</v>
      </c>
      <c r="F110">
        <f t="shared" si="7"/>
        <v>2381.9793920253301</v>
      </c>
      <c r="G110" s="2">
        <f t="shared" si="8"/>
        <v>879.31060797464897</v>
      </c>
      <c r="H110" s="2">
        <f t="shared" si="9"/>
        <v>634315.19393211335</v>
      </c>
    </row>
    <row r="111" spans="1:8" x14ac:dyDescent="0.2">
      <c r="A111" s="15">
        <v>203543.39</v>
      </c>
      <c r="D111">
        <f t="shared" si="5"/>
        <v>106</v>
      </c>
      <c r="E111" s="2">
        <f t="shared" si="6"/>
        <v>3265.3800000000047</v>
      </c>
      <c r="F111">
        <f t="shared" si="7"/>
        <v>2378.6819772454251</v>
      </c>
      <c r="G111" s="2">
        <f t="shared" si="8"/>
        <v>886.6980227545796</v>
      </c>
      <c r="H111" s="2">
        <f t="shared" si="9"/>
        <v>633428.49590935872</v>
      </c>
    </row>
    <row r="112" spans="1:8" x14ac:dyDescent="0.2">
      <c r="A112" s="15">
        <v>207198.51</v>
      </c>
      <c r="D112">
        <f t="shared" si="5"/>
        <v>107</v>
      </c>
      <c r="E112" s="2">
        <f t="shared" si="6"/>
        <v>3269.460000000021</v>
      </c>
      <c r="F112">
        <f t="shared" si="7"/>
        <v>2375.3568596600953</v>
      </c>
      <c r="G112" s="2">
        <f t="shared" si="8"/>
        <v>894.10314033992563</v>
      </c>
      <c r="H112" s="2">
        <f t="shared" si="9"/>
        <v>632534.39276901877</v>
      </c>
    </row>
    <row r="113" spans="1:8" x14ac:dyDescent="0.2">
      <c r="A113" s="15">
        <v>210858.98</v>
      </c>
      <c r="D113">
        <f t="shared" si="5"/>
        <v>108</v>
      </c>
      <c r="E113" s="2">
        <f t="shared" si="6"/>
        <v>3655.1199999999953</v>
      </c>
      <c r="F113">
        <f t="shared" si="7"/>
        <v>2372.0039728838201</v>
      </c>
      <c r="G113" s="2">
        <f t="shared" si="8"/>
        <v>1283.1160271161752</v>
      </c>
      <c r="H113" s="2">
        <f t="shared" si="9"/>
        <v>631251.27674190258</v>
      </c>
    </row>
    <row r="114" spans="1:8" x14ac:dyDescent="0.2">
      <c r="A114" s="15">
        <v>214524.82</v>
      </c>
      <c r="D114">
        <f t="shared" si="5"/>
        <v>109</v>
      </c>
      <c r="E114" s="2">
        <f t="shared" si="6"/>
        <v>3660.4700000000012</v>
      </c>
      <c r="F114">
        <f t="shared" si="7"/>
        <v>2367.1922877821344</v>
      </c>
      <c r="G114" s="2">
        <f t="shared" si="8"/>
        <v>1293.2777122178668</v>
      </c>
      <c r="H114" s="2">
        <f t="shared" si="9"/>
        <v>629957.9990296847</v>
      </c>
    </row>
    <row r="115" spans="1:8" x14ac:dyDescent="0.2">
      <c r="A115" s="15">
        <v>218196.01</v>
      </c>
      <c r="D115">
        <f t="shared" si="5"/>
        <v>110</v>
      </c>
      <c r="E115" s="2">
        <f t="shared" si="6"/>
        <v>3665.8399999999965</v>
      </c>
      <c r="F115">
        <f t="shared" si="7"/>
        <v>2362.3424963613174</v>
      </c>
      <c r="G115" s="2">
        <f t="shared" si="8"/>
        <v>1303.4975036386791</v>
      </c>
      <c r="H115" s="2">
        <f t="shared" si="9"/>
        <v>628654.50152604596</v>
      </c>
    </row>
    <row r="116" spans="1:8" x14ac:dyDescent="0.2">
      <c r="A116" s="15">
        <v>221872.58</v>
      </c>
      <c r="D116">
        <f t="shared" si="5"/>
        <v>111</v>
      </c>
      <c r="E116" s="2">
        <f t="shared" si="6"/>
        <v>3671.1900000000023</v>
      </c>
      <c r="F116">
        <f t="shared" si="7"/>
        <v>2357.4543807226723</v>
      </c>
      <c r="G116" s="2">
        <f t="shared" si="8"/>
        <v>1313.73561927733</v>
      </c>
      <c r="H116" s="2">
        <f t="shared" si="9"/>
        <v>627340.76590676862</v>
      </c>
    </row>
    <row r="117" spans="1:8" x14ac:dyDescent="0.2">
      <c r="A117" s="15">
        <v>225554.51</v>
      </c>
      <c r="D117">
        <f t="shared" si="5"/>
        <v>112</v>
      </c>
      <c r="E117" s="2">
        <f t="shared" si="6"/>
        <v>3676.5699999999779</v>
      </c>
      <c r="F117">
        <f t="shared" si="7"/>
        <v>2352.5278721503823</v>
      </c>
      <c r="G117" s="2">
        <f t="shared" si="8"/>
        <v>1324.0421278495955</v>
      </c>
      <c r="H117" s="2">
        <f t="shared" si="9"/>
        <v>626016.72377891897</v>
      </c>
    </row>
    <row r="118" spans="1:8" x14ac:dyDescent="0.2">
      <c r="A118" s="15">
        <v>229241.82</v>
      </c>
      <c r="D118">
        <f t="shared" si="5"/>
        <v>113</v>
      </c>
      <c r="E118" s="2">
        <f t="shared" si="6"/>
        <v>3681.9300000000221</v>
      </c>
      <c r="F118">
        <f t="shared" si="7"/>
        <v>2347.562714170946</v>
      </c>
      <c r="G118" s="2">
        <f t="shared" si="8"/>
        <v>1334.3672858290761</v>
      </c>
      <c r="H118" s="2">
        <f t="shared" si="9"/>
        <v>624682.35649308993</v>
      </c>
    </row>
    <row r="119" spans="1:8" x14ac:dyDescent="0.2">
      <c r="A119" s="15">
        <v>232934.51</v>
      </c>
      <c r="D119">
        <f t="shared" si="5"/>
        <v>114</v>
      </c>
      <c r="E119" s="2">
        <f t="shared" si="6"/>
        <v>3687.3099999999977</v>
      </c>
      <c r="F119">
        <f t="shared" si="7"/>
        <v>2342.5588368490871</v>
      </c>
      <c r="G119" s="2">
        <f t="shared" si="8"/>
        <v>1344.7511631509105</v>
      </c>
      <c r="H119" s="2">
        <f t="shared" si="9"/>
        <v>623337.60532993905</v>
      </c>
    </row>
    <row r="120" spans="1:8" x14ac:dyDescent="0.2">
      <c r="A120" s="15">
        <v>236632.59</v>
      </c>
      <c r="D120">
        <f t="shared" si="5"/>
        <v>115</v>
      </c>
      <c r="E120" s="2">
        <f t="shared" si="6"/>
        <v>3692.6900000000023</v>
      </c>
      <c r="F120">
        <f t="shared" si="7"/>
        <v>2337.5160199872712</v>
      </c>
      <c r="G120" s="2">
        <f t="shared" si="8"/>
        <v>1355.1739800127311</v>
      </c>
      <c r="H120" s="2">
        <f t="shared" si="9"/>
        <v>621982.43134992628</v>
      </c>
    </row>
    <row r="121" spans="1:8" x14ac:dyDescent="0.2">
      <c r="A121" s="15">
        <v>240336.05</v>
      </c>
      <c r="D121">
        <f t="shared" si="5"/>
        <v>116</v>
      </c>
      <c r="E121" s="2">
        <f t="shared" si="6"/>
        <v>3698.0799999999872</v>
      </c>
      <c r="F121">
        <f t="shared" si="7"/>
        <v>2332.4341175622235</v>
      </c>
      <c r="G121" s="2">
        <f t="shared" si="8"/>
        <v>1365.6458824377637</v>
      </c>
      <c r="H121" s="2">
        <f t="shared" si="9"/>
        <v>620616.78546748846</v>
      </c>
    </row>
    <row r="122" spans="1:8" x14ac:dyDescent="0.2">
      <c r="A122" s="15">
        <v>244044.91</v>
      </c>
      <c r="D122">
        <f t="shared" si="5"/>
        <v>117</v>
      </c>
      <c r="E122" s="2">
        <f t="shared" si="6"/>
        <v>3703.4599999999919</v>
      </c>
      <c r="F122">
        <f t="shared" si="7"/>
        <v>2327.3129455030817</v>
      </c>
      <c r="G122" s="2">
        <f t="shared" si="8"/>
        <v>1376.1470544969102</v>
      </c>
      <c r="H122" s="2">
        <f t="shared" si="9"/>
        <v>619240.63841299154</v>
      </c>
    </row>
    <row r="123" spans="1:8" x14ac:dyDescent="0.2">
      <c r="A123" s="15">
        <v>247759.16</v>
      </c>
      <c r="D123">
        <f t="shared" si="5"/>
        <v>118</v>
      </c>
      <c r="E123" s="2">
        <f t="shared" si="6"/>
        <v>3708.8600000000151</v>
      </c>
      <c r="F123">
        <f t="shared" si="7"/>
        <v>2322.1523940487182</v>
      </c>
      <c r="G123" s="2">
        <f t="shared" si="8"/>
        <v>1386.707605951297</v>
      </c>
      <c r="H123" s="2">
        <f t="shared" si="9"/>
        <v>617853.93080704019</v>
      </c>
    </row>
    <row r="124" spans="1:8" x14ac:dyDescent="0.2">
      <c r="A124" s="15">
        <v>251877.56</v>
      </c>
      <c r="D124">
        <f t="shared" si="5"/>
        <v>119</v>
      </c>
      <c r="E124" s="2">
        <f t="shared" si="6"/>
        <v>3714.25</v>
      </c>
      <c r="F124">
        <f t="shared" si="7"/>
        <v>2316.9522405264006</v>
      </c>
      <c r="G124" s="2">
        <f t="shared" si="8"/>
        <v>1397.2977594735994</v>
      </c>
      <c r="H124" s="2">
        <f t="shared" si="9"/>
        <v>616456.63304756663</v>
      </c>
    </row>
    <row r="125" spans="1:8" x14ac:dyDescent="0.2">
      <c r="A125" s="15">
        <v>256002.69</v>
      </c>
      <c r="D125">
        <f t="shared" si="5"/>
        <v>120</v>
      </c>
      <c r="E125" s="2">
        <f t="shared" si="6"/>
        <v>4118.3999999999942</v>
      </c>
      <c r="F125">
        <f t="shared" si="7"/>
        <v>2311.7123739283747</v>
      </c>
      <c r="G125" s="2">
        <f t="shared" si="8"/>
        <v>1806.6876260716194</v>
      </c>
      <c r="H125" s="2">
        <f t="shared" si="9"/>
        <v>614649.94542149501</v>
      </c>
    </row>
    <row r="126" spans="1:8" x14ac:dyDescent="0.2">
      <c r="A126" s="15">
        <v>260134.56</v>
      </c>
      <c r="D126">
        <f t="shared" si="5"/>
        <v>121</v>
      </c>
      <c r="E126" s="2">
        <f t="shared" si="6"/>
        <v>4125.1300000000047</v>
      </c>
      <c r="F126">
        <f t="shared" si="7"/>
        <v>2304.937295330606</v>
      </c>
      <c r="G126" s="2">
        <f t="shared" si="8"/>
        <v>1820.1927046693986</v>
      </c>
      <c r="H126" s="2">
        <f t="shared" si="9"/>
        <v>612829.75271682558</v>
      </c>
    </row>
    <row r="127" spans="1:8" x14ac:dyDescent="0.2">
      <c r="A127" s="15">
        <v>264273.19</v>
      </c>
      <c r="D127">
        <f t="shared" si="5"/>
        <v>122</v>
      </c>
      <c r="E127" s="2">
        <f t="shared" si="6"/>
        <v>4131.8699999999953</v>
      </c>
      <c r="F127">
        <f t="shared" si="7"/>
        <v>2298.1115726880957</v>
      </c>
      <c r="G127" s="2">
        <f t="shared" si="8"/>
        <v>1833.7584273118996</v>
      </c>
      <c r="H127" s="2">
        <f t="shared" si="9"/>
        <v>610995.99428951368</v>
      </c>
    </row>
    <row r="128" spans="1:8" x14ac:dyDescent="0.2">
      <c r="A128" s="15">
        <v>268418.57</v>
      </c>
      <c r="D128">
        <f t="shared" si="5"/>
        <v>123</v>
      </c>
      <c r="E128" s="2">
        <f t="shared" si="6"/>
        <v>4138.6300000000047</v>
      </c>
      <c r="F128">
        <f t="shared" si="7"/>
        <v>2291.2349785856763</v>
      </c>
      <c r="G128" s="2">
        <f t="shared" si="8"/>
        <v>1847.3950214143283</v>
      </c>
      <c r="H128" s="2">
        <f t="shared" si="9"/>
        <v>609148.59926809929</v>
      </c>
    </row>
    <row r="129" spans="1:8" x14ac:dyDescent="0.2">
      <c r="A129" s="15">
        <v>272570.71999999997</v>
      </c>
      <c r="D129">
        <f t="shared" si="5"/>
        <v>124</v>
      </c>
      <c r="E129" s="2">
        <f t="shared" si="6"/>
        <v>4145.3800000000047</v>
      </c>
      <c r="F129">
        <f t="shared" si="7"/>
        <v>2284.3072472553722</v>
      </c>
      <c r="G129" s="2">
        <f t="shared" si="8"/>
        <v>1861.0727527446325</v>
      </c>
      <c r="H129" s="2">
        <f t="shared" si="9"/>
        <v>607287.52651535464</v>
      </c>
    </row>
    <row r="130" spans="1:8" x14ac:dyDescent="0.2">
      <c r="A130" s="15">
        <v>276729.64</v>
      </c>
      <c r="D130">
        <f t="shared" si="5"/>
        <v>125</v>
      </c>
      <c r="E130" s="2">
        <f t="shared" si="6"/>
        <v>4152.1499999999651</v>
      </c>
      <c r="F130">
        <f t="shared" si="7"/>
        <v>2277.3282244325796</v>
      </c>
      <c r="G130" s="2">
        <f t="shared" si="8"/>
        <v>1874.8217755673854</v>
      </c>
      <c r="H130" s="2">
        <f t="shared" si="9"/>
        <v>605412.70473978727</v>
      </c>
    </row>
    <row r="131" spans="1:8" x14ac:dyDescent="0.2">
      <c r="A131" s="15">
        <v>280895.34999999998</v>
      </c>
      <c r="D131">
        <f t="shared" si="5"/>
        <v>126</v>
      </c>
      <c r="E131" s="2">
        <f t="shared" si="6"/>
        <v>4158.9200000000419</v>
      </c>
      <c r="F131">
        <f t="shared" si="7"/>
        <v>2270.2976427742024</v>
      </c>
      <c r="G131" s="2">
        <f t="shared" si="8"/>
        <v>1888.6223572258396</v>
      </c>
      <c r="H131" s="2">
        <f t="shared" si="9"/>
        <v>603524.08238256141</v>
      </c>
    </row>
    <row r="132" spans="1:8" x14ac:dyDescent="0.2">
      <c r="A132" s="15">
        <v>285067.86</v>
      </c>
      <c r="D132">
        <f t="shared" si="5"/>
        <v>127</v>
      </c>
      <c r="E132" s="2">
        <f t="shared" si="6"/>
        <v>4165.7099999999627</v>
      </c>
      <c r="F132">
        <f t="shared" si="7"/>
        <v>2263.2153089346052</v>
      </c>
      <c r="G132" s="2">
        <f t="shared" si="8"/>
        <v>1902.4946910653575</v>
      </c>
      <c r="H132" s="2">
        <f t="shared" si="9"/>
        <v>601621.58769149601</v>
      </c>
    </row>
    <row r="133" spans="1:8" x14ac:dyDescent="0.2">
      <c r="A133" s="15">
        <v>289247.15999999997</v>
      </c>
      <c r="D133">
        <f t="shared" si="5"/>
        <v>128</v>
      </c>
      <c r="E133" s="2">
        <f t="shared" si="6"/>
        <v>4172.5100000000093</v>
      </c>
      <c r="F133">
        <f t="shared" si="7"/>
        <v>2256.0809538431099</v>
      </c>
      <c r="G133" s="2">
        <f t="shared" si="8"/>
        <v>1916.4290461568994</v>
      </c>
      <c r="H133" s="2">
        <f t="shared" si="9"/>
        <v>599705.15864533908</v>
      </c>
    </row>
    <row r="134" spans="1:8" x14ac:dyDescent="0.2">
      <c r="A134" s="15">
        <v>293433.28000000003</v>
      </c>
      <c r="D134">
        <f t="shared" si="5"/>
        <v>129</v>
      </c>
      <c r="E134" s="2">
        <f t="shared" si="6"/>
        <v>4179.2999999999884</v>
      </c>
      <c r="F134">
        <f t="shared" si="7"/>
        <v>2248.8943449200215</v>
      </c>
      <c r="G134" s="2">
        <f t="shared" si="8"/>
        <v>1930.4056550799669</v>
      </c>
      <c r="H134" s="2">
        <f t="shared" si="9"/>
        <v>597774.75299025909</v>
      </c>
    </row>
    <row r="135" spans="1:8" x14ac:dyDescent="0.2">
      <c r="A135" s="15">
        <v>297626.21000000002</v>
      </c>
      <c r="D135">
        <f t="shared" ref="D135:D198" si="10">D134+1</f>
        <v>130</v>
      </c>
      <c r="E135" s="2">
        <f t="shared" ref="E135:E198" si="11">A134-A133</f>
        <v>4186.1200000000536</v>
      </c>
      <c r="F135">
        <f t="shared" ref="F135:F198" si="12">H134*$F$2</f>
        <v>2241.6553237134717</v>
      </c>
      <c r="G135" s="2">
        <f t="shared" ref="G135:G198" si="13">E135-F135</f>
        <v>1944.4646762865818</v>
      </c>
      <c r="H135" s="2">
        <f t="shared" ref="H135:H198" si="14">H134-(E135-F135)</f>
        <v>595830.28831397253</v>
      </c>
    </row>
    <row r="136" spans="1:8" x14ac:dyDescent="0.2">
      <c r="A136" s="15">
        <v>302242.65999999997</v>
      </c>
      <c r="D136">
        <f t="shared" si="10"/>
        <v>131</v>
      </c>
      <c r="E136" s="2">
        <f t="shared" si="11"/>
        <v>4192.929999999993</v>
      </c>
      <c r="F136">
        <f t="shared" si="12"/>
        <v>2234.363581177397</v>
      </c>
      <c r="G136" s="2">
        <f t="shared" si="13"/>
        <v>1958.566418822596</v>
      </c>
      <c r="H136" s="2">
        <f t="shared" si="14"/>
        <v>593871.72189514991</v>
      </c>
    </row>
    <row r="137" spans="1:8" x14ac:dyDescent="0.2">
      <c r="A137" s="15">
        <v>306867.33</v>
      </c>
      <c r="D137">
        <f t="shared" si="10"/>
        <v>132</v>
      </c>
      <c r="E137" s="2">
        <f t="shared" si="11"/>
        <v>4616.4499999999534</v>
      </c>
      <c r="F137">
        <f t="shared" si="12"/>
        <v>2227.0189571068122</v>
      </c>
      <c r="G137" s="2">
        <f t="shared" si="13"/>
        <v>2389.4310428931412</v>
      </c>
      <c r="H137" s="2">
        <f t="shared" si="14"/>
        <v>591482.29085225682</v>
      </c>
    </row>
    <row r="138" spans="1:8" x14ac:dyDescent="0.2">
      <c r="A138" s="15">
        <v>311500.23</v>
      </c>
      <c r="D138">
        <f t="shared" si="10"/>
        <v>133</v>
      </c>
      <c r="E138" s="2">
        <f t="shared" si="11"/>
        <v>4624.6700000000419</v>
      </c>
      <c r="F138">
        <f t="shared" si="12"/>
        <v>2218.0585906959632</v>
      </c>
      <c r="G138" s="2">
        <f t="shared" si="13"/>
        <v>2406.6114093040787</v>
      </c>
      <c r="H138" s="2">
        <f t="shared" si="14"/>
        <v>589075.67944295274</v>
      </c>
    </row>
    <row r="139" spans="1:8" x14ac:dyDescent="0.2">
      <c r="A139" s="15">
        <v>316141.39</v>
      </c>
      <c r="D139">
        <f t="shared" si="10"/>
        <v>134</v>
      </c>
      <c r="E139" s="2">
        <f t="shared" si="11"/>
        <v>4632.8999999999651</v>
      </c>
      <c r="F139">
        <f t="shared" si="12"/>
        <v>2209.0337979110727</v>
      </c>
      <c r="G139" s="2">
        <f t="shared" si="13"/>
        <v>2423.8662020888924</v>
      </c>
      <c r="H139" s="2">
        <f t="shared" si="14"/>
        <v>586651.81324086385</v>
      </c>
    </row>
    <row r="140" spans="1:8" x14ac:dyDescent="0.2">
      <c r="A140" s="15">
        <v>320790.81</v>
      </c>
      <c r="D140">
        <f t="shared" si="10"/>
        <v>135</v>
      </c>
      <c r="E140" s="2">
        <f t="shared" si="11"/>
        <v>4641.1600000000326</v>
      </c>
      <c r="F140">
        <f t="shared" si="12"/>
        <v>2199.9442996532393</v>
      </c>
      <c r="G140" s="2">
        <f t="shared" si="13"/>
        <v>2441.2157003467933</v>
      </c>
      <c r="H140" s="2">
        <f t="shared" si="14"/>
        <v>584210.5975405171</v>
      </c>
    </row>
    <row r="141" spans="1:8" x14ac:dyDescent="0.2">
      <c r="A141" s="15">
        <v>325448.51</v>
      </c>
      <c r="D141">
        <f t="shared" si="10"/>
        <v>136</v>
      </c>
      <c r="E141" s="2">
        <f t="shared" si="11"/>
        <v>4649.4199999999837</v>
      </c>
      <c r="F141">
        <f t="shared" si="12"/>
        <v>2190.7897407769392</v>
      </c>
      <c r="G141" s="2">
        <f t="shared" si="13"/>
        <v>2458.6302592230445</v>
      </c>
      <c r="H141" s="2">
        <f t="shared" si="14"/>
        <v>581751.96728129406</v>
      </c>
    </row>
    <row r="142" spans="1:8" x14ac:dyDescent="0.2">
      <c r="A142" s="15">
        <v>330114.5</v>
      </c>
      <c r="D142">
        <f t="shared" si="10"/>
        <v>137</v>
      </c>
      <c r="E142" s="2">
        <f t="shared" si="11"/>
        <v>4657.7000000000116</v>
      </c>
      <c r="F142">
        <f t="shared" si="12"/>
        <v>2181.5698773048525</v>
      </c>
      <c r="G142" s="2">
        <f t="shared" si="13"/>
        <v>2476.1301226951591</v>
      </c>
      <c r="H142" s="2">
        <f t="shared" si="14"/>
        <v>579275.83715859894</v>
      </c>
    </row>
    <row r="143" spans="1:8" x14ac:dyDescent="0.2">
      <c r="A143" s="15">
        <v>334788.78999999998</v>
      </c>
      <c r="D143">
        <f t="shared" si="10"/>
        <v>138</v>
      </c>
      <c r="E143" s="2">
        <f t="shared" si="11"/>
        <v>4665.9899999999907</v>
      </c>
      <c r="F143">
        <f t="shared" si="12"/>
        <v>2172.2843893447462</v>
      </c>
      <c r="G143" s="2">
        <f t="shared" si="13"/>
        <v>2493.7056106552445</v>
      </c>
      <c r="H143" s="2">
        <f t="shared" si="14"/>
        <v>576782.13154794369</v>
      </c>
    </row>
    <row r="144" spans="1:8" x14ac:dyDescent="0.2">
      <c r="A144" s="15">
        <v>339471.4</v>
      </c>
      <c r="D144">
        <f t="shared" si="10"/>
        <v>139</v>
      </c>
      <c r="E144" s="2">
        <f t="shared" si="11"/>
        <v>4674.289999999979</v>
      </c>
      <c r="F144">
        <f t="shared" si="12"/>
        <v>2162.9329933047889</v>
      </c>
      <c r="G144" s="2">
        <f t="shared" si="13"/>
        <v>2511.3570066951902</v>
      </c>
      <c r="H144" s="2">
        <f t="shared" si="14"/>
        <v>574270.77454124845</v>
      </c>
    </row>
    <row r="145" spans="1:8" x14ac:dyDescent="0.2">
      <c r="A145" s="15">
        <v>344162.33</v>
      </c>
      <c r="D145">
        <f t="shared" si="10"/>
        <v>140</v>
      </c>
      <c r="E145" s="2">
        <f t="shared" si="11"/>
        <v>4682.6100000000442</v>
      </c>
      <c r="F145">
        <f t="shared" si="12"/>
        <v>2153.5154045296817</v>
      </c>
      <c r="G145" s="2">
        <f t="shared" si="13"/>
        <v>2529.0945954703625</v>
      </c>
      <c r="H145" s="2">
        <f t="shared" si="14"/>
        <v>571741.6799457781</v>
      </c>
    </row>
    <row r="146" spans="1:8" x14ac:dyDescent="0.2">
      <c r="A146" s="15">
        <v>348861.61</v>
      </c>
      <c r="D146">
        <f t="shared" si="10"/>
        <v>141</v>
      </c>
      <c r="E146" s="2">
        <f t="shared" si="11"/>
        <v>4690.929999999993</v>
      </c>
      <c r="F146">
        <f t="shared" si="12"/>
        <v>2144.031299796668</v>
      </c>
      <c r="G146" s="2">
        <f t="shared" si="13"/>
        <v>2546.898700203325</v>
      </c>
      <c r="H146" s="2">
        <f t="shared" si="14"/>
        <v>569194.78124557482</v>
      </c>
    </row>
    <row r="147" spans="1:8" x14ac:dyDescent="0.2">
      <c r="A147" s="15">
        <v>353569.24</v>
      </c>
      <c r="D147">
        <f t="shared" si="10"/>
        <v>142</v>
      </c>
      <c r="E147" s="2">
        <f t="shared" si="11"/>
        <v>4699.2799999999697</v>
      </c>
      <c r="F147">
        <f t="shared" si="12"/>
        <v>2134.4804296709053</v>
      </c>
      <c r="G147" s="2">
        <f t="shared" si="13"/>
        <v>2564.7995703290644</v>
      </c>
      <c r="H147" s="2">
        <f t="shared" si="14"/>
        <v>566629.9816752458</v>
      </c>
    </row>
    <row r="148" spans="1:8" x14ac:dyDescent="0.2">
      <c r="A148" s="15">
        <v>358720.68</v>
      </c>
      <c r="D148">
        <f t="shared" si="10"/>
        <v>143</v>
      </c>
      <c r="E148" s="2">
        <f t="shared" si="11"/>
        <v>4707.6300000000047</v>
      </c>
      <c r="F148">
        <f t="shared" si="12"/>
        <v>2124.8624312821717</v>
      </c>
      <c r="G148" s="2">
        <f t="shared" si="13"/>
        <v>2582.767568717833</v>
      </c>
      <c r="H148" s="2">
        <f t="shared" si="14"/>
        <v>564047.21410652797</v>
      </c>
    </row>
    <row r="149" spans="1:8" x14ac:dyDescent="0.2">
      <c r="A149" s="15">
        <v>363881.96</v>
      </c>
      <c r="D149">
        <f t="shared" si="10"/>
        <v>144</v>
      </c>
      <c r="E149" s="2">
        <f t="shared" si="11"/>
        <v>5151.4400000000023</v>
      </c>
      <c r="F149">
        <f t="shared" si="12"/>
        <v>2115.1770528994798</v>
      </c>
      <c r="G149" s="2">
        <f t="shared" si="13"/>
        <v>3036.2629471005225</v>
      </c>
      <c r="H149" s="2">
        <f t="shared" si="14"/>
        <v>561010.95115942741</v>
      </c>
    </row>
    <row r="150" spans="1:8" x14ac:dyDescent="0.2">
      <c r="A150" s="15">
        <v>369053.09</v>
      </c>
      <c r="D150">
        <f t="shared" si="10"/>
        <v>145</v>
      </c>
      <c r="E150" s="2">
        <f t="shared" si="11"/>
        <v>5161.2800000000279</v>
      </c>
      <c r="F150">
        <f t="shared" si="12"/>
        <v>2103.7910668478526</v>
      </c>
      <c r="G150" s="2">
        <f t="shared" si="13"/>
        <v>3057.4889331521754</v>
      </c>
      <c r="H150" s="2">
        <f t="shared" si="14"/>
        <v>557953.46222627524</v>
      </c>
    </row>
    <row r="151" spans="1:8" x14ac:dyDescent="0.2">
      <c r="A151" s="15">
        <v>374234.08</v>
      </c>
      <c r="D151">
        <f t="shared" si="10"/>
        <v>146</v>
      </c>
      <c r="E151" s="2">
        <f t="shared" si="11"/>
        <v>5171.1300000000047</v>
      </c>
      <c r="F151">
        <f t="shared" si="12"/>
        <v>2092.3254833485321</v>
      </c>
      <c r="G151" s="2">
        <f t="shared" si="13"/>
        <v>3078.8045166514726</v>
      </c>
      <c r="H151" s="2">
        <f t="shared" si="14"/>
        <v>554874.6577096238</v>
      </c>
    </row>
    <row r="152" spans="1:8" x14ac:dyDescent="0.2">
      <c r="A152" s="15">
        <v>379424.97</v>
      </c>
      <c r="D152">
        <f t="shared" si="10"/>
        <v>147</v>
      </c>
      <c r="E152" s="2">
        <f t="shared" si="11"/>
        <v>5180.9899999999907</v>
      </c>
      <c r="F152">
        <f t="shared" si="12"/>
        <v>2080.7799664110894</v>
      </c>
      <c r="G152" s="2">
        <f t="shared" si="13"/>
        <v>3100.2100335889013</v>
      </c>
      <c r="H152" s="2">
        <f t="shared" si="14"/>
        <v>551774.44767603488</v>
      </c>
    </row>
    <row r="153" spans="1:8" x14ac:dyDescent="0.2">
      <c r="A153" s="15">
        <v>384625.76</v>
      </c>
      <c r="D153">
        <f t="shared" si="10"/>
        <v>148</v>
      </c>
      <c r="E153" s="2">
        <f t="shared" si="11"/>
        <v>5190.8899999999558</v>
      </c>
      <c r="F153">
        <f t="shared" si="12"/>
        <v>2069.1541787851306</v>
      </c>
      <c r="G153" s="2">
        <f t="shared" si="13"/>
        <v>3121.7358212148251</v>
      </c>
      <c r="H153" s="2">
        <f t="shared" si="14"/>
        <v>548652.71185482002</v>
      </c>
    </row>
    <row r="154" spans="1:8" x14ac:dyDescent="0.2">
      <c r="A154" s="15">
        <v>389836.47</v>
      </c>
      <c r="D154">
        <f t="shared" si="10"/>
        <v>149</v>
      </c>
      <c r="E154" s="2">
        <f t="shared" si="11"/>
        <v>5200.7900000000373</v>
      </c>
      <c r="F154">
        <f t="shared" si="12"/>
        <v>2057.4476694555751</v>
      </c>
      <c r="G154" s="2">
        <f t="shared" si="13"/>
        <v>3143.3423305444621</v>
      </c>
      <c r="H154" s="2">
        <f t="shared" si="14"/>
        <v>545509.36952427553</v>
      </c>
    </row>
    <row r="155" spans="1:8" x14ac:dyDescent="0.2">
      <c r="A155" s="15">
        <v>395057.13</v>
      </c>
      <c r="D155">
        <f t="shared" si="10"/>
        <v>150</v>
      </c>
      <c r="E155" s="2">
        <f t="shared" si="11"/>
        <v>5210.7099999999627</v>
      </c>
      <c r="F155">
        <f t="shared" si="12"/>
        <v>2045.6601357160332</v>
      </c>
      <c r="G155" s="2">
        <f t="shared" si="13"/>
        <v>3165.0498642839293</v>
      </c>
      <c r="H155" s="2">
        <f t="shared" si="14"/>
        <v>542344.31965999166</v>
      </c>
    </row>
    <row r="156" spans="1:8" x14ac:dyDescent="0.2">
      <c r="A156" s="15">
        <v>400287.75</v>
      </c>
      <c r="D156">
        <f t="shared" si="10"/>
        <v>151</v>
      </c>
      <c r="E156" s="2">
        <f t="shared" si="11"/>
        <v>5220.6600000000326</v>
      </c>
      <c r="F156">
        <f t="shared" si="12"/>
        <v>2033.7911987249686</v>
      </c>
      <c r="G156" s="2">
        <f t="shared" si="13"/>
        <v>3186.868801275064</v>
      </c>
      <c r="H156" s="2">
        <f t="shared" si="14"/>
        <v>539157.45085871662</v>
      </c>
    </row>
    <row r="157" spans="1:8" x14ac:dyDescent="0.2">
      <c r="A157" s="15">
        <v>405528.34</v>
      </c>
      <c r="D157">
        <f t="shared" si="10"/>
        <v>152</v>
      </c>
      <c r="E157" s="2">
        <f t="shared" si="11"/>
        <v>5230.6199999999953</v>
      </c>
      <c r="F157">
        <f t="shared" si="12"/>
        <v>2021.8404407201872</v>
      </c>
      <c r="G157" s="2">
        <f t="shared" si="13"/>
        <v>3208.7795592798084</v>
      </c>
      <c r="H157" s="2">
        <f t="shared" si="14"/>
        <v>535948.67129943683</v>
      </c>
    </row>
    <row r="158" spans="1:8" x14ac:dyDescent="0.2">
      <c r="A158" s="15">
        <v>410778.94</v>
      </c>
      <c r="D158">
        <f t="shared" si="10"/>
        <v>153</v>
      </c>
      <c r="E158" s="2">
        <f t="shared" si="11"/>
        <v>5240.5900000000256</v>
      </c>
      <c r="F158">
        <f t="shared" si="12"/>
        <v>2009.807517372888</v>
      </c>
      <c r="G158" s="2">
        <f t="shared" si="13"/>
        <v>3230.7824826271376</v>
      </c>
      <c r="H158" s="2">
        <f t="shared" si="14"/>
        <v>532717.88881680975</v>
      </c>
    </row>
    <row r="159" spans="1:8" x14ac:dyDescent="0.2">
      <c r="A159" s="15">
        <v>416039.55</v>
      </c>
      <c r="D159">
        <f t="shared" si="10"/>
        <v>154</v>
      </c>
      <c r="E159" s="2">
        <f t="shared" si="11"/>
        <v>5250.5999999999767</v>
      </c>
      <c r="F159">
        <f t="shared" si="12"/>
        <v>1997.6920830630365</v>
      </c>
      <c r="G159" s="2">
        <f t="shared" si="13"/>
        <v>3252.9079169369402</v>
      </c>
      <c r="H159" s="2">
        <f t="shared" si="14"/>
        <v>529464.98089987284</v>
      </c>
    </row>
    <row r="160" spans="1:8" x14ac:dyDescent="0.2">
      <c r="A160" s="15">
        <v>421765.23</v>
      </c>
      <c r="D160">
        <f t="shared" si="10"/>
        <v>155</v>
      </c>
      <c r="E160" s="2">
        <f t="shared" si="11"/>
        <v>5260.609999999986</v>
      </c>
      <c r="F160">
        <f t="shared" si="12"/>
        <v>1985.4936783745231</v>
      </c>
      <c r="G160" s="2">
        <f t="shared" si="13"/>
        <v>3275.1163216254627</v>
      </c>
      <c r="H160" s="2">
        <f t="shared" si="14"/>
        <v>526189.86457824742</v>
      </c>
    </row>
    <row r="161" spans="1:8" x14ac:dyDescent="0.2">
      <c r="A161" s="15">
        <v>427502.48</v>
      </c>
      <c r="D161">
        <f t="shared" si="10"/>
        <v>156</v>
      </c>
      <c r="E161" s="2">
        <f t="shared" si="11"/>
        <v>5725.679999999993</v>
      </c>
      <c r="F161">
        <f t="shared" si="12"/>
        <v>1973.2119921684277</v>
      </c>
      <c r="G161" s="2">
        <f t="shared" si="13"/>
        <v>3752.468007831565</v>
      </c>
      <c r="H161" s="2">
        <f t="shared" si="14"/>
        <v>522437.39657041588</v>
      </c>
    </row>
    <row r="162" spans="1:8" x14ac:dyDescent="0.2">
      <c r="A162" s="15">
        <v>433251.32</v>
      </c>
      <c r="D162">
        <f t="shared" si="10"/>
        <v>157</v>
      </c>
      <c r="E162" s="2">
        <f t="shared" si="11"/>
        <v>5737.25</v>
      </c>
      <c r="F162">
        <f t="shared" si="12"/>
        <v>1959.1402371390595</v>
      </c>
      <c r="G162" s="2">
        <f t="shared" si="13"/>
        <v>3778.1097628609405</v>
      </c>
      <c r="H162" s="2">
        <f t="shared" si="14"/>
        <v>518659.28680755495</v>
      </c>
    </row>
    <row r="163" spans="1:8" x14ac:dyDescent="0.2">
      <c r="A163" s="15">
        <v>439011.78</v>
      </c>
      <c r="D163">
        <f t="shared" si="10"/>
        <v>158</v>
      </c>
      <c r="E163" s="2">
        <f t="shared" si="11"/>
        <v>5748.8400000000256</v>
      </c>
      <c r="F163">
        <f t="shared" si="12"/>
        <v>1944.9723255283309</v>
      </c>
      <c r="G163" s="2">
        <f t="shared" si="13"/>
        <v>3803.867674471695</v>
      </c>
      <c r="H163" s="2">
        <f t="shared" si="14"/>
        <v>514855.41913308325</v>
      </c>
    </row>
    <row r="164" spans="1:8" x14ac:dyDescent="0.2">
      <c r="A164" s="15">
        <v>444783.87</v>
      </c>
      <c r="D164">
        <f t="shared" si="10"/>
        <v>159</v>
      </c>
      <c r="E164" s="2">
        <f t="shared" si="11"/>
        <v>5760.460000000021</v>
      </c>
      <c r="F164">
        <f t="shared" si="12"/>
        <v>1930.7078217490621</v>
      </c>
      <c r="G164" s="2">
        <f t="shared" si="13"/>
        <v>3829.7521782509589</v>
      </c>
      <c r="H164" s="2">
        <f t="shared" si="14"/>
        <v>511025.66695483227</v>
      </c>
    </row>
    <row r="165" spans="1:8" x14ac:dyDescent="0.2">
      <c r="A165" s="15">
        <v>450567.64</v>
      </c>
      <c r="D165">
        <f t="shared" si="10"/>
        <v>160</v>
      </c>
      <c r="E165" s="2">
        <f t="shared" si="11"/>
        <v>5772.0899999999674</v>
      </c>
      <c r="F165">
        <f t="shared" si="12"/>
        <v>1916.346251080621</v>
      </c>
      <c r="G165" s="2">
        <f t="shared" si="13"/>
        <v>3855.7437489193462</v>
      </c>
      <c r="H165" s="2">
        <f t="shared" si="14"/>
        <v>507169.92320591293</v>
      </c>
    </row>
    <row r="166" spans="1:8" x14ac:dyDescent="0.2">
      <c r="A166" s="15">
        <v>456363.09</v>
      </c>
      <c r="D166">
        <f t="shared" si="10"/>
        <v>161</v>
      </c>
      <c r="E166" s="2">
        <f t="shared" si="11"/>
        <v>5783.7700000000186</v>
      </c>
      <c r="F166">
        <f t="shared" si="12"/>
        <v>1901.8872120221733</v>
      </c>
      <c r="G166" s="2">
        <f t="shared" si="13"/>
        <v>3881.8827879778455</v>
      </c>
      <c r="H166" s="2">
        <f t="shared" si="14"/>
        <v>503288.04041793506</v>
      </c>
    </row>
    <row r="167" spans="1:8" x14ac:dyDescent="0.2">
      <c r="A167" s="15">
        <v>462170.25</v>
      </c>
      <c r="D167">
        <f t="shared" si="10"/>
        <v>162</v>
      </c>
      <c r="E167" s="2">
        <f t="shared" si="11"/>
        <v>5795.4500000000116</v>
      </c>
      <c r="F167">
        <f t="shared" si="12"/>
        <v>1887.3301515672565</v>
      </c>
      <c r="G167" s="2">
        <f t="shared" si="13"/>
        <v>3908.1198484327551</v>
      </c>
      <c r="H167" s="2">
        <f t="shared" si="14"/>
        <v>499379.92056950228</v>
      </c>
    </row>
    <row r="168" spans="1:8" x14ac:dyDescent="0.2">
      <c r="A168" s="15">
        <v>467989.15</v>
      </c>
      <c r="D168">
        <f t="shared" si="10"/>
        <v>163</v>
      </c>
      <c r="E168" s="2">
        <f t="shared" si="11"/>
        <v>5807.1599999999744</v>
      </c>
      <c r="F168">
        <f t="shared" si="12"/>
        <v>1872.6747021356334</v>
      </c>
      <c r="G168" s="2">
        <f t="shared" si="13"/>
        <v>3934.4852978643412</v>
      </c>
      <c r="H168" s="2">
        <f t="shared" si="14"/>
        <v>495445.43527163792</v>
      </c>
    </row>
    <row r="169" spans="1:8" x14ac:dyDescent="0.2">
      <c r="A169" s="15">
        <v>473819.8</v>
      </c>
      <c r="D169">
        <f t="shared" si="10"/>
        <v>164</v>
      </c>
      <c r="E169" s="2">
        <f t="shared" si="11"/>
        <v>5818.9000000000233</v>
      </c>
      <c r="F169">
        <f t="shared" si="12"/>
        <v>1857.9203822686422</v>
      </c>
      <c r="G169" s="2">
        <f t="shared" si="13"/>
        <v>3960.979617731381</v>
      </c>
      <c r="H169" s="2">
        <f t="shared" si="14"/>
        <v>491484.45565390657</v>
      </c>
    </row>
    <row r="170" spans="1:8" x14ac:dyDescent="0.2">
      <c r="A170" s="15">
        <v>479662.24</v>
      </c>
      <c r="D170">
        <f t="shared" si="10"/>
        <v>165</v>
      </c>
      <c r="E170" s="2">
        <f t="shared" si="11"/>
        <v>5830.6499999999651</v>
      </c>
      <c r="F170">
        <f t="shared" si="12"/>
        <v>1843.0667087021495</v>
      </c>
      <c r="G170" s="2">
        <f t="shared" si="13"/>
        <v>3987.5832912978158</v>
      </c>
      <c r="H170" s="2">
        <f t="shared" si="14"/>
        <v>487496.87236260873</v>
      </c>
    </row>
    <row r="171" spans="1:8" x14ac:dyDescent="0.2">
      <c r="A171" s="15">
        <v>485516.49</v>
      </c>
      <c r="D171">
        <f t="shared" si="10"/>
        <v>166</v>
      </c>
      <c r="E171" s="2">
        <f t="shared" si="11"/>
        <v>5842.4400000000023</v>
      </c>
      <c r="F171">
        <f t="shared" si="12"/>
        <v>1828.1132713597826</v>
      </c>
      <c r="G171" s="2">
        <f t="shared" si="13"/>
        <v>4014.3267286402197</v>
      </c>
      <c r="H171" s="2">
        <f t="shared" si="14"/>
        <v>483482.54563396849</v>
      </c>
    </row>
    <row r="172" spans="1:8" x14ac:dyDescent="0.2">
      <c r="A172" s="15">
        <v>491858.08</v>
      </c>
      <c r="D172">
        <f t="shared" si="10"/>
        <v>167</v>
      </c>
      <c r="E172" s="2">
        <f t="shared" si="11"/>
        <v>5854.25</v>
      </c>
      <c r="F172">
        <f t="shared" si="12"/>
        <v>1813.0595461273817</v>
      </c>
      <c r="G172" s="2">
        <f t="shared" si="13"/>
        <v>4041.1904538726185</v>
      </c>
      <c r="H172" s="2">
        <f t="shared" si="14"/>
        <v>479441.35518009588</v>
      </c>
    </row>
    <row r="173" spans="1:8" x14ac:dyDescent="0.2">
      <c r="A173" s="15">
        <v>498213.11</v>
      </c>
      <c r="D173">
        <f t="shared" si="10"/>
        <v>168</v>
      </c>
      <c r="E173" s="2">
        <f t="shared" si="11"/>
        <v>6341.5900000000256</v>
      </c>
      <c r="F173">
        <f t="shared" si="12"/>
        <v>1797.9050819253596</v>
      </c>
      <c r="G173" s="2">
        <f t="shared" si="13"/>
        <v>4543.6849180746658</v>
      </c>
      <c r="H173" s="2">
        <f t="shared" si="14"/>
        <v>474897.67026202119</v>
      </c>
    </row>
    <row r="174" spans="1:8" x14ac:dyDescent="0.2">
      <c r="A174" s="15">
        <v>504581.6</v>
      </c>
      <c r="D174">
        <f t="shared" si="10"/>
        <v>169</v>
      </c>
      <c r="E174" s="2">
        <f t="shared" si="11"/>
        <v>6355.0299999999697</v>
      </c>
      <c r="F174">
        <f t="shared" si="12"/>
        <v>1780.8662634825794</v>
      </c>
      <c r="G174" s="2">
        <f t="shared" si="13"/>
        <v>4574.1637365173901</v>
      </c>
      <c r="H174" s="2">
        <f t="shared" si="14"/>
        <v>470323.50652550382</v>
      </c>
    </row>
    <row r="175" spans="1:8" x14ac:dyDescent="0.2">
      <c r="A175" s="15">
        <v>510963.6</v>
      </c>
      <c r="D175">
        <f t="shared" si="10"/>
        <v>170</v>
      </c>
      <c r="E175" s="2">
        <f t="shared" si="11"/>
        <v>6368.4899999999907</v>
      </c>
      <c r="F175">
        <f t="shared" si="12"/>
        <v>1763.7131494706393</v>
      </c>
      <c r="G175" s="2">
        <f t="shared" si="13"/>
        <v>4604.7768505293516</v>
      </c>
      <c r="H175" s="2">
        <f t="shared" si="14"/>
        <v>465718.72967497446</v>
      </c>
    </row>
    <row r="176" spans="1:8" x14ac:dyDescent="0.2">
      <c r="A176" s="15">
        <v>517359.13</v>
      </c>
      <c r="D176">
        <f t="shared" si="10"/>
        <v>171</v>
      </c>
      <c r="E176" s="2">
        <f t="shared" si="11"/>
        <v>6382</v>
      </c>
      <c r="F176">
        <f t="shared" si="12"/>
        <v>1746.4452362811542</v>
      </c>
      <c r="G176" s="2">
        <f t="shared" si="13"/>
        <v>4635.5547637188456</v>
      </c>
      <c r="H176" s="2">
        <f t="shared" si="14"/>
        <v>461083.1749112556</v>
      </c>
    </row>
    <row r="177" spans="1:8" x14ac:dyDescent="0.2">
      <c r="A177" s="15">
        <v>523768.21</v>
      </c>
      <c r="D177">
        <f t="shared" si="10"/>
        <v>172</v>
      </c>
      <c r="E177" s="2">
        <f t="shared" si="11"/>
        <v>6395.5300000000279</v>
      </c>
      <c r="F177">
        <f t="shared" si="12"/>
        <v>1729.0619059172084</v>
      </c>
      <c r="G177" s="2">
        <f t="shared" si="13"/>
        <v>4666.4680940828193</v>
      </c>
      <c r="H177" s="2">
        <f t="shared" si="14"/>
        <v>456416.70681717276</v>
      </c>
    </row>
    <row r="178" spans="1:8" x14ac:dyDescent="0.2">
      <c r="A178" s="15">
        <v>530190.88</v>
      </c>
      <c r="D178">
        <f t="shared" si="10"/>
        <v>173</v>
      </c>
      <c r="E178" s="2">
        <f t="shared" si="11"/>
        <v>6409.0800000000163</v>
      </c>
      <c r="F178">
        <f t="shared" si="12"/>
        <v>1711.5626505643977</v>
      </c>
      <c r="G178" s="2">
        <f t="shared" si="13"/>
        <v>4697.5173494356186</v>
      </c>
      <c r="H178" s="2">
        <f t="shared" si="14"/>
        <v>451719.18946773716</v>
      </c>
    </row>
    <row r="179" spans="1:8" x14ac:dyDescent="0.2">
      <c r="A179" s="15">
        <v>536627.17000000004</v>
      </c>
      <c r="D179">
        <f t="shared" si="10"/>
        <v>174</v>
      </c>
      <c r="E179" s="2">
        <f t="shared" si="11"/>
        <v>6422.6699999999837</v>
      </c>
      <c r="F179">
        <f t="shared" si="12"/>
        <v>1693.9469605040142</v>
      </c>
      <c r="G179" s="2">
        <f t="shared" si="13"/>
        <v>4728.7230394959697</v>
      </c>
      <c r="H179" s="2">
        <f t="shared" si="14"/>
        <v>446990.46642824117</v>
      </c>
    </row>
    <row r="180" spans="1:8" x14ac:dyDescent="0.2">
      <c r="A180" s="15">
        <v>543077.11</v>
      </c>
      <c r="D180">
        <f t="shared" si="10"/>
        <v>175</v>
      </c>
      <c r="E180" s="2">
        <f t="shared" si="11"/>
        <v>6436.2900000000373</v>
      </c>
      <c r="F180">
        <f t="shared" si="12"/>
        <v>1676.2142491059044</v>
      </c>
      <c r="G180" s="2">
        <f t="shared" si="13"/>
        <v>4760.0757508941333</v>
      </c>
      <c r="H180" s="2">
        <f t="shared" si="14"/>
        <v>442230.39067734702</v>
      </c>
    </row>
    <row r="181" spans="1:8" x14ac:dyDescent="0.2">
      <c r="A181" s="15">
        <v>549540.72</v>
      </c>
      <c r="D181">
        <f t="shared" si="10"/>
        <v>176</v>
      </c>
      <c r="E181" s="2">
        <f t="shared" si="11"/>
        <v>6449.9399999999441</v>
      </c>
      <c r="F181">
        <f t="shared" si="12"/>
        <v>1658.3639650400512</v>
      </c>
      <c r="G181" s="2">
        <f t="shared" si="13"/>
        <v>4791.5760349598931</v>
      </c>
      <c r="H181" s="2">
        <f t="shared" si="14"/>
        <v>437438.81464238715</v>
      </c>
    </row>
    <row r="182" spans="1:8" x14ac:dyDescent="0.2">
      <c r="A182" s="15">
        <v>556018.04</v>
      </c>
      <c r="D182">
        <f t="shared" si="10"/>
        <v>177</v>
      </c>
      <c r="E182" s="2">
        <f t="shared" si="11"/>
        <v>6463.609999999986</v>
      </c>
      <c r="F182">
        <f t="shared" si="12"/>
        <v>1640.3955549089517</v>
      </c>
      <c r="G182" s="2">
        <f t="shared" si="13"/>
        <v>4823.2144450910346</v>
      </c>
      <c r="H182" s="2">
        <f t="shared" si="14"/>
        <v>432615.60019729612</v>
      </c>
    </row>
    <row r="183" spans="1:8" x14ac:dyDescent="0.2">
      <c r="A183" s="15">
        <v>562509.1</v>
      </c>
      <c r="D183">
        <f t="shared" si="10"/>
        <v>178</v>
      </c>
      <c r="E183" s="2">
        <f t="shared" si="11"/>
        <v>6477.3200000000652</v>
      </c>
      <c r="F183">
        <f t="shared" si="12"/>
        <v>1622.3085007398604</v>
      </c>
      <c r="G183" s="2">
        <f t="shared" si="13"/>
        <v>4855.0114992602048</v>
      </c>
      <c r="H183" s="2">
        <f t="shared" si="14"/>
        <v>427760.58869803592</v>
      </c>
    </row>
    <row r="184" spans="1:8" x14ac:dyDescent="0.2">
      <c r="A184" s="15">
        <v>569510.84</v>
      </c>
      <c r="D184">
        <f t="shared" si="10"/>
        <v>179</v>
      </c>
      <c r="E184" s="2">
        <f t="shared" si="11"/>
        <v>6491.0599999999395</v>
      </c>
      <c r="F184">
        <f t="shared" si="12"/>
        <v>1604.1022076176346</v>
      </c>
      <c r="G184" s="2">
        <f t="shared" si="13"/>
        <v>4886.9577923823053</v>
      </c>
      <c r="H184" s="2">
        <f t="shared" si="14"/>
        <v>422873.63090565364</v>
      </c>
    </row>
    <row r="185" spans="1:8" x14ac:dyDescent="0.2">
      <c r="A185" s="15">
        <v>576528.03</v>
      </c>
      <c r="D185">
        <f t="shared" si="10"/>
        <v>180</v>
      </c>
      <c r="E185" s="2">
        <f t="shared" si="11"/>
        <v>7001.7399999999907</v>
      </c>
      <c r="F185">
        <f t="shared" si="12"/>
        <v>1585.7761158962012</v>
      </c>
      <c r="G185" s="2">
        <f t="shared" si="13"/>
        <v>5415.9638841037895</v>
      </c>
      <c r="H185" s="2">
        <f t="shared" si="14"/>
        <v>417457.66702154983</v>
      </c>
    </row>
    <row r="186" spans="1:8" x14ac:dyDescent="0.2">
      <c r="A186" s="15">
        <v>583560.69999999995</v>
      </c>
      <c r="D186">
        <f t="shared" si="10"/>
        <v>181</v>
      </c>
      <c r="E186" s="2">
        <f t="shared" si="11"/>
        <v>7017.1900000000605</v>
      </c>
      <c r="F186">
        <f t="shared" si="12"/>
        <v>1565.4662513308117</v>
      </c>
      <c r="G186" s="2">
        <f t="shared" si="13"/>
        <v>5451.7237486692484</v>
      </c>
      <c r="H186" s="2">
        <f t="shared" si="14"/>
        <v>412005.94327288057</v>
      </c>
    </row>
    <row r="187" spans="1:8" x14ac:dyDescent="0.2">
      <c r="A187" s="15">
        <v>590608.91</v>
      </c>
      <c r="D187">
        <f t="shared" si="10"/>
        <v>182</v>
      </c>
      <c r="E187" s="2">
        <f t="shared" si="11"/>
        <v>7032.6699999999255</v>
      </c>
      <c r="F187">
        <f t="shared" si="12"/>
        <v>1545.022287273302</v>
      </c>
      <c r="G187" s="2">
        <f t="shared" si="13"/>
        <v>5487.6477127266235</v>
      </c>
      <c r="H187" s="2">
        <f t="shared" si="14"/>
        <v>406518.29556015396</v>
      </c>
    </row>
    <row r="188" spans="1:8" x14ac:dyDescent="0.2">
      <c r="A188" s="15">
        <v>597672.67000000004</v>
      </c>
      <c r="D188">
        <f t="shared" si="10"/>
        <v>183</v>
      </c>
      <c r="E188" s="2">
        <f t="shared" si="11"/>
        <v>7048.2100000000792</v>
      </c>
      <c r="F188">
        <f t="shared" si="12"/>
        <v>1524.4436083505773</v>
      </c>
      <c r="G188" s="2">
        <f t="shared" si="13"/>
        <v>5523.7663916495021</v>
      </c>
      <c r="H188" s="2">
        <f t="shared" si="14"/>
        <v>400994.52916850446</v>
      </c>
    </row>
    <row r="189" spans="1:8" x14ac:dyDescent="0.2">
      <c r="A189" s="15">
        <v>604752.04</v>
      </c>
      <c r="D189">
        <f t="shared" si="10"/>
        <v>184</v>
      </c>
      <c r="E189" s="2">
        <f t="shared" si="11"/>
        <v>7063.7600000000093</v>
      </c>
      <c r="F189">
        <f t="shared" si="12"/>
        <v>1503.7294843818918</v>
      </c>
      <c r="G189" s="2">
        <f t="shared" si="13"/>
        <v>5560.0305156181175</v>
      </c>
      <c r="H189" s="2">
        <f t="shared" si="14"/>
        <v>395434.49865288637</v>
      </c>
    </row>
    <row r="190" spans="1:8" x14ac:dyDescent="0.2">
      <c r="A190" s="15">
        <v>611847.03</v>
      </c>
      <c r="D190">
        <f t="shared" si="10"/>
        <v>185</v>
      </c>
      <c r="E190" s="2">
        <f t="shared" si="11"/>
        <v>7079.3699999999953</v>
      </c>
      <c r="F190">
        <f t="shared" si="12"/>
        <v>1482.8793699483238</v>
      </c>
      <c r="G190" s="2">
        <f t="shared" si="13"/>
        <v>5596.4906300516714</v>
      </c>
      <c r="H190" s="2">
        <f t="shared" si="14"/>
        <v>389838.00802283472</v>
      </c>
    </row>
    <row r="191" spans="1:8" x14ac:dyDescent="0.2">
      <c r="A191" s="15">
        <v>618957.69999999995</v>
      </c>
      <c r="D191">
        <f t="shared" si="10"/>
        <v>186</v>
      </c>
      <c r="E191" s="2">
        <f t="shared" si="11"/>
        <v>7094.9899999999907</v>
      </c>
      <c r="F191">
        <f t="shared" si="12"/>
        <v>1461.8925300856301</v>
      </c>
      <c r="G191" s="2">
        <f t="shared" si="13"/>
        <v>5633.0974699143608</v>
      </c>
      <c r="H191" s="2">
        <f t="shared" si="14"/>
        <v>384204.91055292037</v>
      </c>
    </row>
    <row r="192" spans="1:8" x14ac:dyDescent="0.2">
      <c r="A192" s="15">
        <v>626084.06999999995</v>
      </c>
      <c r="D192">
        <f t="shared" si="10"/>
        <v>187</v>
      </c>
      <c r="E192" s="2">
        <f t="shared" si="11"/>
        <v>7110.6699999999255</v>
      </c>
      <c r="F192">
        <f t="shared" si="12"/>
        <v>1440.7684145734513</v>
      </c>
      <c r="G192" s="2">
        <f t="shared" si="13"/>
        <v>5669.9015854264744</v>
      </c>
      <c r="H192" s="2">
        <f t="shared" si="14"/>
        <v>378535.00896749389</v>
      </c>
    </row>
    <row r="193" spans="1:8" x14ac:dyDescent="0.2">
      <c r="A193" s="15">
        <v>633226.18000000005</v>
      </c>
      <c r="D193">
        <f t="shared" si="10"/>
        <v>188</v>
      </c>
      <c r="E193" s="2">
        <f t="shared" si="11"/>
        <v>7126.3699999999953</v>
      </c>
      <c r="F193">
        <f t="shared" si="12"/>
        <v>1419.506283628102</v>
      </c>
      <c r="G193" s="2">
        <f t="shared" si="13"/>
        <v>5706.8637163718931</v>
      </c>
      <c r="H193" s="2">
        <f t="shared" si="14"/>
        <v>372828.14525112201</v>
      </c>
    </row>
    <row r="194" spans="1:8" x14ac:dyDescent="0.2">
      <c r="A194" s="15">
        <v>640384.07999999996</v>
      </c>
      <c r="D194">
        <f t="shared" si="10"/>
        <v>189</v>
      </c>
      <c r="E194" s="2">
        <f t="shared" si="11"/>
        <v>7142.1100000001024</v>
      </c>
      <c r="F194">
        <f t="shared" si="12"/>
        <v>1398.1055446917076</v>
      </c>
      <c r="G194" s="2">
        <f t="shared" si="13"/>
        <v>5744.0044553083953</v>
      </c>
      <c r="H194" s="2">
        <f t="shared" si="14"/>
        <v>367084.14079581364</v>
      </c>
    </row>
    <row r="195" spans="1:8" x14ac:dyDescent="0.2">
      <c r="A195" s="15">
        <v>647557.78</v>
      </c>
      <c r="D195">
        <f t="shared" si="10"/>
        <v>190</v>
      </c>
      <c r="E195" s="2">
        <f t="shared" si="11"/>
        <v>7157.8999999999069</v>
      </c>
      <c r="F195">
        <f t="shared" si="12"/>
        <v>1376.5655279843011</v>
      </c>
      <c r="G195" s="2">
        <f t="shared" si="13"/>
        <v>5781.3344720156056</v>
      </c>
      <c r="H195" s="2">
        <f t="shared" si="14"/>
        <v>361302.80632379802</v>
      </c>
    </row>
    <row r="196" spans="1:8" x14ac:dyDescent="0.2">
      <c r="A196" s="15">
        <v>655266.61</v>
      </c>
      <c r="D196">
        <f t="shared" si="10"/>
        <v>191</v>
      </c>
      <c r="E196" s="2">
        <f t="shared" si="11"/>
        <v>7173.7000000000698</v>
      </c>
      <c r="F196">
        <f t="shared" si="12"/>
        <v>1354.8855237142425</v>
      </c>
      <c r="G196" s="2">
        <f t="shared" si="13"/>
        <v>5818.8144762858274</v>
      </c>
      <c r="H196" s="2">
        <f t="shared" si="14"/>
        <v>355483.9918475122</v>
      </c>
    </row>
    <row r="197" spans="1:8" x14ac:dyDescent="0.2">
      <c r="A197" s="15">
        <v>662993.06000000006</v>
      </c>
      <c r="D197">
        <f t="shared" si="10"/>
        <v>192</v>
      </c>
      <c r="E197" s="2">
        <f t="shared" si="11"/>
        <v>7708.8299999999581</v>
      </c>
      <c r="F197">
        <f t="shared" si="12"/>
        <v>1333.0649694281708</v>
      </c>
      <c r="G197" s="2">
        <f t="shared" si="13"/>
        <v>6375.7650305717871</v>
      </c>
      <c r="H197" s="2">
        <f t="shared" si="14"/>
        <v>349108.22681694041</v>
      </c>
    </row>
    <row r="198" spans="1:8" x14ac:dyDescent="0.2">
      <c r="A198" s="15">
        <v>670737.17000000004</v>
      </c>
      <c r="D198">
        <f t="shared" si="10"/>
        <v>193</v>
      </c>
      <c r="E198" s="2">
        <f t="shared" si="11"/>
        <v>7726.4500000000698</v>
      </c>
      <c r="F198">
        <f t="shared" si="12"/>
        <v>1309.1558505635264</v>
      </c>
      <c r="G198" s="2">
        <f t="shared" si="13"/>
        <v>6417.2941494365432</v>
      </c>
      <c r="H198" s="2">
        <f t="shared" si="14"/>
        <v>342690.93266750389</v>
      </c>
    </row>
    <row r="199" spans="1:8" x14ac:dyDescent="0.2">
      <c r="A199" s="15">
        <v>678498.99</v>
      </c>
      <c r="D199">
        <f t="shared" ref="D199:D262" si="15">D198+1</f>
        <v>194</v>
      </c>
      <c r="E199" s="2">
        <f t="shared" ref="E199:E262" si="16">A198-A197</f>
        <v>7744.109999999986</v>
      </c>
      <c r="F199">
        <f t="shared" ref="F199:F262" si="17">H198*$F$2</f>
        <v>1285.0909975031395</v>
      </c>
      <c r="G199" s="2">
        <f t="shared" ref="G199:G262" si="18">E199-F199</f>
        <v>6459.019002496847</v>
      </c>
      <c r="H199" s="2">
        <f t="shared" ref="H199:H262" si="19">H198-(E199-F199)</f>
        <v>336231.91366500704</v>
      </c>
    </row>
    <row r="200" spans="1:8" x14ac:dyDescent="0.2">
      <c r="A200" s="15">
        <v>686278.55</v>
      </c>
      <c r="D200">
        <f t="shared" si="15"/>
        <v>195</v>
      </c>
      <c r="E200" s="2">
        <f t="shared" si="16"/>
        <v>7761.8199999999488</v>
      </c>
      <c r="F200">
        <f t="shared" si="17"/>
        <v>1260.8696762437764</v>
      </c>
      <c r="G200" s="2">
        <f t="shared" si="18"/>
        <v>6500.9503237561721</v>
      </c>
      <c r="H200" s="2">
        <f t="shared" si="19"/>
        <v>329730.9633412509</v>
      </c>
    </row>
    <row r="201" spans="1:8" x14ac:dyDescent="0.2">
      <c r="A201" s="15">
        <v>694075.9</v>
      </c>
      <c r="D201">
        <f t="shared" si="15"/>
        <v>196</v>
      </c>
      <c r="E201" s="2">
        <f t="shared" si="16"/>
        <v>7779.5600000000559</v>
      </c>
      <c r="F201">
        <f t="shared" si="17"/>
        <v>1236.4911125296908</v>
      </c>
      <c r="G201" s="2">
        <f t="shared" si="18"/>
        <v>6543.0688874703646</v>
      </c>
      <c r="H201" s="2">
        <f t="shared" si="19"/>
        <v>323187.89445378055</v>
      </c>
    </row>
    <row r="202" spans="1:8" x14ac:dyDescent="0.2">
      <c r="A202" s="15">
        <v>701891.09</v>
      </c>
      <c r="D202">
        <f t="shared" si="15"/>
        <v>197</v>
      </c>
      <c r="E202" s="2">
        <f t="shared" si="16"/>
        <v>7797.3499999999767</v>
      </c>
      <c r="F202">
        <f t="shared" si="17"/>
        <v>1211.9546042016771</v>
      </c>
      <c r="G202" s="2">
        <f t="shared" si="18"/>
        <v>6585.3953957982994</v>
      </c>
      <c r="H202" s="2">
        <f t="shared" si="19"/>
        <v>316602.49905798223</v>
      </c>
    </row>
    <row r="203" spans="1:8" x14ac:dyDescent="0.2">
      <c r="A203" s="15">
        <v>709724.16000000003</v>
      </c>
      <c r="D203">
        <f t="shared" si="15"/>
        <v>198</v>
      </c>
      <c r="E203" s="2">
        <f t="shared" si="16"/>
        <v>7815.1899999999441</v>
      </c>
      <c r="F203">
        <f t="shared" si="17"/>
        <v>1187.2593714674333</v>
      </c>
      <c r="G203" s="2">
        <f t="shared" si="18"/>
        <v>6627.930628532511</v>
      </c>
      <c r="H203" s="2">
        <f t="shared" si="19"/>
        <v>309974.56842944975</v>
      </c>
    </row>
    <row r="204" spans="1:8" x14ac:dyDescent="0.2">
      <c r="A204" s="15">
        <v>717575.14</v>
      </c>
      <c r="D204">
        <f t="shared" si="15"/>
        <v>199</v>
      </c>
      <c r="E204" s="2">
        <f t="shared" si="16"/>
        <v>7833.0700000000652</v>
      </c>
      <c r="F204">
        <f t="shared" si="17"/>
        <v>1162.4046316104366</v>
      </c>
      <c r="G204" s="2">
        <f t="shared" si="18"/>
        <v>6670.6653683896284</v>
      </c>
      <c r="H204" s="2">
        <f t="shared" si="19"/>
        <v>303303.90306106012</v>
      </c>
    </row>
    <row r="205" spans="1:8" x14ac:dyDescent="0.2">
      <c r="A205" s="15">
        <v>725444.09</v>
      </c>
      <c r="D205">
        <f t="shared" si="15"/>
        <v>200</v>
      </c>
      <c r="E205" s="2">
        <f t="shared" si="16"/>
        <v>7850.9799999999814</v>
      </c>
      <c r="F205">
        <f t="shared" si="17"/>
        <v>1137.3896364789755</v>
      </c>
      <c r="G205" s="2">
        <f t="shared" si="18"/>
        <v>6713.5903635210061</v>
      </c>
      <c r="H205" s="2">
        <f t="shared" si="19"/>
        <v>296590.31269753911</v>
      </c>
    </row>
    <row r="206" spans="1:8" x14ac:dyDescent="0.2">
      <c r="A206" s="15">
        <v>733331.04</v>
      </c>
      <c r="D206">
        <f t="shared" si="15"/>
        <v>201</v>
      </c>
      <c r="E206" s="2">
        <f t="shared" si="16"/>
        <v>7868.9499999999534</v>
      </c>
      <c r="F206">
        <f t="shared" si="17"/>
        <v>1112.2136726157717</v>
      </c>
      <c r="G206" s="2">
        <f t="shared" si="18"/>
        <v>6756.736327384182</v>
      </c>
      <c r="H206" s="2">
        <f t="shared" si="19"/>
        <v>289833.57637015491</v>
      </c>
    </row>
    <row r="207" spans="1:8" x14ac:dyDescent="0.2">
      <c r="A207" s="15">
        <v>741236.05</v>
      </c>
      <c r="D207">
        <f t="shared" si="15"/>
        <v>202</v>
      </c>
      <c r="E207" s="2">
        <f t="shared" si="16"/>
        <v>7886.9500000000698</v>
      </c>
      <c r="F207">
        <f t="shared" si="17"/>
        <v>1086.8759113880808</v>
      </c>
      <c r="G207" s="2">
        <f t="shared" si="18"/>
        <v>6800.0740886119893</v>
      </c>
      <c r="H207" s="2">
        <f t="shared" si="19"/>
        <v>283033.50228154293</v>
      </c>
    </row>
    <row r="208" spans="1:8" x14ac:dyDescent="0.2">
      <c r="A208" s="15">
        <v>749701.78</v>
      </c>
      <c r="D208">
        <f t="shared" si="15"/>
        <v>203</v>
      </c>
      <c r="E208" s="2">
        <f t="shared" si="16"/>
        <v>7905.0100000000093</v>
      </c>
      <c r="F208">
        <f t="shared" si="17"/>
        <v>1061.375633555786</v>
      </c>
      <c r="G208" s="2">
        <f t="shared" si="18"/>
        <v>6843.6343664442229</v>
      </c>
      <c r="H208" s="2">
        <f t="shared" si="19"/>
        <v>276189.86791509873</v>
      </c>
    </row>
    <row r="209" spans="1:8" x14ac:dyDescent="0.2">
      <c r="A209" s="15">
        <v>758187.46</v>
      </c>
      <c r="D209">
        <f t="shared" si="15"/>
        <v>204</v>
      </c>
      <c r="E209" s="2">
        <f t="shared" si="16"/>
        <v>8465.7299999999814</v>
      </c>
      <c r="F209">
        <f t="shared" si="17"/>
        <v>1035.7120046816201</v>
      </c>
      <c r="G209" s="2">
        <f t="shared" si="18"/>
        <v>7430.0179953183615</v>
      </c>
      <c r="H209" s="2">
        <f t="shared" si="19"/>
        <v>268759.84991978039</v>
      </c>
    </row>
    <row r="210" spans="1:8" x14ac:dyDescent="0.2">
      <c r="A210" s="15">
        <v>766693.14</v>
      </c>
      <c r="D210">
        <f t="shared" si="15"/>
        <v>205</v>
      </c>
      <c r="E210" s="2">
        <f t="shared" si="16"/>
        <v>8485.6799999999348</v>
      </c>
      <c r="F210">
        <f t="shared" si="17"/>
        <v>1007.8494371991765</v>
      </c>
      <c r="G210" s="2">
        <f t="shared" si="18"/>
        <v>7477.8305628007583</v>
      </c>
      <c r="H210" s="2">
        <f t="shared" si="19"/>
        <v>261282.01935697964</v>
      </c>
    </row>
    <row r="211" spans="1:8" x14ac:dyDescent="0.2">
      <c r="A211" s="15">
        <v>775218.86</v>
      </c>
      <c r="D211">
        <f t="shared" si="15"/>
        <v>206</v>
      </c>
      <c r="E211" s="2">
        <f t="shared" si="16"/>
        <v>8505.6800000000512</v>
      </c>
      <c r="F211">
        <f t="shared" si="17"/>
        <v>979.80757258867357</v>
      </c>
      <c r="G211" s="2">
        <f t="shared" si="18"/>
        <v>7525.8724274113774</v>
      </c>
      <c r="H211" s="2">
        <f t="shared" si="19"/>
        <v>253756.14692956826</v>
      </c>
    </row>
    <row r="212" spans="1:8" x14ac:dyDescent="0.2">
      <c r="A212" s="15">
        <v>783764.68</v>
      </c>
      <c r="D212">
        <f t="shared" si="15"/>
        <v>207</v>
      </c>
      <c r="E212" s="2">
        <f t="shared" si="16"/>
        <v>8525.7199999999721</v>
      </c>
      <c r="F212">
        <f t="shared" si="17"/>
        <v>951.5855509858809</v>
      </c>
      <c r="G212" s="2">
        <f t="shared" si="18"/>
        <v>7574.1344490140909</v>
      </c>
      <c r="H212" s="2">
        <f t="shared" si="19"/>
        <v>246182.01248055417</v>
      </c>
    </row>
    <row r="213" spans="1:8" x14ac:dyDescent="0.2">
      <c r="A213" s="15">
        <v>792330.65</v>
      </c>
      <c r="D213">
        <f t="shared" si="15"/>
        <v>208</v>
      </c>
      <c r="E213" s="2">
        <f t="shared" si="16"/>
        <v>8545.8200000000652</v>
      </c>
      <c r="F213">
        <f t="shared" si="17"/>
        <v>923.18254680207815</v>
      </c>
      <c r="G213" s="2">
        <f t="shared" si="18"/>
        <v>7622.6374531979873</v>
      </c>
      <c r="H213" s="2">
        <f t="shared" si="19"/>
        <v>238559.37502735617</v>
      </c>
    </row>
    <row r="214" spans="1:8" x14ac:dyDescent="0.2">
      <c r="A214" s="15">
        <v>800916.82</v>
      </c>
      <c r="D214">
        <f t="shared" si="15"/>
        <v>209</v>
      </c>
      <c r="E214" s="2">
        <f t="shared" si="16"/>
        <v>8565.9699999999721</v>
      </c>
      <c r="F214">
        <f t="shared" si="17"/>
        <v>894.59765635258566</v>
      </c>
      <c r="G214" s="2">
        <f t="shared" si="18"/>
        <v>7671.3723436473865</v>
      </c>
      <c r="H214" s="2">
        <f t="shared" si="19"/>
        <v>230888.00268370879</v>
      </c>
    </row>
    <row r="215" spans="1:8" x14ac:dyDescent="0.2">
      <c r="A215" s="15">
        <v>809523.23</v>
      </c>
      <c r="D215">
        <f t="shared" si="15"/>
        <v>210</v>
      </c>
      <c r="E215" s="2">
        <f t="shared" si="16"/>
        <v>8586.1699999999255</v>
      </c>
      <c r="F215">
        <f t="shared" si="17"/>
        <v>865.83001006390793</v>
      </c>
      <c r="G215" s="2">
        <f t="shared" si="18"/>
        <v>7720.3399899360174</v>
      </c>
      <c r="H215" s="2">
        <f t="shared" si="19"/>
        <v>223167.66269377279</v>
      </c>
    </row>
    <row r="216" spans="1:8" x14ac:dyDescent="0.2">
      <c r="A216" s="15">
        <v>818149.94</v>
      </c>
      <c r="D216">
        <f t="shared" si="15"/>
        <v>211</v>
      </c>
      <c r="E216" s="2">
        <f t="shared" si="16"/>
        <v>8606.4100000000326</v>
      </c>
      <c r="F216">
        <f t="shared" si="17"/>
        <v>836.87873510164786</v>
      </c>
      <c r="G216" s="2">
        <f t="shared" si="18"/>
        <v>7769.5312648983845</v>
      </c>
      <c r="H216" s="2">
        <f t="shared" si="19"/>
        <v>215398.13142887439</v>
      </c>
    </row>
    <row r="217" spans="1:8" x14ac:dyDescent="0.2">
      <c r="A217" s="15">
        <v>826797.01</v>
      </c>
      <c r="D217">
        <f t="shared" si="15"/>
        <v>212</v>
      </c>
      <c r="E217" s="2">
        <f t="shared" si="16"/>
        <v>8626.7099999999627</v>
      </c>
      <c r="F217">
        <f t="shared" si="17"/>
        <v>807.74299285827897</v>
      </c>
      <c r="G217" s="2">
        <f t="shared" si="18"/>
        <v>7818.967007141684</v>
      </c>
      <c r="H217" s="2">
        <f t="shared" si="19"/>
        <v>207579.16442173271</v>
      </c>
    </row>
    <row r="218" spans="1:8" x14ac:dyDescent="0.2">
      <c r="A218" s="15">
        <v>835464.47</v>
      </c>
      <c r="D218">
        <f t="shared" si="15"/>
        <v>213</v>
      </c>
      <c r="E218" s="2">
        <f t="shared" si="16"/>
        <v>8647.0700000000652</v>
      </c>
      <c r="F218">
        <f t="shared" si="17"/>
        <v>778.42186658149762</v>
      </c>
      <c r="G218" s="2">
        <f t="shared" si="18"/>
        <v>7868.6481334185673</v>
      </c>
      <c r="H218" s="2">
        <f t="shared" si="19"/>
        <v>199710.51628831413</v>
      </c>
    </row>
    <row r="219" spans="1:8" x14ac:dyDescent="0.2">
      <c r="A219" s="15">
        <v>844152.39</v>
      </c>
      <c r="D219">
        <f t="shared" si="15"/>
        <v>214</v>
      </c>
      <c r="E219" s="2">
        <f t="shared" si="16"/>
        <v>8667.4599999999627</v>
      </c>
      <c r="F219">
        <f t="shared" si="17"/>
        <v>748.914436081178</v>
      </c>
      <c r="G219" s="2">
        <f t="shared" si="18"/>
        <v>7918.5455639187849</v>
      </c>
      <c r="H219" s="2">
        <f t="shared" si="19"/>
        <v>191791.97072439536</v>
      </c>
    </row>
    <row r="220" spans="1:8" x14ac:dyDescent="0.2">
      <c r="A220" s="15">
        <v>853427.86</v>
      </c>
      <c r="D220">
        <f t="shared" si="15"/>
        <v>215</v>
      </c>
      <c r="E220" s="2">
        <f t="shared" si="16"/>
        <v>8687.9200000000419</v>
      </c>
      <c r="F220">
        <f t="shared" si="17"/>
        <v>719.21989021648255</v>
      </c>
      <c r="G220" s="2">
        <f t="shared" si="18"/>
        <v>7968.7001097835591</v>
      </c>
      <c r="H220" s="2">
        <f t="shared" si="19"/>
        <v>183823.2706146118</v>
      </c>
    </row>
    <row r="221" spans="1:8" x14ac:dyDescent="0.2">
      <c r="A221" s="15">
        <v>862725.78</v>
      </c>
      <c r="D221">
        <f t="shared" si="15"/>
        <v>216</v>
      </c>
      <c r="E221" s="2">
        <f t="shared" si="16"/>
        <v>9275.4699999999721</v>
      </c>
      <c r="F221">
        <f t="shared" si="17"/>
        <v>689.33726480479424</v>
      </c>
      <c r="G221" s="2">
        <f t="shared" si="18"/>
        <v>8586.1327351951786</v>
      </c>
      <c r="H221" s="2">
        <f t="shared" si="19"/>
        <v>175237.13787941661</v>
      </c>
    </row>
    <row r="222" spans="1:8" x14ac:dyDescent="0.2">
      <c r="A222" s="15">
        <v>872046.2</v>
      </c>
      <c r="D222">
        <f t="shared" si="15"/>
        <v>217</v>
      </c>
      <c r="E222" s="2">
        <f t="shared" si="16"/>
        <v>9297.9200000000419</v>
      </c>
      <c r="F222">
        <f t="shared" si="17"/>
        <v>657.13926704781227</v>
      </c>
      <c r="G222" s="2">
        <f t="shared" si="18"/>
        <v>8640.7807329522293</v>
      </c>
      <c r="H222" s="2">
        <f t="shared" si="19"/>
        <v>166596.35714646438</v>
      </c>
    </row>
    <row r="223" spans="1:8" x14ac:dyDescent="0.2">
      <c r="A223" s="15">
        <v>881389.18</v>
      </c>
      <c r="D223">
        <f t="shared" si="15"/>
        <v>218</v>
      </c>
      <c r="E223" s="2">
        <f t="shared" si="16"/>
        <v>9320.4199999999255</v>
      </c>
      <c r="F223">
        <f t="shared" si="17"/>
        <v>624.73633929924142</v>
      </c>
      <c r="G223" s="2">
        <f t="shared" si="18"/>
        <v>8695.6836607006844</v>
      </c>
      <c r="H223" s="2">
        <f t="shared" si="19"/>
        <v>157900.67348576369</v>
      </c>
    </row>
    <row r="224" spans="1:8" x14ac:dyDescent="0.2">
      <c r="A224" s="15">
        <v>890754.79</v>
      </c>
      <c r="D224">
        <f t="shared" si="15"/>
        <v>219</v>
      </c>
      <c r="E224" s="2">
        <f t="shared" si="16"/>
        <v>9342.9800000000978</v>
      </c>
      <c r="F224">
        <f t="shared" si="17"/>
        <v>592.12752557161377</v>
      </c>
      <c r="G224" s="2">
        <f t="shared" si="18"/>
        <v>8750.8524744284841</v>
      </c>
      <c r="H224" s="2">
        <f t="shared" si="19"/>
        <v>149149.82101133521</v>
      </c>
    </row>
    <row r="225" spans="1:10" x14ac:dyDescent="0.2">
      <c r="A225" s="15">
        <v>900143.06</v>
      </c>
      <c r="D225">
        <f t="shared" si="15"/>
        <v>220</v>
      </c>
      <c r="E225" s="2">
        <f t="shared" si="16"/>
        <v>9365.609999999986</v>
      </c>
      <c r="F225">
        <f t="shared" si="17"/>
        <v>559.31182879250707</v>
      </c>
      <c r="G225" s="2">
        <f t="shared" si="18"/>
        <v>8806.2981712074798</v>
      </c>
      <c r="H225" s="2">
        <f t="shared" si="19"/>
        <v>140343.52284012773</v>
      </c>
    </row>
    <row r="226" spans="1:10" x14ac:dyDescent="0.2">
      <c r="A226" s="15">
        <v>909554.08</v>
      </c>
      <c r="D226">
        <f t="shared" si="15"/>
        <v>221</v>
      </c>
      <c r="E226" s="2">
        <f t="shared" si="16"/>
        <v>9388.2700000000186</v>
      </c>
      <c r="F226">
        <f t="shared" si="17"/>
        <v>526.28821065047896</v>
      </c>
      <c r="G226" s="2">
        <f t="shared" si="18"/>
        <v>8861.9817893495401</v>
      </c>
      <c r="H226" s="2">
        <f t="shared" si="19"/>
        <v>131481.54105077818</v>
      </c>
      <c r="J226">
        <v>5</v>
      </c>
    </row>
    <row r="227" spans="1:10" x14ac:dyDescent="0.2">
      <c r="A227" s="15">
        <v>918987.89</v>
      </c>
      <c r="D227">
        <f t="shared" si="15"/>
        <v>222</v>
      </c>
      <c r="E227" s="2">
        <f t="shared" si="16"/>
        <v>9411.0199999999022</v>
      </c>
      <c r="F227">
        <f t="shared" si="17"/>
        <v>493.05577894041812</v>
      </c>
      <c r="G227" s="2">
        <f t="shared" si="18"/>
        <v>8917.9642210594848</v>
      </c>
      <c r="H227" s="2">
        <f t="shared" si="19"/>
        <v>122563.57682971869</v>
      </c>
    </row>
    <row r="228" spans="1:10" x14ac:dyDescent="0.2">
      <c r="A228" s="15">
        <v>928444.55</v>
      </c>
      <c r="D228">
        <f t="shared" si="15"/>
        <v>223</v>
      </c>
      <c r="E228" s="2">
        <f t="shared" si="16"/>
        <v>9433.8100000000559</v>
      </c>
      <c r="F228">
        <f t="shared" si="17"/>
        <v>459.61341311144508</v>
      </c>
      <c r="G228" s="2">
        <f t="shared" si="18"/>
        <v>8974.1965868886109</v>
      </c>
      <c r="H228" s="2">
        <f t="shared" si="19"/>
        <v>113589.38024283008</v>
      </c>
    </row>
    <row r="229" spans="1:10" x14ac:dyDescent="0.2">
      <c r="A229" s="15">
        <v>937924.13</v>
      </c>
      <c r="D229">
        <f t="shared" si="15"/>
        <v>224</v>
      </c>
      <c r="E229" s="2">
        <f t="shared" si="16"/>
        <v>9456.6600000000326</v>
      </c>
      <c r="F229">
        <f t="shared" si="17"/>
        <v>425.9601759106128</v>
      </c>
      <c r="G229" s="2">
        <f t="shared" si="18"/>
        <v>9030.6998240894191</v>
      </c>
      <c r="H229" s="2">
        <f t="shared" si="19"/>
        <v>104558.68041874067</v>
      </c>
    </row>
    <row r="230" spans="1:10" x14ac:dyDescent="0.2">
      <c r="A230" s="15">
        <v>947426.68</v>
      </c>
      <c r="D230">
        <f t="shared" si="15"/>
        <v>225</v>
      </c>
      <c r="E230" s="2">
        <f t="shared" si="16"/>
        <v>9479.5799999999581</v>
      </c>
      <c r="F230">
        <f t="shared" si="17"/>
        <v>392.09505157027746</v>
      </c>
      <c r="G230" s="2">
        <f t="shared" si="18"/>
        <v>9087.484948429681</v>
      </c>
      <c r="H230" s="2">
        <f t="shared" si="19"/>
        <v>95471.19547031098</v>
      </c>
    </row>
    <row r="231" spans="1:10" x14ac:dyDescent="0.2">
      <c r="A231" s="15">
        <v>956952.25</v>
      </c>
      <c r="D231">
        <f t="shared" si="15"/>
        <v>226</v>
      </c>
      <c r="E231" s="2">
        <f t="shared" si="16"/>
        <v>9502.5500000000466</v>
      </c>
      <c r="F231">
        <f t="shared" si="17"/>
        <v>358.01698301366616</v>
      </c>
      <c r="G231" s="2">
        <f t="shared" si="18"/>
        <v>9144.533016986381</v>
      </c>
      <c r="H231" s="2">
        <f t="shared" si="19"/>
        <v>86326.662453324592</v>
      </c>
    </row>
    <row r="232" spans="1:10" x14ac:dyDescent="0.2">
      <c r="A232" s="15">
        <v>967093.49</v>
      </c>
      <c r="D232">
        <f t="shared" si="15"/>
        <v>227</v>
      </c>
      <c r="E232" s="2">
        <f t="shared" si="16"/>
        <v>9525.5699999999488</v>
      </c>
      <c r="F232">
        <f t="shared" si="17"/>
        <v>323.7249841999672</v>
      </c>
      <c r="G232" s="2">
        <f t="shared" si="18"/>
        <v>9201.8450157999814</v>
      </c>
      <c r="H232" s="2">
        <f t="shared" si="19"/>
        <v>77124.817437524616</v>
      </c>
    </row>
    <row r="233" spans="1:10" x14ac:dyDescent="0.2">
      <c r="A233" s="15">
        <v>977259.86</v>
      </c>
      <c r="D233">
        <f t="shared" si="15"/>
        <v>228</v>
      </c>
      <c r="E233" s="2">
        <f t="shared" si="16"/>
        <v>10141.239999999991</v>
      </c>
      <c r="F233">
        <f t="shared" si="17"/>
        <v>289.2180653907173</v>
      </c>
      <c r="G233" s="2">
        <f t="shared" si="18"/>
        <v>9852.0219346092726</v>
      </c>
      <c r="H233" s="2">
        <f t="shared" si="19"/>
        <v>67272.795502915338</v>
      </c>
    </row>
    <row r="234" spans="1:10" x14ac:dyDescent="0.2">
      <c r="A234" s="15">
        <v>987451.42</v>
      </c>
      <c r="D234">
        <f t="shared" si="15"/>
        <v>229</v>
      </c>
      <c r="E234" s="2">
        <f t="shared" si="16"/>
        <v>10166.369999999995</v>
      </c>
      <c r="F234">
        <f t="shared" si="17"/>
        <v>252.27298313593252</v>
      </c>
      <c r="G234" s="2">
        <f t="shared" si="18"/>
        <v>9914.0970168640633</v>
      </c>
      <c r="H234" s="2">
        <f t="shared" si="19"/>
        <v>57358.698486051275</v>
      </c>
      <c r="J234" s="3">
        <v>44620</v>
      </c>
    </row>
    <row r="235" spans="1:10" x14ac:dyDescent="0.2">
      <c r="A235" s="15">
        <v>997668.23</v>
      </c>
      <c r="D235">
        <f t="shared" si="15"/>
        <v>230</v>
      </c>
      <c r="E235" s="2">
        <f t="shared" si="16"/>
        <v>10191.560000000056</v>
      </c>
      <c r="F235">
        <f t="shared" si="17"/>
        <v>215.09511932269228</v>
      </c>
      <c r="G235" s="2">
        <f t="shared" si="18"/>
        <v>9976.4648806773639</v>
      </c>
      <c r="H235" s="2">
        <f t="shared" si="19"/>
        <v>47382.233605373913</v>
      </c>
      <c r="J235" s="3">
        <f>DATE(YEAR(J234), MONTH(J234)+235, 30)</f>
        <v>51774</v>
      </c>
    </row>
    <row r="236" spans="1:10" x14ac:dyDescent="0.2">
      <c r="A236" s="15">
        <v>1007910.37</v>
      </c>
      <c r="D236">
        <f t="shared" si="15"/>
        <v>231</v>
      </c>
      <c r="E236" s="2">
        <f t="shared" si="16"/>
        <v>10216.809999999939</v>
      </c>
      <c r="F236">
        <f t="shared" si="17"/>
        <v>177.68337602015217</v>
      </c>
      <c r="G236" s="2">
        <f t="shared" si="18"/>
        <v>10039.126623979788</v>
      </c>
      <c r="H236" s="2">
        <f t="shared" si="19"/>
        <v>37343.106981394129</v>
      </c>
    </row>
    <row r="237" spans="1:10" x14ac:dyDescent="0.2">
      <c r="A237" s="15">
        <v>1018177.91</v>
      </c>
      <c r="D237">
        <f t="shared" si="15"/>
        <v>232</v>
      </c>
      <c r="E237" s="2">
        <f t="shared" si="16"/>
        <v>10242.140000000014</v>
      </c>
      <c r="F237">
        <f t="shared" si="17"/>
        <v>140.03665118022798</v>
      </c>
      <c r="G237" s="2">
        <f t="shared" si="18"/>
        <v>10102.103348819786</v>
      </c>
      <c r="H237" s="2">
        <f t="shared" si="19"/>
        <v>27241.003632574342</v>
      </c>
    </row>
    <row r="238" spans="1:10" x14ac:dyDescent="0.2">
      <c r="A238" s="15">
        <v>1028470.9</v>
      </c>
      <c r="D238">
        <f t="shared" si="15"/>
        <v>233</v>
      </c>
      <c r="E238" s="2">
        <f t="shared" si="16"/>
        <v>10267.540000000037</v>
      </c>
      <c r="F238">
        <f t="shared" si="17"/>
        <v>102.15376362215378</v>
      </c>
      <c r="G238" s="2">
        <f t="shared" si="18"/>
        <v>10165.386236377883</v>
      </c>
      <c r="H238" s="2">
        <f t="shared" si="19"/>
        <v>17075.61739619646</v>
      </c>
    </row>
    <row r="239" spans="1:10" x14ac:dyDescent="0.2">
      <c r="A239" s="15">
        <v>1038789.42</v>
      </c>
      <c r="D239">
        <f t="shared" si="15"/>
        <v>234</v>
      </c>
      <c r="E239" s="2">
        <f t="shared" si="16"/>
        <v>10292.989999999991</v>
      </c>
      <c r="F239">
        <f t="shared" si="17"/>
        <v>64.033565235736717</v>
      </c>
      <c r="G239" s="2">
        <f t="shared" si="18"/>
        <v>10228.956434764254</v>
      </c>
      <c r="H239" s="2">
        <f t="shared" si="19"/>
        <v>6846.660961432206</v>
      </c>
    </row>
    <row r="240" spans="1:10" x14ac:dyDescent="0.2">
      <c r="A240" s="15">
        <v>1049133.53</v>
      </c>
      <c r="D240" s="13">
        <f t="shared" si="15"/>
        <v>235</v>
      </c>
      <c r="E240" s="21">
        <f t="shared" si="16"/>
        <v>10318.520000000019</v>
      </c>
      <c r="F240" s="13">
        <f t="shared" si="17"/>
        <v>25.674978605370772</v>
      </c>
      <c r="G240" s="21">
        <f t="shared" si="18"/>
        <v>10292.845021394647</v>
      </c>
      <c r="H240" s="21">
        <f t="shared" si="19"/>
        <v>-3446.1840599624411</v>
      </c>
    </row>
    <row r="241" spans="1:8" x14ac:dyDescent="0.2">
      <c r="A241" s="15">
        <v>1059503.3</v>
      </c>
      <c r="D241">
        <f t="shared" si="15"/>
        <v>236</v>
      </c>
      <c r="E241" s="2">
        <f t="shared" si="16"/>
        <v>10344.109999999986</v>
      </c>
      <c r="F241">
        <f t="shared" si="17"/>
        <v>-12.923190224859153</v>
      </c>
      <c r="G241" s="2">
        <f t="shared" si="18"/>
        <v>10357.033190224845</v>
      </c>
      <c r="H241" s="2">
        <f t="shared" si="19"/>
        <v>-13803.217250187286</v>
      </c>
    </row>
    <row r="242" spans="1:8" x14ac:dyDescent="0.2">
      <c r="A242" s="15">
        <v>1069898.81</v>
      </c>
      <c r="D242">
        <f t="shared" si="15"/>
        <v>237</v>
      </c>
      <c r="E242" s="2">
        <f t="shared" si="16"/>
        <v>10369.770000000019</v>
      </c>
      <c r="F242">
        <f t="shared" si="17"/>
        <v>-51.762064688202322</v>
      </c>
      <c r="G242" s="2">
        <f t="shared" si="18"/>
        <v>10421.532064688221</v>
      </c>
      <c r="H242" s="2">
        <f t="shared" si="19"/>
        <v>-24224.749314875509</v>
      </c>
    </row>
    <row r="243" spans="1:8" x14ac:dyDescent="0.2">
      <c r="A243" s="15">
        <v>1080320.1100000001</v>
      </c>
      <c r="D243">
        <f t="shared" si="15"/>
        <v>238</v>
      </c>
      <c r="E243" s="2">
        <f t="shared" si="16"/>
        <v>10395.510000000009</v>
      </c>
      <c r="F243">
        <f t="shared" si="17"/>
        <v>-90.842809930783162</v>
      </c>
      <c r="G243" s="2">
        <f t="shared" si="18"/>
        <v>10486.352809930793</v>
      </c>
      <c r="H243" s="2">
        <f t="shared" si="19"/>
        <v>-34711.102124806304</v>
      </c>
    </row>
    <row r="244" spans="1:8" x14ac:dyDescent="0.2">
      <c r="A244" s="15">
        <v>1091386.51</v>
      </c>
      <c r="D244">
        <f t="shared" si="15"/>
        <v>239</v>
      </c>
      <c r="E244" s="2">
        <f t="shared" si="16"/>
        <v>10421.300000000047</v>
      </c>
      <c r="F244">
        <f t="shared" si="17"/>
        <v>-130.16663296802363</v>
      </c>
      <c r="G244" s="2">
        <f t="shared" si="18"/>
        <v>10551.466632968069</v>
      </c>
      <c r="H244" s="2">
        <f t="shared" si="19"/>
        <v>-45262.568757774374</v>
      </c>
    </row>
    <row r="245" spans="1:8" x14ac:dyDescent="0.2">
      <c r="A245" s="15">
        <v>1102480.92</v>
      </c>
      <c r="D245">
        <f t="shared" si="15"/>
        <v>240</v>
      </c>
      <c r="E245" s="2">
        <f t="shared" si="16"/>
        <v>11066.399999999907</v>
      </c>
      <c r="F245">
        <f t="shared" si="17"/>
        <v>-169.73463284165391</v>
      </c>
      <c r="G245" s="2">
        <f t="shared" si="18"/>
        <v>11236.13463284156</v>
      </c>
      <c r="H245" s="2">
        <f t="shared" si="19"/>
        <v>-56498.703390615934</v>
      </c>
    </row>
    <row r="246" spans="1:8" x14ac:dyDescent="0.2">
      <c r="A246" s="15">
        <v>1113603.3899999999</v>
      </c>
      <c r="D246">
        <f t="shared" si="15"/>
        <v>241</v>
      </c>
      <c r="E246" s="2">
        <f t="shared" si="16"/>
        <v>11094.409999999916</v>
      </c>
      <c r="F246">
        <f t="shared" si="17"/>
        <v>-211.87013771480974</v>
      </c>
      <c r="G246" s="2">
        <f t="shared" si="18"/>
        <v>11306.280137714726</v>
      </c>
      <c r="H246" s="2">
        <f t="shared" si="19"/>
        <v>-67804.98352833066</v>
      </c>
    </row>
    <row r="247" spans="1:8" x14ac:dyDescent="0.2">
      <c r="A247" s="15">
        <v>1124754.02</v>
      </c>
      <c r="D247">
        <f t="shared" si="15"/>
        <v>242</v>
      </c>
      <c r="E247" s="2">
        <f t="shared" si="16"/>
        <v>11122.469999999972</v>
      </c>
      <c r="F247">
        <f t="shared" si="17"/>
        <v>-254.26868823123996</v>
      </c>
      <c r="G247" s="2">
        <f t="shared" si="18"/>
        <v>11376.738688231211</v>
      </c>
      <c r="H247" s="2">
        <f t="shared" si="19"/>
        <v>-79181.722216561873</v>
      </c>
    </row>
    <row r="248" spans="1:8" x14ac:dyDescent="0.2">
      <c r="A248" s="15">
        <v>1135932.8799999999</v>
      </c>
      <c r="D248">
        <f t="shared" si="15"/>
        <v>243</v>
      </c>
      <c r="E248" s="2">
        <f t="shared" si="16"/>
        <v>11150.630000000121</v>
      </c>
      <c r="F248">
        <f t="shared" si="17"/>
        <v>-296.931458312107</v>
      </c>
      <c r="G248" s="2">
        <f t="shared" si="18"/>
        <v>11447.561458312228</v>
      </c>
      <c r="H248" s="2">
        <f t="shared" si="19"/>
        <v>-90629.283674874096</v>
      </c>
    </row>
    <row r="249" spans="1:8" x14ac:dyDescent="0.2">
      <c r="A249" s="15">
        <v>1147140.03</v>
      </c>
      <c r="D249">
        <f t="shared" si="15"/>
        <v>244</v>
      </c>
      <c r="E249" s="2">
        <f t="shared" si="16"/>
        <v>11178.85999999987</v>
      </c>
      <c r="F249">
        <f t="shared" si="17"/>
        <v>-339.85981378077787</v>
      </c>
      <c r="G249" s="2">
        <f t="shared" si="18"/>
        <v>11518.719813780648</v>
      </c>
      <c r="H249" s="2">
        <f t="shared" si="19"/>
        <v>-102148.00348865474</v>
      </c>
    </row>
    <row r="250" spans="1:8" x14ac:dyDescent="0.2">
      <c r="A250" s="15">
        <v>1158375.56</v>
      </c>
      <c r="D250">
        <f t="shared" si="15"/>
        <v>245</v>
      </c>
      <c r="E250" s="2">
        <f t="shared" si="16"/>
        <v>11207.15000000014</v>
      </c>
      <c r="F250">
        <f t="shared" si="17"/>
        <v>-383.05501308245528</v>
      </c>
      <c r="G250" s="2">
        <f t="shared" si="18"/>
        <v>11590.205013082596</v>
      </c>
      <c r="H250" s="2">
        <f t="shared" si="19"/>
        <v>-113738.20850173733</v>
      </c>
    </row>
    <row r="251" spans="1:8" x14ac:dyDescent="0.2">
      <c r="A251" s="15">
        <v>1169639.55</v>
      </c>
      <c r="D251">
        <f t="shared" si="15"/>
        <v>246</v>
      </c>
      <c r="E251" s="2">
        <f t="shared" si="16"/>
        <v>11235.530000000028</v>
      </c>
      <c r="F251">
        <f t="shared" si="17"/>
        <v>-426.51828188151495</v>
      </c>
      <c r="G251" s="2">
        <f t="shared" si="18"/>
        <v>11662.048281881544</v>
      </c>
      <c r="H251" s="2">
        <f t="shared" si="19"/>
        <v>-125400.25678361888</v>
      </c>
    </row>
    <row r="252" spans="1:8" x14ac:dyDescent="0.2">
      <c r="A252" s="15">
        <v>1180932.07</v>
      </c>
      <c r="D252">
        <f t="shared" si="15"/>
        <v>247</v>
      </c>
      <c r="E252" s="2">
        <f t="shared" si="16"/>
        <v>11263.989999999991</v>
      </c>
      <c r="F252">
        <f t="shared" si="17"/>
        <v>-470.25096293857081</v>
      </c>
      <c r="G252" s="2">
        <f t="shared" si="18"/>
        <v>11734.240962938562</v>
      </c>
      <c r="H252" s="2">
        <f t="shared" si="19"/>
        <v>-137134.49774655743</v>
      </c>
    </row>
    <row r="253" spans="1:8" x14ac:dyDescent="0.2">
      <c r="A253" s="15">
        <v>1192253.2</v>
      </c>
      <c r="D253">
        <f t="shared" si="15"/>
        <v>248</v>
      </c>
      <c r="E253" s="2">
        <f t="shared" si="16"/>
        <v>11292.520000000019</v>
      </c>
      <c r="F253">
        <f t="shared" si="17"/>
        <v>-514.25436654959037</v>
      </c>
      <c r="G253" s="2">
        <f t="shared" si="18"/>
        <v>11806.774366549609</v>
      </c>
      <c r="H253" s="2">
        <f t="shared" si="19"/>
        <v>-148941.27211310703</v>
      </c>
    </row>
    <row r="254" spans="1:8" x14ac:dyDescent="0.2">
      <c r="A254" s="15">
        <v>1203603.02</v>
      </c>
      <c r="D254">
        <f t="shared" si="15"/>
        <v>249</v>
      </c>
      <c r="E254" s="2">
        <f t="shared" si="16"/>
        <v>11321.129999999888</v>
      </c>
      <c r="F254">
        <f t="shared" si="17"/>
        <v>-558.52977042415137</v>
      </c>
      <c r="G254" s="2">
        <f t="shared" si="18"/>
        <v>11879.659770424039</v>
      </c>
      <c r="H254" s="2">
        <f t="shared" si="19"/>
        <v>-160820.93188353107</v>
      </c>
    </row>
    <row r="255" spans="1:8" x14ac:dyDescent="0.2">
      <c r="A255" s="15">
        <v>1214981.6000000001</v>
      </c>
      <c r="D255">
        <f t="shared" si="15"/>
        <v>250</v>
      </c>
      <c r="E255" s="2">
        <f t="shared" si="16"/>
        <v>11349.820000000065</v>
      </c>
      <c r="F255">
        <f t="shared" si="17"/>
        <v>-603.07849456324152</v>
      </c>
      <c r="G255" s="2">
        <f t="shared" si="18"/>
        <v>11952.898494563307</v>
      </c>
      <c r="H255" s="2">
        <f t="shared" si="19"/>
        <v>-172773.83037809437</v>
      </c>
    </row>
    <row r="256" spans="1:8" x14ac:dyDescent="0.2">
      <c r="A256" s="15">
        <v>1227036.1299999999</v>
      </c>
      <c r="D256">
        <f t="shared" si="15"/>
        <v>251</v>
      </c>
      <c r="E256" s="2">
        <f t="shared" si="16"/>
        <v>11378.580000000075</v>
      </c>
      <c r="F256">
        <f t="shared" si="17"/>
        <v>-647.9018639178538</v>
      </c>
      <c r="G256" s="2">
        <f t="shared" si="18"/>
        <v>12026.481863917928</v>
      </c>
      <c r="H256" s="2">
        <f t="shared" si="19"/>
        <v>-184800.3122420123</v>
      </c>
    </row>
    <row r="257" spans="1:8" x14ac:dyDescent="0.2">
      <c r="A257" s="15">
        <v>1239121.73</v>
      </c>
      <c r="D257">
        <f t="shared" si="15"/>
        <v>252</v>
      </c>
      <c r="E257" s="2">
        <f t="shared" si="16"/>
        <v>12054.529999999795</v>
      </c>
      <c r="F257">
        <f t="shared" si="17"/>
        <v>-693.00117090754611</v>
      </c>
      <c r="G257" s="2">
        <f t="shared" si="18"/>
        <v>12747.531170907341</v>
      </c>
      <c r="H257" s="2">
        <f t="shared" si="19"/>
        <v>-197547.84341291964</v>
      </c>
    </row>
    <row r="258" spans="1:8" x14ac:dyDescent="0.2">
      <c r="A258" s="15">
        <v>1251238.49</v>
      </c>
      <c r="D258">
        <f t="shared" si="15"/>
        <v>253</v>
      </c>
      <c r="E258" s="2">
        <f t="shared" si="16"/>
        <v>12085.600000000093</v>
      </c>
      <c r="F258">
        <f t="shared" si="17"/>
        <v>-740.80441279844865</v>
      </c>
      <c r="G258" s="2">
        <f t="shared" si="18"/>
        <v>12826.404412798542</v>
      </c>
      <c r="H258" s="2">
        <f t="shared" si="19"/>
        <v>-210374.24782571819</v>
      </c>
    </row>
    <row r="259" spans="1:8" x14ac:dyDescent="0.2">
      <c r="A259" s="15">
        <v>1263386.5</v>
      </c>
      <c r="D259">
        <f t="shared" si="15"/>
        <v>254</v>
      </c>
      <c r="E259" s="2">
        <f t="shared" si="16"/>
        <v>12116.760000000009</v>
      </c>
      <c r="F259">
        <f t="shared" si="17"/>
        <v>-788.9034293464432</v>
      </c>
      <c r="G259" s="2">
        <f t="shared" si="18"/>
        <v>12905.663429346452</v>
      </c>
      <c r="H259" s="2">
        <f t="shared" si="19"/>
        <v>-223279.91125506465</v>
      </c>
    </row>
    <row r="260" spans="1:8" x14ac:dyDescent="0.2">
      <c r="A260" s="15">
        <v>1275565.8500000001</v>
      </c>
      <c r="D260">
        <f t="shared" si="15"/>
        <v>255</v>
      </c>
      <c r="E260" s="2">
        <f t="shared" si="16"/>
        <v>12148.010000000009</v>
      </c>
      <c r="F260">
        <f t="shared" si="17"/>
        <v>-837.29966720649247</v>
      </c>
      <c r="G260" s="2">
        <f t="shared" si="18"/>
        <v>12985.309667206502</v>
      </c>
      <c r="H260" s="2">
        <f t="shared" si="19"/>
        <v>-236265.22092227117</v>
      </c>
    </row>
    <row r="261" spans="1:8" x14ac:dyDescent="0.2">
      <c r="A261" s="15">
        <v>1287776.6100000001</v>
      </c>
      <c r="D261">
        <f t="shared" si="15"/>
        <v>256</v>
      </c>
      <c r="E261" s="2">
        <f t="shared" si="16"/>
        <v>12179.350000000093</v>
      </c>
      <c r="F261">
        <f t="shared" si="17"/>
        <v>-885.9945784585168</v>
      </c>
      <c r="G261" s="2">
        <f t="shared" si="18"/>
        <v>13065.344578458609</v>
      </c>
      <c r="H261" s="2">
        <f t="shared" si="19"/>
        <v>-249330.56550072978</v>
      </c>
    </row>
    <row r="262" spans="1:8" x14ac:dyDescent="0.2">
      <c r="A262" s="15">
        <v>1300018.8799999999</v>
      </c>
      <c r="D262">
        <f t="shared" si="15"/>
        <v>257</v>
      </c>
      <c r="E262" s="2">
        <f t="shared" si="16"/>
        <v>12210.760000000009</v>
      </c>
      <c r="F262">
        <f t="shared" si="17"/>
        <v>-934.9896206277366</v>
      </c>
      <c r="G262" s="2">
        <f t="shared" si="18"/>
        <v>13145.749620627746</v>
      </c>
      <c r="H262" s="2">
        <f t="shared" si="19"/>
        <v>-262476.3151213575</v>
      </c>
    </row>
    <row r="263" spans="1:8" x14ac:dyDescent="0.2">
      <c r="A263" s="15">
        <v>1312292.75</v>
      </c>
      <c r="D263">
        <f t="shared" ref="D263:D326" si="20">D262+1</f>
        <v>258</v>
      </c>
      <c r="E263" s="2">
        <f t="shared" ref="E263:E326" si="21">A262-A261</f>
        <v>12242.269999999786</v>
      </c>
      <c r="F263">
        <f t="shared" ref="F263:F326" si="22">H262*$F$2</f>
        <v>-984.2861817050906</v>
      </c>
      <c r="G263" s="2">
        <f t="shared" ref="G263:G326" si="23">E263-F263</f>
        <v>13226.556181704877</v>
      </c>
      <c r="H263" s="2">
        <f t="shared" ref="H263:H326" si="24">H262-(E263-F263)</f>
        <v>-275702.87130306236</v>
      </c>
    </row>
    <row r="264" spans="1:8" x14ac:dyDescent="0.2">
      <c r="A264" s="15">
        <v>1324598.29</v>
      </c>
      <c r="D264">
        <f t="shared" si="20"/>
        <v>259</v>
      </c>
      <c r="E264" s="2">
        <f t="shared" si="21"/>
        <v>12273.870000000112</v>
      </c>
      <c r="F264">
        <f t="shared" si="22"/>
        <v>-1033.8857673864838</v>
      </c>
      <c r="G264" s="2">
        <f t="shared" si="23"/>
        <v>13307.755767386596</v>
      </c>
      <c r="H264" s="2">
        <f t="shared" si="24"/>
        <v>-289010.62707044894</v>
      </c>
    </row>
    <row r="265" spans="1:8" x14ac:dyDescent="0.2">
      <c r="A265" s="15">
        <v>1336935.6000000001</v>
      </c>
      <c r="D265">
        <f t="shared" si="20"/>
        <v>260</v>
      </c>
      <c r="E265" s="2">
        <f t="shared" si="21"/>
        <v>12305.540000000037</v>
      </c>
      <c r="F265">
        <f t="shared" si="22"/>
        <v>-1083.7898515141835</v>
      </c>
      <c r="G265" s="2">
        <f t="shared" si="23"/>
        <v>13389.329851514221</v>
      </c>
      <c r="H265" s="2">
        <f t="shared" si="24"/>
        <v>-302399.95692196314</v>
      </c>
    </row>
    <row r="266" spans="1:8" x14ac:dyDescent="0.2">
      <c r="A266" s="15">
        <v>1349304.76</v>
      </c>
      <c r="D266">
        <f t="shared" si="20"/>
        <v>261</v>
      </c>
      <c r="E266" s="2">
        <f t="shared" si="21"/>
        <v>12337.310000000056</v>
      </c>
      <c r="F266">
        <f t="shared" si="22"/>
        <v>-1133.9998384573616</v>
      </c>
      <c r="G266" s="2">
        <f t="shared" si="23"/>
        <v>13471.309838457417</v>
      </c>
      <c r="H266" s="2">
        <f t="shared" si="24"/>
        <v>-315871.26676042058</v>
      </c>
    </row>
    <row r="267" spans="1:8" x14ac:dyDescent="0.2">
      <c r="A267" s="15">
        <v>1361705.87</v>
      </c>
      <c r="D267">
        <f t="shared" si="20"/>
        <v>262</v>
      </c>
      <c r="E267" s="2">
        <f t="shared" si="21"/>
        <v>12369.159999999916</v>
      </c>
      <c r="F267">
        <f t="shared" si="22"/>
        <v>-1184.5172503515771</v>
      </c>
      <c r="G267" s="2">
        <f t="shared" si="23"/>
        <v>13553.677250351493</v>
      </c>
      <c r="H267" s="2">
        <f t="shared" si="24"/>
        <v>-329424.94401077204</v>
      </c>
    </row>
    <row r="268" spans="1:8" x14ac:dyDescent="0.2">
      <c r="A268" s="15">
        <v>1374815.22</v>
      </c>
      <c r="D268">
        <f t="shared" si="20"/>
        <v>263</v>
      </c>
      <c r="E268" s="2">
        <f t="shared" si="21"/>
        <v>12401.110000000102</v>
      </c>
      <c r="F268">
        <f t="shared" si="22"/>
        <v>-1235.3435400403951</v>
      </c>
      <c r="G268" s="2">
        <f t="shared" si="23"/>
        <v>13636.453540040497</v>
      </c>
      <c r="H268" s="2">
        <f t="shared" si="24"/>
        <v>-343061.39755081251</v>
      </c>
    </row>
    <row r="269" spans="1:8" x14ac:dyDescent="0.2">
      <c r="A269" s="15">
        <v>1387958.95</v>
      </c>
      <c r="D269">
        <f t="shared" si="20"/>
        <v>264</v>
      </c>
      <c r="E269" s="2">
        <f t="shared" si="21"/>
        <v>13109.34999999986</v>
      </c>
      <c r="F269">
        <f t="shared" si="22"/>
        <v>-1286.4802408155469</v>
      </c>
      <c r="G269" s="2">
        <f t="shared" si="23"/>
        <v>14395.830240815407</v>
      </c>
      <c r="H269" s="2">
        <f t="shared" si="24"/>
        <v>-357457.22779162793</v>
      </c>
    </row>
    <row r="270" spans="1:8" x14ac:dyDescent="0.2">
      <c r="A270" s="15">
        <v>1401137.15</v>
      </c>
      <c r="D270">
        <f t="shared" si="20"/>
        <v>265</v>
      </c>
      <c r="E270" s="2">
        <f t="shared" si="21"/>
        <v>13143.729999999981</v>
      </c>
      <c r="F270">
        <f t="shared" si="22"/>
        <v>-1340.4646042186048</v>
      </c>
      <c r="G270" s="2">
        <f t="shared" si="23"/>
        <v>14484.194604218586</v>
      </c>
      <c r="H270" s="2">
        <f t="shared" si="24"/>
        <v>-371941.42239584652</v>
      </c>
    </row>
    <row r="271" spans="1:8" x14ac:dyDescent="0.2">
      <c r="A271" s="15">
        <v>1414349.91</v>
      </c>
      <c r="D271">
        <f t="shared" si="20"/>
        <v>266</v>
      </c>
      <c r="E271" s="2">
        <f t="shared" si="21"/>
        <v>13178.199999999953</v>
      </c>
      <c r="F271">
        <f t="shared" si="22"/>
        <v>-1394.7803339844245</v>
      </c>
      <c r="G271" s="2">
        <f t="shared" si="23"/>
        <v>14572.980333984378</v>
      </c>
      <c r="H271" s="2">
        <f t="shared" si="24"/>
        <v>-386514.40272983088</v>
      </c>
    </row>
    <row r="272" spans="1:8" x14ac:dyDescent="0.2">
      <c r="A272" s="15">
        <v>1427597.33</v>
      </c>
      <c r="D272">
        <f t="shared" si="20"/>
        <v>267</v>
      </c>
      <c r="E272" s="2">
        <f t="shared" si="21"/>
        <v>13212.760000000009</v>
      </c>
      <c r="F272">
        <f t="shared" si="22"/>
        <v>-1449.4290102368657</v>
      </c>
      <c r="G272" s="2">
        <f t="shared" si="23"/>
        <v>14662.189010236874</v>
      </c>
      <c r="H272" s="2">
        <f t="shared" si="24"/>
        <v>-401176.59174006776</v>
      </c>
    </row>
    <row r="273" spans="1:8" x14ac:dyDescent="0.2">
      <c r="A273" s="15">
        <v>1440879.51</v>
      </c>
      <c r="D273">
        <f t="shared" si="20"/>
        <v>268</v>
      </c>
      <c r="E273" s="2">
        <f t="shared" si="21"/>
        <v>13247.420000000158</v>
      </c>
      <c r="F273">
        <f t="shared" si="22"/>
        <v>-1504.412219025254</v>
      </c>
      <c r="G273" s="2">
        <f t="shared" si="23"/>
        <v>14751.832219025413</v>
      </c>
      <c r="H273" s="2">
        <f t="shared" si="24"/>
        <v>-415928.42395909317</v>
      </c>
    </row>
    <row r="274" spans="1:8" x14ac:dyDescent="0.2">
      <c r="A274" s="15">
        <v>1454196.54</v>
      </c>
      <c r="D274">
        <f t="shared" si="20"/>
        <v>269</v>
      </c>
      <c r="E274" s="2">
        <f t="shared" si="21"/>
        <v>13282.179999999935</v>
      </c>
      <c r="F274">
        <f t="shared" si="22"/>
        <v>-1559.7315898465993</v>
      </c>
      <c r="G274" s="2">
        <f t="shared" si="23"/>
        <v>14841.911589846533</v>
      </c>
      <c r="H274" s="2">
        <f t="shared" si="24"/>
        <v>-430770.33554893971</v>
      </c>
    </row>
    <row r="275" spans="1:8" x14ac:dyDescent="0.2">
      <c r="A275" s="15">
        <v>1467548.53</v>
      </c>
      <c r="D275">
        <f t="shared" si="20"/>
        <v>270</v>
      </c>
      <c r="E275" s="2">
        <f t="shared" si="21"/>
        <v>13317.030000000028</v>
      </c>
      <c r="F275">
        <f t="shared" si="22"/>
        <v>-1615.3887583085238</v>
      </c>
      <c r="G275" s="2">
        <f t="shared" si="23"/>
        <v>14932.418758308551</v>
      </c>
      <c r="H275" s="2">
        <f t="shared" si="24"/>
        <v>-445702.75430724828</v>
      </c>
    </row>
    <row r="276" spans="1:8" x14ac:dyDescent="0.2">
      <c r="A276" s="15">
        <v>1480935.56</v>
      </c>
      <c r="D276">
        <f t="shared" si="20"/>
        <v>271</v>
      </c>
      <c r="E276" s="2">
        <f t="shared" si="21"/>
        <v>13351.989999999991</v>
      </c>
      <c r="F276">
        <f t="shared" si="22"/>
        <v>-1671.385328652181</v>
      </c>
      <c r="G276" s="2">
        <f t="shared" si="23"/>
        <v>15023.375328652171</v>
      </c>
      <c r="H276" s="2">
        <f t="shared" si="24"/>
        <v>-460726.12963590043</v>
      </c>
    </row>
    <row r="277" spans="1:8" x14ac:dyDescent="0.2">
      <c r="A277" s="15">
        <v>1494357.74</v>
      </c>
      <c r="D277">
        <f t="shared" si="20"/>
        <v>272</v>
      </c>
      <c r="E277" s="2">
        <f t="shared" si="21"/>
        <v>13387.030000000028</v>
      </c>
      <c r="F277">
        <f t="shared" si="22"/>
        <v>-1727.7229861346266</v>
      </c>
      <c r="G277" s="2">
        <f t="shared" si="23"/>
        <v>15114.752986134654</v>
      </c>
      <c r="H277" s="2">
        <f t="shared" si="24"/>
        <v>-475840.8826220351</v>
      </c>
    </row>
    <row r="278" spans="1:8" x14ac:dyDescent="0.2">
      <c r="A278" s="15">
        <v>1507815.17</v>
      </c>
      <c r="D278">
        <f t="shared" si="20"/>
        <v>273</v>
      </c>
      <c r="E278" s="2">
        <f t="shared" si="21"/>
        <v>13422.179999999935</v>
      </c>
      <c r="F278">
        <f t="shared" si="22"/>
        <v>-1784.4033098326315</v>
      </c>
      <c r="G278" s="2">
        <f t="shared" si="23"/>
        <v>15206.583309832566</v>
      </c>
      <c r="H278" s="2">
        <f t="shared" si="24"/>
        <v>-491047.46593186766</v>
      </c>
    </row>
    <row r="279" spans="1:8" x14ac:dyDescent="0.2">
      <c r="A279" s="15">
        <v>1521307.93</v>
      </c>
      <c r="D279">
        <f t="shared" si="20"/>
        <v>274</v>
      </c>
      <c r="E279" s="2">
        <f t="shared" si="21"/>
        <v>13457.429999999935</v>
      </c>
      <c r="F279">
        <f t="shared" si="22"/>
        <v>-1841.4279972445036</v>
      </c>
      <c r="G279" s="2">
        <f t="shared" si="23"/>
        <v>15298.857997244439</v>
      </c>
      <c r="H279" s="2">
        <f t="shared" si="24"/>
        <v>-506346.32392911211</v>
      </c>
    </row>
    <row r="280" spans="1:8" x14ac:dyDescent="0.2">
      <c r="A280" s="15">
        <v>1535542.8</v>
      </c>
      <c r="D280">
        <f t="shared" si="20"/>
        <v>275</v>
      </c>
      <c r="E280" s="2">
        <f t="shared" si="21"/>
        <v>13492.760000000009</v>
      </c>
      <c r="F280">
        <f t="shared" si="22"/>
        <v>-1898.7987147341703</v>
      </c>
      <c r="G280" s="2">
        <f t="shared" si="23"/>
        <v>15391.558714734179</v>
      </c>
      <c r="H280" s="2">
        <f t="shared" si="24"/>
        <v>-521737.88264384627</v>
      </c>
    </row>
    <row r="281" spans="1:8" x14ac:dyDescent="0.2">
      <c r="A281" s="15">
        <v>1549815.56</v>
      </c>
      <c r="D281">
        <f t="shared" si="20"/>
        <v>276</v>
      </c>
      <c r="E281" s="2">
        <f t="shared" si="21"/>
        <v>14234.870000000112</v>
      </c>
      <c r="F281">
        <f t="shared" si="22"/>
        <v>-1956.5170599144235</v>
      </c>
      <c r="G281" s="2">
        <f t="shared" si="23"/>
        <v>16191.387059914536</v>
      </c>
      <c r="H281" s="2">
        <f t="shared" si="24"/>
        <v>-537929.26970376086</v>
      </c>
    </row>
    <row r="282" spans="1:8" x14ac:dyDescent="0.2">
      <c r="A282" s="15">
        <v>1564126.33</v>
      </c>
      <c r="D282">
        <f t="shared" si="20"/>
        <v>277</v>
      </c>
      <c r="E282" s="2">
        <f t="shared" si="21"/>
        <v>14272.760000000009</v>
      </c>
      <c r="F282">
        <f t="shared" si="22"/>
        <v>-2017.2347613891031</v>
      </c>
      <c r="G282" s="2">
        <f t="shared" si="23"/>
        <v>16289.994761389113</v>
      </c>
      <c r="H282" s="2">
        <f t="shared" si="24"/>
        <v>-554219.26446514996</v>
      </c>
    </row>
    <row r="283" spans="1:8" x14ac:dyDescent="0.2">
      <c r="A283" s="15">
        <v>1578475.21</v>
      </c>
      <c r="D283">
        <f t="shared" si="20"/>
        <v>278</v>
      </c>
      <c r="E283" s="2">
        <f t="shared" si="21"/>
        <v>14310.770000000019</v>
      </c>
      <c r="F283">
        <f t="shared" si="22"/>
        <v>-2078.3222417443121</v>
      </c>
      <c r="G283" s="2">
        <f t="shared" si="23"/>
        <v>16389.092241744329</v>
      </c>
      <c r="H283" s="2">
        <f t="shared" si="24"/>
        <v>-570608.35670689424</v>
      </c>
    </row>
    <row r="284" spans="1:8" x14ac:dyDescent="0.2">
      <c r="A284" s="15">
        <v>1592862.3</v>
      </c>
      <c r="D284">
        <f t="shared" si="20"/>
        <v>279</v>
      </c>
      <c r="E284" s="2">
        <f t="shared" si="21"/>
        <v>14348.879999999888</v>
      </c>
      <c r="F284">
        <f t="shared" si="22"/>
        <v>-2139.7813376508534</v>
      </c>
      <c r="G284" s="2">
        <f t="shared" si="23"/>
        <v>16488.661337650741</v>
      </c>
      <c r="H284" s="2">
        <f t="shared" si="24"/>
        <v>-587097.01804454497</v>
      </c>
    </row>
    <row r="285" spans="1:8" x14ac:dyDescent="0.2">
      <c r="A285" s="15">
        <v>1607287.73</v>
      </c>
      <c r="D285">
        <f t="shared" si="20"/>
        <v>280</v>
      </c>
      <c r="E285" s="2">
        <f t="shared" si="21"/>
        <v>14387.090000000084</v>
      </c>
      <c r="F285">
        <f t="shared" si="22"/>
        <v>-2201.6138176670433</v>
      </c>
      <c r="G285" s="2">
        <f t="shared" si="23"/>
        <v>16588.703817667127</v>
      </c>
      <c r="H285" s="2">
        <f t="shared" si="24"/>
        <v>-603685.72186221206</v>
      </c>
    </row>
    <row r="286" spans="1:8" x14ac:dyDescent="0.2">
      <c r="A286" s="15">
        <v>1621751.59</v>
      </c>
      <c r="D286">
        <f t="shared" si="20"/>
        <v>281</v>
      </c>
      <c r="E286" s="2">
        <f t="shared" si="21"/>
        <v>14425.429999999935</v>
      </c>
      <c r="F286">
        <f t="shared" si="22"/>
        <v>-2263.8214569832953</v>
      </c>
      <c r="G286" s="2">
        <f t="shared" si="23"/>
        <v>16689.251456983231</v>
      </c>
      <c r="H286" s="2">
        <f t="shared" si="24"/>
        <v>-620374.97331919533</v>
      </c>
    </row>
    <row r="287" spans="1:8" x14ac:dyDescent="0.2">
      <c r="A287" s="15">
        <v>1636254</v>
      </c>
      <c r="D287">
        <f t="shared" si="20"/>
        <v>282</v>
      </c>
      <c r="E287" s="2">
        <f t="shared" si="21"/>
        <v>14463.860000000102</v>
      </c>
      <c r="F287">
        <f t="shared" si="22"/>
        <v>-2326.4061499469822</v>
      </c>
      <c r="G287" s="2">
        <f t="shared" si="23"/>
        <v>16790.266149947085</v>
      </c>
      <c r="H287" s="2">
        <f t="shared" si="24"/>
        <v>-637165.2394691424</v>
      </c>
    </row>
    <row r="288" spans="1:8" x14ac:dyDescent="0.2">
      <c r="A288" s="15">
        <v>1650795.06</v>
      </c>
      <c r="D288">
        <f t="shared" si="20"/>
        <v>283</v>
      </c>
      <c r="E288" s="2">
        <f t="shared" si="21"/>
        <v>14502.409999999916</v>
      </c>
      <c r="F288">
        <f t="shared" si="22"/>
        <v>-2389.369648009284</v>
      </c>
      <c r="G288" s="2">
        <f t="shared" si="23"/>
        <v>16891.7796480092</v>
      </c>
      <c r="H288" s="2">
        <f t="shared" si="24"/>
        <v>-654057.01911715162</v>
      </c>
    </row>
    <row r="289" spans="1:8" x14ac:dyDescent="0.2">
      <c r="A289" s="15">
        <v>1665374.89</v>
      </c>
      <c r="D289">
        <f t="shared" si="20"/>
        <v>284</v>
      </c>
      <c r="E289" s="2">
        <f t="shared" si="21"/>
        <v>14541.060000000056</v>
      </c>
      <c r="F289">
        <f t="shared" si="22"/>
        <v>-2452.7138216893186</v>
      </c>
      <c r="G289" s="2">
        <f t="shared" si="23"/>
        <v>16993.773821689374</v>
      </c>
      <c r="H289" s="2">
        <f t="shared" si="24"/>
        <v>-671050.79293884104</v>
      </c>
    </row>
    <row r="290" spans="1:8" x14ac:dyDescent="0.2">
      <c r="A290" s="15">
        <v>1679993.59</v>
      </c>
      <c r="D290">
        <f t="shared" si="20"/>
        <v>285</v>
      </c>
      <c r="E290" s="2">
        <f t="shared" si="21"/>
        <v>14579.829999999842</v>
      </c>
      <c r="F290">
        <f t="shared" si="22"/>
        <v>-2516.440473520654</v>
      </c>
      <c r="G290" s="2">
        <f t="shared" si="23"/>
        <v>17096.270473520497</v>
      </c>
      <c r="H290" s="2">
        <f t="shared" si="24"/>
        <v>-688147.06341236155</v>
      </c>
    </row>
    <row r="291" spans="1:8" x14ac:dyDescent="0.2">
      <c r="A291" s="15">
        <v>1694651.27</v>
      </c>
      <c r="D291">
        <f t="shared" si="20"/>
        <v>286</v>
      </c>
      <c r="E291" s="2">
        <f t="shared" si="21"/>
        <v>14618.700000000186</v>
      </c>
      <c r="F291">
        <f t="shared" si="22"/>
        <v>-2580.5514877963556</v>
      </c>
      <c r="G291" s="2">
        <f t="shared" si="23"/>
        <v>17199.25148779654</v>
      </c>
      <c r="H291" s="2">
        <f t="shared" si="24"/>
        <v>-705346.31490015809</v>
      </c>
    </row>
    <row r="292" spans="1:8" x14ac:dyDescent="0.2">
      <c r="A292" s="15">
        <v>1710086.5</v>
      </c>
      <c r="D292">
        <f t="shared" si="20"/>
        <v>287</v>
      </c>
      <c r="E292" s="2">
        <f t="shared" si="21"/>
        <v>14657.679999999935</v>
      </c>
      <c r="F292">
        <f t="shared" si="22"/>
        <v>-2645.0486808755927</v>
      </c>
      <c r="G292" s="2">
        <f t="shared" si="23"/>
        <v>17302.728680875527</v>
      </c>
      <c r="H292" s="2">
        <f t="shared" si="24"/>
        <v>-722649.04358103359</v>
      </c>
    </row>
    <row r="293" spans="1:8" x14ac:dyDescent="0.2">
      <c r="A293" s="15">
        <v>1725563.4</v>
      </c>
      <c r="D293">
        <f t="shared" si="20"/>
        <v>288</v>
      </c>
      <c r="E293" s="2">
        <f t="shared" si="21"/>
        <v>15435.229999999981</v>
      </c>
      <c r="F293">
        <f t="shared" si="22"/>
        <v>-2709.9339134288757</v>
      </c>
      <c r="G293" s="2">
        <f t="shared" si="23"/>
        <v>18145.163913428856</v>
      </c>
      <c r="H293" s="2">
        <f t="shared" si="24"/>
        <v>-740794.20749446249</v>
      </c>
    </row>
    <row r="294" spans="1:8" x14ac:dyDescent="0.2">
      <c r="A294" s="15">
        <v>1741082.08</v>
      </c>
      <c r="D294">
        <f t="shared" si="20"/>
        <v>289</v>
      </c>
      <c r="E294" s="2">
        <f t="shared" si="21"/>
        <v>15476.899999999907</v>
      </c>
      <c r="F294">
        <f t="shared" si="22"/>
        <v>-2777.9782781042341</v>
      </c>
      <c r="G294" s="2">
        <f t="shared" si="23"/>
        <v>18254.878278104141</v>
      </c>
      <c r="H294" s="2">
        <f t="shared" si="24"/>
        <v>-759049.08577256661</v>
      </c>
    </row>
    <row r="295" spans="1:8" x14ac:dyDescent="0.2">
      <c r="A295" s="15">
        <v>1756642.67</v>
      </c>
      <c r="D295">
        <f t="shared" si="20"/>
        <v>290</v>
      </c>
      <c r="E295" s="2">
        <f t="shared" si="21"/>
        <v>15518.680000000168</v>
      </c>
      <c r="F295">
        <f t="shared" si="22"/>
        <v>-2846.4340716471247</v>
      </c>
      <c r="G295" s="2">
        <f t="shared" si="23"/>
        <v>18365.114071647291</v>
      </c>
      <c r="H295" s="2">
        <f t="shared" si="24"/>
        <v>-777414.1998442139</v>
      </c>
    </row>
    <row r="296" spans="1:8" x14ac:dyDescent="0.2">
      <c r="A296" s="15">
        <v>1772245.28</v>
      </c>
      <c r="D296">
        <f t="shared" si="20"/>
        <v>291</v>
      </c>
      <c r="E296" s="2">
        <f t="shared" si="21"/>
        <v>15560.589999999851</v>
      </c>
      <c r="F296">
        <f t="shared" si="22"/>
        <v>-2915.3032494158019</v>
      </c>
      <c r="G296" s="2">
        <f t="shared" si="23"/>
        <v>18475.893249415654</v>
      </c>
      <c r="H296" s="2">
        <f t="shared" si="24"/>
        <v>-795890.09309362958</v>
      </c>
    </row>
    <row r="297" spans="1:8" x14ac:dyDescent="0.2">
      <c r="A297" s="15">
        <v>1787890.04</v>
      </c>
      <c r="D297">
        <f t="shared" si="20"/>
        <v>292</v>
      </c>
      <c r="E297" s="2">
        <f t="shared" si="21"/>
        <v>15602.610000000102</v>
      </c>
      <c r="F297">
        <f t="shared" si="22"/>
        <v>-2984.5878491011108</v>
      </c>
      <c r="G297" s="2">
        <f t="shared" si="23"/>
        <v>18587.197849101212</v>
      </c>
      <c r="H297" s="2">
        <f t="shared" si="24"/>
        <v>-814477.29094273085</v>
      </c>
    </row>
    <row r="298" spans="1:8" x14ac:dyDescent="0.2">
      <c r="A298" s="15">
        <v>1803577.07</v>
      </c>
      <c r="D298">
        <f t="shared" si="20"/>
        <v>293</v>
      </c>
      <c r="E298" s="2">
        <f t="shared" si="21"/>
        <v>15644.760000000009</v>
      </c>
      <c r="F298">
        <f t="shared" si="22"/>
        <v>-3054.2898410352404</v>
      </c>
      <c r="G298" s="2">
        <f t="shared" si="23"/>
        <v>18699.049841035248</v>
      </c>
      <c r="H298" s="2">
        <f t="shared" si="24"/>
        <v>-833176.34078376612</v>
      </c>
    </row>
    <row r="299" spans="1:8" x14ac:dyDescent="0.2">
      <c r="A299" s="15">
        <v>1819306.48</v>
      </c>
      <c r="D299">
        <f t="shared" si="20"/>
        <v>294</v>
      </c>
      <c r="E299" s="2">
        <f t="shared" si="21"/>
        <v>15687.030000000028</v>
      </c>
      <c r="F299">
        <f t="shared" si="22"/>
        <v>-3124.411277939123</v>
      </c>
      <c r="G299" s="2">
        <f t="shared" si="23"/>
        <v>18811.44127793915</v>
      </c>
      <c r="H299" s="2">
        <f t="shared" si="24"/>
        <v>-851987.78206170525</v>
      </c>
    </row>
    <row r="300" spans="1:8" x14ac:dyDescent="0.2">
      <c r="A300" s="15">
        <v>1835078.41</v>
      </c>
      <c r="D300">
        <f t="shared" si="20"/>
        <v>295</v>
      </c>
      <c r="E300" s="2">
        <f t="shared" si="21"/>
        <v>15729.409999999916</v>
      </c>
      <c r="F300">
        <f t="shared" si="22"/>
        <v>-3194.9541827313947</v>
      </c>
      <c r="G300" s="2">
        <f t="shared" si="23"/>
        <v>18924.364182731311</v>
      </c>
      <c r="H300" s="2">
        <f t="shared" si="24"/>
        <v>-870912.1462444365</v>
      </c>
    </row>
    <row r="301" spans="1:8" x14ac:dyDescent="0.2">
      <c r="A301" s="15">
        <v>1850892.96</v>
      </c>
      <c r="D301">
        <f t="shared" si="20"/>
        <v>296</v>
      </c>
      <c r="E301" s="2">
        <f t="shared" si="21"/>
        <v>15771.929999999935</v>
      </c>
      <c r="F301">
        <f t="shared" si="22"/>
        <v>-3265.9205484166368</v>
      </c>
      <c r="G301" s="2">
        <f t="shared" si="23"/>
        <v>19037.850548416573</v>
      </c>
      <c r="H301" s="2">
        <f t="shared" si="24"/>
        <v>-889949.99679285311</v>
      </c>
    </row>
    <row r="302" spans="1:8" x14ac:dyDescent="0.2">
      <c r="A302" s="15">
        <v>1866750.27</v>
      </c>
      <c r="D302">
        <f t="shared" si="20"/>
        <v>297</v>
      </c>
      <c r="E302" s="2">
        <f t="shared" si="21"/>
        <v>15814.550000000047</v>
      </c>
      <c r="F302">
        <f t="shared" si="22"/>
        <v>-3337.312487973199</v>
      </c>
      <c r="G302" s="2">
        <f t="shared" si="23"/>
        <v>19151.862487973245</v>
      </c>
      <c r="H302" s="2">
        <f t="shared" si="24"/>
        <v>-909101.85928082641</v>
      </c>
    </row>
    <row r="303" spans="1:8" x14ac:dyDescent="0.2">
      <c r="A303" s="15">
        <v>1882650.45</v>
      </c>
      <c r="D303">
        <f t="shared" si="20"/>
        <v>298</v>
      </c>
      <c r="E303" s="2">
        <f t="shared" si="21"/>
        <v>15857.310000000056</v>
      </c>
      <c r="F303">
        <f t="shared" si="22"/>
        <v>-3409.1319723030988</v>
      </c>
      <c r="G303" s="2">
        <f t="shared" si="23"/>
        <v>19266.441972303153</v>
      </c>
      <c r="H303" s="2">
        <f t="shared" si="24"/>
        <v>-928368.30125312961</v>
      </c>
    </row>
    <row r="304" spans="1:8" x14ac:dyDescent="0.2">
      <c r="A304" s="15">
        <v>1899365.32</v>
      </c>
      <c r="D304">
        <f t="shared" si="20"/>
        <v>299</v>
      </c>
      <c r="E304" s="2">
        <f t="shared" si="21"/>
        <v>15900.179999999935</v>
      </c>
      <c r="F304">
        <f t="shared" si="22"/>
        <v>-3481.3811296992358</v>
      </c>
      <c r="G304" s="2">
        <f t="shared" si="23"/>
        <v>19381.56112969917</v>
      </c>
      <c r="H304" s="2">
        <f t="shared" si="24"/>
        <v>-947749.86238282872</v>
      </c>
    </row>
    <row r="305" spans="1:8" x14ac:dyDescent="0.2">
      <c r="A305" s="15">
        <v>1916125.88</v>
      </c>
      <c r="D305">
        <f t="shared" si="20"/>
        <v>300</v>
      </c>
      <c r="E305" s="2">
        <f t="shared" si="21"/>
        <v>16714.870000000112</v>
      </c>
      <c r="F305">
        <f t="shared" si="22"/>
        <v>-3554.0619839356077</v>
      </c>
      <c r="G305" s="2">
        <f t="shared" si="23"/>
        <v>20268.931983935719</v>
      </c>
      <c r="H305" s="2">
        <f t="shared" si="24"/>
        <v>-968018.79436676449</v>
      </c>
    </row>
    <row r="306" spans="1:8" x14ac:dyDescent="0.2">
      <c r="A306" s="15">
        <v>1932932.27</v>
      </c>
      <c r="D306">
        <f t="shared" si="20"/>
        <v>301</v>
      </c>
      <c r="E306" s="2">
        <f t="shared" si="21"/>
        <v>16760.559999999823</v>
      </c>
      <c r="F306">
        <f t="shared" si="22"/>
        <v>-3630.0704788753669</v>
      </c>
      <c r="G306" s="2">
        <f t="shared" si="23"/>
        <v>20390.630478875191</v>
      </c>
      <c r="H306" s="2">
        <f t="shared" si="24"/>
        <v>-988409.42484563973</v>
      </c>
    </row>
    <row r="307" spans="1:8" x14ac:dyDescent="0.2">
      <c r="A307" s="15">
        <v>1949784.62</v>
      </c>
      <c r="D307">
        <f t="shared" si="20"/>
        <v>302</v>
      </c>
      <c r="E307" s="2">
        <f t="shared" si="21"/>
        <v>16806.39000000013</v>
      </c>
      <c r="F307">
        <f t="shared" si="22"/>
        <v>-3706.5353431711487</v>
      </c>
      <c r="G307" s="2">
        <f t="shared" si="23"/>
        <v>20512.925343171279</v>
      </c>
      <c r="H307" s="2">
        <f t="shared" si="24"/>
        <v>-1008922.350188811</v>
      </c>
    </row>
    <row r="308" spans="1:8" x14ac:dyDescent="0.2">
      <c r="A308" s="15">
        <v>1966683.06</v>
      </c>
      <c r="D308">
        <f t="shared" si="20"/>
        <v>303</v>
      </c>
      <c r="E308" s="2">
        <f t="shared" si="21"/>
        <v>16852.350000000093</v>
      </c>
      <c r="F308">
        <f t="shared" si="22"/>
        <v>-3783.4588132080407</v>
      </c>
      <c r="G308" s="2">
        <f t="shared" si="23"/>
        <v>20635.808813208132</v>
      </c>
      <c r="H308" s="2">
        <f t="shared" si="24"/>
        <v>-1029558.1590020191</v>
      </c>
    </row>
    <row r="309" spans="1:8" x14ac:dyDescent="0.2">
      <c r="A309" s="15">
        <v>1983627.72</v>
      </c>
      <c r="D309">
        <f t="shared" si="20"/>
        <v>304</v>
      </c>
      <c r="E309" s="2">
        <f t="shared" si="21"/>
        <v>16898.439999999944</v>
      </c>
      <c r="F309">
        <f t="shared" si="22"/>
        <v>-3860.8430962575712</v>
      </c>
      <c r="G309" s="2">
        <f t="shared" si="23"/>
        <v>20759.283096257517</v>
      </c>
      <c r="H309" s="2">
        <f t="shared" si="24"/>
        <v>-1050317.4420982767</v>
      </c>
    </row>
    <row r="310" spans="1:8" x14ac:dyDescent="0.2">
      <c r="A310" s="15">
        <v>2000618.75</v>
      </c>
      <c r="D310">
        <f t="shared" si="20"/>
        <v>305</v>
      </c>
      <c r="E310" s="2">
        <f t="shared" si="21"/>
        <v>16944.659999999916</v>
      </c>
      <c r="F310">
        <f t="shared" si="22"/>
        <v>-3938.6904078685375</v>
      </c>
      <c r="G310" s="2">
        <f t="shared" si="23"/>
        <v>20883.350407868453</v>
      </c>
      <c r="H310" s="2">
        <f t="shared" si="24"/>
        <v>-1071200.7925061451</v>
      </c>
    </row>
    <row r="311" spans="1:8" x14ac:dyDescent="0.2">
      <c r="A311" s="15">
        <v>2017656.27</v>
      </c>
      <c r="D311">
        <f t="shared" si="20"/>
        <v>306</v>
      </c>
      <c r="E311" s="2">
        <f t="shared" si="21"/>
        <v>16991.030000000028</v>
      </c>
      <c r="F311">
        <f t="shared" si="22"/>
        <v>-4017.0029718980441</v>
      </c>
      <c r="G311" s="2">
        <f t="shared" si="23"/>
        <v>21008.032971898072</v>
      </c>
      <c r="H311" s="2">
        <f t="shared" si="24"/>
        <v>-1092208.8254780432</v>
      </c>
    </row>
    <row r="312" spans="1:8" x14ac:dyDescent="0.2">
      <c r="A312" s="15">
        <v>2034740.42</v>
      </c>
      <c r="D312">
        <f t="shared" si="20"/>
        <v>307</v>
      </c>
      <c r="E312" s="2">
        <f t="shared" si="21"/>
        <v>17037.520000000019</v>
      </c>
      <c r="F312">
        <f t="shared" si="22"/>
        <v>-4095.7830955426616</v>
      </c>
      <c r="G312" s="2">
        <f t="shared" si="23"/>
        <v>21133.30309554268</v>
      </c>
      <c r="H312" s="2">
        <f t="shared" si="24"/>
        <v>-1113342.1285735858</v>
      </c>
    </row>
    <row r="313" spans="1:8" x14ac:dyDescent="0.2">
      <c r="A313" s="15">
        <v>2051871.33</v>
      </c>
      <c r="D313">
        <f t="shared" si="20"/>
        <v>308</v>
      </c>
      <c r="E313" s="2">
        <f t="shared" si="21"/>
        <v>17084.149999999907</v>
      </c>
      <c r="F313">
        <f t="shared" si="22"/>
        <v>-4175.0329821509467</v>
      </c>
      <c r="G313" s="2">
        <f t="shared" si="23"/>
        <v>21259.182982150855</v>
      </c>
      <c r="H313" s="2">
        <f t="shared" si="24"/>
        <v>-1134601.3115557367</v>
      </c>
    </row>
    <row r="314" spans="1:8" x14ac:dyDescent="0.2">
      <c r="A314" s="15">
        <v>2069049.14</v>
      </c>
      <c r="D314">
        <f t="shared" si="20"/>
        <v>309</v>
      </c>
      <c r="E314" s="2">
        <f t="shared" si="21"/>
        <v>17130.910000000149</v>
      </c>
      <c r="F314">
        <f t="shared" si="22"/>
        <v>-4254.7549183340125</v>
      </c>
      <c r="G314" s="2">
        <f t="shared" si="23"/>
        <v>21385.664918334161</v>
      </c>
      <c r="H314" s="2">
        <f t="shared" si="24"/>
        <v>-1155986.9764740709</v>
      </c>
    </row>
    <row r="315" spans="1:8" x14ac:dyDescent="0.2">
      <c r="A315" s="15">
        <v>2086273.99</v>
      </c>
      <c r="D315">
        <f t="shared" si="20"/>
        <v>310</v>
      </c>
      <c r="E315" s="2">
        <f t="shared" si="21"/>
        <v>17177.809999999823</v>
      </c>
      <c r="F315">
        <f t="shared" si="22"/>
        <v>-4334.9511617777662</v>
      </c>
      <c r="G315" s="2">
        <f t="shared" si="23"/>
        <v>21512.761161777591</v>
      </c>
      <c r="H315" s="2">
        <f t="shared" si="24"/>
        <v>-1177499.7376358486</v>
      </c>
    </row>
    <row r="316" spans="1:8" x14ac:dyDescent="0.2">
      <c r="A316" s="15">
        <v>2104352.42</v>
      </c>
      <c r="D316">
        <f t="shared" si="20"/>
        <v>311</v>
      </c>
      <c r="E316" s="2">
        <f t="shared" si="21"/>
        <v>17224.850000000093</v>
      </c>
      <c r="F316">
        <f t="shared" si="22"/>
        <v>-4415.6240161344322</v>
      </c>
      <c r="G316" s="2">
        <f t="shared" si="23"/>
        <v>21640.474016134525</v>
      </c>
      <c r="H316" s="2">
        <f t="shared" si="24"/>
        <v>-1199140.2116519832</v>
      </c>
    </row>
    <row r="317" spans="1:8" x14ac:dyDescent="0.2">
      <c r="A317" s="15">
        <v>2122480.84</v>
      </c>
      <c r="D317">
        <f t="shared" si="20"/>
        <v>312</v>
      </c>
      <c r="E317" s="2">
        <f t="shared" si="21"/>
        <v>18078.429999999935</v>
      </c>
      <c r="F317">
        <f t="shared" si="22"/>
        <v>-4496.7757936949365</v>
      </c>
      <c r="G317" s="2">
        <f t="shared" si="23"/>
        <v>22575.205793694869</v>
      </c>
      <c r="H317" s="2">
        <f t="shared" si="24"/>
        <v>-1221715.417445678</v>
      </c>
    </row>
    <row r="318" spans="1:8" x14ac:dyDescent="0.2">
      <c r="A318" s="15">
        <v>2140659.41</v>
      </c>
      <c r="D318">
        <f t="shared" si="20"/>
        <v>313</v>
      </c>
      <c r="E318" s="2">
        <f t="shared" si="21"/>
        <v>18128.419999999925</v>
      </c>
      <c r="F318">
        <f t="shared" si="22"/>
        <v>-4581.4328154212926</v>
      </c>
      <c r="G318" s="2">
        <f t="shared" si="23"/>
        <v>22709.852815421218</v>
      </c>
      <c r="H318" s="2">
        <f t="shared" si="24"/>
        <v>-1244425.2702610993</v>
      </c>
    </row>
    <row r="319" spans="1:8" x14ac:dyDescent="0.2">
      <c r="A319" s="15">
        <v>2158888.27</v>
      </c>
      <c r="D319">
        <f t="shared" si="20"/>
        <v>314</v>
      </c>
      <c r="E319" s="2">
        <f t="shared" si="21"/>
        <v>18178.570000000298</v>
      </c>
      <c r="F319">
        <f t="shared" si="22"/>
        <v>-4666.5947634791219</v>
      </c>
      <c r="G319" s="2">
        <f t="shared" si="23"/>
        <v>22845.164763479421</v>
      </c>
      <c r="H319" s="2">
        <f t="shared" si="24"/>
        <v>-1267270.4350245788</v>
      </c>
    </row>
    <row r="320" spans="1:8" x14ac:dyDescent="0.2">
      <c r="A320" s="15">
        <v>2177167.56</v>
      </c>
      <c r="D320">
        <f t="shared" si="20"/>
        <v>315</v>
      </c>
      <c r="E320" s="2">
        <f t="shared" si="21"/>
        <v>18228.85999999987</v>
      </c>
      <c r="F320">
        <f t="shared" si="22"/>
        <v>-4752.26413134217</v>
      </c>
      <c r="G320" s="2">
        <f t="shared" si="23"/>
        <v>22981.12413134204</v>
      </c>
      <c r="H320" s="2">
        <f t="shared" si="24"/>
        <v>-1290251.5591559208</v>
      </c>
    </row>
    <row r="321" spans="1:8" x14ac:dyDescent="0.2">
      <c r="A321" s="15">
        <v>2195497.44</v>
      </c>
      <c r="D321">
        <f t="shared" si="20"/>
        <v>316</v>
      </c>
      <c r="E321" s="2">
        <f t="shared" si="21"/>
        <v>18279.290000000037</v>
      </c>
      <c r="F321">
        <f t="shared" si="22"/>
        <v>-4838.4433468347024</v>
      </c>
      <c r="G321" s="2">
        <f t="shared" si="23"/>
        <v>23117.733346834739</v>
      </c>
      <c r="H321" s="2">
        <f t="shared" si="24"/>
        <v>-1313369.2925027555</v>
      </c>
    </row>
    <row r="322" spans="1:8" x14ac:dyDescent="0.2">
      <c r="A322" s="15">
        <v>2213878.0499999998</v>
      </c>
      <c r="D322">
        <f t="shared" si="20"/>
        <v>317</v>
      </c>
      <c r="E322" s="2">
        <f t="shared" si="21"/>
        <v>18329.879999999888</v>
      </c>
      <c r="F322">
        <f t="shared" si="22"/>
        <v>-4925.134846885333</v>
      </c>
      <c r="G322" s="2">
        <f t="shared" si="23"/>
        <v>23255.01484688522</v>
      </c>
      <c r="H322" s="2">
        <f t="shared" si="24"/>
        <v>-1336624.3073496406</v>
      </c>
    </row>
    <row r="323" spans="1:8" x14ac:dyDescent="0.2">
      <c r="A323" s="15">
        <v>2232309.54</v>
      </c>
      <c r="D323">
        <f t="shared" si="20"/>
        <v>318</v>
      </c>
      <c r="E323" s="2">
        <f t="shared" si="21"/>
        <v>18380.60999999987</v>
      </c>
      <c r="F323">
        <f t="shared" si="22"/>
        <v>-5012.3411525611518</v>
      </c>
      <c r="G323" s="2">
        <f t="shared" si="23"/>
        <v>23392.951152561021</v>
      </c>
      <c r="H323" s="2">
        <f t="shared" si="24"/>
        <v>-1360017.2585022016</v>
      </c>
    </row>
    <row r="324" spans="1:8" x14ac:dyDescent="0.2">
      <c r="A324" s="15">
        <v>2250792.06</v>
      </c>
      <c r="D324">
        <f t="shared" si="20"/>
        <v>319</v>
      </c>
      <c r="E324" s="2">
        <f t="shared" si="21"/>
        <v>18431.490000000224</v>
      </c>
      <c r="F324">
        <f t="shared" si="22"/>
        <v>-5100.0647193832556</v>
      </c>
      <c r="G324" s="2">
        <f t="shared" si="23"/>
        <v>23531.554719383479</v>
      </c>
      <c r="H324" s="2">
        <f t="shared" si="24"/>
        <v>-1383548.813221585</v>
      </c>
    </row>
    <row r="325" spans="1:8" x14ac:dyDescent="0.2">
      <c r="A325" s="15">
        <v>2269325.75</v>
      </c>
      <c r="D325">
        <f t="shared" si="20"/>
        <v>320</v>
      </c>
      <c r="E325" s="2">
        <f t="shared" si="21"/>
        <v>18482.520000000019</v>
      </c>
      <c r="F325">
        <f t="shared" si="22"/>
        <v>-5188.3080495809436</v>
      </c>
      <c r="G325" s="2">
        <f t="shared" si="23"/>
        <v>23670.828049580963</v>
      </c>
      <c r="H325" s="2">
        <f t="shared" si="24"/>
        <v>-1407219.641271166</v>
      </c>
    </row>
    <row r="326" spans="1:8" x14ac:dyDescent="0.2">
      <c r="A326" s="15">
        <v>2287910.7799999998</v>
      </c>
      <c r="D326">
        <f t="shared" si="20"/>
        <v>321</v>
      </c>
      <c r="E326" s="2">
        <f t="shared" si="21"/>
        <v>18533.689999999944</v>
      </c>
      <c r="F326">
        <f t="shared" si="22"/>
        <v>-5277.0736547668721</v>
      </c>
      <c r="G326" s="2">
        <f t="shared" si="23"/>
        <v>23810.763654766815</v>
      </c>
      <c r="H326" s="2">
        <f t="shared" si="24"/>
        <v>-1431030.4049259329</v>
      </c>
    </row>
    <row r="327" spans="1:8" x14ac:dyDescent="0.2">
      <c r="A327" s="15">
        <v>2306547.2799999998</v>
      </c>
      <c r="D327">
        <f t="shared" ref="D327:D390" si="25">D326+1</f>
        <v>322</v>
      </c>
      <c r="E327" s="2">
        <f t="shared" ref="E327:E390" si="26">A326-A325</f>
        <v>18585.029999999795</v>
      </c>
      <c r="F327">
        <f t="shared" ref="F327:F390" si="27">H326*$F$2</f>
        <v>-5366.3640184722481</v>
      </c>
      <c r="G327" s="2">
        <f t="shared" ref="G327:G390" si="28">E327-F327</f>
        <v>23951.394018472041</v>
      </c>
      <c r="H327" s="2">
        <f t="shared" ref="H327:H390" si="29">H326-(E327-F327)</f>
        <v>-1454981.7989444048</v>
      </c>
    </row>
    <row r="328" spans="1:8" x14ac:dyDescent="0.2">
      <c r="A328" s="15">
        <v>2326078.11</v>
      </c>
      <c r="D328">
        <f t="shared" si="25"/>
        <v>323</v>
      </c>
      <c r="E328" s="2">
        <f t="shared" si="26"/>
        <v>18636.5</v>
      </c>
      <c r="F328">
        <f t="shared" si="27"/>
        <v>-5456.1817460415177</v>
      </c>
      <c r="G328" s="2">
        <f t="shared" si="28"/>
        <v>24092.681746041519</v>
      </c>
      <c r="H328" s="2">
        <f t="shared" si="29"/>
        <v>-1479074.4806904462</v>
      </c>
    </row>
    <row r="329" spans="1:8" x14ac:dyDescent="0.2">
      <c r="A329" s="15">
        <v>2345663.5299999998</v>
      </c>
      <c r="D329">
        <f t="shared" si="25"/>
        <v>324</v>
      </c>
      <c r="E329" s="2">
        <f t="shared" si="26"/>
        <v>19530.830000000075</v>
      </c>
      <c r="F329">
        <f t="shared" si="27"/>
        <v>-5546.5293025891733</v>
      </c>
      <c r="G329" s="2">
        <f t="shared" si="28"/>
        <v>25077.359302589248</v>
      </c>
      <c r="H329" s="2">
        <f t="shared" si="29"/>
        <v>-1504151.8399930354</v>
      </c>
    </row>
    <row r="330" spans="1:8" x14ac:dyDescent="0.2">
      <c r="A330" s="15">
        <v>2365303.69</v>
      </c>
      <c r="D330">
        <f t="shared" si="25"/>
        <v>325</v>
      </c>
      <c r="E330" s="2">
        <f t="shared" si="26"/>
        <v>19585.419999999925</v>
      </c>
      <c r="F330">
        <f t="shared" si="27"/>
        <v>-5640.5693999738824</v>
      </c>
      <c r="G330" s="2">
        <f t="shared" si="28"/>
        <v>25225.989399973809</v>
      </c>
      <c r="H330" s="2">
        <f t="shared" si="29"/>
        <v>-1529377.8293930092</v>
      </c>
    </row>
    <row r="331" spans="1:8" x14ac:dyDescent="0.2">
      <c r="A331" s="15">
        <v>2384998.77</v>
      </c>
      <c r="D331">
        <f t="shared" si="25"/>
        <v>326</v>
      </c>
      <c r="E331" s="2">
        <f t="shared" si="26"/>
        <v>19640.160000000149</v>
      </c>
      <c r="F331">
        <f t="shared" si="27"/>
        <v>-5735.1668602237842</v>
      </c>
      <c r="G331" s="2">
        <f t="shared" si="28"/>
        <v>25375.326860223933</v>
      </c>
      <c r="H331" s="2">
        <f t="shared" si="29"/>
        <v>-1554753.1562532331</v>
      </c>
    </row>
    <row r="332" spans="1:8" x14ac:dyDescent="0.2">
      <c r="A332" s="15">
        <v>2404748.92</v>
      </c>
      <c r="D332">
        <f t="shared" si="25"/>
        <v>327</v>
      </c>
      <c r="E332" s="2">
        <f t="shared" si="26"/>
        <v>19695.080000000075</v>
      </c>
      <c r="F332">
        <f t="shared" si="27"/>
        <v>-5830.3243359496237</v>
      </c>
      <c r="G332" s="2">
        <f t="shared" si="28"/>
        <v>25525.404335949697</v>
      </c>
      <c r="H332" s="2">
        <f t="shared" si="29"/>
        <v>-1580278.5605891829</v>
      </c>
    </row>
    <row r="333" spans="1:8" x14ac:dyDescent="0.2">
      <c r="A333" s="15">
        <v>2424554.31</v>
      </c>
      <c r="D333">
        <f t="shared" si="25"/>
        <v>328</v>
      </c>
      <c r="E333" s="2">
        <f t="shared" si="26"/>
        <v>19750.149999999907</v>
      </c>
      <c r="F333">
        <f t="shared" si="27"/>
        <v>-5926.0446022094357</v>
      </c>
      <c r="G333" s="2">
        <f t="shared" si="28"/>
        <v>25676.194602209343</v>
      </c>
      <c r="H333" s="2">
        <f t="shared" si="29"/>
        <v>-1605954.7551913923</v>
      </c>
    </row>
    <row r="334" spans="1:8" x14ac:dyDescent="0.2">
      <c r="A334" s="15">
        <v>2444415.09</v>
      </c>
      <c r="D334">
        <f t="shared" si="25"/>
        <v>329</v>
      </c>
      <c r="E334" s="2">
        <f t="shared" si="26"/>
        <v>19805.39000000013</v>
      </c>
      <c r="F334">
        <f t="shared" si="27"/>
        <v>-6022.3303319677207</v>
      </c>
      <c r="G334" s="2">
        <f t="shared" si="28"/>
        <v>25827.720331967852</v>
      </c>
      <c r="H334" s="2">
        <f t="shared" si="29"/>
        <v>-1631782.4755233601</v>
      </c>
    </row>
    <row r="335" spans="1:8" x14ac:dyDescent="0.2">
      <c r="A335" s="15">
        <v>2464331.44</v>
      </c>
      <c r="D335">
        <f t="shared" si="25"/>
        <v>330</v>
      </c>
      <c r="E335" s="2">
        <f t="shared" si="26"/>
        <v>19860.779999999795</v>
      </c>
      <c r="F335">
        <f t="shared" si="27"/>
        <v>-6119.1842832126003</v>
      </c>
      <c r="G335" s="2">
        <f t="shared" si="28"/>
        <v>25979.964283212394</v>
      </c>
      <c r="H335" s="2">
        <f t="shared" si="29"/>
        <v>-1657762.4398065724</v>
      </c>
    </row>
    <row r="336" spans="1:8" x14ac:dyDescent="0.2">
      <c r="A336" s="15">
        <v>2484303.5099999998</v>
      </c>
      <c r="D336">
        <f t="shared" si="25"/>
        <v>331</v>
      </c>
      <c r="E336" s="2">
        <f t="shared" si="26"/>
        <v>19916.350000000093</v>
      </c>
      <c r="F336">
        <f t="shared" si="27"/>
        <v>-6216.6091492746464</v>
      </c>
      <c r="G336" s="2">
        <f t="shared" si="28"/>
        <v>26132.959149274739</v>
      </c>
      <c r="H336" s="2">
        <f t="shared" si="29"/>
        <v>-1683895.3989558471</v>
      </c>
    </row>
    <row r="337" spans="1:8" x14ac:dyDescent="0.2">
      <c r="A337" s="15">
        <v>2504331.48</v>
      </c>
      <c r="D337">
        <f t="shared" si="25"/>
        <v>332</v>
      </c>
      <c r="E337" s="2">
        <f t="shared" si="26"/>
        <v>19972.069999999832</v>
      </c>
      <c r="F337">
        <f t="shared" si="27"/>
        <v>-6314.6077460844263</v>
      </c>
      <c r="G337" s="2">
        <f t="shared" si="28"/>
        <v>26286.677746084257</v>
      </c>
      <c r="H337" s="2">
        <f t="shared" si="29"/>
        <v>-1710182.0767019314</v>
      </c>
    </row>
    <row r="338" spans="1:8" x14ac:dyDescent="0.2">
      <c r="A338" s="15">
        <v>2524415.5</v>
      </c>
      <c r="D338">
        <f t="shared" si="25"/>
        <v>333</v>
      </c>
      <c r="E338" s="2">
        <f t="shared" si="26"/>
        <v>20027.970000000205</v>
      </c>
      <c r="F338">
        <f t="shared" si="27"/>
        <v>-6413.1827876322423</v>
      </c>
      <c r="G338" s="2">
        <f t="shared" si="28"/>
        <v>26441.152787632447</v>
      </c>
      <c r="H338" s="2">
        <f t="shared" si="29"/>
        <v>-1736623.229489564</v>
      </c>
    </row>
    <row r="339" spans="1:8" x14ac:dyDescent="0.2">
      <c r="A339" s="15">
        <v>2544555.7400000002</v>
      </c>
      <c r="D339">
        <f t="shared" si="25"/>
        <v>334</v>
      </c>
      <c r="E339" s="2">
        <f t="shared" si="26"/>
        <v>20084.020000000019</v>
      </c>
      <c r="F339">
        <f t="shared" si="27"/>
        <v>-6512.337110585865</v>
      </c>
      <c r="G339" s="2">
        <f t="shared" si="28"/>
        <v>26596.357110585883</v>
      </c>
      <c r="H339" s="2">
        <f t="shared" si="29"/>
        <v>-1763219.5866001497</v>
      </c>
    </row>
    <row r="340" spans="1:8" x14ac:dyDescent="0.2">
      <c r="A340" s="15">
        <v>2565632.98</v>
      </c>
      <c r="D340">
        <f t="shared" si="25"/>
        <v>335</v>
      </c>
      <c r="E340" s="2">
        <f t="shared" si="26"/>
        <v>20140.240000000224</v>
      </c>
      <c r="F340">
        <f t="shared" si="27"/>
        <v>-6612.0734497505609</v>
      </c>
      <c r="G340" s="2">
        <f t="shared" si="28"/>
        <v>26752.313449750785</v>
      </c>
      <c r="H340" s="2">
        <f t="shared" si="29"/>
        <v>-1789971.9000499006</v>
      </c>
    </row>
    <row r="341" spans="1:8" x14ac:dyDescent="0.2">
      <c r="A341" s="15">
        <v>2586769.71</v>
      </c>
      <c r="D341">
        <f t="shared" si="25"/>
        <v>336</v>
      </c>
      <c r="E341" s="2">
        <f t="shared" si="26"/>
        <v>21077.239999999758</v>
      </c>
      <c r="F341">
        <f t="shared" si="27"/>
        <v>-6712.3946251871275</v>
      </c>
      <c r="G341" s="2">
        <f t="shared" si="28"/>
        <v>27789.634625186885</v>
      </c>
      <c r="H341" s="2">
        <f t="shared" si="29"/>
        <v>-1817761.5346750875</v>
      </c>
    </row>
    <row r="342" spans="1:8" x14ac:dyDescent="0.2">
      <c r="A342" s="15">
        <v>2607966.11</v>
      </c>
      <c r="D342">
        <f t="shared" si="25"/>
        <v>337</v>
      </c>
      <c r="E342" s="2">
        <f t="shared" si="26"/>
        <v>21136.729999999981</v>
      </c>
      <c r="F342">
        <f t="shared" si="27"/>
        <v>-6816.6057550315782</v>
      </c>
      <c r="G342" s="2">
        <f t="shared" si="28"/>
        <v>27953.33575503156</v>
      </c>
      <c r="H342" s="2">
        <f t="shared" si="29"/>
        <v>-1845714.8704301191</v>
      </c>
    </row>
    <row r="343" spans="1:8" x14ac:dyDescent="0.2">
      <c r="A343" s="15">
        <v>2629222.35</v>
      </c>
      <c r="D343">
        <f t="shared" si="25"/>
        <v>338</v>
      </c>
      <c r="E343" s="2">
        <f t="shared" si="26"/>
        <v>21196.399999999907</v>
      </c>
      <c r="F343">
        <f t="shared" si="27"/>
        <v>-6921.4307641129462</v>
      </c>
      <c r="G343" s="2">
        <f t="shared" si="28"/>
        <v>28117.830764112852</v>
      </c>
      <c r="H343" s="2">
        <f t="shared" si="29"/>
        <v>-1873832.7011942319</v>
      </c>
    </row>
    <row r="344" spans="1:8" x14ac:dyDescent="0.2">
      <c r="A344" s="15">
        <v>2650538.61</v>
      </c>
      <c r="D344">
        <f t="shared" si="25"/>
        <v>339</v>
      </c>
      <c r="E344" s="2">
        <f t="shared" si="26"/>
        <v>21256.240000000224</v>
      </c>
      <c r="F344">
        <f t="shared" si="27"/>
        <v>-7026.8726294783692</v>
      </c>
      <c r="G344" s="2">
        <f t="shared" si="28"/>
        <v>28283.112629478594</v>
      </c>
      <c r="H344" s="2">
        <f t="shared" si="29"/>
        <v>-1902115.8138237104</v>
      </c>
    </row>
    <row r="345" spans="1:8" x14ac:dyDescent="0.2">
      <c r="A345" s="15">
        <v>2671915.0699999998</v>
      </c>
      <c r="D345">
        <f t="shared" si="25"/>
        <v>340</v>
      </c>
      <c r="E345" s="2">
        <f t="shared" si="26"/>
        <v>21316.259999999776</v>
      </c>
      <c r="F345">
        <f t="shared" si="27"/>
        <v>-7132.9343018389136</v>
      </c>
      <c r="G345" s="2">
        <f t="shared" si="28"/>
        <v>28449.194301838688</v>
      </c>
      <c r="H345" s="2">
        <f t="shared" si="29"/>
        <v>-1930565.0081255492</v>
      </c>
    </row>
    <row r="346" spans="1:8" x14ac:dyDescent="0.2">
      <c r="A346" s="15">
        <v>2693351.91</v>
      </c>
      <c r="D346">
        <f t="shared" si="25"/>
        <v>341</v>
      </c>
      <c r="E346" s="2">
        <f t="shared" si="26"/>
        <v>21376.459999999963</v>
      </c>
      <c r="F346">
        <f t="shared" si="27"/>
        <v>-7239.6187804708088</v>
      </c>
      <c r="G346" s="2">
        <f t="shared" si="28"/>
        <v>28616.078780470772</v>
      </c>
      <c r="H346" s="2">
        <f t="shared" si="29"/>
        <v>-1959181.0869060201</v>
      </c>
    </row>
    <row r="347" spans="1:8" x14ac:dyDescent="0.2">
      <c r="A347" s="15">
        <v>2714849.3</v>
      </c>
      <c r="D347">
        <f t="shared" si="25"/>
        <v>342</v>
      </c>
      <c r="E347" s="2">
        <f t="shared" si="26"/>
        <v>21436.840000000317</v>
      </c>
      <c r="F347">
        <f t="shared" si="27"/>
        <v>-7346.9290758975749</v>
      </c>
      <c r="G347" s="2">
        <f t="shared" si="28"/>
        <v>28783.769075897893</v>
      </c>
      <c r="H347" s="2">
        <f t="shared" si="29"/>
        <v>-1987964.8559819181</v>
      </c>
    </row>
    <row r="348" spans="1:8" x14ac:dyDescent="0.2">
      <c r="A348" s="15">
        <v>2736407.43</v>
      </c>
      <c r="D348">
        <f t="shared" si="25"/>
        <v>343</v>
      </c>
      <c r="E348" s="2">
        <f t="shared" si="26"/>
        <v>21497.389999999665</v>
      </c>
      <c r="F348">
        <f t="shared" si="27"/>
        <v>-7454.8682099321923</v>
      </c>
      <c r="G348" s="2">
        <f t="shared" si="28"/>
        <v>28952.258209931857</v>
      </c>
      <c r="H348" s="2">
        <f t="shared" si="29"/>
        <v>-2016917.1141918499</v>
      </c>
    </row>
    <row r="349" spans="1:8" x14ac:dyDescent="0.2">
      <c r="A349" s="15">
        <v>2758026.48</v>
      </c>
      <c r="D349">
        <f t="shared" si="25"/>
        <v>344</v>
      </c>
      <c r="E349" s="2">
        <f t="shared" si="26"/>
        <v>21558.130000000354</v>
      </c>
      <c r="F349">
        <f t="shared" si="27"/>
        <v>-7563.4391782194371</v>
      </c>
      <c r="G349" s="2">
        <f t="shared" si="28"/>
        <v>29121.56917821979</v>
      </c>
      <c r="H349" s="2">
        <f t="shared" si="29"/>
        <v>-2046038.6833700698</v>
      </c>
    </row>
    <row r="350" spans="1:8" x14ac:dyDescent="0.2">
      <c r="A350" s="15">
        <v>2779706.63</v>
      </c>
      <c r="D350">
        <f t="shared" si="25"/>
        <v>345</v>
      </c>
      <c r="E350" s="2">
        <f t="shared" si="26"/>
        <v>21619.049999999814</v>
      </c>
      <c r="F350">
        <f t="shared" si="27"/>
        <v>-7672.6450626377618</v>
      </c>
      <c r="G350" s="2">
        <f t="shared" si="28"/>
        <v>29291.695062637576</v>
      </c>
      <c r="H350" s="2">
        <f t="shared" si="29"/>
        <v>-2075330.3784327074</v>
      </c>
    </row>
    <row r="351" spans="1:8" x14ac:dyDescent="0.2">
      <c r="A351" s="15">
        <v>2801448.06</v>
      </c>
      <c r="D351">
        <f t="shared" si="25"/>
        <v>346</v>
      </c>
      <c r="E351" s="2">
        <f t="shared" si="26"/>
        <v>21680.149999999907</v>
      </c>
      <c r="F351">
        <f t="shared" si="27"/>
        <v>-7782.4889191226521</v>
      </c>
      <c r="G351" s="2">
        <f t="shared" si="28"/>
        <v>29462.638919122561</v>
      </c>
      <c r="H351" s="2">
        <f t="shared" si="29"/>
        <v>-2104793.0173518299</v>
      </c>
    </row>
    <row r="352" spans="1:8" x14ac:dyDescent="0.2">
      <c r="A352" s="15">
        <v>2824171.2</v>
      </c>
      <c r="D352">
        <f t="shared" si="25"/>
        <v>347</v>
      </c>
      <c r="E352" s="2">
        <f t="shared" si="26"/>
        <v>21741.430000000168</v>
      </c>
      <c r="F352">
        <f t="shared" si="27"/>
        <v>-7892.973815069362</v>
      </c>
      <c r="G352" s="2">
        <f t="shared" si="28"/>
        <v>29634.403815069531</v>
      </c>
      <c r="H352" s="2">
        <f t="shared" si="29"/>
        <v>-2134427.4211668996</v>
      </c>
    </row>
    <row r="353" spans="1:8" x14ac:dyDescent="0.2">
      <c r="A353" s="15">
        <v>2846959.05</v>
      </c>
      <c r="D353">
        <f t="shared" si="25"/>
        <v>348</v>
      </c>
      <c r="E353" s="2">
        <f t="shared" si="26"/>
        <v>22723.14000000013</v>
      </c>
      <c r="F353">
        <f t="shared" si="27"/>
        <v>-8004.1028293758736</v>
      </c>
      <c r="G353" s="2">
        <f t="shared" si="28"/>
        <v>30727.242829376002</v>
      </c>
      <c r="H353" s="2">
        <f t="shared" si="29"/>
        <v>-2165154.6639962755</v>
      </c>
    </row>
    <row r="354" spans="1:8" x14ac:dyDescent="0.2">
      <c r="A354" s="15">
        <v>2869811.81</v>
      </c>
      <c r="D354">
        <f t="shared" si="25"/>
        <v>349</v>
      </c>
      <c r="E354" s="2">
        <f t="shared" si="26"/>
        <v>22787.849999999627</v>
      </c>
      <c r="F354">
        <f t="shared" si="27"/>
        <v>-8119.3299899860331</v>
      </c>
      <c r="G354" s="2">
        <f t="shared" si="28"/>
        <v>30907.17998998566</v>
      </c>
      <c r="H354" s="2">
        <f t="shared" si="29"/>
        <v>-2196061.8439862612</v>
      </c>
    </row>
    <row r="355" spans="1:8" x14ac:dyDescent="0.2">
      <c r="A355" s="15">
        <v>2892729.67</v>
      </c>
      <c r="D355">
        <f t="shared" si="25"/>
        <v>350</v>
      </c>
      <c r="E355" s="2">
        <f t="shared" si="26"/>
        <v>22852.760000000242</v>
      </c>
      <c r="F355">
        <f t="shared" si="27"/>
        <v>-8235.2319149484792</v>
      </c>
      <c r="G355" s="2">
        <f t="shared" si="28"/>
        <v>31087.991914948721</v>
      </c>
      <c r="H355" s="2">
        <f t="shared" si="29"/>
        <v>-2227149.8359012101</v>
      </c>
    </row>
    <row r="356" spans="1:8" x14ac:dyDescent="0.2">
      <c r="A356" s="15">
        <v>2915712.83</v>
      </c>
      <c r="D356">
        <f t="shared" si="25"/>
        <v>351</v>
      </c>
      <c r="E356" s="2">
        <f t="shared" si="26"/>
        <v>22917.85999999987</v>
      </c>
      <c r="F356">
        <f t="shared" si="27"/>
        <v>-8351.8118846295383</v>
      </c>
      <c r="G356" s="2">
        <f t="shared" si="28"/>
        <v>31269.67188462941</v>
      </c>
      <c r="H356" s="2">
        <f t="shared" si="29"/>
        <v>-2258419.5077858395</v>
      </c>
    </row>
    <row r="357" spans="1:8" x14ac:dyDescent="0.2">
      <c r="A357" s="15">
        <v>2938761.48</v>
      </c>
      <c r="D357">
        <f t="shared" si="25"/>
        <v>352</v>
      </c>
      <c r="E357" s="2">
        <f t="shared" si="26"/>
        <v>22983.160000000149</v>
      </c>
      <c r="F357">
        <f t="shared" si="27"/>
        <v>-8469.073154196898</v>
      </c>
      <c r="G357" s="2">
        <f t="shared" si="28"/>
        <v>31452.233154197049</v>
      </c>
      <c r="H357" s="2">
        <f t="shared" si="29"/>
        <v>-2289871.7409400367</v>
      </c>
    </row>
    <row r="358" spans="1:8" x14ac:dyDescent="0.2">
      <c r="A358" s="15">
        <v>2961875.81</v>
      </c>
      <c r="D358">
        <f t="shared" si="25"/>
        <v>353</v>
      </c>
      <c r="E358" s="2">
        <f t="shared" si="26"/>
        <v>23048.649999999907</v>
      </c>
      <c r="F358">
        <f t="shared" si="27"/>
        <v>-8587.0190285251374</v>
      </c>
      <c r="G358" s="2">
        <f t="shared" si="28"/>
        <v>31635.669028525044</v>
      </c>
      <c r="H358" s="2">
        <f t="shared" si="29"/>
        <v>-2321507.409968562</v>
      </c>
    </row>
    <row r="359" spans="1:8" x14ac:dyDescent="0.2">
      <c r="A359" s="15">
        <v>2985056.03</v>
      </c>
      <c r="D359">
        <f t="shared" si="25"/>
        <v>354</v>
      </c>
      <c r="E359" s="2">
        <f t="shared" si="26"/>
        <v>23114.330000000075</v>
      </c>
      <c r="F359">
        <f t="shared" si="27"/>
        <v>-8705.6527873821069</v>
      </c>
      <c r="G359" s="2">
        <f t="shared" si="28"/>
        <v>31819.982787382181</v>
      </c>
      <c r="H359" s="2">
        <f t="shared" si="29"/>
        <v>-2353327.3927559443</v>
      </c>
    </row>
    <row r="360" spans="1:8" x14ac:dyDescent="0.2">
      <c r="A360" s="15">
        <v>3008302.34</v>
      </c>
      <c r="D360">
        <f t="shared" si="25"/>
        <v>355</v>
      </c>
      <c r="E360" s="2">
        <f t="shared" si="26"/>
        <v>23180.219999999739</v>
      </c>
      <c r="F360">
        <f t="shared" si="27"/>
        <v>-8824.9777228347903</v>
      </c>
      <c r="G360" s="2">
        <f t="shared" si="28"/>
        <v>32005.197722834528</v>
      </c>
      <c r="H360" s="2">
        <f t="shared" si="29"/>
        <v>-2385332.5904787788</v>
      </c>
    </row>
    <row r="361" spans="1:8" x14ac:dyDescent="0.2">
      <c r="A361" s="15">
        <v>3031614.92</v>
      </c>
      <c r="D361">
        <f t="shared" si="25"/>
        <v>356</v>
      </c>
      <c r="E361" s="2">
        <f t="shared" si="26"/>
        <v>23246.310000000056</v>
      </c>
      <c r="F361">
        <f t="shared" si="27"/>
        <v>-8944.9972142954193</v>
      </c>
      <c r="G361" s="2">
        <f t="shared" si="28"/>
        <v>32191.307214295477</v>
      </c>
      <c r="H361" s="2">
        <f t="shared" si="29"/>
        <v>-2417523.8976930743</v>
      </c>
    </row>
    <row r="362" spans="1:8" x14ac:dyDescent="0.2">
      <c r="A362" s="15">
        <v>3054993.98</v>
      </c>
      <c r="D362">
        <f t="shared" si="25"/>
        <v>357</v>
      </c>
      <c r="E362" s="2">
        <f t="shared" si="26"/>
        <v>23312.580000000075</v>
      </c>
      <c r="F362">
        <f t="shared" si="27"/>
        <v>-9065.7146163490288</v>
      </c>
      <c r="G362" s="2">
        <f t="shared" si="28"/>
        <v>32378.294616349103</v>
      </c>
      <c r="H362" s="2">
        <f t="shared" si="29"/>
        <v>-2449902.1923094233</v>
      </c>
    </row>
    <row r="363" spans="1:8" x14ac:dyDescent="0.2">
      <c r="A363" s="15">
        <v>3078439.71</v>
      </c>
      <c r="D363">
        <f t="shared" si="25"/>
        <v>358</v>
      </c>
      <c r="E363" s="2">
        <f t="shared" si="26"/>
        <v>23379.060000000056</v>
      </c>
      <c r="F363">
        <f t="shared" si="27"/>
        <v>-9187.1332211603367</v>
      </c>
      <c r="G363" s="2">
        <f t="shared" si="28"/>
        <v>32566.193221160393</v>
      </c>
      <c r="H363" s="2">
        <f t="shared" si="29"/>
        <v>-2482468.3855305836</v>
      </c>
    </row>
    <row r="364" spans="1:8" x14ac:dyDescent="0.2">
      <c r="A364" s="15">
        <v>3102913.99</v>
      </c>
      <c r="D364">
        <f t="shared" si="25"/>
        <v>359</v>
      </c>
      <c r="E364" s="2">
        <f t="shared" si="26"/>
        <v>23445.729999999981</v>
      </c>
      <c r="F364">
        <f t="shared" si="27"/>
        <v>-9309.2564457396875</v>
      </c>
      <c r="G364" s="2">
        <f t="shared" si="28"/>
        <v>32754.986445739669</v>
      </c>
      <c r="H364" s="2">
        <f t="shared" si="29"/>
        <v>-2515223.3719763234</v>
      </c>
    </row>
    <row r="365" spans="1:8" x14ac:dyDescent="0.2">
      <c r="A365" s="15">
        <v>3127458.54</v>
      </c>
      <c r="D365">
        <f t="shared" si="25"/>
        <v>360</v>
      </c>
      <c r="E365" s="2">
        <f t="shared" si="26"/>
        <v>24474.280000000261</v>
      </c>
      <c r="F365">
        <f t="shared" si="27"/>
        <v>-9432.0876449112129</v>
      </c>
      <c r="G365" s="2">
        <f t="shared" si="28"/>
        <v>33906.367644911472</v>
      </c>
      <c r="H365" s="2">
        <f t="shared" si="29"/>
        <v>-2549129.7396212351</v>
      </c>
    </row>
    <row r="366" spans="1:8" x14ac:dyDescent="0.2">
      <c r="A366" s="15">
        <v>3152073.59</v>
      </c>
      <c r="D366">
        <f t="shared" si="25"/>
        <v>361</v>
      </c>
      <c r="E366" s="2">
        <f t="shared" si="26"/>
        <v>24544.549999999814</v>
      </c>
      <c r="F366">
        <f t="shared" si="27"/>
        <v>-9559.2365235796315</v>
      </c>
      <c r="G366" s="2">
        <f t="shared" si="28"/>
        <v>34103.786523579445</v>
      </c>
      <c r="H366" s="2">
        <f t="shared" si="29"/>
        <v>-2583233.5261448147</v>
      </c>
    </row>
    <row r="367" spans="1:8" x14ac:dyDescent="0.2">
      <c r="D367">
        <f t="shared" si="25"/>
        <v>362</v>
      </c>
      <c r="E367" s="2">
        <f t="shared" si="26"/>
        <v>24615.049999999814</v>
      </c>
      <c r="F367">
        <f t="shared" si="27"/>
        <v>-9687.1257230430547</v>
      </c>
      <c r="G367" s="2">
        <f t="shared" si="28"/>
        <v>34302.17572304287</v>
      </c>
      <c r="H367" s="2">
        <f t="shared" si="29"/>
        <v>-2617535.7018678575</v>
      </c>
    </row>
    <row r="368" spans="1:8" x14ac:dyDescent="0.2">
      <c r="D368">
        <f t="shared" si="25"/>
        <v>363</v>
      </c>
      <c r="E368" s="2">
        <f t="shared" si="26"/>
        <v>-3152073.59</v>
      </c>
      <c r="F368">
        <f t="shared" si="27"/>
        <v>-9815.7588820044657</v>
      </c>
      <c r="G368" s="2">
        <f t="shared" si="28"/>
        <v>-3142257.8311179955</v>
      </c>
      <c r="H368" s="2">
        <f t="shared" si="29"/>
        <v>524722.12925013807</v>
      </c>
    </row>
    <row r="369" spans="4:8" x14ac:dyDescent="0.2">
      <c r="D369">
        <f t="shared" si="25"/>
        <v>364</v>
      </c>
      <c r="E369" s="2">
        <f t="shared" si="26"/>
        <v>0</v>
      </c>
      <c r="F369">
        <f t="shared" si="27"/>
        <v>1967.7079846880176</v>
      </c>
      <c r="G369" s="2">
        <f t="shared" si="28"/>
        <v>-1967.7079846880176</v>
      </c>
      <c r="H369" s="2">
        <f t="shared" si="29"/>
        <v>526689.83723482606</v>
      </c>
    </row>
    <row r="370" spans="4:8" x14ac:dyDescent="0.2">
      <c r="D370">
        <f t="shared" si="25"/>
        <v>365</v>
      </c>
      <c r="E370" s="2">
        <f t="shared" si="26"/>
        <v>0</v>
      </c>
      <c r="F370">
        <f t="shared" si="27"/>
        <v>1975.0868896305976</v>
      </c>
      <c r="G370" s="2">
        <f t="shared" si="28"/>
        <v>-1975.0868896305976</v>
      </c>
      <c r="H370" s="2">
        <f t="shared" si="29"/>
        <v>528664.92412445671</v>
      </c>
    </row>
    <row r="371" spans="4:8" x14ac:dyDescent="0.2">
      <c r="D371">
        <f t="shared" si="25"/>
        <v>366</v>
      </c>
      <c r="E371" s="2">
        <f t="shared" si="26"/>
        <v>0</v>
      </c>
      <c r="F371">
        <f t="shared" si="27"/>
        <v>1982.4934654667127</v>
      </c>
      <c r="G371" s="2">
        <f t="shared" si="28"/>
        <v>-1982.4934654667127</v>
      </c>
      <c r="H371" s="2">
        <f t="shared" si="29"/>
        <v>530647.41758992337</v>
      </c>
    </row>
    <row r="372" spans="4:8" x14ac:dyDescent="0.2">
      <c r="D372">
        <f t="shared" si="25"/>
        <v>367</v>
      </c>
      <c r="E372" s="2">
        <f t="shared" si="26"/>
        <v>0</v>
      </c>
      <c r="F372">
        <f t="shared" si="27"/>
        <v>1989.9278159622127</v>
      </c>
      <c r="G372" s="2">
        <f t="shared" si="28"/>
        <v>-1989.9278159622127</v>
      </c>
      <c r="H372" s="2">
        <f t="shared" si="29"/>
        <v>532637.3454058856</v>
      </c>
    </row>
    <row r="373" spans="4:8" x14ac:dyDescent="0.2">
      <c r="D373">
        <f t="shared" si="25"/>
        <v>368</v>
      </c>
      <c r="E373" s="2">
        <f t="shared" si="26"/>
        <v>0</v>
      </c>
      <c r="F373">
        <f t="shared" si="27"/>
        <v>1997.3900452720709</v>
      </c>
      <c r="G373" s="2">
        <f t="shared" si="28"/>
        <v>-1997.3900452720709</v>
      </c>
      <c r="H373" s="2">
        <f t="shared" si="29"/>
        <v>534634.73545115767</v>
      </c>
    </row>
    <row r="374" spans="4:8" x14ac:dyDescent="0.2">
      <c r="D374">
        <f t="shared" si="25"/>
        <v>369</v>
      </c>
      <c r="E374" s="2">
        <f t="shared" si="26"/>
        <v>0</v>
      </c>
      <c r="F374">
        <f t="shared" si="27"/>
        <v>2004.8802579418411</v>
      </c>
      <c r="G374" s="2">
        <f t="shared" si="28"/>
        <v>-2004.8802579418411</v>
      </c>
      <c r="H374" s="2">
        <f t="shared" si="29"/>
        <v>536639.61570909957</v>
      </c>
    </row>
    <row r="375" spans="4:8" x14ac:dyDescent="0.2">
      <c r="D375">
        <f t="shared" si="25"/>
        <v>370</v>
      </c>
      <c r="E375" s="2">
        <f t="shared" si="26"/>
        <v>0</v>
      </c>
      <c r="F375">
        <f t="shared" si="27"/>
        <v>2012.3985589091233</v>
      </c>
      <c r="G375" s="2">
        <f t="shared" si="28"/>
        <v>-2012.3985589091233</v>
      </c>
      <c r="H375" s="2">
        <f t="shared" si="29"/>
        <v>538652.01426800864</v>
      </c>
    </row>
    <row r="376" spans="4:8" x14ac:dyDescent="0.2">
      <c r="D376">
        <f t="shared" si="25"/>
        <v>371</v>
      </c>
      <c r="E376" s="2">
        <f t="shared" si="26"/>
        <v>0</v>
      </c>
      <c r="F376">
        <f t="shared" si="27"/>
        <v>2019.9450535050323</v>
      </c>
      <c r="G376" s="2">
        <f t="shared" si="28"/>
        <v>-2019.9450535050323</v>
      </c>
      <c r="H376" s="2">
        <f t="shared" si="29"/>
        <v>540671.95932151366</v>
      </c>
    </row>
    <row r="377" spans="4:8" x14ac:dyDescent="0.2">
      <c r="D377">
        <f t="shared" si="25"/>
        <v>372</v>
      </c>
      <c r="E377" s="2">
        <f t="shared" si="26"/>
        <v>0</v>
      </c>
      <c r="F377">
        <f t="shared" si="27"/>
        <v>2027.5198474556762</v>
      </c>
      <c r="G377" s="2">
        <f t="shared" si="28"/>
        <v>-2027.5198474556762</v>
      </c>
      <c r="H377" s="2">
        <f t="shared" si="29"/>
        <v>542699.47916896932</v>
      </c>
    </row>
    <row r="378" spans="4:8" x14ac:dyDescent="0.2">
      <c r="D378">
        <f t="shared" si="25"/>
        <v>373</v>
      </c>
      <c r="E378" s="2">
        <f t="shared" si="26"/>
        <v>0</v>
      </c>
      <c r="F378">
        <f t="shared" si="27"/>
        <v>2035.123046883635</v>
      </c>
      <c r="G378" s="2">
        <f t="shared" si="28"/>
        <v>-2035.123046883635</v>
      </c>
      <c r="H378" s="2">
        <f t="shared" si="29"/>
        <v>544734.60221585294</v>
      </c>
    </row>
    <row r="379" spans="4:8" x14ac:dyDescent="0.2">
      <c r="D379">
        <f t="shared" si="25"/>
        <v>374</v>
      </c>
      <c r="E379" s="2">
        <f t="shared" si="26"/>
        <v>0</v>
      </c>
      <c r="F379">
        <f t="shared" si="27"/>
        <v>2042.7547583094483</v>
      </c>
      <c r="G379" s="2">
        <f t="shared" si="28"/>
        <v>-2042.7547583094483</v>
      </c>
      <c r="H379" s="2">
        <f t="shared" si="29"/>
        <v>546777.35697416239</v>
      </c>
    </row>
    <row r="380" spans="4:8" x14ac:dyDescent="0.2">
      <c r="D380">
        <f t="shared" si="25"/>
        <v>375</v>
      </c>
      <c r="E380" s="2">
        <f t="shared" si="26"/>
        <v>0</v>
      </c>
      <c r="F380">
        <f t="shared" si="27"/>
        <v>2050.4150886531088</v>
      </c>
      <c r="G380" s="2">
        <f t="shared" si="28"/>
        <v>-2050.4150886531088</v>
      </c>
      <c r="H380" s="2">
        <f t="shared" si="29"/>
        <v>548827.77206281549</v>
      </c>
    </row>
    <row r="381" spans="4:8" x14ac:dyDescent="0.2">
      <c r="D381">
        <f t="shared" si="25"/>
        <v>376</v>
      </c>
      <c r="E381" s="2">
        <f t="shared" si="26"/>
        <v>0</v>
      </c>
      <c r="F381">
        <f t="shared" si="27"/>
        <v>2058.104145235558</v>
      </c>
      <c r="G381" s="2">
        <f t="shared" si="28"/>
        <v>-2058.104145235558</v>
      </c>
      <c r="H381" s="2">
        <f t="shared" si="29"/>
        <v>550885.87620805111</v>
      </c>
    </row>
    <row r="382" spans="4:8" x14ac:dyDescent="0.2">
      <c r="D382">
        <f t="shared" si="25"/>
        <v>377</v>
      </c>
      <c r="E382" s="2">
        <f t="shared" si="26"/>
        <v>0</v>
      </c>
      <c r="F382">
        <f t="shared" si="27"/>
        <v>2065.8220357801915</v>
      </c>
      <c r="G382" s="2">
        <f t="shared" si="28"/>
        <v>-2065.8220357801915</v>
      </c>
      <c r="H382" s="2">
        <f t="shared" si="29"/>
        <v>552951.69824383128</v>
      </c>
    </row>
    <row r="383" spans="4:8" x14ac:dyDescent="0.2">
      <c r="D383">
        <f t="shared" si="25"/>
        <v>378</v>
      </c>
      <c r="E383" s="2">
        <f t="shared" si="26"/>
        <v>0</v>
      </c>
      <c r="F383">
        <f t="shared" si="27"/>
        <v>2073.5688684143674</v>
      </c>
      <c r="G383" s="2">
        <f t="shared" si="28"/>
        <v>-2073.5688684143674</v>
      </c>
      <c r="H383" s="2">
        <f t="shared" si="29"/>
        <v>555025.26711224567</v>
      </c>
    </row>
    <row r="384" spans="4:8" x14ac:dyDescent="0.2">
      <c r="D384">
        <f t="shared" si="25"/>
        <v>379</v>
      </c>
      <c r="E384" s="2">
        <f t="shared" si="26"/>
        <v>0</v>
      </c>
      <c r="F384">
        <f t="shared" si="27"/>
        <v>2081.3447516709211</v>
      </c>
      <c r="G384" s="2">
        <f t="shared" si="28"/>
        <v>-2081.3447516709211</v>
      </c>
      <c r="H384" s="2">
        <f t="shared" si="29"/>
        <v>557106.61186391662</v>
      </c>
    </row>
    <row r="385" spans="4:8" x14ac:dyDescent="0.2">
      <c r="D385">
        <f t="shared" si="25"/>
        <v>380</v>
      </c>
      <c r="E385" s="2">
        <f t="shared" si="26"/>
        <v>0</v>
      </c>
      <c r="F385">
        <f t="shared" si="27"/>
        <v>2089.1497944896873</v>
      </c>
      <c r="G385" s="2">
        <f t="shared" si="28"/>
        <v>-2089.1497944896873</v>
      </c>
      <c r="H385" s="2">
        <f t="shared" si="29"/>
        <v>559195.76165840635</v>
      </c>
    </row>
    <row r="386" spans="4:8" x14ac:dyDescent="0.2">
      <c r="D386">
        <f t="shared" si="25"/>
        <v>381</v>
      </c>
      <c r="E386" s="2">
        <f t="shared" si="26"/>
        <v>0</v>
      </c>
      <c r="F386">
        <f t="shared" si="27"/>
        <v>2096.9841062190239</v>
      </c>
      <c r="G386" s="2">
        <f t="shared" si="28"/>
        <v>-2096.9841062190239</v>
      </c>
      <c r="H386" s="2">
        <f t="shared" si="29"/>
        <v>561292.74576462538</v>
      </c>
    </row>
    <row r="387" spans="4:8" x14ac:dyDescent="0.2">
      <c r="D387">
        <f t="shared" si="25"/>
        <v>382</v>
      </c>
      <c r="E387" s="2">
        <f t="shared" si="26"/>
        <v>0</v>
      </c>
      <c r="F387">
        <f t="shared" si="27"/>
        <v>2104.847796617345</v>
      </c>
      <c r="G387" s="2">
        <f t="shared" si="28"/>
        <v>-2104.847796617345</v>
      </c>
      <c r="H387" s="2">
        <f t="shared" si="29"/>
        <v>563397.59356124268</v>
      </c>
    </row>
    <row r="388" spans="4:8" x14ac:dyDescent="0.2">
      <c r="D388">
        <f t="shared" si="25"/>
        <v>383</v>
      </c>
      <c r="E388" s="2">
        <f t="shared" si="26"/>
        <v>0</v>
      </c>
      <c r="F388">
        <f t="shared" si="27"/>
        <v>2112.7409758546601</v>
      </c>
      <c r="G388" s="2">
        <f t="shared" si="28"/>
        <v>-2112.7409758546601</v>
      </c>
      <c r="H388" s="2">
        <f t="shared" si="29"/>
        <v>565510.33453709737</v>
      </c>
    </row>
    <row r="389" spans="4:8" x14ac:dyDescent="0.2">
      <c r="D389">
        <f t="shared" si="25"/>
        <v>384</v>
      </c>
      <c r="E389" s="2">
        <f t="shared" si="26"/>
        <v>0</v>
      </c>
      <c r="F389">
        <f t="shared" si="27"/>
        <v>2120.6637545141152</v>
      </c>
      <c r="G389" s="2">
        <f t="shared" si="28"/>
        <v>-2120.6637545141152</v>
      </c>
      <c r="H389" s="2">
        <f t="shared" si="29"/>
        <v>567630.99829161144</v>
      </c>
    </row>
    <row r="390" spans="4:8" x14ac:dyDescent="0.2">
      <c r="D390">
        <f t="shared" si="25"/>
        <v>385</v>
      </c>
      <c r="E390" s="2">
        <f t="shared" si="26"/>
        <v>0</v>
      </c>
      <c r="F390">
        <f t="shared" si="27"/>
        <v>2128.616243593543</v>
      </c>
      <c r="G390" s="2">
        <f t="shared" si="28"/>
        <v>-2128.616243593543</v>
      </c>
      <c r="H390" s="2">
        <f t="shared" si="29"/>
        <v>569759.61453520495</v>
      </c>
    </row>
    <row r="391" spans="4:8" x14ac:dyDescent="0.2">
      <c r="D391">
        <f t="shared" ref="D391:D454" si="30">D390+1</f>
        <v>386</v>
      </c>
      <c r="E391" s="2">
        <f t="shared" ref="E391:E454" si="31">A390-A389</f>
        <v>0</v>
      </c>
      <c r="F391">
        <f t="shared" ref="F391:F454" si="32">H390*$F$2</f>
        <v>2136.5985545070184</v>
      </c>
      <c r="G391" s="2">
        <f t="shared" ref="G391:G454" si="33">E391-F391</f>
        <v>-2136.5985545070184</v>
      </c>
      <c r="H391" s="2">
        <f t="shared" ref="H391:H454" si="34">H390-(E391-F391)</f>
        <v>571896.21308971196</v>
      </c>
    </row>
    <row r="392" spans="4:8" x14ac:dyDescent="0.2">
      <c r="D392">
        <f t="shared" si="30"/>
        <v>387</v>
      </c>
      <c r="E392" s="2">
        <f t="shared" si="31"/>
        <v>0</v>
      </c>
      <c r="F392">
        <f t="shared" si="32"/>
        <v>2144.6107990864198</v>
      </c>
      <c r="G392" s="2">
        <f t="shared" si="33"/>
        <v>-2144.6107990864198</v>
      </c>
      <c r="H392" s="2">
        <f t="shared" si="34"/>
        <v>574040.82388879836</v>
      </c>
    </row>
    <row r="393" spans="4:8" x14ac:dyDescent="0.2">
      <c r="D393">
        <f t="shared" si="30"/>
        <v>388</v>
      </c>
      <c r="E393" s="2">
        <f t="shared" si="31"/>
        <v>0</v>
      </c>
      <c r="F393">
        <f t="shared" si="32"/>
        <v>2152.6530895829937</v>
      </c>
      <c r="G393" s="2">
        <f t="shared" si="33"/>
        <v>-2152.6530895829937</v>
      </c>
      <c r="H393" s="2">
        <f t="shared" si="34"/>
        <v>576193.4769783814</v>
      </c>
    </row>
    <row r="394" spans="4:8" x14ac:dyDescent="0.2">
      <c r="D394">
        <f t="shared" si="30"/>
        <v>389</v>
      </c>
      <c r="E394" s="2">
        <f t="shared" si="31"/>
        <v>0</v>
      </c>
      <c r="F394">
        <f t="shared" si="32"/>
        <v>2160.7255386689303</v>
      </c>
      <c r="G394" s="2">
        <f t="shared" si="33"/>
        <v>-2160.7255386689303</v>
      </c>
      <c r="H394" s="2">
        <f t="shared" si="34"/>
        <v>578354.20251705032</v>
      </c>
    </row>
    <row r="395" spans="4:8" x14ac:dyDescent="0.2">
      <c r="D395">
        <f t="shared" si="30"/>
        <v>390</v>
      </c>
      <c r="E395" s="2">
        <f t="shared" si="31"/>
        <v>0</v>
      </c>
      <c r="F395">
        <f t="shared" si="32"/>
        <v>2168.8282594389384</v>
      </c>
      <c r="G395" s="2">
        <f t="shared" si="33"/>
        <v>-2168.8282594389384</v>
      </c>
      <c r="H395" s="2">
        <f t="shared" si="34"/>
        <v>580523.03077648929</v>
      </c>
    </row>
    <row r="396" spans="4:8" x14ac:dyDescent="0.2">
      <c r="D396">
        <f t="shared" si="30"/>
        <v>391</v>
      </c>
      <c r="E396" s="2">
        <f t="shared" si="31"/>
        <v>0</v>
      </c>
      <c r="F396">
        <f t="shared" si="32"/>
        <v>2176.9613654118348</v>
      </c>
      <c r="G396" s="2">
        <f t="shared" si="33"/>
        <v>-2176.9613654118348</v>
      </c>
      <c r="H396" s="2">
        <f t="shared" si="34"/>
        <v>582699.99214190117</v>
      </c>
    </row>
    <row r="397" spans="4:8" x14ac:dyDescent="0.2">
      <c r="D397">
        <f t="shared" si="30"/>
        <v>392</v>
      </c>
      <c r="E397" s="2">
        <f t="shared" si="31"/>
        <v>0</v>
      </c>
      <c r="F397">
        <f t="shared" si="32"/>
        <v>2185.1249705321293</v>
      </c>
      <c r="G397" s="2">
        <f t="shared" si="33"/>
        <v>-2185.1249705321293</v>
      </c>
      <c r="H397" s="2">
        <f t="shared" si="34"/>
        <v>584885.11711243331</v>
      </c>
    </row>
    <row r="398" spans="4:8" x14ac:dyDescent="0.2">
      <c r="D398">
        <f t="shared" si="30"/>
        <v>393</v>
      </c>
      <c r="E398" s="2">
        <f t="shared" si="31"/>
        <v>0</v>
      </c>
      <c r="F398">
        <f t="shared" si="32"/>
        <v>2193.3191891716247</v>
      </c>
      <c r="G398" s="2">
        <f t="shared" si="33"/>
        <v>-2193.3191891716247</v>
      </c>
      <c r="H398" s="2">
        <f t="shared" si="34"/>
        <v>587078.43630160496</v>
      </c>
    </row>
    <row r="399" spans="4:8" x14ac:dyDescent="0.2">
      <c r="D399">
        <f t="shared" si="30"/>
        <v>394</v>
      </c>
      <c r="E399" s="2">
        <f t="shared" si="31"/>
        <v>0</v>
      </c>
      <c r="F399">
        <f t="shared" si="32"/>
        <v>2201.5441361310186</v>
      </c>
      <c r="G399" s="2">
        <f t="shared" si="33"/>
        <v>-2201.5441361310186</v>
      </c>
      <c r="H399" s="2">
        <f t="shared" si="34"/>
        <v>589279.98043773603</v>
      </c>
    </row>
    <row r="400" spans="4:8" x14ac:dyDescent="0.2">
      <c r="D400">
        <f t="shared" si="30"/>
        <v>395</v>
      </c>
      <c r="E400" s="2">
        <f t="shared" si="31"/>
        <v>0</v>
      </c>
      <c r="F400">
        <f t="shared" si="32"/>
        <v>2209.79992664151</v>
      </c>
      <c r="G400" s="2">
        <f t="shared" si="33"/>
        <v>-2209.79992664151</v>
      </c>
      <c r="H400" s="2">
        <f t="shared" si="34"/>
        <v>591489.78036437754</v>
      </c>
    </row>
    <row r="401" spans="4:8" x14ac:dyDescent="0.2">
      <c r="D401">
        <f t="shared" si="30"/>
        <v>396</v>
      </c>
      <c r="E401" s="2">
        <f t="shared" si="31"/>
        <v>0</v>
      </c>
      <c r="F401">
        <f t="shared" si="32"/>
        <v>2218.0866763664158</v>
      </c>
      <c r="G401" s="2">
        <f t="shared" si="33"/>
        <v>-2218.0866763664158</v>
      </c>
      <c r="H401" s="2">
        <f t="shared" si="34"/>
        <v>593707.86704074393</v>
      </c>
    </row>
    <row r="402" spans="4:8" x14ac:dyDescent="0.2">
      <c r="D402">
        <f t="shared" si="30"/>
        <v>397</v>
      </c>
      <c r="E402" s="2">
        <f t="shared" si="31"/>
        <v>0</v>
      </c>
      <c r="F402">
        <f t="shared" si="32"/>
        <v>2226.4045014027897</v>
      </c>
      <c r="G402" s="2">
        <f t="shared" si="33"/>
        <v>-2226.4045014027897</v>
      </c>
      <c r="H402" s="2">
        <f t="shared" si="34"/>
        <v>595934.27154214669</v>
      </c>
    </row>
    <row r="403" spans="4:8" x14ac:dyDescent="0.2">
      <c r="D403">
        <f t="shared" si="30"/>
        <v>398</v>
      </c>
      <c r="E403" s="2">
        <f t="shared" si="31"/>
        <v>0</v>
      </c>
      <c r="F403">
        <f t="shared" si="32"/>
        <v>2234.7535182830502</v>
      </c>
      <c r="G403" s="2">
        <f t="shared" si="33"/>
        <v>-2234.7535182830502</v>
      </c>
      <c r="H403" s="2">
        <f t="shared" si="34"/>
        <v>598169.0250604297</v>
      </c>
    </row>
    <row r="404" spans="4:8" x14ac:dyDescent="0.2">
      <c r="D404">
        <f t="shared" si="30"/>
        <v>399</v>
      </c>
      <c r="E404" s="2">
        <f t="shared" si="31"/>
        <v>0</v>
      </c>
      <c r="F404">
        <f t="shared" si="32"/>
        <v>2243.1338439766114</v>
      </c>
      <c r="G404" s="2">
        <f t="shared" si="33"/>
        <v>-2243.1338439766114</v>
      </c>
      <c r="H404" s="2">
        <f t="shared" si="34"/>
        <v>600412.15890440636</v>
      </c>
    </row>
    <row r="405" spans="4:8" x14ac:dyDescent="0.2">
      <c r="D405">
        <f t="shared" si="30"/>
        <v>400</v>
      </c>
      <c r="E405" s="2">
        <f t="shared" si="31"/>
        <v>0</v>
      </c>
      <c r="F405">
        <f t="shared" si="32"/>
        <v>2251.5455958915236</v>
      </c>
      <c r="G405" s="2">
        <f t="shared" si="33"/>
        <v>-2251.5455958915236</v>
      </c>
      <c r="H405" s="2">
        <f t="shared" si="34"/>
        <v>602663.7045002979</v>
      </c>
    </row>
    <row r="406" spans="4:8" x14ac:dyDescent="0.2">
      <c r="D406">
        <f t="shared" si="30"/>
        <v>401</v>
      </c>
      <c r="E406" s="2">
        <f t="shared" si="31"/>
        <v>0</v>
      </c>
      <c r="F406">
        <f t="shared" si="32"/>
        <v>2259.9888918761171</v>
      </c>
      <c r="G406" s="2">
        <f t="shared" si="33"/>
        <v>-2259.9888918761171</v>
      </c>
      <c r="H406" s="2">
        <f t="shared" si="34"/>
        <v>604923.69339217397</v>
      </c>
    </row>
    <row r="407" spans="4:8" x14ac:dyDescent="0.2">
      <c r="D407">
        <f t="shared" si="30"/>
        <v>402</v>
      </c>
      <c r="E407" s="2">
        <f t="shared" si="31"/>
        <v>0</v>
      </c>
      <c r="F407">
        <f t="shared" si="32"/>
        <v>2268.4638502206521</v>
      </c>
      <c r="G407" s="2">
        <f t="shared" si="33"/>
        <v>-2268.4638502206521</v>
      </c>
      <c r="H407" s="2">
        <f t="shared" si="34"/>
        <v>607192.15724239463</v>
      </c>
    </row>
    <row r="408" spans="4:8" x14ac:dyDescent="0.2">
      <c r="D408">
        <f t="shared" si="30"/>
        <v>403</v>
      </c>
      <c r="E408" s="2">
        <f t="shared" si="31"/>
        <v>0</v>
      </c>
      <c r="F408">
        <f t="shared" si="32"/>
        <v>2276.9705896589799</v>
      </c>
      <c r="G408" s="2">
        <f t="shared" si="33"/>
        <v>-2276.9705896589799</v>
      </c>
      <c r="H408" s="2">
        <f t="shared" si="34"/>
        <v>609469.12783205358</v>
      </c>
    </row>
    <row r="409" spans="4:8" x14ac:dyDescent="0.2">
      <c r="D409">
        <f t="shared" si="30"/>
        <v>404</v>
      </c>
      <c r="E409" s="2">
        <f t="shared" si="31"/>
        <v>0</v>
      </c>
      <c r="F409">
        <f t="shared" si="32"/>
        <v>2285.509229370201</v>
      </c>
      <c r="G409" s="2">
        <f t="shared" si="33"/>
        <v>-2285.509229370201</v>
      </c>
      <c r="H409" s="2">
        <f t="shared" si="34"/>
        <v>611754.63706142374</v>
      </c>
    </row>
    <row r="410" spans="4:8" x14ac:dyDescent="0.2">
      <c r="D410">
        <f t="shared" si="30"/>
        <v>405</v>
      </c>
      <c r="E410" s="2">
        <f t="shared" si="31"/>
        <v>0</v>
      </c>
      <c r="F410">
        <f t="shared" si="32"/>
        <v>2294.0798889803391</v>
      </c>
      <c r="G410" s="2">
        <f t="shared" si="33"/>
        <v>-2294.0798889803391</v>
      </c>
      <c r="H410" s="2">
        <f t="shared" si="34"/>
        <v>614048.71695040411</v>
      </c>
    </row>
    <row r="411" spans="4:8" x14ac:dyDescent="0.2">
      <c r="D411">
        <f t="shared" si="30"/>
        <v>406</v>
      </c>
      <c r="E411" s="2">
        <f t="shared" si="31"/>
        <v>0</v>
      </c>
      <c r="F411">
        <f t="shared" si="32"/>
        <v>2302.6826885640153</v>
      </c>
      <c r="G411" s="2">
        <f t="shared" si="33"/>
        <v>-2302.6826885640153</v>
      </c>
      <c r="H411" s="2">
        <f t="shared" si="34"/>
        <v>616351.39963896817</v>
      </c>
    </row>
    <row r="412" spans="4:8" x14ac:dyDescent="0.2">
      <c r="D412">
        <f t="shared" si="30"/>
        <v>407</v>
      </c>
      <c r="E412" s="2">
        <f t="shared" si="31"/>
        <v>0</v>
      </c>
      <c r="F412">
        <f t="shared" si="32"/>
        <v>2311.3177486461304</v>
      </c>
      <c r="G412" s="2">
        <f t="shared" si="33"/>
        <v>-2311.3177486461304</v>
      </c>
      <c r="H412" s="2">
        <f t="shared" si="34"/>
        <v>618662.71738761431</v>
      </c>
    </row>
    <row r="413" spans="4:8" x14ac:dyDescent="0.2">
      <c r="D413">
        <f t="shared" si="30"/>
        <v>408</v>
      </c>
      <c r="E413" s="2">
        <f t="shared" si="31"/>
        <v>0</v>
      </c>
      <c r="F413">
        <f t="shared" si="32"/>
        <v>2319.9851902035534</v>
      </c>
      <c r="G413" s="2">
        <f t="shared" si="33"/>
        <v>-2319.9851902035534</v>
      </c>
      <c r="H413" s="2">
        <f t="shared" si="34"/>
        <v>620982.70257781784</v>
      </c>
    </row>
    <row r="414" spans="4:8" x14ac:dyDescent="0.2">
      <c r="D414">
        <f t="shared" si="30"/>
        <v>409</v>
      </c>
      <c r="E414" s="2">
        <f t="shared" si="31"/>
        <v>0</v>
      </c>
      <c r="F414">
        <f t="shared" si="32"/>
        <v>2328.6851346668168</v>
      </c>
      <c r="G414" s="2">
        <f t="shared" si="33"/>
        <v>-2328.6851346668168</v>
      </c>
      <c r="H414" s="2">
        <f t="shared" si="34"/>
        <v>623311.38771248469</v>
      </c>
    </row>
    <row r="415" spans="4:8" x14ac:dyDescent="0.2">
      <c r="D415">
        <f t="shared" si="30"/>
        <v>410</v>
      </c>
      <c r="E415" s="2">
        <f t="shared" si="31"/>
        <v>0</v>
      </c>
      <c r="F415">
        <f t="shared" si="32"/>
        <v>2337.4177039218175</v>
      </c>
      <c r="G415" s="2">
        <f t="shared" si="33"/>
        <v>-2337.4177039218175</v>
      </c>
      <c r="H415" s="2">
        <f t="shared" si="34"/>
        <v>625648.80541640648</v>
      </c>
    </row>
    <row r="416" spans="4:8" x14ac:dyDescent="0.2">
      <c r="D416">
        <f t="shared" si="30"/>
        <v>411</v>
      </c>
      <c r="E416" s="2">
        <f t="shared" si="31"/>
        <v>0</v>
      </c>
      <c r="F416">
        <f t="shared" si="32"/>
        <v>2346.1830203115242</v>
      </c>
      <c r="G416" s="2">
        <f t="shared" si="33"/>
        <v>-2346.1830203115242</v>
      </c>
      <c r="H416" s="2">
        <f t="shared" si="34"/>
        <v>627994.98843671801</v>
      </c>
    </row>
    <row r="417" spans="4:8" x14ac:dyDescent="0.2">
      <c r="D417">
        <f t="shared" si="30"/>
        <v>412</v>
      </c>
      <c r="E417" s="2">
        <f t="shared" si="31"/>
        <v>0</v>
      </c>
      <c r="F417">
        <f t="shared" si="32"/>
        <v>2354.9812066376926</v>
      </c>
      <c r="G417" s="2">
        <f t="shared" si="33"/>
        <v>-2354.9812066376926</v>
      </c>
      <c r="H417" s="2">
        <f t="shared" si="34"/>
        <v>630349.9696433557</v>
      </c>
    </row>
    <row r="418" spans="4:8" x14ac:dyDescent="0.2">
      <c r="D418">
        <f t="shared" si="30"/>
        <v>413</v>
      </c>
      <c r="E418" s="2">
        <f t="shared" si="31"/>
        <v>0</v>
      </c>
      <c r="F418">
        <f t="shared" si="32"/>
        <v>2363.8123861625836</v>
      </c>
      <c r="G418" s="2">
        <f t="shared" si="33"/>
        <v>-2363.8123861625836</v>
      </c>
      <c r="H418" s="2">
        <f t="shared" si="34"/>
        <v>632713.78202951828</v>
      </c>
    </row>
    <row r="419" spans="4:8" x14ac:dyDescent="0.2">
      <c r="D419">
        <f t="shared" si="30"/>
        <v>414</v>
      </c>
      <c r="E419" s="2">
        <f t="shared" si="31"/>
        <v>0</v>
      </c>
      <c r="F419">
        <f t="shared" si="32"/>
        <v>2372.6766826106937</v>
      </c>
      <c r="G419" s="2">
        <f t="shared" si="33"/>
        <v>-2372.6766826106937</v>
      </c>
      <c r="H419" s="2">
        <f t="shared" si="34"/>
        <v>635086.45871212892</v>
      </c>
    </row>
    <row r="420" spans="4:8" x14ac:dyDescent="0.2">
      <c r="D420">
        <f t="shared" si="30"/>
        <v>415</v>
      </c>
      <c r="E420" s="2">
        <f t="shared" si="31"/>
        <v>0</v>
      </c>
      <c r="F420">
        <f t="shared" si="32"/>
        <v>2381.5742201704834</v>
      </c>
      <c r="G420" s="2">
        <f t="shared" si="33"/>
        <v>-2381.5742201704834</v>
      </c>
      <c r="H420" s="2">
        <f t="shared" si="34"/>
        <v>637468.03293229942</v>
      </c>
    </row>
    <row r="421" spans="4:8" x14ac:dyDescent="0.2">
      <c r="D421">
        <f t="shared" si="30"/>
        <v>416</v>
      </c>
      <c r="E421" s="2">
        <f t="shared" si="31"/>
        <v>0</v>
      </c>
      <c r="F421">
        <f t="shared" si="32"/>
        <v>2390.5051234961229</v>
      </c>
      <c r="G421" s="2">
        <f t="shared" si="33"/>
        <v>-2390.5051234961229</v>
      </c>
      <c r="H421" s="2">
        <f t="shared" si="34"/>
        <v>639858.53805579559</v>
      </c>
    </row>
    <row r="422" spans="4:8" x14ac:dyDescent="0.2">
      <c r="D422">
        <f t="shared" si="30"/>
        <v>417</v>
      </c>
      <c r="E422" s="2">
        <f t="shared" si="31"/>
        <v>0</v>
      </c>
      <c r="F422">
        <f t="shared" si="32"/>
        <v>2399.4695177092335</v>
      </c>
      <c r="G422" s="2">
        <f t="shared" si="33"/>
        <v>-2399.4695177092335</v>
      </c>
      <c r="H422" s="2">
        <f t="shared" si="34"/>
        <v>642258.00757350482</v>
      </c>
    </row>
    <row r="423" spans="4:8" x14ac:dyDescent="0.2">
      <c r="D423">
        <f t="shared" si="30"/>
        <v>418</v>
      </c>
      <c r="E423" s="2">
        <f t="shared" si="31"/>
        <v>0</v>
      </c>
      <c r="F423">
        <f t="shared" si="32"/>
        <v>2408.467528400643</v>
      </c>
      <c r="G423" s="2">
        <f t="shared" si="33"/>
        <v>-2408.467528400643</v>
      </c>
      <c r="H423" s="2">
        <f t="shared" si="34"/>
        <v>644666.47510190541</v>
      </c>
    </row>
    <row r="424" spans="4:8" x14ac:dyDescent="0.2">
      <c r="D424">
        <f t="shared" si="30"/>
        <v>419</v>
      </c>
      <c r="E424" s="2">
        <f t="shared" si="31"/>
        <v>0</v>
      </c>
      <c r="F424">
        <f t="shared" si="32"/>
        <v>2417.4992816321451</v>
      </c>
      <c r="G424" s="2">
        <f t="shared" si="33"/>
        <v>-2417.4992816321451</v>
      </c>
      <c r="H424" s="2">
        <f t="shared" si="34"/>
        <v>647083.97438353754</v>
      </c>
    </row>
    <row r="425" spans="4:8" x14ac:dyDescent="0.2">
      <c r="D425">
        <f t="shared" si="30"/>
        <v>420</v>
      </c>
      <c r="E425" s="2">
        <f t="shared" si="31"/>
        <v>0</v>
      </c>
      <c r="F425">
        <f t="shared" si="32"/>
        <v>2426.5649039382656</v>
      </c>
      <c r="G425" s="2">
        <f t="shared" si="33"/>
        <v>-2426.5649039382656</v>
      </c>
      <c r="H425" s="2">
        <f t="shared" si="34"/>
        <v>649510.53928747575</v>
      </c>
    </row>
    <row r="426" spans="4:8" x14ac:dyDescent="0.2">
      <c r="D426">
        <f t="shared" si="30"/>
        <v>421</v>
      </c>
      <c r="E426" s="2">
        <f t="shared" si="31"/>
        <v>0</v>
      </c>
      <c r="F426">
        <f t="shared" si="32"/>
        <v>2435.6645223280339</v>
      </c>
      <c r="G426" s="2">
        <f t="shared" si="33"/>
        <v>-2435.6645223280339</v>
      </c>
      <c r="H426" s="2">
        <f t="shared" si="34"/>
        <v>651946.20380980382</v>
      </c>
    </row>
    <row r="427" spans="4:8" x14ac:dyDescent="0.2">
      <c r="D427">
        <f t="shared" si="30"/>
        <v>422</v>
      </c>
      <c r="E427" s="2">
        <f t="shared" si="31"/>
        <v>0</v>
      </c>
      <c r="F427">
        <f t="shared" si="32"/>
        <v>2444.7982642867642</v>
      </c>
      <c r="G427" s="2">
        <f t="shared" si="33"/>
        <v>-2444.7982642867642</v>
      </c>
      <c r="H427" s="2">
        <f t="shared" si="34"/>
        <v>654391.00207409053</v>
      </c>
    </row>
    <row r="428" spans="4:8" x14ac:dyDescent="0.2">
      <c r="D428">
        <f t="shared" si="30"/>
        <v>423</v>
      </c>
      <c r="E428" s="2">
        <f t="shared" si="31"/>
        <v>0</v>
      </c>
      <c r="F428">
        <f t="shared" si="32"/>
        <v>2453.9662577778395</v>
      </c>
      <c r="G428" s="2">
        <f t="shared" si="33"/>
        <v>-2453.9662577778395</v>
      </c>
      <c r="H428" s="2">
        <f t="shared" si="34"/>
        <v>656844.96833186841</v>
      </c>
    </row>
    <row r="429" spans="4:8" x14ac:dyDescent="0.2">
      <c r="D429">
        <f t="shared" si="30"/>
        <v>424</v>
      </c>
      <c r="E429" s="2">
        <f t="shared" si="31"/>
        <v>0</v>
      </c>
      <c r="F429">
        <f t="shared" si="32"/>
        <v>2463.1686312445063</v>
      </c>
      <c r="G429" s="2">
        <f t="shared" si="33"/>
        <v>-2463.1686312445063</v>
      </c>
      <c r="H429" s="2">
        <f t="shared" si="34"/>
        <v>659308.13696311286</v>
      </c>
    </row>
    <row r="430" spans="4:8" x14ac:dyDescent="0.2">
      <c r="D430">
        <f t="shared" si="30"/>
        <v>425</v>
      </c>
      <c r="E430" s="2">
        <f t="shared" si="31"/>
        <v>0</v>
      </c>
      <c r="F430">
        <f t="shared" si="32"/>
        <v>2472.4055136116731</v>
      </c>
      <c r="G430" s="2">
        <f t="shared" si="33"/>
        <v>-2472.4055136116731</v>
      </c>
      <c r="H430" s="2">
        <f t="shared" si="34"/>
        <v>661780.54247672448</v>
      </c>
    </row>
    <row r="431" spans="4:8" x14ac:dyDescent="0.2">
      <c r="D431">
        <f t="shared" si="30"/>
        <v>426</v>
      </c>
      <c r="E431" s="2">
        <f t="shared" si="31"/>
        <v>0</v>
      </c>
      <c r="F431">
        <f t="shared" si="32"/>
        <v>2481.6770342877167</v>
      </c>
      <c r="G431" s="2">
        <f t="shared" si="33"/>
        <v>-2481.6770342877167</v>
      </c>
      <c r="H431" s="2">
        <f t="shared" si="34"/>
        <v>664262.2195110122</v>
      </c>
    </row>
    <row r="432" spans="4:8" x14ac:dyDescent="0.2">
      <c r="D432">
        <f t="shared" si="30"/>
        <v>427</v>
      </c>
      <c r="E432" s="2">
        <f t="shared" si="31"/>
        <v>0</v>
      </c>
      <c r="F432">
        <f t="shared" si="32"/>
        <v>2490.9833231662956</v>
      </c>
      <c r="G432" s="2">
        <f t="shared" si="33"/>
        <v>-2490.9833231662956</v>
      </c>
      <c r="H432" s="2">
        <f t="shared" si="34"/>
        <v>666753.20283417846</v>
      </c>
    </row>
    <row r="433" spans="4:8" x14ac:dyDescent="0.2">
      <c r="D433">
        <f t="shared" si="30"/>
        <v>428</v>
      </c>
      <c r="E433" s="2">
        <f t="shared" si="31"/>
        <v>0</v>
      </c>
      <c r="F433">
        <f t="shared" si="32"/>
        <v>2500.3245106281693</v>
      </c>
      <c r="G433" s="2">
        <f t="shared" si="33"/>
        <v>-2500.3245106281693</v>
      </c>
      <c r="H433" s="2">
        <f t="shared" si="34"/>
        <v>669253.52734480659</v>
      </c>
    </row>
    <row r="434" spans="4:8" x14ac:dyDescent="0.2">
      <c r="D434">
        <f t="shared" si="30"/>
        <v>429</v>
      </c>
      <c r="E434" s="2">
        <f t="shared" si="31"/>
        <v>0</v>
      </c>
      <c r="F434">
        <f t="shared" si="32"/>
        <v>2509.7007275430246</v>
      </c>
      <c r="G434" s="2">
        <f t="shared" si="33"/>
        <v>-2509.7007275430246</v>
      </c>
      <c r="H434" s="2">
        <f t="shared" si="34"/>
        <v>671763.22807234956</v>
      </c>
    </row>
    <row r="435" spans="4:8" x14ac:dyDescent="0.2">
      <c r="D435">
        <f t="shared" si="30"/>
        <v>430</v>
      </c>
      <c r="E435" s="2">
        <f t="shared" si="31"/>
        <v>0</v>
      </c>
      <c r="F435">
        <f t="shared" si="32"/>
        <v>2519.1121052713106</v>
      </c>
      <c r="G435" s="2">
        <f t="shared" si="33"/>
        <v>-2519.1121052713106</v>
      </c>
      <c r="H435" s="2">
        <f t="shared" si="34"/>
        <v>674282.34017762088</v>
      </c>
    </row>
    <row r="436" spans="4:8" x14ac:dyDescent="0.2">
      <c r="D436">
        <f t="shared" si="30"/>
        <v>431</v>
      </c>
      <c r="E436" s="2">
        <f t="shared" si="31"/>
        <v>0</v>
      </c>
      <c r="F436">
        <f t="shared" si="32"/>
        <v>2528.5587756660784</v>
      </c>
      <c r="G436" s="2">
        <f t="shared" si="33"/>
        <v>-2528.5587756660784</v>
      </c>
      <c r="H436" s="2">
        <f t="shared" si="34"/>
        <v>676810.89895328693</v>
      </c>
    </row>
    <row r="437" spans="4:8" x14ac:dyDescent="0.2">
      <c r="D437">
        <f t="shared" si="30"/>
        <v>432</v>
      </c>
      <c r="E437" s="2">
        <f t="shared" si="31"/>
        <v>0</v>
      </c>
      <c r="F437">
        <f t="shared" si="32"/>
        <v>2538.0408710748261</v>
      </c>
      <c r="G437" s="2">
        <f t="shared" si="33"/>
        <v>-2538.0408710748261</v>
      </c>
      <c r="H437" s="2">
        <f t="shared" si="34"/>
        <v>679348.9398243617</v>
      </c>
    </row>
    <row r="438" spans="4:8" x14ac:dyDescent="0.2">
      <c r="D438">
        <f t="shared" si="30"/>
        <v>433</v>
      </c>
      <c r="E438" s="2">
        <f t="shared" si="31"/>
        <v>0</v>
      </c>
      <c r="F438">
        <f t="shared" si="32"/>
        <v>2547.5585243413561</v>
      </c>
      <c r="G438" s="2">
        <f t="shared" si="33"/>
        <v>-2547.5585243413561</v>
      </c>
      <c r="H438" s="2">
        <f t="shared" si="34"/>
        <v>681896.49834870303</v>
      </c>
    </row>
    <row r="439" spans="4:8" x14ac:dyDescent="0.2">
      <c r="D439">
        <f t="shared" si="30"/>
        <v>434</v>
      </c>
      <c r="E439" s="2">
        <f t="shared" si="31"/>
        <v>0</v>
      </c>
      <c r="F439">
        <f t="shared" si="32"/>
        <v>2557.1118688076363</v>
      </c>
      <c r="G439" s="2">
        <f t="shared" si="33"/>
        <v>-2557.1118688076363</v>
      </c>
      <c r="H439" s="2">
        <f t="shared" si="34"/>
        <v>684453.61021751061</v>
      </c>
    </row>
    <row r="440" spans="4:8" x14ac:dyDescent="0.2">
      <c r="D440">
        <f t="shared" si="30"/>
        <v>435</v>
      </c>
      <c r="E440" s="2">
        <f t="shared" si="31"/>
        <v>0</v>
      </c>
      <c r="F440">
        <f t="shared" si="32"/>
        <v>2566.7010383156648</v>
      </c>
      <c r="G440" s="2">
        <f t="shared" si="33"/>
        <v>-2566.7010383156648</v>
      </c>
      <c r="H440" s="2">
        <f t="shared" si="34"/>
        <v>687020.31125582627</v>
      </c>
    </row>
    <row r="441" spans="4:8" x14ac:dyDescent="0.2">
      <c r="D441">
        <f t="shared" si="30"/>
        <v>436</v>
      </c>
      <c r="E441" s="2">
        <f t="shared" si="31"/>
        <v>0</v>
      </c>
      <c r="F441">
        <f t="shared" si="32"/>
        <v>2576.3261672093486</v>
      </c>
      <c r="G441" s="2">
        <f t="shared" si="33"/>
        <v>-2576.3261672093486</v>
      </c>
      <c r="H441" s="2">
        <f t="shared" si="34"/>
        <v>689596.63742303557</v>
      </c>
    </row>
    <row r="442" spans="4:8" x14ac:dyDescent="0.2">
      <c r="D442">
        <f t="shared" si="30"/>
        <v>437</v>
      </c>
      <c r="E442" s="2">
        <f t="shared" si="31"/>
        <v>0</v>
      </c>
      <c r="F442">
        <f t="shared" si="32"/>
        <v>2585.9873903363832</v>
      </c>
      <c r="G442" s="2">
        <f t="shared" si="33"/>
        <v>-2585.9873903363832</v>
      </c>
      <c r="H442" s="2">
        <f t="shared" si="34"/>
        <v>692182.62481337192</v>
      </c>
    </row>
    <row r="443" spans="4:8" x14ac:dyDescent="0.2">
      <c r="D443">
        <f t="shared" si="30"/>
        <v>438</v>
      </c>
      <c r="E443" s="2">
        <f t="shared" si="31"/>
        <v>0</v>
      </c>
      <c r="F443">
        <f t="shared" si="32"/>
        <v>2595.6848430501445</v>
      </c>
      <c r="G443" s="2">
        <f t="shared" si="33"/>
        <v>-2595.6848430501445</v>
      </c>
      <c r="H443" s="2">
        <f t="shared" si="34"/>
        <v>694778.30965642212</v>
      </c>
    </row>
    <row r="444" spans="4:8" x14ac:dyDescent="0.2">
      <c r="D444">
        <f t="shared" si="30"/>
        <v>439</v>
      </c>
      <c r="E444" s="2">
        <f t="shared" si="31"/>
        <v>0</v>
      </c>
      <c r="F444">
        <f t="shared" si="32"/>
        <v>2605.4186612115827</v>
      </c>
      <c r="G444" s="2">
        <f t="shared" si="33"/>
        <v>-2605.4186612115827</v>
      </c>
      <c r="H444" s="2">
        <f t="shared" si="34"/>
        <v>697383.72831763374</v>
      </c>
    </row>
    <row r="445" spans="4:8" x14ac:dyDescent="0.2">
      <c r="D445">
        <f t="shared" si="30"/>
        <v>440</v>
      </c>
      <c r="E445" s="2">
        <f t="shared" si="31"/>
        <v>0</v>
      </c>
      <c r="F445">
        <f t="shared" si="32"/>
        <v>2615.1889811911265</v>
      </c>
      <c r="G445" s="2">
        <f t="shared" si="33"/>
        <v>-2615.1889811911265</v>
      </c>
      <c r="H445" s="2">
        <f t="shared" si="34"/>
        <v>699998.91729882488</v>
      </c>
    </row>
    <row r="446" spans="4:8" x14ac:dyDescent="0.2">
      <c r="D446">
        <f t="shared" si="30"/>
        <v>441</v>
      </c>
      <c r="E446" s="2">
        <f t="shared" si="31"/>
        <v>0</v>
      </c>
      <c r="F446">
        <f t="shared" si="32"/>
        <v>2624.9959398705932</v>
      </c>
      <c r="G446" s="2">
        <f t="shared" si="33"/>
        <v>-2624.9959398705932</v>
      </c>
      <c r="H446" s="2">
        <f t="shared" si="34"/>
        <v>702623.91323869547</v>
      </c>
    </row>
    <row r="447" spans="4:8" x14ac:dyDescent="0.2">
      <c r="D447">
        <f t="shared" si="30"/>
        <v>442</v>
      </c>
      <c r="E447" s="2">
        <f t="shared" si="31"/>
        <v>0</v>
      </c>
      <c r="F447">
        <f t="shared" si="32"/>
        <v>2634.8396746451081</v>
      </c>
      <c r="G447" s="2">
        <f t="shared" si="33"/>
        <v>-2634.8396746451081</v>
      </c>
      <c r="H447" s="2">
        <f t="shared" si="34"/>
        <v>705258.75291334058</v>
      </c>
    </row>
    <row r="448" spans="4:8" x14ac:dyDescent="0.2">
      <c r="D448">
        <f t="shared" si="30"/>
        <v>443</v>
      </c>
      <c r="E448" s="2">
        <f t="shared" si="31"/>
        <v>0</v>
      </c>
      <c r="F448">
        <f t="shared" si="32"/>
        <v>2644.7203234250269</v>
      </c>
      <c r="G448" s="2">
        <f t="shared" si="33"/>
        <v>-2644.7203234250269</v>
      </c>
      <c r="H448" s="2">
        <f t="shared" si="34"/>
        <v>707903.4732367656</v>
      </c>
    </row>
    <row r="449" spans="4:8" x14ac:dyDescent="0.2">
      <c r="D449">
        <f t="shared" si="30"/>
        <v>444</v>
      </c>
      <c r="E449" s="2">
        <f t="shared" si="31"/>
        <v>0</v>
      </c>
      <c r="F449">
        <f t="shared" si="32"/>
        <v>2654.6380246378708</v>
      </c>
      <c r="G449" s="2">
        <f t="shared" si="33"/>
        <v>-2654.6380246378708</v>
      </c>
      <c r="H449" s="2">
        <f t="shared" si="34"/>
        <v>710558.11126140342</v>
      </c>
    </row>
    <row r="450" spans="4:8" x14ac:dyDescent="0.2">
      <c r="D450">
        <f t="shared" si="30"/>
        <v>445</v>
      </c>
      <c r="E450" s="2">
        <f t="shared" si="31"/>
        <v>0</v>
      </c>
      <c r="F450">
        <f t="shared" si="32"/>
        <v>2664.5929172302626</v>
      </c>
      <c r="G450" s="2">
        <f t="shared" si="33"/>
        <v>-2664.5929172302626</v>
      </c>
      <c r="H450" s="2">
        <f t="shared" si="34"/>
        <v>713222.70417863363</v>
      </c>
    </row>
    <row r="451" spans="4:8" x14ac:dyDescent="0.2">
      <c r="D451">
        <f t="shared" si="30"/>
        <v>446</v>
      </c>
      <c r="E451" s="2">
        <f t="shared" si="31"/>
        <v>0</v>
      </c>
      <c r="F451">
        <f t="shared" si="32"/>
        <v>2674.5851406698762</v>
      </c>
      <c r="G451" s="2">
        <f t="shared" si="33"/>
        <v>-2674.5851406698762</v>
      </c>
      <c r="H451" s="2">
        <f t="shared" si="34"/>
        <v>715897.28931930347</v>
      </c>
    </row>
    <row r="452" spans="4:8" x14ac:dyDescent="0.2">
      <c r="D452">
        <f t="shared" si="30"/>
        <v>447</v>
      </c>
      <c r="E452" s="2">
        <f t="shared" si="31"/>
        <v>0</v>
      </c>
      <c r="F452">
        <f t="shared" si="32"/>
        <v>2684.6148349473879</v>
      </c>
      <c r="G452" s="2">
        <f t="shared" si="33"/>
        <v>-2684.6148349473879</v>
      </c>
      <c r="H452" s="2">
        <f t="shared" si="34"/>
        <v>718581.90415425086</v>
      </c>
    </row>
    <row r="453" spans="4:8" x14ac:dyDescent="0.2">
      <c r="D453">
        <f t="shared" si="30"/>
        <v>448</v>
      </c>
      <c r="E453" s="2">
        <f t="shared" si="31"/>
        <v>0</v>
      </c>
      <c r="F453">
        <f t="shared" si="32"/>
        <v>2694.6821405784408</v>
      </c>
      <c r="G453" s="2">
        <f t="shared" si="33"/>
        <v>-2694.6821405784408</v>
      </c>
      <c r="H453" s="2">
        <f t="shared" si="34"/>
        <v>721276.58629482926</v>
      </c>
    </row>
    <row r="454" spans="4:8" x14ac:dyDescent="0.2">
      <c r="D454">
        <f t="shared" si="30"/>
        <v>449</v>
      </c>
      <c r="E454" s="2">
        <f t="shared" si="31"/>
        <v>0</v>
      </c>
      <c r="F454">
        <f t="shared" si="32"/>
        <v>2704.7871986056098</v>
      </c>
      <c r="G454" s="2">
        <f t="shared" si="33"/>
        <v>-2704.7871986056098</v>
      </c>
      <c r="H454" s="2">
        <f t="shared" si="34"/>
        <v>723981.37349343486</v>
      </c>
    </row>
    <row r="455" spans="4:8" x14ac:dyDescent="0.2">
      <c r="D455">
        <f t="shared" ref="D455:D518" si="35">D454+1</f>
        <v>450</v>
      </c>
      <c r="E455" s="2">
        <f t="shared" ref="E455:E518" si="36">A454-A453</f>
        <v>0</v>
      </c>
      <c r="F455">
        <f t="shared" ref="F455:F518" si="37">H454*$F$2</f>
        <v>2714.9301506003808</v>
      </c>
      <c r="G455" s="2">
        <f t="shared" ref="G455:G518" si="38">E455-F455</f>
        <v>-2714.9301506003808</v>
      </c>
      <c r="H455" s="2">
        <f t="shared" ref="H455:H518" si="39">H454-(E455-F455)</f>
        <v>726696.30364403524</v>
      </c>
    </row>
    <row r="456" spans="4:8" x14ac:dyDescent="0.2">
      <c r="D456">
        <f t="shared" si="35"/>
        <v>451</v>
      </c>
      <c r="E456" s="2">
        <f t="shared" si="36"/>
        <v>0</v>
      </c>
      <c r="F456">
        <f t="shared" si="37"/>
        <v>2725.1111386651319</v>
      </c>
      <c r="G456" s="2">
        <f t="shared" si="38"/>
        <v>-2725.1111386651319</v>
      </c>
      <c r="H456" s="2">
        <f t="shared" si="39"/>
        <v>729421.41478270036</v>
      </c>
    </row>
    <row r="457" spans="4:8" x14ac:dyDescent="0.2">
      <c r="D457">
        <f t="shared" si="35"/>
        <v>452</v>
      </c>
      <c r="E457" s="2">
        <f t="shared" si="36"/>
        <v>0</v>
      </c>
      <c r="F457">
        <f t="shared" si="37"/>
        <v>2735.3303054351263</v>
      </c>
      <c r="G457" s="2">
        <f t="shared" si="38"/>
        <v>-2735.3303054351263</v>
      </c>
      <c r="H457" s="2">
        <f t="shared" si="39"/>
        <v>732156.74508813547</v>
      </c>
    </row>
    <row r="458" spans="4:8" x14ac:dyDescent="0.2">
      <c r="D458">
        <f t="shared" si="35"/>
        <v>453</v>
      </c>
      <c r="E458" s="2">
        <f t="shared" si="36"/>
        <v>0</v>
      </c>
      <c r="F458">
        <f t="shared" si="37"/>
        <v>2745.587794080508</v>
      </c>
      <c r="G458" s="2">
        <f t="shared" si="38"/>
        <v>-2745.587794080508</v>
      </c>
      <c r="H458" s="2">
        <f t="shared" si="39"/>
        <v>734902.33288221597</v>
      </c>
    </row>
    <row r="459" spans="4:8" x14ac:dyDescent="0.2">
      <c r="D459">
        <f t="shared" si="35"/>
        <v>454</v>
      </c>
      <c r="E459" s="2">
        <f t="shared" si="36"/>
        <v>0</v>
      </c>
      <c r="F459">
        <f t="shared" si="37"/>
        <v>2755.8837483083098</v>
      </c>
      <c r="G459" s="2">
        <f t="shared" si="38"/>
        <v>-2755.8837483083098</v>
      </c>
      <c r="H459" s="2">
        <f t="shared" si="39"/>
        <v>737658.21663052426</v>
      </c>
    </row>
    <row r="460" spans="4:8" x14ac:dyDescent="0.2">
      <c r="D460">
        <f t="shared" si="35"/>
        <v>455</v>
      </c>
      <c r="E460" s="2">
        <f t="shared" si="36"/>
        <v>0</v>
      </c>
      <c r="F460">
        <f t="shared" si="37"/>
        <v>2766.2183123644659</v>
      </c>
      <c r="G460" s="2">
        <f t="shared" si="38"/>
        <v>-2766.2183123644659</v>
      </c>
      <c r="H460" s="2">
        <f t="shared" si="39"/>
        <v>740424.43494288868</v>
      </c>
    </row>
    <row r="461" spans="4:8" x14ac:dyDescent="0.2">
      <c r="D461">
        <f t="shared" si="35"/>
        <v>456</v>
      </c>
      <c r="E461" s="2">
        <f t="shared" si="36"/>
        <v>0</v>
      </c>
      <c r="F461">
        <f t="shared" si="37"/>
        <v>2776.5916310358325</v>
      </c>
      <c r="G461" s="2">
        <f t="shared" si="38"/>
        <v>-2776.5916310358325</v>
      </c>
      <c r="H461" s="2">
        <f t="shared" si="39"/>
        <v>743201.02657392446</v>
      </c>
    </row>
    <row r="462" spans="4:8" x14ac:dyDescent="0.2">
      <c r="D462">
        <f t="shared" si="35"/>
        <v>457</v>
      </c>
      <c r="E462" s="2">
        <f t="shared" si="36"/>
        <v>0</v>
      </c>
      <c r="F462">
        <f t="shared" si="37"/>
        <v>2787.0038496522166</v>
      </c>
      <c r="G462" s="2">
        <f t="shared" si="38"/>
        <v>-2787.0038496522166</v>
      </c>
      <c r="H462" s="2">
        <f t="shared" si="39"/>
        <v>745988.03042357671</v>
      </c>
    </row>
    <row r="463" spans="4:8" x14ac:dyDescent="0.2">
      <c r="D463">
        <f t="shared" si="35"/>
        <v>458</v>
      </c>
      <c r="E463" s="2">
        <f t="shared" si="36"/>
        <v>0</v>
      </c>
      <c r="F463">
        <f t="shared" si="37"/>
        <v>2797.4551140884128</v>
      </c>
      <c r="G463" s="2">
        <f t="shared" si="38"/>
        <v>-2797.4551140884128</v>
      </c>
      <c r="H463" s="2">
        <f t="shared" si="39"/>
        <v>748785.48553766508</v>
      </c>
    </row>
    <row r="464" spans="4:8" x14ac:dyDescent="0.2">
      <c r="D464">
        <f t="shared" si="35"/>
        <v>459</v>
      </c>
      <c r="E464" s="2">
        <f t="shared" si="36"/>
        <v>0</v>
      </c>
      <c r="F464">
        <f t="shared" si="37"/>
        <v>2807.9455707662441</v>
      </c>
      <c r="G464" s="2">
        <f t="shared" si="38"/>
        <v>-2807.9455707662441</v>
      </c>
      <c r="H464" s="2">
        <f t="shared" si="39"/>
        <v>751593.43110843131</v>
      </c>
    </row>
    <row r="465" spans="4:8" x14ac:dyDescent="0.2">
      <c r="D465">
        <f t="shared" si="35"/>
        <v>460</v>
      </c>
      <c r="E465" s="2">
        <f t="shared" si="36"/>
        <v>0</v>
      </c>
      <c r="F465">
        <f t="shared" si="37"/>
        <v>2818.4753666566171</v>
      </c>
      <c r="G465" s="2">
        <f t="shared" si="38"/>
        <v>-2818.4753666566171</v>
      </c>
      <c r="H465" s="2">
        <f t="shared" si="39"/>
        <v>754411.90647508798</v>
      </c>
    </row>
    <row r="466" spans="4:8" x14ac:dyDescent="0.2">
      <c r="D466">
        <f t="shared" si="35"/>
        <v>461</v>
      </c>
      <c r="E466" s="2">
        <f t="shared" si="36"/>
        <v>0</v>
      </c>
      <c r="F466">
        <f t="shared" si="37"/>
        <v>2829.04464928158</v>
      </c>
      <c r="G466" s="2">
        <f t="shared" si="38"/>
        <v>-2829.04464928158</v>
      </c>
      <c r="H466" s="2">
        <f t="shared" si="39"/>
        <v>757240.95112436952</v>
      </c>
    </row>
    <row r="467" spans="4:8" x14ac:dyDescent="0.2">
      <c r="D467">
        <f t="shared" si="35"/>
        <v>462</v>
      </c>
      <c r="E467" s="2">
        <f t="shared" si="36"/>
        <v>0</v>
      </c>
      <c r="F467">
        <f t="shared" si="37"/>
        <v>2839.6535667163857</v>
      </c>
      <c r="G467" s="2">
        <f t="shared" si="38"/>
        <v>-2839.6535667163857</v>
      </c>
      <c r="H467" s="2">
        <f t="shared" si="39"/>
        <v>760080.60469108587</v>
      </c>
    </row>
    <row r="468" spans="4:8" x14ac:dyDescent="0.2">
      <c r="D468">
        <f t="shared" si="35"/>
        <v>463</v>
      </c>
      <c r="E468" s="2">
        <f t="shared" si="36"/>
        <v>0</v>
      </c>
      <c r="F468">
        <f t="shared" si="37"/>
        <v>2850.3022675915718</v>
      </c>
      <c r="G468" s="2">
        <f t="shared" si="38"/>
        <v>-2850.3022675915718</v>
      </c>
      <c r="H468" s="2">
        <f t="shared" si="39"/>
        <v>762930.90695867746</v>
      </c>
    </row>
    <row r="469" spans="4:8" x14ac:dyDescent="0.2">
      <c r="D469">
        <f t="shared" si="35"/>
        <v>464</v>
      </c>
      <c r="E469" s="2">
        <f t="shared" si="36"/>
        <v>0</v>
      </c>
      <c r="F469">
        <f t="shared" si="37"/>
        <v>2860.9909010950405</v>
      </c>
      <c r="G469" s="2">
        <f t="shared" si="38"/>
        <v>-2860.9909010950405</v>
      </c>
      <c r="H469" s="2">
        <f t="shared" si="39"/>
        <v>765791.89785977255</v>
      </c>
    </row>
    <row r="470" spans="4:8" x14ac:dyDescent="0.2">
      <c r="D470">
        <f t="shared" si="35"/>
        <v>465</v>
      </c>
      <c r="E470" s="2">
        <f t="shared" si="36"/>
        <v>0</v>
      </c>
      <c r="F470">
        <f t="shared" si="37"/>
        <v>2871.7196169741469</v>
      </c>
      <c r="G470" s="2">
        <f t="shared" si="38"/>
        <v>-2871.7196169741469</v>
      </c>
      <c r="H470" s="2">
        <f t="shared" si="39"/>
        <v>768663.61747674667</v>
      </c>
    </row>
    <row r="471" spans="4:8" x14ac:dyDescent="0.2">
      <c r="D471">
        <f t="shared" si="35"/>
        <v>466</v>
      </c>
      <c r="E471" s="2">
        <f t="shared" si="36"/>
        <v>0</v>
      </c>
      <c r="F471">
        <f t="shared" si="37"/>
        <v>2882.4885655377998</v>
      </c>
      <c r="G471" s="2">
        <f t="shared" si="38"/>
        <v>-2882.4885655377998</v>
      </c>
      <c r="H471" s="2">
        <f t="shared" si="39"/>
        <v>771546.10604228452</v>
      </c>
    </row>
    <row r="472" spans="4:8" x14ac:dyDescent="0.2">
      <c r="D472">
        <f t="shared" si="35"/>
        <v>467</v>
      </c>
      <c r="E472" s="2">
        <f t="shared" si="36"/>
        <v>0</v>
      </c>
      <c r="F472">
        <f t="shared" si="37"/>
        <v>2893.2978976585669</v>
      </c>
      <c r="G472" s="2">
        <f t="shared" si="38"/>
        <v>-2893.2978976585669</v>
      </c>
      <c r="H472" s="2">
        <f t="shared" si="39"/>
        <v>774439.40393994306</v>
      </c>
    </row>
    <row r="473" spans="4:8" x14ac:dyDescent="0.2">
      <c r="D473">
        <f t="shared" si="35"/>
        <v>468</v>
      </c>
      <c r="E473" s="2">
        <f t="shared" si="36"/>
        <v>0</v>
      </c>
      <c r="F473">
        <f t="shared" si="37"/>
        <v>2904.1477647747865</v>
      </c>
      <c r="G473" s="2">
        <f t="shared" si="38"/>
        <v>-2904.1477647747865</v>
      </c>
      <c r="H473" s="2">
        <f t="shared" si="39"/>
        <v>777343.5517047178</v>
      </c>
    </row>
    <row r="474" spans="4:8" x14ac:dyDescent="0.2">
      <c r="D474">
        <f t="shared" si="35"/>
        <v>469</v>
      </c>
      <c r="E474" s="2">
        <f t="shared" si="36"/>
        <v>0</v>
      </c>
      <c r="F474">
        <f t="shared" si="37"/>
        <v>2915.0383188926917</v>
      </c>
      <c r="G474" s="2">
        <f t="shared" si="38"/>
        <v>-2915.0383188926917</v>
      </c>
      <c r="H474" s="2">
        <f t="shared" si="39"/>
        <v>780258.59002361051</v>
      </c>
    </row>
    <row r="475" spans="4:8" x14ac:dyDescent="0.2">
      <c r="D475">
        <f t="shared" si="35"/>
        <v>470</v>
      </c>
      <c r="E475" s="2">
        <f t="shared" si="36"/>
        <v>0</v>
      </c>
      <c r="F475">
        <f t="shared" si="37"/>
        <v>2925.9697125885391</v>
      </c>
      <c r="G475" s="2">
        <f t="shared" si="38"/>
        <v>-2925.9697125885391</v>
      </c>
      <c r="H475" s="2">
        <f t="shared" si="39"/>
        <v>783184.55973619909</v>
      </c>
    </row>
    <row r="476" spans="4:8" x14ac:dyDescent="0.2">
      <c r="D476">
        <f t="shared" si="35"/>
        <v>471</v>
      </c>
      <c r="E476" s="2">
        <f t="shared" si="36"/>
        <v>0</v>
      </c>
      <c r="F476">
        <f t="shared" si="37"/>
        <v>2936.9420990107465</v>
      </c>
      <c r="G476" s="2">
        <f t="shared" si="38"/>
        <v>-2936.9420990107465</v>
      </c>
      <c r="H476" s="2">
        <f t="shared" si="39"/>
        <v>786121.50183520978</v>
      </c>
    </row>
    <row r="477" spans="4:8" x14ac:dyDescent="0.2">
      <c r="D477">
        <f t="shared" si="35"/>
        <v>472</v>
      </c>
      <c r="E477" s="2">
        <f t="shared" si="36"/>
        <v>0</v>
      </c>
      <c r="F477">
        <f t="shared" si="37"/>
        <v>2947.9556318820364</v>
      </c>
      <c r="G477" s="2">
        <f t="shared" si="38"/>
        <v>-2947.9556318820364</v>
      </c>
      <c r="H477" s="2">
        <f t="shared" si="39"/>
        <v>789069.45746709185</v>
      </c>
    </row>
    <row r="478" spans="4:8" x14ac:dyDescent="0.2">
      <c r="D478">
        <f t="shared" si="35"/>
        <v>473</v>
      </c>
      <c r="E478" s="2">
        <f t="shared" si="36"/>
        <v>0</v>
      </c>
      <c r="F478">
        <f t="shared" si="37"/>
        <v>2959.0104655015944</v>
      </c>
      <c r="G478" s="2">
        <f t="shared" si="38"/>
        <v>-2959.0104655015944</v>
      </c>
      <c r="H478" s="2">
        <f t="shared" si="39"/>
        <v>792028.46793259343</v>
      </c>
    </row>
    <row r="479" spans="4:8" x14ac:dyDescent="0.2">
      <c r="D479">
        <f t="shared" si="35"/>
        <v>474</v>
      </c>
      <c r="E479" s="2">
        <f t="shared" si="36"/>
        <v>0</v>
      </c>
      <c r="F479">
        <f t="shared" si="37"/>
        <v>2970.1067547472253</v>
      </c>
      <c r="G479" s="2">
        <f t="shared" si="38"/>
        <v>-2970.1067547472253</v>
      </c>
      <c r="H479" s="2">
        <f t="shared" si="39"/>
        <v>794998.57468734065</v>
      </c>
    </row>
    <row r="480" spans="4:8" x14ac:dyDescent="0.2">
      <c r="D480">
        <f t="shared" si="35"/>
        <v>475</v>
      </c>
      <c r="E480" s="2">
        <f t="shared" si="36"/>
        <v>0</v>
      </c>
      <c r="F480">
        <f t="shared" si="37"/>
        <v>2981.2446550775271</v>
      </c>
      <c r="G480" s="2">
        <f t="shared" si="38"/>
        <v>-2981.2446550775271</v>
      </c>
      <c r="H480" s="2">
        <f t="shared" si="39"/>
        <v>797979.81934241822</v>
      </c>
    </row>
    <row r="481" spans="4:8" x14ac:dyDescent="0.2">
      <c r="D481">
        <f t="shared" si="35"/>
        <v>476</v>
      </c>
      <c r="E481" s="2">
        <f t="shared" si="36"/>
        <v>0</v>
      </c>
      <c r="F481">
        <f t="shared" si="37"/>
        <v>2992.4243225340683</v>
      </c>
      <c r="G481" s="2">
        <f t="shared" si="38"/>
        <v>-2992.4243225340683</v>
      </c>
      <c r="H481" s="2">
        <f t="shared" si="39"/>
        <v>800972.24366495234</v>
      </c>
    </row>
    <row r="482" spans="4:8" x14ac:dyDescent="0.2">
      <c r="D482">
        <f t="shared" si="35"/>
        <v>477</v>
      </c>
      <c r="E482" s="2">
        <f t="shared" si="36"/>
        <v>0</v>
      </c>
      <c r="F482">
        <f t="shared" si="37"/>
        <v>3003.6459137435713</v>
      </c>
      <c r="G482" s="2">
        <f t="shared" si="38"/>
        <v>-3003.6459137435713</v>
      </c>
      <c r="H482" s="2">
        <f t="shared" si="39"/>
        <v>803975.88957869587</v>
      </c>
    </row>
    <row r="483" spans="4:8" x14ac:dyDescent="0.2">
      <c r="D483">
        <f t="shared" si="35"/>
        <v>478</v>
      </c>
      <c r="E483" s="2">
        <f t="shared" si="36"/>
        <v>0</v>
      </c>
      <c r="F483">
        <f t="shared" si="37"/>
        <v>3014.9095859201093</v>
      </c>
      <c r="G483" s="2">
        <f t="shared" si="38"/>
        <v>-3014.9095859201093</v>
      </c>
      <c r="H483" s="2">
        <f t="shared" si="39"/>
        <v>806990.79916461604</v>
      </c>
    </row>
    <row r="484" spans="4:8" x14ac:dyDescent="0.2">
      <c r="D484">
        <f t="shared" si="35"/>
        <v>479</v>
      </c>
      <c r="E484" s="2">
        <f t="shared" si="36"/>
        <v>0</v>
      </c>
      <c r="F484">
        <f t="shared" si="37"/>
        <v>3026.2154968673099</v>
      </c>
      <c r="G484" s="2">
        <f t="shared" si="38"/>
        <v>-3026.2154968673099</v>
      </c>
      <c r="H484" s="2">
        <f t="shared" si="39"/>
        <v>810017.01466148335</v>
      </c>
    </row>
    <row r="485" spans="4:8" x14ac:dyDescent="0.2">
      <c r="D485">
        <f t="shared" si="35"/>
        <v>480</v>
      </c>
      <c r="E485" s="2">
        <f t="shared" si="36"/>
        <v>0</v>
      </c>
      <c r="F485">
        <f t="shared" si="37"/>
        <v>3037.5638049805625</v>
      </c>
      <c r="G485" s="2">
        <f t="shared" si="38"/>
        <v>-3037.5638049805625</v>
      </c>
      <c r="H485" s="2">
        <f t="shared" si="39"/>
        <v>813054.57846646395</v>
      </c>
    </row>
    <row r="486" spans="4:8" x14ac:dyDescent="0.2">
      <c r="D486">
        <f t="shared" si="35"/>
        <v>481</v>
      </c>
      <c r="E486" s="2">
        <f t="shared" si="36"/>
        <v>0</v>
      </c>
      <c r="F486">
        <f t="shared" si="37"/>
        <v>3048.9546692492395</v>
      </c>
      <c r="G486" s="2">
        <f t="shared" si="38"/>
        <v>-3048.9546692492395</v>
      </c>
      <c r="H486" s="2">
        <f t="shared" si="39"/>
        <v>816103.53313571319</v>
      </c>
    </row>
    <row r="487" spans="4:8" x14ac:dyDescent="0.2">
      <c r="D487">
        <f t="shared" si="35"/>
        <v>482</v>
      </c>
      <c r="E487" s="2">
        <f t="shared" si="36"/>
        <v>0</v>
      </c>
      <c r="F487">
        <f t="shared" si="37"/>
        <v>3060.3882492589246</v>
      </c>
      <c r="G487" s="2">
        <f t="shared" si="38"/>
        <v>-3060.3882492589246</v>
      </c>
      <c r="H487" s="2">
        <f t="shared" si="39"/>
        <v>819163.92138497217</v>
      </c>
    </row>
    <row r="488" spans="4:8" x14ac:dyDescent="0.2">
      <c r="D488">
        <f t="shared" si="35"/>
        <v>483</v>
      </c>
      <c r="E488" s="2">
        <f t="shared" si="36"/>
        <v>0</v>
      </c>
      <c r="F488">
        <f t="shared" si="37"/>
        <v>3071.8647051936455</v>
      </c>
      <c r="G488" s="2">
        <f t="shared" si="38"/>
        <v>-3071.8647051936455</v>
      </c>
      <c r="H488" s="2">
        <f t="shared" si="39"/>
        <v>822235.78609016584</v>
      </c>
    </row>
    <row r="489" spans="4:8" x14ac:dyDescent="0.2">
      <c r="D489">
        <f t="shared" si="35"/>
        <v>484</v>
      </c>
      <c r="E489" s="2">
        <f t="shared" si="36"/>
        <v>0</v>
      </c>
      <c r="F489">
        <f t="shared" si="37"/>
        <v>3083.384197838122</v>
      </c>
      <c r="G489" s="2">
        <f t="shared" si="38"/>
        <v>-3083.384197838122</v>
      </c>
      <c r="H489" s="2">
        <f t="shared" si="39"/>
        <v>825319.17028800398</v>
      </c>
    </row>
    <row r="490" spans="4:8" x14ac:dyDescent="0.2">
      <c r="D490">
        <f t="shared" si="35"/>
        <v>485</v>
      </c>
      <c r="E490" s="2">
        <f t="shared" si="36"/>
        <v>0</v>
      </c>
      <c r="F490">
        <f t="shared" si="37"/>
        <v>3094.9468885800147</v>
      </c>
      <c r="G490" s="2">
        <f t="shared" si="38"/>
        <v>-3094.9468885800147</v>
      </c>
      <c r="H490" s="2">
        <f t="shared" si="39"/>
        <v>828414.11717658397</v>
      </c>
    </row>
    <row r="491" spans="4:8" x14ac:dyDescent="0.2">
      <c r="D491">
        <f t="shared" si="35"/>
        <v>486</v>
      </c>
      <c r="E491" s="2">
        <f t="shared" si="36"/>
        <v>0</v>
      </c>
      <c r="F491">
        <f t="shared" si="37"/>
        <v>3106.55293941219</v>
      </c>
      <c r="G491" s="2">
        <f t="shared" si="38"/>
        <v>-3106.55293941219</v>
      </c>
      <c r="H491" s="2">
        <f t="shared" si="39"/>
        <v>831520.67011599615</v>
      </c>
    </row>
    <row r="492" spans="4:8" x14ac:dyDescent="0.2">
      <c r="D492">
        <f t="shared" si="35"/>
        <v>487</v>
      </c>
      <c r="E492" s="2">
        <f t="shared" si="36"/>
        <v>0</v>
      </c>
      <c r="F492">
        <f t="shared" si="37"/>
        <v>3118.2025129349854</v>
      </c>
      <c r="G492" s="2">
        <f t="shared" si="38"/>
        <v>-3118.2025129349854</v>
      </c>
      <c r="H492" s="2">
        <f t="shared" si="39"/>
        <v>834638.87262893119</v>
      </c>
    </row>
    <row r="493" spans="4:8" x14ac:dyDescent="0.2">
      <c r="D493">
        <f t="shared" si="35"/>
        <v>488</v>
      </c>
      <c r="E493" s="2">
        <f t="shared" si="36"/>
        <v>0</v>
      </c>
      <c r="F493">
        <f t="shared" si="37"/>
        <v>3129.8957723584917</v>
      </c>
      <c r="G493" s="2">
        <f t="shared" si="38"/>
        <v>-3129.8957723584917</v>
      </c>
      <c r="H493" s="2">
        <f t="shared" si="39"/>
        <v>837768.76840128971</v>
      </c>
    </row>
    <row r="494" spans="4:8" x14ac:dyDescent="0.2">
      <c r="D494">
        <f t="shared" si="35"/>
        <v>489</v>
      </c>
      <c r="E494" s="2">
        <f t="shared" si="36"/>
        <v>0</v>
      </c>
      <c r="F494">
        <f t="shared" si="37"/>
        <v>3141.6328815048364</v>
      </c>
      <c r="G494" s="2">
        <f t="shared" si="38"/>
        <v>-3141.6328815048364</v>
      </c>
      <c r="H494" s="2">
        <f t="shared" si="39"/>
        <v>840910.40128279454</v>
      </c>
    </row>
    <row r="495" spans="4:8" x14ac:dyDescent="0.2">
      <c r="D495">
        <f t="shared" si="35"/>
        <v>490</v>
      </c>
      <c r="E495" s="2">
        <f t="shared" si="36"/>
        <v>0</v>
      </c>
      <c r="F495">
        <f t="shared" si="37"/>
        <v>3153.4140048104796</v>
      </c>
      <c r="G495" s="2">
        <f t="shared" si="38"/>
        <v>-3153.4140048104796</v>
      </c>
      <c r="H495" s="2">
        <f t="shared" si="39"/>
        <v>844063.81528760504</v>
      </c>
    </row>
    <row r="496" spans="4:8" x14ac:dyDescent="0.2">
      <c r="D496">
        <f t="shared" si="35"/>
        <v>491</v>
      </c>
      <c r="E496" s="2">
        <f t="shared" si="36"/>
        <v>0</v>
      </c>
      <c r="F496">
        <f t="shared" si="37"/>
        <v>3165.2393073285189</v>
      </c>
      <c r="G496" s="2">
        <f t="shared" si="38"/>
        <v>-3165.2393073285189</v>
      </c>
      <c r="H496" s="2">
        <f t="shared" si="39"/>
        <v>847229.05459493352</v>
      </c>
    </row>
    <row r="497" spans="4:8" x14ac:dyDescent="0.2">
      <c r="D497">
        <f t="shared" si="35"/>
        <v>492</v>
      </c>
      <c r="E497" s="2">
        <f t="shared" si="36"/>
        <v>0</v>
      </c>
      <c r="F497">
        <f t="shared" si="37"/>
        <v>3177.1089547310007</v>
      </c>
      <c r="G497" s="2">
        <f t="shared" si="38"/>
        <v>-3177.1089547310007</v>
      </c>
      <c r="H497" s="2">
        <f t="shared" si="39"/>
        <v>850406.16354966455</v>
      </c>
    </row>
    <row r="498" spans="4:8" x14ac:dyDescent="0.2">
      <c r="D498">
        <f t="shared" si="35"/>
        <v>493</v>
      </c>
      <c r="E498" s="2">
        <f t="shared" si="36"/>
        <v>0</v>
      </c>
      <c r="F498">
        <f t="shared" si="37"/>
        <v>3189.023113311242</v>
      </c>
      <c r="G498" s="2">
        <f t="shared" si="38"/>
        <v>-3189.023113311242</v>
      </c>
      <c r="H498" s="2">
        <f t="shared" si="39"/>
        <v>853595.18666297582</v>
      </c>
    </row>
    <row r="499" spans="4:8" x14ac:dyDescent="0.2">
      <c r="D499">
        <f t="shared" si="35"/>
        <v>494</v>
      </c>
      <c r="E499" s="2">
        <f t="shared" si="36"/>
        <v>0</v>
      </c>
      <c r="F499">
        <f t="shared" si="37"/>
        <v>3200.9819499861592</v>
      </c>
      <c r="G499" s="2">
        <f t="shared" si="38"/>
        <v>-3200.9819499861592</v>
      </c>
      <c r="H499" s="2">
        <f t="shared" si="39"/>
        <v>856796.16861296201</v>
      </c>
    </row>
    <row r="500" spans="4:8" x14ac:dyDescent="0.2">
      <c r="D500">
        <f t="shared" si="35"/>
        <v>495</v>
      </c>
      <c r="E500" s="2">
        <f t="shared" si="36"/>
        <v>0</v>
      </c>
      <c r="F500">
        <f t="shared" si="37"/>
        <v>3212.9856322986075</v>
      </c>
      <c r="G500" s="2">
        <f t="shared" si="38"/>
        <v>-3212.9856322986075</v>
      </c>
      <c r="H500" s="2">
        <f t="shared" si="39"/>
        <v>860009.15424526064</v>
      </c>
    </row>
    <row r="501" spans="4:8" x14ac:dyDescent="0.2">
      <c r="D501">
        <f t="shared" si="35"/>
        <v>496</v>
      </c>
      <c r="E501" s="2">
        <f t="shared" si="36"/>
        <v>0</v>
      </c>
      <c r="F501">
        <f t="shared" si="37"/>
        <v>3225.0343284197274</v>
      </c>
      <c r="G501" s="2">
        <f t="shared" si="38"/>
        <v>-3225.0343284197274</v>
      </c>
      <c r="H501" s="2">
        <f t="shared" si="39"/>
        <v>863234.18857368035</v>
      </c>
    </row>
    <row r="502" spans="4:8" x14ac:dyDescent="0.2">
      <c r="D502">
        <f t="shared" si="35"/>
        <v>497</v>
      </c>
      <c r="E502" s="2">
        <f t="shared" si="36"/>
        <v>0</v>
      </c>
      <c r="F502">
        <f t="shared" si="37"/>
        <v>3237.128207151301</v>
      </c>
      <c r="G502" s="2">
        <f t="shared" si="38"/>
        <v>-3237.128207151301</v>
      </c>
      <c r="H502" s="2">
        <f t="shared" si="39"/>
        <v>866471.31678083166</v>
      </c>
    </row>
    <row r="503" spans="4:8" x14ac:dyDescent="0.2">
      <c r="D503">
        <f t="shared" si="35"/>
        <v>498</v>
      </c>
      <c r="E503" s="2">
        <f t="shared" si="36"/>
        <v>0</v>
      </c>
      <c r="F503">
        <f t="shared" si="37"/>
        <v>3249.2674379281184</v>
      </c>
      <c r="G503" s="2">
        <f t="shared" si="38"/>
        <v>-3249.2674379281184</v>
      </c>
      <c r="H503" s="2">
        <f t="shared" si="39"/>
        <v>869720.58421875979</v>
      </c>
    </row>
    <row r="504" spans="4:8" x14ac:dyDescent="0.2">
      <c r="D504">
        <f t="shared" si="35"/>
        <v>499</v>
      </c>
      <c r="E504" s="2">
        <f t="shared" si="36"/>
        <v>0</v>
      </c>
      <c r="F504">
        <f t="shared" si="37"/>
        <v>3261.4521908203492</v>
      </c>
      <c r="G504" s="2">
        <f t="shared" si="38"/>
        <v>-3261.4521908203492</v>
      </c>
      <c r="H504" s="2">
        <f t="shared" si="39"/>
        <v>872982.03640958015</v>
      </c>
    </row>
    <row r="505" spans="4:8" x14ac:dyDescent="0.2">
      <c r="D505">
        <f t="shared" si="35"/>
        <v>500</v>
      </c>
      <c r="E505" s="2">
        <f t="shared" si="36"/>
        <v>0</v>
      </c>
      <c r="F505">
        <f t="shared" si="37"/>
        <v>3273.6826365359252</v>
      </c>
      <c r="G505" s="2">
        <f t="shared" si="38"/>
        <v>-3273.6826365359252</v>
      </c>
      <c r="H505" s="2">
        <f t="shared" si="39"/>
        <v>876255.71904611611</v>
      </c>
    </row>
    <row r="506" spans="4:8" x14ac:dyDescent="0.2">
      <c r="D506">
        <f t="shared" si="35"/>
        <v>501</v>
      </c>
      <c r="E506" s="2">
        <f t="shared" si="36"/>
        <v>0</v>
      </c>
      <c r="F506">
        <f t="shared" si="37"/>
        <v>3285.9589464229352</v>
      </c>
      <c r="G506" s="2">
        <f t="shared" si="38"/>
        <v>-3285.9589464229352</v>
      </c>
      <c r="H506" s="2">
        <f t="shared" si="39"/>
        <v>879541.67799253901</v>
      </c>
    </row>
    <row r="507" spans="4:8" x14ac:dyDescent="0.2">
      <c r="D507">
        <f t="shared" si="35"/>
        <v>502</v>
      </c>
      <c r="E507" s="2">
        <f t="shared" si="36"/>
        <v>0</v>
      </c>
      <c r="F507">
        <f t="shared" si="37"/>
        <v>3298.2812924720211</v>
      </c>
      <c r="G507" s="2">
        <f t="shared" si="38"/>
        <v>-3298.2812924720211</v>
      </c>
      <c r="H507" s="2">
        <f t="shared" si="39"/>
        <v>882839.95928501105</v>
      </c>
    </row>
    <row r="508" spans="4:8" x14ac:dyDescent="0.2">
      <c r="D508">
        <f t="shared" si="35"/>
        <v>503</v>
      </c>
      <c r="E508" s="2">
        <f t="shared" si="36"/>
        <v>0</v>
      </c>
      <c r="F508">
        <f t="shared" si="37"/>
        <v>3310.6498473187912</v>
      </c>
      <c r="G508" s="2">
        <f t="shared" si="38"/>
        <v>-3310.6498473187912</v>
      </c>
      <c r="H508" s="2">
        <f t="shared" si="39"/>
        <v>886150.60913232982</v>
      </c>
    </row>
    <row r="509" spans="4:8" x14ac:dyDescent="0.2">
      <c r="D509">
        <f t="shared" si="35"/>
        <v>504</v>
      </c>
      <c r="E509" s="2">
        <f t="shared" si="36"/>
        <v>0</v>
      </c>
      <c r="F509">
        <f t="shared" si="37"/>
        <v>3323.0647842462367</v>
      </c>
      <c r="G509" s="2">
        <f t="shared" si="38"/>
        <v>-3323.0647842462367</v>
      </c>
      <c r="H509" s="2">
        <f t="shared" si="39"/>
        <v>889473.67391657608</v>
      </c>
    </row>
    <row r="510" spans="4:8" x14ac:dyDescent="0.2">
      <c r="D510">
        <f t="shared" si="35"/>
        <v>505</v>
      </c>
      <c r="E510" s="2">
        <f t="shared" si="36"/>
        <v>0</v>
      </c>
      <c r="F510">
        <f t="shared" si="37"/>
        <v>3335.5262771871603</v>
      </c>
      <c r="G510" s="2">
        <f t="shared" si="38"/>
        <v>-3335.5262771871603</v>
      </c>
      <c r="H510" s="2">
        <f t="shared" si="39"/>
        <v>892809.20019376324</v>
      </c>
    </row>
    <row r="511" spans="4:8" x14ac:dyDescent="0.2">
      <c r="D511">
        <f t="shared" si="35"/>
        <v>506</v>
      </c>
      <c r="E511" s="2">
        <f t="shared" si="36"/>
        <v>0</v>
      </c>
      <c r="F511">
        <f t="shared" si="37"/>
        <v>3348.0345007266119</v>
      </c>
      <c r="G511" s="2">
        <f t="shared" si="38"/>
        <v>-3348.0345007266119</v>
      </c>
      <c r="H511" s="2">
        <f t="shared" si="39"/>
        <v>896157.23469448986</v>
      </c>
    </row>
    <row r="512" spans="4:8" x14ac:dyDescent="0.2">
      <c r="D512">
        <f t="shared" si="35"/>
        <v>507</v>
      </c>
      <c r="E512" s="2">
        <f t="shared" si="36"/>
        <v>0</v>
      </c>
      <c r="F512">
        <f t="shared" si="37"/>
        <v>3360.5896301043367</v>
      </c>
      <c r="G512" s="2">
        <f t="shared" si="38"/>
        <v>-3360.5896301043367</v>
      </c>
      <c r="H512" s="2">
        <f t="shared" si="39"/>
        <v>899517.82432459423</v>
      </c>
    </row>
    <row r="513" spans="4:8" x14ac:dyDescent="0.2">
      <c r="D513">
        <f t="shared" si="35"/>
        <v>508</v>
      </c>
      <c r="E513" s="2">
        <f t="shared" si="36"/>
        <v>0</v>
      </c>
      <c r="F513">
        <f t="shared" si="37"/>
        <v>3373.1918412172281</v>
      </c>
      <c r="G513" s="2">
        <f t="shared" si="38"/>
        <v>-3373.1918412172281</v>
      </c>
      <c r="H513" s="2">
        <f t="shared" si="39"/>
        <v>902891.01616581145</v>
      </c>
    </row>
    <row r="514" spans="4:8" x14ac:dyDescent="0.2">
      <c r="D514">
        <f t="shared" si="35"/>
        <v>509</v>
      </c>
      <c r="E514" s="2">
        <f t="shared" si="36"/>
        <v>0</v>
      </c>
      <c r="F514">
        <f t="shared" si="37"/>
        <v>3385.8413106217927</v>
      </c>
      <c r="G514" s="2">
        <f t="shared" si="38"/>
        <v>-3385.8413106217927</v>
      </c>
      <c r="H514" s="2">
        <f t="shared" si="39"/>
        <v>906276.85747643327</v>
      </c>
    </row>
    <row r="515" spans="4:8" x14ac:dyDescent="0.2">
      <c r="D515">
        <f t="shared" si="35"/>
        <v>510</v>
      </c>
      <c r="E515" s="2">
        <f t="shared" si="36"/>
        <v>0</v>
      </c>
      <c r="F515">
        <f t="shared" si="37"/>
        <v>3398.5382155366246</v>
      </c>
      <c r="G515" s="2">
        <f t="shared" si="38"/>
        <v>-3398.5382155366246</v>
      </c>
      <c r="H515" s="2">
        <f t="shared" si="39"/>
        <v>909675.3956919699</v>
      </c>
    </row>
    <row r="516" spans="4:8" x14ac:dyDescent="0.2">
      <c r="D516">
        <f t="shared" si="35"/>
        <v>511</v>
      </c>
      <c r="E516" s="2">
        <f t="shared" si="36"/>
        <v>0</v>
      </c>
      <c r="F516">
        <f t="shared" si="37"/>
        <v>3411.2827338448869</v>
      </c>
      <c r="G516" s="2">
        <f t="shared" si="38"/>
        <v>-3411.2827338448869</v>
      </c>
      <c r="H516" s="2">
        <f t="shared" si="39"/>
        <v>913086.67842581484</v>
      </c>
    </row>
    <row r="517" spans="4:8" x14ac:dyDescent="0.2">
      <c r="D517">
        <f t="shared" si="35"/>
        <v>512</v>
      </c>
      <c r="E517" s="2">
        <f t="shared" si="36"/>
        <v>0</v>
      </c>
      <c r="F517">
        <f t="shared" si="37"/>
        <v>3424.0750440968054</v>
      </c>
      <c r="G517" s="2">
        <f t="shared" si="38"/>
        <v>-3424.0750440968054</v>
      </c>
      <c r="H517" s="2">
        <f t="shared" si="39"/>
        <v>916510.75346991164</v>
      </c>
    </row>
    <row r="518" spans="4:8" x14ac:dyDescent="0.2">
      <c r="D518">
        <f t="shared" si="35"/>
        <v>513</v>
      </c>
      <c r="E518" s="2">
        <f t="shared" si="36"/>
        <v>0</v>
      </c>
      <c r="F518">
        <f t="shared" si="37"/>
        <v>3436.9153255121687</v>
      </c>
      <c r="G518" s="2">
        <f t="shared" si="38"/>
        <v>-3436.9153255121687</v>
      </c>
      <c r="H518" s="2">
        <f t="shared" si="39"/>
        <v>919947.66879542382</v>
      </c>
    </row>
    <row r="519" spans="4:8" x14ac:dyDescent="0.2">
      <c r="D519">
        <f t="shared" ref="D519:D582" si="40">D518+1</f>
        <v>514</v>
      </c>
      <c r="E519" s="2">
        <f t="shared" ref="E519:E582" si="41">A518-A517</f>
        <v>0</v>
      </c>
      <c r="F519">
        <f t="shared" ref="F519:F582" si="42">H518*$F$2</f>
        <v>3449.8037579828392</v>
      </c>
      <c r="G519" s="2">
        <f t="shared" ref="G519:G582" si="43">E519-F519</f>
        <v>-3449.8037579828392</v>
      </c>
      <c r="H519" s="2">
        <f t="shared" ref="H519:H582" si="44">H518-(E519-F519)</f>
        <v>923397.47255340661</v>
      </c>
    </row>
    <row r="520" spans="4:8" x14ac:dyDescent="0.2">
      <c r="D520">
        <f t="shared" si="40"/>
        <v>515</v>
      </c>
      <c r="E520" s="2">
        <f t="shared" si="41"/>
        <v>0</v>
      </c>
      <c r="F520">
        <f t="shared" si="42"/>
        <v>3462.7405220752748</v>
      </c>
      <c r="G520" s="2">
        <f t="shared" si="43"/>
        <v>-3462.7405220752748</v>
      </c>
      <c r="H520" s="2">
        <f t="shared" si="44"/>
        <v>926860.21307548194</v>
      </c>
    </row>
    <row r="521" spans="4:8" x14ac:dyDescent="0.2">
      <c r="D521">
        <f t="shared" si="40"/>
        <v>516</v>
      </c>
      <c r="E521" s="2">
        <f t="shared" si="41"/>
        <v>0</v>
      </c>
      <c r="F521">
        <f t="shared" si="42"/>
        <v>3475.7257990330572</v>
      </c>
      <c r="G521" s="2">
        <f t="shared" si="43"/>
        <v>-3475.7257990330572</v>
      </c>
      <c r="H521" s="2">
        <f t="shared" si="44"/>
        <v>930335.93887451501</v>
      </c>
    </row>
    <row r="522" spans="4:8" x14ac:dyDescent="0.2">
      <c r="D522">
        <f t="shared" si="40"/>
        <v>517</v>
      </c>
      <c r="E522" s="2">
        <f t="shared" si="41"/>
        <v>0</v>
      </c>
      <c r="F522">
        <f t="shared" si="42"/>
        <v>3488.7597707794312</v>
      </c>
      <c r="G522" s="2">
        <f t="shared" si="43"/>
        <v>-3488.7597707794312</v>
      </c>
      <c r="H522" s="2">
        <f t="shared" si="44"/>
        <v>933824.69864529441</v>
      </c>
    </row>
    <row r="523" spans="4:8" x14ac:dyDescent="0.2">
      <c r="D523">
        <f t="shared" si="40"/>
        <v>518</v>
      </c>
      <c r="E523" s="2">
        <f t="shared" si="41"/>
        <v>0</v>
      </c>
      <c r="F523">
        <f t="shared" si="42"/>
        <v>3501.8426199198539</v>
      </c>
      <c r="G523" s="2">
        <f t="shared" si="43"/>
        <v>-3501.8426199198539</v>
      </c>
      <c r="H523" s="2">
        <f t="shared" si="44"/>
        <v>937326.54126521421</v>
      </c>
    </row>
    <row r="524" spans="4:8" x14ac:dyDescent="0.2">
      <c r="D524">
        <f t="shared" si="40"/>
        <v>519</v>
      </c>
      <c r="E524" s="2">
        <f t="shared" si="41"/>
        <v>0</v>
      </c>
      <c r="F524">
        <f t="shared" si="42"/>
        <v>3514.9745297445534</v>
      </c>
      <c r="G524" s="2">
        <f t="shared" si="43"/>
        <v>-3514.9745297445534</v>
      </c>
      <c r="H524" s="2">
        <f t="shared" si="44"/>
        <v>940841.5157949588</v>
      </c>
    </row>
    <row r="525" spans="4:8" x14ac:dyDescent="0.2">
      <c r="D525">
        <f t="shared" si="40"/>
        <v>520</v>
      </c>
      <c r="E525" s="2">
        <f t="shared" si="41"/>
        <v>0</v>
      </c>
      <c r="F525">
        <f t="shared" si="42"/>
        <v>3528.1556842310952</v>
      </c>
      <c r="G525" s="2">
        <f t="shared" si="43"/>
        <v>-3528.1556842310952</v>
      </c>
      <c r="H525" s="2">
        <f t="shared" si="44"/>
        <v>944369.67147918988</v>
      </c>
    </row>
    <row r="526" spans="4:8" x14ac:dyDescent="0.2">
      <c r="D526">
        <f t="shared" si="40"/>
        <v>521</v>
      </c>
      <c r="E526" s="2">
        <f t="shared" si="41"/>
        <v>0</v>
      </c>
      <c r="F526">
        <f t="shared" si="42"/>
        <v>3541.386268046962</v>
      </c>
      <c r="G526" s="2">
        <f t="shared" si="43"/>
        <v>-3541.386268046962</v>
      </c>
      <c r="H526" s="2">
        <f t="shared" si="44"/>
        <v>947911.0577472368</v>
      </c>
    </row>
    <row r="527" spans="4:8" x14ac:dyDescent="0.2">
      <c r="D527">
        <f t="shared" si="40"/>
        <v>522</v>
      </c>
      <c r="E527" s="2">
        <f t="shared" si="41"/>
        <v>0</v>
      </c>
      <c r="F527">
        <f t="shared" si="42"/>
        <v>3554.666466552138</v>
      </c>
      <c r="G527" s="2">
        <f t="shared" si="43"/>
        <v>-3554.666466552138</v>
      </c>
      <c r="H527" s="2">
        <f t="shared" si="44"/>
        <v>951465.72421378898</v>
      </c>
    </row>
    <row r="528" spans="4:8" x14ac:dyDescent="0.2">
      <c r="D528">
        <f t="shared" si="40"/>
        <v>523</v>
      </c>
      <c r="E528" s="2">
        <f t="shared" si="41"/>
        <v>0</v>
      </c>
      <c r="F528">
        <f t="shared" si="42"/>
        <v>3567.9964658017084</v>
      </c>
      <c r="G528" s="2">
        <f t="shared" si="43"/>
        <v>-3567.9964658017084</v>
      </c>
      <c r="H528" s="2">
        <f t="shared" si="44"/>
        <v>955033.72067959071</v>
      </c>
    </row>
    <row r="529" spans="4:8" x14ac:dyDescent="0.2">
      <c r="D529">
        <f t="shared" si="40"/>
        <v>524</v>
      </c>
      <c r="E529" s="2">
        <f t="shared" si="41"/>
        <v>0</v>
      </c>
      <c r="F529">
        <f t="shared" si="42"/>
        <v>3581.3764525484648</v>
      </c>
      <c r="G529" s="2">
        <f t="shared" si="43"/>
        <v>-3581.3764525484648</v>
      </c>
      <c r="H529" s="2">
        <f t="shared" si="44"/>
        <v>958615.09713213914</v>
      </c>
    </row>
    <row r="530" spans="4:8" x14ac:dyDescent="0.2">
      <c r="D530">
        <f t="shared" si="40"/>
        <v>525</v>
      </c>
      <c r="E530" s="2">
        <f t="shared" si="41"/>
        <v>0</v>
      </c>
      <c r="F530">
        <f t="shared" si="42"/>
        <v>3594.8066142455218</v>
      </c>
      <c r="G530" s="2">
        <f t="shared" si="43"/>
        <v>-3594.8066142455218</v>
      </c>
      <c r="H530" s="2">
        <f t="shared" si="44"/>
        <v>962209.90374638466</v>
      </c>
    </row>
    <row r="531" spans="4:8" x14ac:dyDescent="0.2">
      <c r="D531">
        <f t="shared" si="40"/>
        <v>526</v>
      </c>
      <c r="E531" s="2">
        <f t="shared" si="41"/>
        <v>0</v>
      </c>
      <c r="F531">
        <f t="shared" si="42"/>
        <v>3608.2871390489422</v>
      </c>
      <c r="G531" s="2">
        <f t="shared" si="43"/>
        <v>-3608.2871390489422</v>
      </c>
      <c r="H531" s="2">
        <f t="shared" si="44"/>
        <v>965818.19088543358</v>
      </c>
    </row>
    <row r="532" spans="4:8" x14ac:dyDescent="0.2">
      <c r="D532">
        <f t="shared" si="40"/>
        <v>527</v>
      </c>
      <c r="E532" s="2">
        <f t="shared" si="41"/>
        <v>0</v>
      </c>
      <c r="F532">
        <f t="shared" si="42"/>
        <v>3621.8182158203758</v>
      </c>
      <c r="G532" s="2">
        <f t="shared" si="43"/>
        <v>-3621.8182158203758</v>
      </c>
      <c r="H532" s="2">
        <f t="shared" si="44"/>
        <v>969440.00910125393</v>
      </c>
    </row>
    <row r="533" spans="4:8" x14ac:dyDescent="0.2">
      <c r="D533">
        <f t="shared" si="40"/>
        <v>528</v>
      </c>
      <c r="E533" s="2">
        <f t="shared" si="41"/>
        <v>0</v>
      </c>
      <c r="F533">
        <f t="shared" si="42"/>
        <v>3635.4000341297019</v>
      </c>
      <c r="G533" s="2">
        <f t="shared" si="43"/>
        <v>-3635.4000341297019</v>
      </c>
      <c r="H533" s="2">
        <f t="shared" si="44"/>
        <v>973075.40913538367</v>
      </c>
    </row>
    <row r="534" spans="4:8" x14ac:dyDescent="0.2">
      <c r="D534">
        <f t="shared" si="40"/>
        <v>529</v>
      </c>
      <c r="E534" s="2">
        <f t="shared" si="41"/>
        <v>0</v>
      </c>
      <c r="F534">
        <f t="shared" si="42"/>
        <v>3649.0327842576885</v>
      </c>
      <c r="G534" s="2">
        <f t="shared" si="43"/>
        <v>-3649.0327842576885</v>
      </c>
      <c r="H534" s="2">
        <f t="shared" si="44"/>
        <v>976724.44191964134</v>
      </c>
    </row>
    <row r="535" spans="4:8" x14ac:dyDescent="0.2">
      <c r="D535">
        <f t="shared" si="40"/>
        <v>530</v>
      </c>
      <c r="E535" s="2">
        <f t="shared" si="41"/>
        <v>0</v>
      </c>
      <c r="F535">
        <f t="shared" si="42"/>
        <v>3662.716657198655</v>
      </c>
      <c r="G535" s="2">
        <f t="shared" si="43"/>
        <v>-3662.716657198655</v>
      </c>
      <c r="H535" s="2">
        <f t="shared" si="44"/>
        <v>980387.15857683995</v>
      </c>
    </row>
    <row r="536" spans="4:8" x14ac:dyDescent="0.2">
      <c r="D536">
        <f t="shared" si="40"/>
        <v>531</v>
      </c>
      <c r="E536" s="2">
        <f t="shared" si="41"/>
        <v>0</v>
      </c>
      <c r="F536">
        <f t="shared" si="42"/>
        <v>3676.4518446631496</v>
      </c>
      <c r="G536" s="2">
        <f t="shared" si="43"/>
        <v>-3676.4518446631496</v>
      </c>
      <c r="H536" s="2">
        <f t="shared" si="44"/>
        <v>984063.61042150308</v>
      </c>
    </row>
    <row r="537" spans="4:8" x14ac:dyDescent="0.2">
      <c r="D537">
        <f t="shared" si="40"/>
        <v>532</v>
      </c>
      <c r="E537" s="2">
        <f t="shared" si="41"/>
        <v>0</v>
      </c>
      <c r="F537">
        <f t="shared" si="42"/>
        <v>3690.2385390806362</v>
      </c>
      <c r="G537" s="2">
        <f t="shared" si="43"/>
        <v>-3690.2385390806362</v>
      </c>
      <c r="H537" s="2">
        <f t="shared" si="44"/>
        <v>987753.84896058368</v>
      </c>
    </row>
    <row r="538" spans="4:8" x14ac:dyDescent="0.2">
      <c r="D538">
        <f t="shared" si="40"/>
        <v>533</v>
      </c>
      <c r="E538" s="2">
        <f t="shared" si="41"/>
        <v>0</v>
      </c>
      <c r="F538">
        <f t="shared" si="42"/>
        <v>3704.0769336021885</v>
      </c>
      <c r="G538" s="2">
        <f t="shared" si="43"/>
        <v>-3704.0769336021885</v>
      </c>
      <c r="H538" s="2">
        <f t="shared" si="44"/>
        <v>991457.9258941859</v>
      </c>
    </row>
    <row r="539" spans="4:8" x14ac:dyDescent="0.2">
      <c r="D539">
        <f t="shared" si="40"/>
        <v>534</v>
      </c>
      <c r="E539" s="2">
        <f t="shared" si="41"/>
        <v>0</v>
      </c>
      <c r="F539">
        <f t="shared" si="42"/>
        <v>3717.9672221031969</v>
      </c>
      <c r="G539" s="2">
        <f t="shared" si="43"/>
        <v>-3717.9672221031969</v>
      </c>
      <c r="H539" s="2">
        <f t="shared" si="44"/>
        <v>995175.89311628905</v>
      </c>
    </row>
    <row r="540" spans="4:8" x14ac:dyDescent="0.2">
      <c r="D540">
        <f t="shared" si="40"/>
        <v>535</v>
      </c>
      <c r="E540" s="2">
        <f t="shared" si="41"/>
        <v>0</v>
      </c>
      <c r="F540">
        <f t="shared" si="42"/>
        <v>3731.9095991860836</v>
      </c>
      <c r="G540" s="2">
        <f t="shared" si="43"/>
        <v>-3731.9095991860836</v>
      </c>
      <c r="H540" s="2">
        <f t="shared" si="44"/>
        <v>998907.80271547509</v>
      </c>
    </row>
    <row r="541" spans="4:8" x14ac:dyDescent="0.2">
      <c r="D541">
        <f t="shared" si="40"/>
        <v>536</v>
      </c>
      <c r="E541" s="2">
        <f t="shared" si="41"/>
        <v>0</v>
      </c>
      <c r="F541">
        <f t="shared" si="42"/>
        <v>3745.9042601830315</v>
      </c>
      <c r="G541" s="2">
        <f t="shared" si="43"/>
        <v>-3745.9042601830315</v>
      </c>
      <c r="H541" s="2">
        <f t="shared" si="44"/>
        <v>1002653.7069756581</v>
      </c>
    </row>
    <row r="542" spans="4:8" x14ac:dyDescent="0.2">
      <c r="D542">
        <f t="shared" si="40"/>
        <v>537</v>
      </c>
      <c r="E542" s="2">
        <f t="shared" si="41"/>
        <v>0</v>
      </c>
      <c r="F542">
        <f t="shared" si="42"/>
        <v>3759.9514011587175</v>
      </c>
      <c r="G542" s="2">
        <f t="shared" si="43"/>
        <v>-3759.9514011587175</v>
      </c>
      <c r="H542" s="2">
        <f t="shared" si="44"/>
        <v>1006413.6583768168</v>
      </c>
    </row>
    <row r="543" spans="4:8" x14ac:dyDescent="0.2">
      <c r="D543">
        <f t="shared" si="40"/>
        <v>538</v>
      </c>
      <c r="E543" s="2">
        <f t="shared" si="41"/>
        <v>0</v>
      </c>
      <c r="F543">
        <f t="shared" si="42"/>
        <v>3774.0512189130627</v>
      </c>
      <c r="G543" s="2">
        <f t="shared" si="43"/>
        <v>-3774.0512189130627</v>
      </c>
      <c r="H543" s="2">
        <f t="shared" si="44"/>
        <v>1010187.7095957298</v>
      </c>
    </row>
    <row r="544" spans="4:8" x14ac:dyDescent="0.2">
      <c r="D544">
        <f t="shared" si="40"/>
        <v>539</v>
      </c>
      <c r="E544" s="2">
        <f t="shared" si="41"/>
        <v>0</v>
      </c>
      <c r="F544">
        <f t="shared" si="42"/>
        <v>3788.2039109839866</v>
      </c>
      <c r="G544" s="2">
        <f t="shared" si="43"/>
        <v>-3788.2039109839866</v>
      </c>
      <c r="H544" s="2">
        <f t="shared" si="44"/>
        <v>1013975.9135067138</v>
      </c>
    </row>
    <row r="545" spans="4:8" x14ac:dyDescent="0.2">
      <c r="D545">
        <f t="shared" si="40"/>
        <v>540</v>
      </c>
      <c r="E545" s="2">
        <f t="shared" si="41"/>
        <v>0</v>
      </c>
      <c r="F545">
        <f t="shared" si="42"/>
        <v>3802.4096756501767</v>
      </c>
      <c r="G545" s="2">
        <f t="shared" si="43"/>
        <v>-3802.4096756501767</v>
      </c>
      <c r="H545" s="2">
        <f t="shared" si="44"/>
        <v>1017778.323182364</v>
      </c>
    </row>
    <row r="546" spans="4:8" x14ac:dyDescent="0.2">
      <c r="D546">
        <f t="shared" si="40"/>
        <v>541</v>
      </c>
      <c r="E546" s="2">
        <f t="shared" si="41"/>
        <v>0</v>
      </c>
      <c r="F546">
        <f t="shared" si="42"/>
        <v>3816.6687119338649</v>
      </c>
      <c r="G546" s="2">
        <f t="shared" si="43"/>
        <v>-3816.6687119338649</v>
      </c>
      <c r="H546" s="2">
        <f t="shared" si="44"/>
        <v>1021594.9918942979</v>
      </c>
    </row>
    <row r="547" spans="4:8" x14ac:dyDescent="0.2">
      <c r="D547">
        <f t="shared" si="40"/>
        <v>542</v>
      </c>
      <c r="E547" s="2">
        <f t="shared" si="41"/>
        <v>0</v>
      </c>
      <c r="F547">
        <f t="shared" si="42"/>
        <v>3830.9812196036169</v>
      </c>
      <c r="G547" s="2">
        <f t="shared" si="43"/>
        <v>-3830.9812196036169</v>
      </c>
      <c r="H547" s="2">
        <f t="shared" si="44"/>
        <v>1025425.9731139014</v>
      </c>
    </row>
    <row r="548" spans="4:8" x14ac:dyDescent="0.2">
      <c r="D548">
        <f t="shared" si="40"/>
        <v>543</v>
      </c>
      <c r="E548" s="2">
        <f t="shared" si="41"/>
        <v>0</v>
      </c>
      <c r="F548">
        <f t="shared" si="42"/>
        <v>3845.3473991771302</v>
      </c>
      <c r="G548" s="2">
        <f t="shared" si="43"/>
        <v>-3845.3473991771302</v>
      </c>
      <c r="H548" s="2">
        <f t="shared" si="44"/>
        <v>1029271.3205130786</v>
      </c>
    </row>
    <row r="549" spans="4:8" x14ac:dyDescent="0.2">
      <c r="D549">
        <f t="shared" si="40"/>
        <v>544</v>
      </c>
      <c r="E549" s="2">
        <f t="shared" si="41"/>
        <v>0</v>
      </c>
      <c r="F549">
        <f t="shared" si="42"/>
        <v>3859.7674519240445</v>
      </c>
      <c r="G549" s="2">
        <f t="shared" si="43"/>
        <v>-3859.7674519240445</v>
      </c>
      <c r="H549" s="2">
        <f t="shared" si="44"/>
        <v>1033131.0879650026</v>
      </c>
    </row>
    <row r="550" spans="4:8" x14ac:dyDescent="0.2">
      <c r="D550">
        <f t="shared" si="40"/>
        <v>545</v>
      </c>
      <c r="E550" s="2">
        <f t="shared" si="41"/>
        <v>0</v>
      </c>
      <c r="F550">
        <f t="shared" si="42"/>
        <v>3874.2415798687598</v>
      </c>
      <c r="G550" s="2">
        <f t="shared" si="43"/>
        <v>-3874.2415798687598</v>
      </c>
      <c r="H550" s="2">
        <f t="shared" si="44"/>
        <v>1037005.3295448713</v>
      </c>
    </row>
    <row r="551" spans="4:8" x14ac:dyDescent="0.2">
      <c r="D551">
        <f t="shared" si="40"/>
        <v>546</v>
      </c>
      <c r="E551" s="2">
        <f t="shared" si="41"/>
        <v>0</v>
      </c>
      <c r="F551">
        <f t="shared" si="42"/>
        <v>3888.7699857932676</v>
      </c>
      <c r="G551" s="2">
        <f t="shared" si="43"/>
        <v>-3888.7699857932676</v>
      </c>
      <c r="H551" s="2">
        <f t="shared" si="44"/>
        <v>1040894.0995306646</v>
      </c>
    </row>
    <row r="552" spans="4:8" x14ac:dyDescent="0.2">
      <c r="D552">
        <f t="shared" si="40"/>
        <v>547</v>
      </c>
      <c r="E552" s="2">
        <f t="shared" si="41"/>
        <v>0</v>
      </c>
      <c r="F552">
        <f t="shared" si="42"/>
        <v>3903.3528732399923</v>
      </c>
      <c r="G552" s="2">
        <f t="shared" si="43"/>
        <v>-3903.3528732399923</v>
      </c>
      <c r="H552" s="2">
        <f t="shared" si="44"/>
        <v>1044797.4524039046</v>
      </c>
    </row>
    <row r="553" spans="4:8" x14ac:dyDescent="0.2">
      <c r="D553">
        <f t="shared" si="40"/>
        <v>548</v>
      </c>
      <c r="E553" s="2">
        <f t="shared" si="41"/>
        <v>0</v>
      </c>
      <c r="F553">
        <f t="shared" si="42"/>
        <v>3917.9904465146424</v>
      </c>
      <c r="G553" s="2">
        <f t="shared" si="43"/>
        <v>-3917.9904465146424</v>
      </c>
      <c r="H553" s="2">
        <f t="shared" si="44"/>
        <v>1048715.4428504193</v>
      </c>
    </row>
    <row r="554" spans="4:8" x14ac:dyDescent="0.2">
      <c r="D554">
        <f t="shared" si="40"/>
        <v>549</v>
      </c>
      <c r="E554" s="2">
        <f t="shared" si="41"/>
        <v>0</v>
      </c>
      <c r="F554">
        <f t="shared" si="42"/>
        <v>3932.6829106890723</v>
      </c>
      <c r="G554" s="2">
        <f t="shared" si="43"/>
        <v>-3932.6829106890723</v>
      </c>
      <c r="H554" s="2">
        <f t="shared" si="44"/>
        <v>1052648.1257611085</v>
      </c>
    </row>
    <row r="555" spans="4:8" x14ac:dyDescent="0.2">
      <c r="D555">
        <f t="shared" si="40"/>
        <v>550</v>
      </c>
      <c r="E555" s="2">
        <f t="shared" si="41"/>
        <v>0</v>
      </c>
      <c r="F555">
        <f t="shared" si="42"/>
        <v>3947.4304716041565</v>
      </c>
      <c r="G555" s="2">
        <f t="shared" si="43"/>
        <v>-3947.4304716041565</v>
      </c>
      <c r="H555" s="2">
        <f t="shared" si="44"/>
        <v>1056595.5562327127</v>
      </c>
    </row>
    <row r="556" spans="4:8" x14ac:dyDescent="0.2">
      <c r="D556">
        <f t="shared" si="40"/>
        <v>551</v>
      </c>
      <c r="E556" s="2">
        <f t="shared" si="41"/>
        <v>0</v>
      </c>
      <c r="F556">
        <f t="shared" si="42"/>
        <v>3962.2333358726723</v>
      </c>
      <c r="G556" s="2">
        <f t="shared" si="43"/>
        <v>-3962.2333358726723</v>
      </c>
      <c r="H556" s="2">
        <f t="shared" si="44"/>
        <v>1060557.7895685853</v>
      </c>
    </row>
    <row r="557" spans="4:8" x14ac:dyDescent="0.2">
      <c r="D557">
        <f t="shared" si="40"/>
        <v>552</v>
      </c>
      <c r="E557" s="2">
        <f t="shared" si="41"/>
        <v>0</v>
      </c>
      <c r="F557">
        <f t="shared" si="42"/>
        <v>3977.091710882195</v>
      </c>
      <c r="G557" s="2">
        <f t="shared" si="43"/>
        <v>-3977.091710882195</v>
      </c>
      <c r="H557" s="2">
        <f t="shared" si="44"/>
        <v>1064534.8812794676</v>
      </c>
    </row>
    <row r="558" spans="4:8" x14ac:dyDescent="0.2">
      <c r="D558">
        <f t="shared" si="40"/>
        <v>553</v>
      </c>
      <c r="E558" s="2">
        <f t="shared" si="41"/>
        <v>0</v>
      </c>
      <c r="F558">
        <f t="shared" si="42"/>
        <v>3992.0058047980033</v>
      </c>
      <c r="G558" s="2">
        <f t="shared" si="43"/>
        <v>-3992.0058047980033</v>
      </c>
      <c r="H558" s="2">
        <f t="shared" si="44"/>
        <v>1068526.8870842657</v>
      </c>
    </row>
    <row r="559" spans="4:8" x14ac:dyDescent="0.2">
      <c r="D559">
        <f t="shared" si="40"/>
        <v>554</v>
      </c>
      <c r="E559" s="2">
        <f t="shared" si="41"/>
        <v>0</v>
      </c>
      <c r="F559">
        <f t="shared" si="42"/>
        <v>4006.9758265659962</v>
      </c>
      <c r="G559" s="2">
        <f t="shared" si="43"/>
        <v>-4006.9758265659962</v>
      </c>
      <c r="H559" s="2">
        <f t="shared" si="44"/>
        <v>1072533.8629108318</v>
      </c>
    </row>
    <row r="560" spans="4:8" x14ac:dyDescent="0.2">
      <c r="D560">
        <f t="shared" si="40"/>
        <v>555</v>
      </c>
      <c r="E560" s="2">
        <f t="shared" si="41"/>
        <v>0</v>
      </c>
      <c r="F560">
        <f t="shared" si="42"/>
        <v>4022.0019859156191</v>
      </c>
      <c r="G560" s="2">
        <f t="shared" si="43"/>
        <v>-4022.0019859156191</v>
      </c>
      <c r="H560" s="2">
        <f t="shared" si="44"/>
        <v>1076555.8648967475</v>
      </c>
    </row>
    <row r="561" spans="4:8" x14ac:dyDescent="0.2">
      <c r="D561">
        <f t="shared" si="40"/>
        <v>556</v>
      </c>
      <c r="E561" s="2">
        <f t="shared" si="41"/>
        <v>0</v>
      </c>
      <c r="F561">
        <f t="shared" si="42"/>
        <v>4037.0844933628032</v>
      </c>
      <c r="G561" s="2">
        <f t="shared" si="43"/>
        <v>-4037.0844933628032</v>
      </c>
      <c r="H561" s="2">
        <f t="shared" si="44"/>
        <v>1080592.9493901103</v>
      </c>
    </row>
    <row r="562" spans="4:8" x14ac:dyDescent="0.2">
      <c r="D562">
        <f t="shared" si="40"/>
        <v>557</v>
      </c>
      <c r="E562" s="2">
        <f t="shared" si="41"/>
        <v>0</v>
      </c>
      <c r="F562">
        <f t="shared" si="42"/>
        <v>4052.2235602129135</v>
      </c>
      <c r="G562" s="2">
        <f t="shared" si="43"/>
        <v>-4052.2235602129135</v>
      </c>
      <c r="H562" s="2">
        <f t="shared" si="44"/>
        <v>1084645.1729503232</v>
      </c>
    </row>
    <row r="563" spans="4:8" x14ac:dyDescent="0.2">
      <c r="D563">
        <f t="shared" si="40"/>
        <v>558</v>
      </c>
      <c r="E563" s="2">
        <f t="shared" si="41"/>
        <v>0</v>
      </c>
      <c r="F563">
        <f t="shared" si="42"/>
        <v>4067.4193985637121</v>
      </c>
      <c r="G563" s="2">
        <f t="shared" si="43"/>
        <v>-4067.4193985637121</v>
      </c>
      <c r="H563" s="2">
        <f t="shared" si="44"/>
        <v>1088712.5923488869</v>
      </c>
    </row>
    <row r="564" spans="4:8" x14ac:dyDescent="0.2">
      <c r="D564">
        <f t="shared" si="40"/>
        <v>559</v>
      </c>
      <c r="E564" s="2">
        <f t="shared" si="41"/>
        <v>0</v>
      </c>
      <c r="F564">
        <f t="shared" si="42"/>
        <v>4082.6722213083258</v>
      </c>
      <c r="G564" s="2">
        <f t="shared" si="43"/>
        <v>-4082.6722213083258</v>
      </c>
      <c r="H564" s="2">
        <f t="shared" si="44"/>
        <v>1092795.2645701952</v>
      </c>
    </row>
    <row r="565" spans="4:8" x14ac:dyDescent="0.2">
      <c r="D565">
        <f t="shared" si="40"/>
        <v>560</v>
      </c>
      <c r="E565" s="2">
        <f t="shared" si="41"/>
        <v>0</v>
      </c>
      <c r="F565">
        <f t="shared" si="42"/>
        <v>4097.9822421382323</v>
      </c>
      <c r="G565" s="2">
        <f t="shared" si="43"/>
        <v>-4097.9822421382323</v>
      </c>
      <c r="H565" s="2">
        <f t="shared" si="44"/>
        <v>1096893.2468123334</v>
      </c>
    </row>
    <row r="566" spans="4:8" x14ac:dyDescent="0.2">
      <c r="D566">
        <f t="shared" si="40"/>
        <v>561</v>
      </c>
      <c r="E566" s="2">
        <f t="shared" si="41"/>
        <v>0</v>
      </c>
      <c r="F566">
        <f t="shared" si="42"/>
        <v>4113.3496755462502</v>
      </c>
      <c r="G566" s="2">
        <f t="shared" si="43"/>
        <v>-4113.3496755462502</v>
      </c>
      <c r="H566" s="2">
        <f t="shared" si="44"/>
        <v>1101006.5964878795</v>
      </c>
    </row>
    <row r="567" spans="4:8" x14ac:dyDescent="0.2">
      <c r="D567">
        <f t="shared" si="40"/>
        <v>562</v>
      </c>
      <c r="E567" s="2">
        <f t="shared" si="41"/>
        <v>0</v>
      </c>
      <c r="F567">
        <f t="shared" si="42"/>
        <v>4128.7747368295477</v>
      </c>
      <c r="G567" s="2">
        <f t="shared" si="43"/>
        <v>-4128.7747368295477</v>
      </c>
      <c r="H567" s="2">
        <f t="shared" si="44"/>
        <v>1105135.3712247091</v>
      </c>
    </row>
    <row r="568" spans="4:8" x14ac:dyDescent="0.2">
      <c r="D568">
        <f t="shared" si="40"/>
        <v>563</v>
      </c>
      <c r="E568" s="2">
        <f t="shared" si="41"/>
        <v>0</v>
      </c>
      <c r="F568">
        <f t="shared" si="42"/>
        <v>4144.2576420926589</v>
      </c>
      <c r="G568" s="2">
        <f t="shared" si="43"/>
        <v>-4144.2576420926589</v>
      </c>
      <c r="H568" s="2">
        <f t="shared" si="44"/>
        <v>1109279.6288668017</v>
      </c>
    </row>
    <row r="569" spans="4:8" x14ac:dyDescent="0.2">
      <c r="D569">
        <f t="shared" si="40"/>
        <v>564</v>
      </c>
      <c r="E569" s="2">
        <f t="shared" si="41"/>
        <v>0</v>
      </c>
      <c r="F569">
        <f t="shared" si="42"/>
        <v>4159.7986082505067</v>
      </c>
      <c r="G569" s="2">
        <f t="shared" si="43"/>
        <v>-4159.7986082505067</v>
      </c>
      <c r="H569" s="2">
        <f t="shared" si="44"/>
        <v>1113439.4274750522</v>
      </c>
    </row>
    <row r="570" spans="4:8" x14ac:dyDescent="0.2">
      <c r="D570">
        <f t="shared" si="40"/>
        <v>565</v>
      </c>
      <c r="E570" s="2">
        <f t="shared" si="41"/>
        <v>0</v>
      </c>
      <c r="F570">
        <f t="shared" si="42"/>
        <v>4175.3978530314453</v>
      </c>
      <c r="G570" s="2">
        <f t="shared" si="43"/>
        <v>-4175.3978530314453</v>
      </c>
      <c r="H570" s="2">
        <f t="shared" si="44"/>
        <v>1117614.8253280837</v>
      </c>
    </row>
    <row r="571" spans="4:8" x14ac:dyDescent="0.2">
      <c r="D571">
        <f t="shared" si="40"/>
        <v>566</v>
      </c>
      <c r="E571" s="2">
        <f t="shared" si="41"/>
        <v>0</v>
      </c>
      <c r="F571">
        <f t="shared" si="42"/>
        <v>4191.0555949803138</v>
      </c>
      <c r="G571" s="2">
        <f t="shared" si="43"/>
        <v>-4191.0555949803138</v>
      </c>
      <c r="H571" s="2">
        <f t="shared" si="44"/>
        <v>1121805.880923064</v>
      </c>
    </row>
    <row r="572" spans="4:8" x14ac:dyDescent="0.2">
      <c r="D572">
        <f t="shared" si="40"/>
        <v>567</v>
      </c>
      <c r="E572" s="2">
        <f t="shared" si="41"/>
        <v>0</v>
      </c>
      <c r="F572">
        <f t="shared" si="42"/>
        <v>4206.77205346149</v>
      </c>
      <c r="G572" s="2">
        <f t="shared" si="43"/>
        <v>-4206.77205346149</v>
      </c>
      <c r="H572" s="2">
        <f t="shared" si="44"/>
        <v>1126012.6529765255</v>
      </c>
    </row>
    <row r="573" spans="4:8" x14ac:dyDescent="0.2">
      <c r="D573">
        <f t="shared" si="40"/>
        <v>568</v>
      </c>
      <c r="E573" s="2">
        <f t="shared" si="41"/>
        <v>0</v>
      </c>
      <c r="F573">
        <f t="shared" si="42"/>
        <v>4222.5474486619705</v>
      </c>
      <c r="G573" s="2">
        <f t="shared" si="43"/>
        <v>-4222.5474486619705</v>
      </c>
      <c r="H573" s="2">
        <f t="shared" si="44"/>
        <v>1130235.2004251874</v>
      </c>
    </row>
    <row r="574" spans="4:8" x14ac:dyDescent="0.2">
      <c r="D574">
        <f t="shared" si="40"/>
        <v>569</v>
      </c>
      <c r="E574" s="2">
        <f t="shared" si="41"/>
        <v>0</v>
      </c>
      <c r="F574">
        <f t="shared" si="42"/>
        <v>4238.382001594452</v>
      </c>
      <c r="G574" s="2">
        <f t="shared" si="43"/>
        <v>-4238.382001594452</v>
      </c>
      <c r="H574" s="2">
        <f t="shared" si="44"/>
        <v>1134473.5824267818</v>
      </c>
    </row>
    <row r="575" spans="4:8" x14ac:dyDescent="0.2">
      <c r="D575">
        <f t="shared" si="40"/>
        <v>570</v>
      </c>
      <c r="E575" s="2">
        <f t="shared" si="41"/>
        <v>0</v>
      </c>
      <c r="F575">
        <f t="shared" si="42"/>
        <v>4254.2759341004312</v>
      </c>
      <c r="G575" s="2">
        <f t="shared" si="43"/>
        <v>-4254.2759341004312</v>
      </c>
      <c r="H575" s="2">
        <f t="shared" si="44"/>
        <v>1138727.8583608822</v>
      </c>
    </row>
    <row r="576" spans="4:8" x14ac:dyDescent="0.2">
      <c r="D576">
        <f t="shared" si="40"/>
        <v>571</v>
      </c>
      <c r="E576" s="2">
        <f t="shared" si="41"/>
        <v>0</v>
      </c>
      <c r="F576">
        <f t="shared" si="42"/>
        <v>4270.2294688533075</v>
      </c>
      <c r="G576" s="2">
        <f t="shared" si="43"/>
        <v>-4270.2294688533075</v>
      </c>
      <c r="H576" s="2">
        <f t="shared" si="44"/>
        <v>1142998.0878297354</v>
      </c>
    </row>
    <row r="577" spans="4:8" x14ac:dyDescent="0.2">
      <c r="D577">
        <f t="shared" si="40"/>
        <v>572</v>
      </c>
      <c r="E577" s="2">
        <f t="shared" si="41"/>
        <v>0</v>
      </c>
      <c r="F577">
        <f t="shared" si="42"/>
        <v>4286.2428293615076</v>
      </c>
      <c r="G577" s="2">
        <f t="shared" si="43"/>
        <v>-4286.2428293615076</v>
      </c>
      <c r="H577" s="2">
        <f t="shared" si="44"/>
        <v>1147284.3306590968</v>
      </c>
    </row>
    <row r="578" spans="4:8" x14ac:dyDescent="0.2">
      <c r="D578">
        <f t="shared" si="40"/>
        <v>573</v>
      </c>
      <c r="E578" s="2">
        <f t="shared" si="41"/>
        <v>0</v>
      </c>
      <c r="F578">
        <f t="shared" si="42"/>
        <v>4302.316239971613</v>
      </c>
      <c r="G578" s="2">
        <f t="shared" si="43"/>
        <v>-4302.316239971613</v>
      </c>
      <c r="H578" s="2">
        <f t="shared" si="44"/>
        <v>1151586.6468990685</v>
      </c>
    </row>
    <row r="579" spans="4:8" x14ac:dyDescent="0.2">
      <c r="D579">
        <f t="shared" si="40"/>
        <v>574</v>
      </c>
      <c r="E579" s="2">
        <f t="shared" si="41"/>
        <v>0</v>
      </c>
      <c r="F579">
        <f t="shared" si="42"/>
        <v>4318.4499258715068</v>
      </c>
      <c r="G579" s="2">
        <f t="shared" si="43"/>
        <v>-4318.4499258715068</v>
      </c>
      <c r="H579" s="2">
        <f t="shared" si="44"/>
        <v>1155905.0968249401</v>
      </c>
    </row>
    <row r="580" spans="4:8" x14ac:dyDescent="0.2">
      <c r="D580">
        <f t="shared" si="40"/>
        <v>575</v>
      </c>
      <c r="E580" s="2">
        <f t="shared" si="41"/>
        <v>0</v>
      </c>
      <c r="F580">
        <f t="shared" si="42"/>
        <v>4334.6441130935254</v>
      </c>
      <c r="G580" s="2">
        <f t="shared" si="43"/>
        <v>-4334.6441130935254</v>
      </c>
      <c r="H580" s="2">
        <f t="shared" si="44"/>
        <v>1160239.7409380337</v>
      </c>
    </row>
    <row r="581" spans="4:8" x14ac:dyDescent="0.2">
      <c r="D581">
        <f t="shared" si="40"/>
        <v>576</v>
      </c>
      <c r="E581" s="2">
        <f t="shared" si="41"/>
        <v>0</v>
      </c>
      <c r="F581">
        <f t="shared" si="42"/>
        <v>4350.899028517626</v>
      </c>
      <c r="G581" s="2">
        <f t="shared" si="43"/>
        <v>-4350.899028517626</v>
      </c>
      <c r="H581" s="2">
        <f t="shared" si="44"/>
        <v>1164590.6399665512</v>
      </c>
    </row>
    <row r="582" spans="4:8" x14ac:dyDescent="0.2">
      <c r="D582">
        <f t="shared" si="40"/>
        <v>577</v>
      </c>
      <c r="E582" s="2">
        <f t="shared" si="41"/>
        <v>0</v>
      </c>
      <c r="F582">
        <f t="shared" si="42"/>
        <v>4367.214899874567</v>
      </c>
      <c r="G582" s="2">
        <f t="shared" si="43"/>
        <v>-4367.214899874567</v>
      </c>
      <c r="H582" s="2">
        <f t="shared" si="44"/>
        <v>1168957.8548664257</v>
      </c>
    </row>
    <row r="583" spans="4:8" x14ac:dyDescent="0.2">
      <c r="D583">
        <f t="shared" ref="D583:D600" si="45">D582+1</f>
        <v>578</v>
      </c>
      <c r="E583" s="2">
        <f t="shared" ref="E583:E646" si="46">A582-A581</f>
        <v>0</v>
      </c>
      <c r="F583">
        <f t="shared" ref="F583:F600" si="47">H582*$F$2</f>
        <v>4383.5919557490961</v>
      </c>
      <c r="G583" s="2">
        <f t="shared" ref="G583:G600" si="48">E583-F583</f>
        <v>-4383.5919557490961</v>
      </c>
      <c r="H583" s="2">
        <f t="shared" ref="H583:H600" si="49">H582-(E583-F583)</f>
        <v>1173341.4468221748</v>
      </c>
    </row>
    <row r="584" spans="4:8" x14ac:dyDescent="0.2">
      <c r="D584">
        <f t="shared" si="45"/>
        <v>579</v>
      </c>
      <c r="E584" s="2">
        <f t="shared" si="46"/>
        <v>0</v>
      </c>
      <c r="F584">
        <f t="shared" si="47"/>
        <v>4400.0304255831552</v>
      </c>
      <c r="G584" s="2">
        <f t="shared" si="48"/>
        <v>-4400.0304255831552</v>
      </c>
      <c r="H584" s="2">
        <f t="shared" si="49"/>
        <v>1177741.4772477581</v>
      </c>
    </row>
    <row r="585" spans="4:8" x14ac:dyDescent="0.2">
      <c r="D585">
        <f t="shared" si="45"/>
        <v>580</v>
      </c>
      <c r="E585" s="2">
        <f t="shared" si="46"/>
        <v>0</v>
      </c>
      <c r="F585">
        <f t="shared" si="47"/>
        <v>4416.5305396790927</v>
      </c>
      <c r="G585" s="2">
        <f t="shared" si="48"/>
        <v>-4416.5305396790927</v>
      </c>
      <c r="H585" s="2">
        <f t="shared" si="49"/>
        <v>1182158.0077874372</v>
      </c>
    </row>
    <row r="586" spans="4:8" x14ac:dyDescent="0.2">
      <c r="D586">
        <f t="shared" si="45"/>
        <v>581</v>
      </c>
      <c r="E586" s="2">
        <f t="shared" si="46"/>
        <v>0</v>
      </c>
      <c r="F586">
        <f t="shared" si="47"/>
        <v>4433.0925292028896</v>
      </c>
      <c r="G586" s="2">
        <f t="shared" si="48"/>
        <v>-4433.0925292028896</v>
      </c>
      <c r="H586" s="2">
        <f t="shared" si="49"/>
        <v>1186591.10031664</v>
      </c>
    </row>
    <row r="587" spans="4:8" x14ac:dyDescent="0.2">
      <c r="D587">
        <f t="shared" si="45"/>
        <v>582</v>
      </c>
      <c r="E587" s="2">
        <f t="shared" si="46"/>
        <v>0</v>
      </c>
      <c r="F587">
        <f t="shared" si="47"/>
        <v>4449.7166261873999</v>
      </c>
      <c r="G587" s="2">
        <f t="shared" si="48"/>
        <v>-4449.7166261873999</v>
      </c>
      <c r="H587" s="2">
        <f t="shared" si="49"/>
        <v>1191040.8169428273</v>
      </c>
    </row>
    <row r="588" spans="4:8" x14ac:dyDescent="0.2">
      <c r="D588">
        <f t="shared" si="45"/>
        <v>583</v>
      </c>
      <c r="E588" s="2">
        <f t="shared" si="46"/>
        <v>0</v>
      </c>
      <c r="F588">
        <f t="shared" si="47"/>
        <v>4466.4030635356021</v>
      </c>
      <c r="G588" s="2">
        <f t="shared" si="48"/>
        <v>-4466.4030635356021</v>
      </c>
      <c r="H588" s="2">
        <f t="shared" si="49"/>
        <v>1195507.220006363</v>
      </c>
    </row>
    <row r="589" spans="4:8" x14ac:dyDescent="0.2">
      <c r="D589">
        <f t="shared" si="45"/>
        <v>584</v>
      </c>
      <c r="E589" s="2">
        <f t="shared" si="46"/>
        <v>0</v>
      </c>
      <c r="F589">
        <f t="shared" si="47"/>
        <v>4483.1520750238615</v>
      </c>
      <c r="G589" s="2">
        <f t="shared" si="48"/>
        <v>-4483.1520750238615</v>
      </c>
      <c r="H589" s="2">
        <f t="shared" si="49"/>
        <v>1199990.3720813869</v>
      </c>
    </row>
    <row r="590" spans="4:8" x14ac:dyDescent="0.2">
      <c r="D590">
        <f t="shared" si="45"/>
        <v>585</v>
      </c>
      <c r="E590" s="2">
        <f t="shared" si="46"/>
        <v>0</v>
      </c>
      <c r="F590">
        <f t="shared" si="47"/>
        <v>4499.9638953052008</v>
      </c>
      <c r="G590" s="2">
        <f t="shared" si="48"/>
        <v>-4499.9638953052008</v>
      </c>
      <c r="H590" s="2">
        <f t="shared" si="49"/>
        <v>1204490.3359766921</v>
      </c>
    </row>
    <row r="591" spans="4:8" x14ac:dyDescent="0.2">
      <c r="D591">
        <f t="shared" si="45"/>
        <v>586</v>
      </c>
      <c r="E591" s="2">
        <f t="shared" si="46"/>
        <v>0</v>
      </c>
      <c r="F591">
        <f t="shared" si="47"/>
        <v>4516.8387599125954</v>
      </c>
      <c r="G591" s="2">
        <f t="shared" si="48"/>
        <v>-4516.8387599125954</v>
      </c>
      <c r="H591" s="2">
        <f t="shared" si="49"/>
        <v>1209007.1747366048</v>
      </c>
    </row>
    <row r="592" spans="4:8" x14ac:dyDescent="0.2">
      <c r="D592">
        <f t="shared" si="45"/>
        <v>587</v>
      </c>
      <c r="E592" s="2">
        <f t="shared" si="46"/>
        <v>0</v>
      </c>
      <c r="F592">
        <f t="shared" si="47"/>
        <v>4533.776905262268</v>
      </c>
      <c r="G592" s="2">
        <f t="shared" si="48"/>
        <v>-4533.776905262268</v>
      </c>
      <c r="H592" s="2">
        <f t="shared" si="49"/>
        <v>1213540.9516418672</v>
      </c>
    </row>
    <row r="593" spans="4:8" x14ac:dyDescent="0.2">
      <c r="D593">
        <f t="shared" si="45"/>
        <v>588</v>
      </c>
      <c r="E593" s="2">
        <f t="shared" si="46"/>
        <v>0</v>
      </c>
      <c r="F593">
        <f t="shared" si="47"/>
        <v>4550.7785686570014</v>
      </c>
      <c r="G593" s="2">
        <f t="shared" si="48"/>
        <v>-4550.7785686570014</v>
      </c>
      <c r="H593" s="2">
        <f t="shared" si="49"/>
        <v>1218091.7302105243</v>
      </c>
    </row>
    <row r="594" spans="4:8" x14ac:dyDescent="0.2">
      <c r="D594">
        <f t="shared" si="45"/>
        <v>589</v>
      </c>
      <c r="E594" s="2">
        <f t="shared" si="46"/>
        <v>0</v>
      </c>
      <c r="F594">
        <f t="shared" si="47"/>
        <v>4567.8439882894663</v>
      </c>
      <c r="G594" s="2">
        <f t="shared" si="48"/>
        <v>-4567.8439882894663</v>
      </c>
      <c r="H594" s="2">
        <f t="shared" si="49"/>
        <v>1222659.5741988136</v>
      </c>
    </row>
    <row r="595" spans="4:8" x14ac:dyDescent="0.2">
      <c r="D595">
        <f t="shared" si="45"/>
        <v>590</v>
      </c>
      <c r="E595" s="2">
        <f t="shared" si="46"/>
        <v>0</v>
      </c>
      <c r="F595">
        <f t="shared" si="47"/>
        <v>4584.9734032455508</v>
      </c>
      <c r="G595" s="2">
        <f t="shared" si="48"/>
        <v>-4584.9734032455508</v>
      </c>
      <c r="H595" s="2">
        <f t="shared" si="49"/>
        <v>1227244.5476020591</v>
      </c>
    </row>
    <row r="596" spans="4:8" x14ac:dyDescent="0.2">
      <c r="D596">
        <f t="shared" si="45"/>
        <v>591</v>
      </c>
      <c r="E596" s="2">
        <f t="shared" si="46"/>
        <v>0</v>
      </c>
      <c r="F596">
        <f t="shared" si="47"/>
        <v>4602.167053507721</v>
      </c>
      <c r="G596" s="2">
        <f t="shared" si="48"/>
        <v>-4602.167053507721</v>
      </c>
      <c r="H596" s="2">
        <f t="shared" si="49"/>
        <v>1231846.7146555667</v>
      </c>
    </row>
    <row r="597" spans="4:8" x14ac:dyDescent="0.2">
      <c r="D597">
        <f t="shared" si="45"/>
        <v>592</v>
      </c>
      <c r="E597" s="2">
        <f t="shared" si="46"/>
        <v>0</v>
      </c>
      <c r="F597">
        <f t="shared" si="47"/>
        <v>4619.4251799583753</v>
      </c>
      <c r="G597" s="2">
        <f t="shared" si="48"/>
        <v>-4619.4251799583753</v>
      </c>
      <c r="H597" s="2">
        <f t="shared" si="49"/>
        <v>1236466.1398355251</v>
      </c>
    </row>
    <row r="598" spans="4:8" x14ac:dyDescent="0.2">
      <c r="D598">
        <f t="shared" si="45"/>
        <v>593</v>
      </c>
      <c r="E598" s="2">
        <f t="shared" si="46"/>
        <v>0</v>
      </c>
      <c r="F598">
        <f t="shared" si="47"/>
        <v>4636.7480243832188</v>
      </c>
      <c r="G598" s="2">
        <f t="shared" si="48"/>
        <v>-4636.7480243832188</v>
      </c>
      <c r="H598" s="2">
        <f t="shared" si="49"/>
        <v>1241102.8878599084</v>
      </c>
    </row>
    <row r="599" spans="4:8" x14ac:dyDescent="0.2">
      <c r="D599">
        <f t="shared" si="45"/>
        <v>594</v>
      </c>
      <c r="E599" s="2">
        <f t="shared" si="46"/>
        <v>0</v>
      </c>
      <c r="F599">
        <f t="shared" si="47"/>
        <v>4654.135829474656</v>
      </c>
      <c r="G599" s="2">
        <f t="shared" si="48"/>
        <v>-4654.135829474656</v>
      </c>
      <c r="H599" s="2">
        <f t="shared" si="49"/>
        <v>1245757.0236893829</v>
      </c>
    </row>
    <row r="600" spans="4:8" x14ac:dyDescent="0.2">
      <c r="D600">
        <f t="shared" si="45"/>
        <v>595</v>
      </c>
      <c r="E600" s="2">
        <f t="shared" si="46"/>
        <v>0</v>
      </c>
      <c r="F600">
        <f t="shared" si="47"/>
        <v>4671.5888388351859</v>
      </c>
      <c r="G600" s="2">
        <f t="shared" si="48"/>
        <v>-4671.5888388351859</v>
      </c>
      <c r="H600" s="2">
        <f t="shared" si="49"/>
        <v>1250428.6125282182</v>
      </c>
    </row>
    <row r="601" spans="4:8" x14ac:dyDescent="0.2">
      <c r="E601" s="2">
        <f t="shared" si="46"/>
        <v>0</v>
      </c>
    </row>
    <row r="602" spans="4:8" x14ac:dyDescent="0.2">
      <c r="E602" s="2">
        <f t="shared" si="46"/>
        <v>0</v>
      </c>
    </row>
    <row r="603" spans="4:8" x14ac:dyDescent="0.2">
      <c r="E603" s="2">
        <f t="shared" si="46"/>
        <v>0</v>
      </c>
    </row>
    <row r="604" spans="4:8" x14ac:dyDescent="0.2">
      <c r="E604" s="2">
        <f t="shared" si="46"/>
        <v>0</v>
      </c>
    </row>
    <row r="605" spans="4:8" x14ac:dyDescent="0.2">
      <c r="E605" s="2">
        <f t="shared" si="46"/>
        <v>0</v>
      </c>
    </row>
    <row r="606" spans="4:8" x14ac:dyDescent="0.2">
      <c r="E606" s="2">
        <f t="shared" si="46"/>
        <v>0</v>
      </c>
    </row>
    <row r="607" spans="4:8" x14ac:dyDescent="0.2">
      <c r="E607" s="2">
        <f t="shared" si="46"/>
        <v>0</v>
      </c>
    </row>
    <row r="608" spans="4:8" x14ac:dyDescent="0.2">
      <c r="E608" s="2">
        <f t="shared" si="46"/>
        <v>0</v>
      </c>
    </row>
    <row r="609" spans="5:5" x14ac:dyDescent="0.2">
      <c r="E609" s="2">
        <f t="shared" si="46"/>
        <v>0</v>
      </c>
    </row>
    <row r="610" spans="5:5" x14ac:dyDescent="0.2">
      <c r="E610" s="2">
        <f t="shared" si="46"/>
        <v>0</v>
      </c>
    </row>
    <row r="611" spans="5:5" x14ac:dyDescent="0.2">
      <c r="E611" s="2">
        <f t="shared" si="46"/>
        <v>0</v>
      </c>
    </row>
    <row r="612" spans="5:5" x14ac:dyDescent="0.2">
      <c r="E612" s="2">
        <f t="shared" si="46"/>
        <v>0</v>
      </c>
    </row>
    <row r="613" spans="5:5" x14ac:dyDescent="0.2">
      <c r="E613" s="2">
        <f t="shared" si="46"/>
        <v>0</v>
      </c>
    </row>
    <row r="614" spans="5:5" x14ac:dyDescent="0.2">
      <c r="E614" s="2">
        <f t="shared" si="46"/>
        <v>0</v>
      </c>
    </row>
    <row r="615" spans="5:5" x14ac:dyDescent="0.2">
      <c r="E615" s="2">
        <f t="shared" si="46"/>
        <v>0</v>
      </c>
    </row>
    <row r="616" spans="5:5" x14ac:dyDescent="0.2">
      <c r="E616" s="2">
        <f t="shared" si="46"/>
        <v>0</v>
      </c>
    </row>
    <row r="617" spans="5:5" x14ac:dyDescent="0.2">
      <c r="E617" s="2">
        <f t="shared" si="46"/>
        <v>0</v>
      </c>
    </row>
    <row r="618" spans="5:5" x14ac:dyDescent="0.2">
      <c r="E618" s="2">
        <f t="shared" si="46"/>
        <v>0</v>
      </c>
    </row>
    <row r="619" spans="5:5" x14ac:dyDescent="0.2">
      <c r="E619" s="2">
        <f t="shared" si="46"/>
        <v>0</v>
      </c>
    </row>
    <row r="620" spans="5:5" x14ac:dyDescent="0.2">
      <c r="E620" s="2">
        <f t="shared" si="46"/>
        <v>0</v>
      </c>
    </row>
    <row r="621" spans="5:5" x14ac:dyDescent="0.2">
      <c r="E621" s="2">
        <f t="shared" si="46"/>
        <v>0</v>
      </c>
    </row>
    <row r="622" spans="5:5" x14ac:dyDescent="0.2">
      <c r="E622" s="2">
        <f t="shared" si="46"/>
        <v>0</v>
      </c>
    </row>
    <row r="623" spans="5:5" x14ac:dyDescent="0.2">
      <c r="E623" s="2">
        <f t="shared" si="46"/>
        <v>0</v>
      </c>
    </row>
    <row r="624" spans="5:5" x14ac:dyDescent="0.2">
      <c r="E624" s="2">
        <f t="shared" si="46"/>
        <v>0</v>
      </c>
    </row>
    <row r="625" spans="2:5" x14ac:dyDescent="0.2">
      <c r="E625" s="2">
        <f t="shared" si="46"/>
        <v>0</v>
      </c>
    </row>
    <row r="626" spans="2:5" x14ac:dyDescent="0.2">
      <c r="E626" s="2">
        <f t="shared" si="46"/>
        <v>0</v>
      </c>
    </row>
    <row r="627" spans="2:5" x14ac:dyDescent="0.2">
      <c r="E627" s="2">
        <f t="shared" si="46"/>
        <v>0</v>
      </c>
    </row>
    <row r="628" spans="2:5" x14ac:dyDescent="0.2">
      <c r="E628" s="2">
        <f t="shared" si="46"/>
        <v>0</v>
      </c>
    </row>
    <row r="629" spans="2:5" x14ac:dyDescent="0.2">
      <c r="E629" s="2">
        <f t="shared" si="46"/>
        <v>0</v>
      </c>
    </row>
    <row r="630" spans="2:5" x14ac:dyDescent="0.2">
      <c r="E630" s="2">
        <f t="shared" si="46"/>
        <v>0</v>
      </c>
    </row>
    <row r="631" spans="2:5" x14ac:dyDescent="0.2">
      <c r="E631" s="2">
        <f t="shared" si="46"/>
        <v>0</v>
      </c>
    </row>
    <row r="632" spans="2:5" x14ac:dyDescent="0.2">
      <c r="E632" s="2">
        <f t="shared" si="46"/>
        <v>0</v>
      </c>
    </row>
    <row r="633" spans="2:5" x14ac:dyDescent="0.2">
      <c r="E633" s="2">
        <f t="shared" si="46"/>
        <v>0</v>
      </c>
    </row>
    <row r="634" spans="2:5" x14ac:dyDescent="0.2">
      <c r="E634" s="2">
        <f t="shared" si="46"/>
        <v>0</v>
      </c>
    </row>
    <row r="635" spans="2:5" x14ac:dyDescent="0.2">
      <c r="E635" s="2">
        <f t="shared" si="46"/>
        <v>0</v>
      </c>
    </row>
    <row r="636" spans="2:5" x14ac:dyDescent="0.2">
      <c r="B636" s="10"/>
      <c r="E636" s="2">
        <f t="shared" si="46"/>
        <v>0</v>
      </c>
    </row>
    <row r="637" spans="2:5" x14ac:dyDescent="0.2">
      <c r="E637" s="2">
        <f t="shared" si="46"/>
        <v>0</v>
      </c>
    </row>
    <row r="638" spans="2:5" x14ac:dyDescent="0.2">
      <c r="E638" s="2">
        <f t="shared" si="46"/>
        <v>0</v>
      </c>
    </row>
    <row r="639" spans="2:5" x14ac:dyDescent="0.2">
      <c r="E639" s="2">
        <f t="shared" si="46"/>
        <v>0</v>
      </c>
    </row>
  </sheetData>
  <conditionalFormatting sqref="B3:B636">
    <cfRule type="cellIs" dxfId="7" priority="1" operator="greaterThan">
      <formula>0</formula>
    </cfRule>
    <cfRule type="cellIs" dxfId="6" priority="2" operator="greaterThan">
      <formula>$H$2</formula>
    </cfRule>
  </conditionalFormatting>
  <conditionalFormatting sqref="B3:B636">
    <cfRule type="cellIs" dxfId="5" priority="3" operator="greaterThan">
      <formula>0</formula>
    </cfRule>
    <cfRule type="cellIs" dxfId="4" priority="4" operator="lessThan">
      <formula>$H$2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7"/>
  <sheetViews>
    <sheetView tabSelected="1" showRuler="0" topLeftCell="H416" workbookViewId="0">
      <selection activeCell="K423" sqref="K423"/>
    </sheetView>
  </sheetViews>
  <sheetFormatPr baseColWidth="10" defaultRowHeight="16" x14ac:dyDescent="0.2"/>
  <cols>
    <col min="1" max="1" width="19.33203125" customWidth="1"/>
    <col min="2" max="2" width="17.83203125" customWidth="1"/>
    <col min="3" max="3" width="22.83203125" customWidth="1"/>
    <col min="4" max="4" width="21.1640625" customWidth="1"/>
    <col min="5" max="5" width="14.6640625" customWidth="1"/>
    <col min="6" max="7" width="15.33203125" customWidth="1"/>
    <col min="8" max="8" width="15.83203125" customWidth="1"/>
    <col min="9" max="9" width="14.6640625" customWidth="1"/>
    <col min="10" max="10" width="17.83203125" customWidth="1"/>
    <col min="11" max="11" width="15.33203125" customWidth="1"/>
    <col min="12" max="12" width="15.1640625" customWidth="1"/>
    <col min="13" max="13" width="21.1640625" customWidth="1"/>
    <col min="14" max="14" width="14.6640625" customWidth="1"/>
    <col min="15" max="15" width="12.1640625" customWidth="1"/>
  </cols>
  <sheetData>
    <row r="2" spans="1:8" x14ac:dyDescent="0.2">
      <c r="A2" s="1">
        <v>23993.33</v>
      </c>
      <c r="B2" t="s">
        <v>32</v>
      </c>
    </row>
    <row r="4" spans="1:8" x14ac:dyDescent="0.2">
      <c r="B4" s="2"/>
      <c r="C4" s="1"/>
      <c r="D4" s="2"/>
      <c r="E4" t="s">
        <v>34</v>
      </c>
      <c r="F4" t="s">
        <v>39</v>
      </c>
    </row>
    <row r="5" spans="1:8" x14ac:dyDescent="0.2">
      <c r="A5" t="s">
        <v>35</v>
      </c>
      <c r="E5">
        <v>10</v>
      </c>
      <c r="F5" s="1">
        <f>$A$2/(($D$8*H5+(1+$D$9)^-E5))</f>
        <v>26300.136909501383</v>
      </c>
      <c r="G5" s="8" t="s">
        <v>43</v>
      </c>
      <c r="H5">
        <f>(1-(1+$D$9)^(-E5*2))/$D$9</f>
        <v>13.117889048096034</v>
      </c>
    </row>
    <row r="6" spans="1:8" x14ac:dyDescent="0.2">
      <c r="A6" t="s">
        <v>40</v>
      </c>
      <c r="C6" t="s">
        <v>41</v>
      </c>
      <c r="E6">
        <v>11</v>
      </c>
      <c r="F6" s="1">
        <f t="shared" ref="F6:F10" si="0">$A$2/(($D$8*H6+(1+$D$9)^-E6))</f>
        <v>26637.894129944139</v>
      </c>
      <c r="H6">
        <f t="shared" ref="H6:H10" si="1">(1-(1+$D$9)^(-E6*2))/$D$9</f>
        <v>13.910018072465217</v>
      </c>
    </row>
    <row r="7" spans="1:8" x14ac:dyDescent="0.2">
      <c r="A7" t="s">
        <v>38</v>
      </c>
      <c r="B7" s="2">
        <f>A2</f>
        <v>23993.33</v>
      </c>
      <c r="C7" t="s">
        <v>38</v>
      </c>
      <c r="D7" s="2">
        <f>A2</f>
        <v>23993.33</v>
      </c>
      <c r="E7">
        <v>12</v>
      </c>
      <c r="F7" s="1">
        <f t="shared" si="0"/>
        <v>26989.056857170195</v>
      </c>
      <c r="G7" s="1"/>
      <c r="H7">
        <f t="shared" si="1"/>
        <v>14.636741948033274</v>
      </c>
    </row>
    <row r="8" spans="1:8" x14ac:dyDescent="0.2">
      <c r="A8" t="s">
        <v>14</v>
      </c>
      <c r="B8" s="23">
        <v>0.06</v>
      </c>
      <c r="C8" t="s">
        <v>37</v>
      </c>
      <c r="D8">
        <v>0.02</v>
      </c>
      <c r="E8">
        <v>13</v>
      </c>
      <c r="F8" s="1">
        <f t="shared" si="0"/>
        <v>27352.497283878911</v>
      </c>
      <c r="G8" s="1"/>
      <c r="H8">
        <f t="shared" si="1"/>
        <v>15.303461099930576</v>
      </c>
    </row>
    <row r="9" spans="1:8" x14ac:dyDescent="0.2">
      <c r="A9" t="s">
        <v>42</v>
      </c>
      <c r="B9">
        <f>(1+B8)^(1/2)-1</f>
        <v>2.9563014098699991E-2</v>
      </c>
      <c r="C9" t="s">
        <v>42</v>
      </c>
      <c r="D9">
        <f>(1+D10)^(1/2)-1</f>
        <v>4.4030650891055068E-2</v>
      </c>
      <c r="E9">
        <v>14</v>
      </c>
      <c r="F9" s="1">
        <f t="shared" si="0"/>
        <v>27727.15632891906</v>
      </c>
      <c r="G9" s="1"/>
      <c r="H9">
        <f t="shared" si="1"/>
        <v>15.915130046625347</v>
      </c>
    </row>
    <row r="10" spans="1:8" x14ac:dyDescent="0.2">
      <c r="B10" t="s">
        <v>36</v>
      </c>
      <c r="C10" t="s">
        <v>14</v>
      </c>
      <c r="D10">
        <v>0.09</v>
      </c>
      <c r="E10">
        <v>15</v>
      </c>
      <c r="F10" s="1">
        <f t="shared" si="0"/>
        <v>28112.033502645936</v>
      </c>
      <c r="G10" s="1"/>
      <c r="H10">
        <f t="shared" si="1"/>
        <v>16.476294217904954</v>
      </c>
    </row>
    <row r="11" spans="1:8" x14ac:dyDescent="0.2">
      <c r="A11" t="s">
        <v>33</v>
      </c>
      <c r="B11" s="1">
        <f>A2*(1+0.06/15)^15</f>
        <v>25473.945738674476</v>
      </c>
    </row>
    <row r="12" spans="1:8" x14ac:dyDescent="0.2">
      <c r="A12" t="s">
        <v>34</v>
      </c>
    </row>
    <row r="15" spans="1:8" x14ac:dyDescent="0.2">
      <c r="A15" t="s">
        <v>44</v>
      </c>
      <c r="B15" s="17">
        <v>0.2</v>
      </c>
    </row>
    <row r="16" spans="1:8" x14ac:dyDescent="0.2">
      <c r="A16" t="s">
        <v>45</v>
      </c>
      <c r="B16" s="23">
        <v>0.3</v>
      </c>
    </row>
    <row r="19" spans="1:7" x14ac:dyDescent="0.2">
      <c r="A19" t="s">
        <v>46</v>
      </c>
      <c r="G19" t="s">
        <v>34</v>
      </c>
    </row>
    <row r="20" spans="1:7" x14ac:dyDescent="0.2">
      <c r="A20" t="s">
        <v>19</v>
      </c>
      <c r="B20" t="s">
        <v>47</v>
      </c>
      <c r="G20" t="s">
        <v>54</v>
      </c>
    </row>
    <row r="21" spans="1:7" x14ac:dyDescent="0.2">
      <c r="A21">
        <v>0</v>
      </c>
      <c r="B21" t="s">
        <v>48</v>
      </c>
      <c r="G21" s="2">
        <f>(F10*D8*(1-B15))</f>
        <v>449.79253604233503</v>
      </c>
    </row>
    <row r="22" spans="1:7" x14ac:dyDescent="0.2">
      <c r="A22">
        <v>1</v>
      </c>
      <c r="B22" t="s">
        <v>48</v>
      </c>
    </row>
    <row r="23" spans="1:7" x14ac:dyDescent="0.2">
      <c r="A23">
        <v>2</v>
      </c>
      <c r="B23" t="s">
        <v>48</v>
      </c>
    </row>
    <row r="24" spans="1:7" x14ac:dyDescent="0.2">
      <c r="A24">
        <v>3</v>
      </c>
      <c r="B24" t="s">
        <v>48</v>
      </c>
    </row>
    <row r="25" spans="1:7" x14ac:dyDescent="0.2">
      <c r="A25">
        <v>4</v>
      </c>
      <c r="B25" t="s">
        <v>48</v>
      </c>
    </row>
    <row r="26" spans="1:7" x14ac:dyDescent="0.2">
      <c r="A26">
        <v>5</v>
      </c>
      <c r="B26" t="s">
        <v>48</v>
      </c>
    </row>
    <row r="27" spans="1:7" x14ac:dyDescent="0.2">
      <c r="A27">
        <v>6</v>
      </c>
      <c r="B27" t="s">
        <v>48</v>
      </c>
    </row>
    <row r="28" spans="1:7" x14ac:dyDescent="0.2">
      <c r="A28">
        <v>7</v>
      </c>
      <c r="B28" t="s">
        <v>48</v>
      </c>
    </row>
    <row r="29" spans="1:7" x14ac:dyDescent="0.2">
      <c r="A29">
        <v>8</v>
      </c>
      <c r="B29" t="s">
        <v>48</v>
      </c>
    </row>
    <row r="30" spans="1:7" x14ac:dyDescent="0.2">
      <c r="A30">
        <v>9</v>
      </c>
      <c r="B30" t="s">
        <v>48</v>
      </c>
    </row>
    <row r="31" spans="1:7" x14ac:dyDescent="0.2">
      <c r="A31">
        <v>10</v>
      </c>
      <c r="B31" t="s">
        <v>48</v>
      </c>
    </row>
    <row r="32" spans="1:7" x14ac:dyDescent="0.2">
      <c r="A32">
        <v>11</v>
      </c>
      <c r="B32" t="s">
        <v>48</v>
      </c>
    </row>
    <row r="33" spans="1:8" x14ac:dyDescent="0.2">
      <c r="A33">
        <v>12</v>
      </c>
      <c r="B33" t="s">
        <v>48</v>
      </c>
    </row>
    <row r="34" spans="1:8" x14ac:dyDescent="0.2">
      <c r="A34">
        <v>13</v>
      </c>
      <c r="B34" t="s">
        <v>48</v>
      </c>
    </row>
    <row r="35" spans="1:8" x14ac:dyDescent="0.2">
      <c r="A35">
        <v>14</v>
      </c>
      <c r="B35" t="s">
        <v>48</v>
      </c>
    </row>
    <row r="36" spans="1:8" x14ac:dyDescent="0.2">
      <c r="A36">
        <v>15</v>
      </c>
      <c r="B36" s="2">
        <f>B11</f>
        <v>25473.945738674476</v>
      </c>
    </row>
    <row r="37" spans="1:8" x14ac:dyDescent="0.2">
      <c r="A37" t="s">
        <v>45</v>
      </c>
      <c r="B37" s="2">
        <f>B16*(B11-A2)</f>
        <v>444.18472160234234</v>
      </c>
    </row>
    <row r="38" spans="1:8" x14ac:dyDescent="0.2">
      <c r="A38" t="s">
        <v>49</v>
      </c>
      <c r="B38" s="2">
        <f>B36-B37</f>
        <v>25029.761017072135</v>
      </c>
    </row>
    <row r="41" spans="1:8" ht="21" x14ac:dyDescent="0.25">
      <c r="A41" s="5" t="s">
        <v>0</v>
      </c>
      <c r="B41" s="5" t="s">
        <v>1</v>
      </c>
      <c r="C41" s="5" t="s">
        <v>2</v>
      </c>
      <c r="D41" s="5" t="s">
        <v>3</v>
      </c>
      <c r="E41" s="5" t="s">
        <v>5</v>
      </c>
      <c r="F41" s="6" t="s">
        <v>13</v>
      </c>
      <c r="G41" s="5" t="s">
        <v>4</v>
      </c>
      <c r="H41" s="5" t="s">
        <v>6</v>
      </c>
    </row>
    <row r="42" spans="1:8" x14ac:dyDescent="0.2">
      <c r="A42" s="3">
        <v>43131</v>
      </c>
      <c r="B42" s="2">
        <v>600000</v>
      </c>
      <c r="C42" s="1">
        <v>5000</v>
      </c>
      <c r="D42" s="1">
        <v>2500</v>
      </c>
      <c r="E42" s="2">
        <f>C42-D42-G42</f>
        <v>2500</v>
      </c>
      <c r="F42" s="2">
        <f t="shared" ref="F42:F90" si="2">E42-H42</f>
        <v>-117500</v>
      </c>
      <c r="G42" s="1">
        <f>0</f>
        <v>0</v>
      </c>
      <c r="H42" s="2">
        <f t="shared" ref="H42:H90" si="3">B42*0.2</f>
        <v>120000</v>
      </c>
    </row>
    <row r="43" spans="1:8" x14ac:dyDescent="0.2">
      <c r="A43" s="3">
        <f>EOMONTH(A42,1)</f>
        <v>43159</v>
      </c>
      <c r="B43" s="2">
        <v>600000</v>
      </c>
      <c r="C43" s="1">
        <v>5000</v>
      </c>
      <c r="D43" s="2">
        <f>D42*1.002</f>
        <v>2505</v>
      </c>
      <c r="E43" s="2">
        <f>C43-D43-G43+(E42*(1+(0.04/12)))</f>
        <v>5003.3333333333339</v>
      </c>
      <c r="F43" s="2">
        <f t="shared" si="2"/>
        <v>-114996.66666666667</v>
      </c>
      <c r="G43" s="1">
        <f>0</f>
        <v>0</v>
      </c>
      <c r="H43" s="2">
        <f t="shared" si="3"/>
        <v>120000</v>
      </c>
    </row>
    <row r="44" spans="1:8" x14ac:dyDescent="0.2">
      <c r="A44" s="3">
        <f t="shared" ref="A44:A107" si="4">EOMONTH(A43,1)</f>
        <v>43190</v>
      </c>
      <c r="B44" s="2">
        <v>600000</v>
      </c>
      <c r="C44" s="1">
        <v>5000</v>
      </c>
      <c r="D44" s="2">
        <f t="shared" ref="D44:D107" si="5">D43*1.002</f>
        <v>2510.0100000000002</v>
      </c>
      <c r="E44" s="2">
        <f t="shared" ref="E44:E107" si="6">C44-D44-G44+(E43*(1+(0.04/12)))</f>
        <v>7510.0011111111116</v>
      </c>
      <c r="F44" s="2">
        <f t="shared" si="2"/>
        <v>-112489.99888888889</v>
      </c>
      <c r="G44" s="1">
        <f>0</f>
        <v>0</v>
      </c>
      <c r="H44" s="2">
        <f t="shared" si="3"/>
        <v>120000</v>
      </c>
    </row>
    <row r="45" spans="1:8" x14ac:dyDescent="0.2">
      <c r="A45" s="3">
        <f t="shared" si="4"/>
        <v>43220</v>
      </c>
      <c r="B45" s="2">
        <v>600000</v>
      </c>
      <c r="C45" s="1">
        <v>5000</v>
      </c>
      <c r="D45" s="2">
        <f t="shared" si="5"/>
        <v>2515.0300200000001</v>
      </c>
      <c r="E45" s="2">
        <f t="shared" si="6"/>
        <v>10020.00442814815</v>
      </c>
      <c r="F45" s="2">
        <f t="shared" si="2"/>
        <v>-109979.99557185185</v>
      </c>
      <c r="G45" s="1">
        <f>0</f>
        <v>0</v>
      </c>
      <c r="H45" s="2">
        <f t="shared" si="3"/>
        <v>120000</v>
      </c>
    </row>
    <row r="46" spans="1:8" x14ac:dyDescent="0.2">
      <c r="A46" s="3">
        <f t="shared" si="4"/>
        <v>43251</v>
      </c>
      <c r="B46" s="2">
        <v>600000</v>
      </c>
      <c r="C46" s="1">
        <v>5000</v>
      </c>
      <c r="D46" s="2">
        <f t="shared" si="5"/>
        <v>2520.0600800400002</v>
      </c>
      <c r="E46" s="2">
        <f t="shared" si="6"/>
        <v>12533.344362868644</v>
      </c>
      <c r="F46" s="2">
        <f t="shared" si="2"/>
        <v>-107466.65563713136</v>
      </c>
      <c r="G46" s="1">
        <f>0</f>
        <v>0</v>
      </c>
      <c r="H46" s="2">
        <f t="shared" si="3"/>
        <v>120000</v>
      </c>
    </row>
    <row r="47" spans="1:8" x14ac:dyDescent="0.2">
      <c r="A47" s="3">
        <f t="shared" si="4"/>
        <v>43281</v>
      </c>
      <c r="B47" s="2">
        <v>600000</v>
      </c>
      <c r="C47" s="1">
        <v>5000</v>
      </c>
      <c r="D47" s="2">
        <f t="shared" si="5"/>
        <v>2525.1002002000801</v>
      </c>
      <c r="E47" s="2">
        <f t="shared" si="6"/>
        <v>15050.02197721146</v>
      </c>
      <c r="F47" s="2">
        <f t="shared" si="2"/>
        <v>-104949.97802278853</v>
      </c>
      <c r="G47" s="1">
        <f>0</f>
        <v>0</v>
      </c>
      <c r="H47" s="2">
        <f t="shared" si="3"/>
        <v>120000</v>
      </c>
    </row>
    <row r="48" spans="1:8" x14ac:dyDescent="0.2">
      <c r="A48" s="3">
        <f t="shared" si="4"/>
        <v>43312</v>
      </c>
      <c r="B48" s="2">
        <v>600000</v>
      </c>
      <c r="C48" s="1">
        <v>5000</v>
      </c>
      <c r="D48" s="2">
        <f t="shared" si="5"/>
        <v>2530.1504006004802</v>
      </c>
      <c r="E48" s="2">
        <f t="shared" si="6"/>
        <v>17570.038316535018</v>
      </c>
      <c r="F48" s="2">
        <f t="shared" si="2"/>
        <v>-102429.96168346498</v>
      </c>
      <c r="G48" s="1">
        <f>0</f>
        <v>0</v>
      </c>
      <c r="H48" s="2">
        <f t="shared" si="3"/>
        <v>120000</v>
      </c>
    </row>
    <row r="49" spans="1:8" x14ac:dyDescent="0.2">
      <c r="A49" s="3">
        <f t="shared" si="4"/>
        <v>43343</v>
      </c>
      <c r="B49" s="2">
        <v>600000</v>
      </c>
      <c r="C49" s="1">
        <v>5000</v>
      </c>
      <c r="D49" s="2">
        <f t="shared" si="5"/>
        <v>2535.210701401681</v>
      </c>
      <c r="E49" s="2">
        <f t="shared" si="6"/>
        <v>20093.394409521788</v>
      </c>
      <c r="F49" s="2">
        <f t="shared" si="2"/>
        <v>-99906.605590478212</v>
      </c>
      <c r="G49" s="1">
        <f>0</f>
        <v>0</v>
      </c>
      <c r="H49" s="2">
        <f t="shared" si="3"/>
        <v>120000</v>
      </c>
    </row>
    <row r="50" spans="1:8" x14ac:dyDescent="0.2">
      <c r="A50" s="3">
        <f t="shared" si="4"/>
        <v>43373</v>
      </c>
      <c r="B50" s="2">
        <v>600000</v>
      </c>
      <c r="C50" s="1">
        <v>5000</v>
      </c>
      <c r="D50" s="2">
        <f>D49*1.002</f>
        <v>2540.2811228044843</v>
      </c>
      <c r="E50" s="2">
        <f t="shared" si="6"/>
        <v>22620.091268082379</v>
      </c>
      <c r="F50" s="2">
        <f t="shared" si="2"/>
        <v>-97379.908731917618</v>
      </c>
      <c r="G50" s="1">
        <f>0</f>
        <v>0</v>
      </c>
      <c r="H50" s="2">
        <f t="shared" si="3"/>
        <v>120000</v>
      </c>
    </row>
    <row r="51" spans="1:8" x14ac:dyDescent="0.2">
      <c r="A51" s="3">
        <f t="shared" si="4"/>
        <v>43404</v>
      </c>
      <c r="B51" s="2">
        <v>600000</v>
      </c>
      <c r="C51" s="1">
        <v>5000</v>
      </c>
      <c r="D51" s="2">
        <f t="shared" si="5"/>
        <v>2545.3616850500935</v>
      </c>
      <c r="E51" s="2">
        <f t="shared" si="6"/>
        <v>25150.129887259227</v>
      </c>
      <c r="F51" s="2">
        <f t="shared" si="2"/>
        <v>-94849.870112740769</v>
      </c>
      <c r="G51" s="1">
        <f>0</f>
        <v>0</v>
      </c>
      <c r="H51" s="2">
        <f t="shared" si="3"/>
        <v>120000</v>
      </c>
    </row>
    <row r="52" spans="1:8" x14ac:dyDescent="0.2">
      <c r="A52" s="3">
        <f t="shared" si="4"/>
        <v>43434</v>
      </c>
      <c r="B52" s="2">
        <v>600000</v>
      </c>
      <c r="C52" s="1">
        <v>5000</v>
      </c>
      <c r="D52" s="2">
        <f t="shared" si="5"/>
        <v>2550.4524084201935</v>
      </c>
      <c r="E52" s="2">
        <f t="shared" si="6"/>
        <v>27683.511245129899</v>
      </c>
      <c r="F52" s="2">
        <f t="shared" si="2"/>
        <v>-92316.488754870108</v>
      </c>
      <c r="G52" s="1">
        <f>0</f>
        <v>0</v>
      </c>
      <c r="H52" s="2">
        <f t="shared" si="3"/>
        <v>120000</v>
      </c>
    </row>
    <row r="53" spans="1:8" x14ac:dyDescent="0.2">
      <c r="A53" s="3">
        <f t="shared" si="4"/>
        <v>43465</v>
      </c>
      <c r="B53" s="2">
        <v>600000</v>
      </c>
      <c r="C53" s="1">
        <v>5000</v>
      </c>
      <c r="D53" s="2">
        <f t="shared" si="5"/>
        <v>2555.5533132370338</v>
      </c>
      <c r="E53" s="2">
        <f t="shared" si="6"/>
        <v>30220.236302709967</v>
      </c>
      <c r="F53" s="2">
        <f t="shared" si="2"/>
        <v>-89779.763697290036</v>
      </c>
      <c r="G53" s="1">
        <f>0</f>
        <v>0</v>
      </c>
      <c r="H53" s="2">
        <f t="shared" si="3"/>
        <v>120000</v>
      </c>
    </row>
    <row r="54" spans="1:8" x14ac:dyDescent="0.2">
      <c r="A54" s="3">
        <f t="shared" si="4"/>
        <v>43496</v>
      </c>
      <c r="B54" s="2">
        <f>B42*1.05</f>
        <v>630000</v>
      </c>
      <c r="C54" s="4">
        <f>C42*1.045</f>
        <v>5225</v>
      </c>
      <c r="D54" s="2">
        <f t="shared" si="5"/>
        <v>2560.6644198635076</v>
      </c>
      <c r="E54" s="2">
        <f t="shared" si="6"/>
        <v>32985.306003855498</v>
      </c>
      <c r="F54" s="2">
        <f t="shared" si="2"/>
        <v>-93014.693996144502</v>
      </c>
      <c r="G54" s="1">
        <f>0</f>
        <v>0</v>
      </c>
      <c r="H54" s="2">
        <f t="shared" si="3"/>
        <v>126000</v>
      </c>
    </row>
    <row r="55" spans="1:8" x14ac:dyDescent="0.2">
      <c r="A55" s="3">
        <f t="shared" si="4"/>
        <v>43524</v>
      </c>
      <c r="B55" s="2">
        <f t="shared" ref="B55:B118" si="7">B43*1.05</f>
        <v>630000</v>
      </c>
      <c r="C55" s="4">
        <f t="shared" ref="C55:C118" si="8">C43*1.045</f>
        <v>5225</v>
      </c>
      <c r="D55" s="2">
        <f t="shared" si="5"/>
        <v>2565.7857487032347</v>
      </c>
      <c r="E55" s="2">
        <f t="shared" si="6"/>
        <v>35754.471275165117</v>
      </c>
      <c r="F55" s="2">
        <f t="shared" si="2"/>
        <v>-90245.528724834876</v>
      </c>
      <c r="G55" s="1">
        <f>0</f>
        <v>0</v>
      </c>
      <c r="H55" s="2">
        <f t="shared" si="3"/>
        <v>126000</v>
      </c>
    </row>
    <row r="56" spans="1:8" x14ac:dyDescent="0.2">
      <c r="A56" s="3">
        <f t="shared" si="4"/>
        <v>43555</v>
      </c>
      <c r="B56" s="2">
        <f t="shared" si="7"/>
        <v>630000</v>
      </c>
      <c r="C56" s="4">
        <f t="shared" si="8"/>
        <v>5225</v>
      </c>
      <c r="D56" s="2">
        <f t="shared" si="5"/>
        <v>2570.9173202006414</v>
      </c>
      <c r="E56" s="2">
        <f t="shared" si="6"/>
        <v>38527.735525881697</v>
      </c>
      <c r="F56" s="2">
        <f t="shared" si="2"/>
        <v>-87472.264474118303</v>
      </c>
      <c r="G56" s="1">
        <f>0</f>
        <v>0</v>
      </c>
      <c r="H56" s="2">
        <f t="shared" si="3"/>
        <v>126000</v>
      </c>
    </row>
    <row r="57" spans="1:8" x14ac:dyDescent="0.2">
      <c r="A57" s="3">
        <f t="shared" si="4"/>
        <v>43585</v>
      </c>
      <c r="B57" s="2">
        <f t="shared" si="7"/>
        <v>630000</v>
      </c>
      <c r="C57" s="4">
        <f t="shared" si="8"/>
        <v>5225</v>
      </c>
      <c r="D57" s="2">
        <f t="shared" si="5"/>
        <v>2576.0591548410425</v>
      </c>
      <c r="E57" s="2">
        <f t="shared" si="6"/>
        <v>41305.10215612693</v>
      </c>
      <c r="F57" s="2">
        <f t="shared" si="2"/>
        <v>-84694.89784387307</v>
      </c>
      <c r="G57" s="1">
        <f>0</f>
        <v>0</v>
      </c>
      <c r="H57" s="2">
        <f t="shared" si="3"/>
        <v>126000</v>
      </c>
    </row>
    <row r="58" spans="1:8" x14ac:dyDescent="0.2">
      <c r="A58" s="3">
        <f t="shared" si="4"/>
        <v>43616</v>
      </c>
      <c r="B58" s="2">
        <f t="shared" si="7"/>
        <v>630000</v>
      </c>
      <c r="C58" s="4">
        <f t="shared" si="8"/>
        <v>5225</v>
      </c>
      <c r="D58" s="2">
        <f t="shared" si="5"/>
        <v>2581.2112731507245</v>
      </c>
      <c r="E58" s="2">
        <f t="shared" si="6"/>
        <v>44086.574556829968</v>
      </c>
      <c r="F58" s="2">
        <f t="shared" si="2"/>
        <v>-81913.425443170039</v>
      </c>
      <c r="G58" s="1">
        <f>0</f>
        <v>0</v>
      </c>
      <c r="H58" s="2">
        <f t="shared" si="3"/>
        <v>126000</v>
      </c>
    </row>
    <row r="59" spans="1:8" x14ac:dyDescent="0.2">
      <c r="A59" s="3">
        <f t="shared" si="4"/>
        <v>43646</v>
      </c>
      <c r="B59" s="2">
        <f t="shared" si="7"/>
        <v>630000</v>
      </c>
      <c r="C59" s="4">
        <f t="shared" si="8"/>
        <v>5225</v>
      </c>
      <c r="D59" s="2">
        <f t="shared" si="5"/>
        <v>2586.3736956970261</v>
      </c>
      <c r="E59" s="2">
        <f t="shared" si="6"/>
        <v>46872.156109655712</v>
      </c>
      <c r="F59" s="2">
        <f t="shared" si="2"/>
        <v>-79127.843890344288</v>
      </c>
      <c r="G59" s="1">
        <f>0</f>
        <v>0</v>
      </c>
      <c r="H59" s="2">
        <f t="shared" si="3"/>
        <v>126000</v>
      </c>
    </row>
    <row r="60" spans="1:8" x14ac:dyDescent="0.2">
      <c r="A60" s="3">
        <f t="shared" si="4"/>
        <v>43677</v>
      </c>
      <c r="B60" s="2">
        <f t="shared" si="7"/>
        <v>630000</v>
      </c>
      <c r="C60" s="4">
        <f t="shared" si="8"/>
        <v>5225</v>
      </c>
      <c r="D60" s="2">
        <f t="shared" si="5"/>
        <v>2591.5464430884199</v>
      </c>
      <c r="E60" s="2">
        <f t="shared" si="6"/>
        <v>49661.850186932817</v>
      </c>
      <c r="F60" s="2">
        <f t="shared" si="2"/>
        <v>-76338.149813067183</v>
      </c>
      <c r="G60" s="1">
        <f>0</f>
        <v>0</v>
      </c>
      <c r="H60" s="2">
        <f t="shared" si="3"/>
        <v>126000</v>
      </c>
    </row>
    <row r="61" spans="1:8" x14ac:dyDescent="0.2">
      <c r="A61" s="3">
        <f t="shared" si="4"/>
        <v>43708</v>
      </c>
      <c r="B61" s="2">
        <f t="shared" si="7"/>
        <v>630000</v>
      </c>
      <c r="C61" s="4">
        <f t="shared" si="8"/>
        <v>5225</v>
      </c>
      <c r="D61" s="2">
        <f t="shared" si="5"/>
        <v>2596.7295359745967</v>
      </c>
      <c r="E61" s="2">
        <f t="shared" si="6"/>
        <v>52455.660151581331</v>
      </c>
      <c r="F61" s="2">
        <f t="shared" si="2"/>
        <v>-73544.339848418662</v>
      </c>
      <c r="G61" s="1">
        <f>0</f>
        <v>0</v>
      </c>
      <c r="H61" s="2">
        <f t="shared" si="3"/>
        <v>126000</v>
      </c>
    </row>
    <row r="62" spans="1:8" x14ac:dyDescent="0.2">
      <c r="A62" s="3">
        <f t="shared" si="4"/>
        <v>43738</v>
      </c>
      <c r="B62" s="2">
        <f t="shared" si="7"/>
        <v>630000</v>
      </c>
      <c r="C62" s="4">
        <f t="shared" si="8"/>
        <v>5225</v>
      </c>
      <c r="D62" s="2">
        <f t="shared" si="5"/>
        <v>2601.922995046546</v>
      </c>
      <c r="E62" s="2">
        <f t="shared" si="6"/>
        <v>55253.589357040059</v>
      </c>
      <c r="F62" s="2">
        <f t="shared" si="2"/>
        <v>-70746.410642959934</v>
      </c>
      <c r="G62" s="1">
        <f>0</f>
        <v>0</v>
      </c>
      <c r="H62" s="2">
        <f t="shared" si="3"/>
        <v>126000</v>
      </c>
    </row>
    <row r="63" spans="1:8" x14ac:dyDescent="0.2">
      <c r="A63" s="3">
        <f t="shared" si="4"/>
        <v>43769</v>
      </c>
      <c r="B63" s="2">
        <f t="shared" si="7"/>
        <v>630000</v>
      </c>
      <c r="C63" s="4">
        <f t="shared" si="8"/>
        <v>5225</v>
      </c>
      <c r="D63" s="2">
        <f t="shared" si="5"/>
        <v>2607.1268410366392</v>
      </c>
      <c r="E63" s="2">
        <f t="shared" si="6"/>
        <v>58055.641147193557</v>
      </c>
      <c r="F63" s="2">
        <f t="shared" si="2"/>
        <v>-67944.358852806443</v>
      </c>
      <c r="G63" s="1">
        <f>0</f>
        <v>0</v>
      </c>
      <c r="H63" s="2">
        <f t="shared" si="3"/>
        <v>126000</v>
      </c>
    </row>
    <row r="64" spans="1:8" x14ac:dyDescent="0.2">
      <c r="A64" s="3">
        <f t="shared" si="4"/>
        <v>43799</v>
      </c>
      <c r="B64" s="2">
        <f t="shared" si="7"/>
        <v>630000</v>
      </c>
      <c r="C64" s="4">
        <f t="shared" si="8"/>
        <v>5225</v>
      </c>
      <c r="D64" s="2">
        <f t="shared" si="5"/>
        <v>2612.3410947187126</v>
      </c>
      <c r="E64" s="2">
        <f t="shared" si="6"/>
        <v>60861.818856298822</v>
      </c>
      <c r="F64" s="2">
        <f t="shared" si="2"/>
        <v>-65138.181143701178</v>
      </c>
      <c r="G64" s="1">
        <f>0</f>
        <v>0</v>
      </c>
      <c r="H64" s="2">
        <f t="shared" si="3"/>
        <v>126000</v>
      </c>
    </row>
    <row r="65" spans="1:8" x14ac:dyDescent="0.2">
      <c r="A65" s="3">
        <f t="shared" si="4"/>
        <v>43830</v>
      </c>
      <c r="B65" s="2">
        <f t="shared" si="7"/>
        <v>630000</v>
      </c>
      <c r="C65" s="4">
        <f t="shared" si="8"/>
        <v>5225</v>
      </c>
      <c r="D65" s="2">
        <f t="shared" si="5"/>
        <v>2617.5657769081499</v>
      </c>
      <c r="E65" s="2">
        <f t="shared" si="6"/>
        <v>63672.125808911667</v>
      </c>
      <c r="F65" s="2">
        <f t="shared" si="2"/>
        <v>-62327.874191088333</v>
      </c>
      <c r="G65" s="1">
        <f>0</f>
        <v>0</v>
      </c>
      <c r="H65" s="2">
        <f t="shared" si="3"/>
        <v>126000</v>
      </c>
    </row>
    <row r="66" spans="1:8" x14ac:dyDescent="0.2">
      <c r="A66" s="3">
        <f t="shared" si="4"/>
        <v>43861</v>
      </c>
      <c r="B66" s="2">
        <f t="shared" si="7"/>
        <v>661500</v>
      </c>
      <c r="C66" s="4">
        <f t="shared" si="8"/>
        <v>5460.125</v>
      </c>
      <c r="D66" s="2">
        <f t="shared" si="5"/>
        <v>2622.8009084619662</v>
      </c>
      <c r="E66" s="2">
        <f t="shared" si="6"/>
        <v>66721.69031981274</v>
      </c>
      <c r="F66" s="2">
        <f t="shared" si="2"/>
        <v>-65578.30968018726</v>
      </c>
      <c r="G66" s="1">
        <f>0</f>
        <v>0</v>
      </c>
      <c r="H66" s="2">
        <f t="shared" si="3"/>
        <v>132300</v>
      </c>
    </row>
    <row r="67" spans="1:8" x14ac:dyDescent="0.2">
      <c r="A67" s="3">
        <f t="shared" si="4"/>
        <v>43890</v>
      </c>
      <c r="B67" s="2">
        <f t="shared" si="7"/>
        <v>661500</v>
      </c>
      <c r="C67" s="4">
        <f t="shared" si="8"/>
        <v>5460.125</v>
      </c>
      <c r="D67" s="2">
        <f t="shared" si="5"/>
        <v>2628.0465102788903</v>
      </c>
      <c r="E67" s="2">
        <f t="shared" si="6"/>
        <v>69776.17444393324</v>
      </c>
      <c r="F67" s="2">
        <f t="shared" si="2"/>
        <v>-62523.82555606676</v>
      </c>
      <c r="G67" s="1">
        <f>0</f>
        <v>0</v>
      </c>
      <c r="H67" s="2">
        <f t="shared" si="3"/>
        <v>132300</v>
      </c>
    </row>
    <row r="68" spans="1:8" x14ac:dyDescent="0.2">
      <c r="A68" s="3">
        <f t="shared" si="4"/>
        <v>43921</v>
      </c>
      <c r="B68" s="2">
        <f t="shared" si="7"/>
        <v>661500</v>
      </c>
      <c r="C68" s="4">
        <f t="shared" si="8"/>
        <v>5460.125</v>
      </c>
      <c r="D68" s="2">
        <f t="shared" si="5"/>
        <v>2633.302603299448</v>
      </c>
      <c r="E68" s="2">
        <f t="shared" si="6"/>
        <v>72835.584088780233</v>
      </c>
      <c r="F68" s="2">
        <f t="shared" si="2"/>
        <v>-59464.415911219767</v>
      </c>
      <c r="G68" s="1">
        <f>0</f>
        <v>0</v>
      </c>
      <c r="H68" s="2">
        <f t="shared" si="3"/>
        <v>132300</v>
      </c>
    </row>
    <row r="69" spans="1:8" x14ac:dyDescent="0.2">
      <c r="A69" s="3">
        <f t="shared" si="4"/>
        <v>43951</v>
      </c>
      <c r="B69" s="2">
        <f t="shared" si="7"/>
        <v>661500</v>
      </c>
      <c r="C69" s="4">
        <f t="shared" si="8"/>
        <v>5460.125</v>
      </c>
      <c r="D69" s="2">
        <f t="shared" si="5"/>
        <v>2638.5692085060468</v>
      </c>
      <c r="E69" s="2">
        <f t="shared" si="6"/>
        <v>75899.925160570128</v>
      </c>
      <c r="F69" s="2">
        <f t="shared" si="2"/>
        <v>-56400.074839429872</v>
      </c>
      <c r="G69" s="1">
        <f>0</f>
        <v>0</v>
      </c>
      <c r="H69" s="2">
        <f t="shared" si="3"/>
        <v>132300</v>
      </c>
    </row>
    <row r="70" spans="1:8" x14ac:dyDescent="0.2">
      <c r="A70" s="7">
        <f t="shared" si="4"/>
        <v>43982</v>
      </c>
      <c r="B70" s="1">
        <f t="shared" si="7"/>
        <v>661500</v>
      </c>
      <c r="C70" s="1">
        <f t="shared" si="8"/>
        <v>5460.125</v>
      </c>
      <c r="D70" s="1">
        <f t="shared" si="5"/>
        <v>2643.8463469230587</v>
      </c>
      <c r="E70" s="1">
        <f t="shared" si="6"/>
        <v>78969.203564182302</v>
      </c>
      <c r="F70" s="1">
        <f t="shared" si="2"/>
        <v>-53330.796435817698</v>
      </c>
      <c r="G70" s="1">
        <f>0</f>
        <v>0</v>
      </c>
      <c r="H70" s="1">
        <f t="shared" si="3"/>
        <v>132300</v>
      </c>
    </row>
    <row r="71" spans="1:8" x14ac:dyDescent="0.2">
      <c r="A71" s="3">
        <f t="shared" si="4"/>
        <v>44012</v>
      </c>
      <c r="B71" s="2">
        <f t="shared" si="7"/>
        <v>661500</v>
      </c>
      <c r="C71" s="4">
        <f t="shared" si="8"/>
        <v>5460.125</v>
      </c>
      <c r="D71" s="2">
        <f t="shared" si="5"/>
        <v>2649.1340396169048</v>
      </c>
      <c r="E71" s="2">
        <f t="shared" si="6"/>
        <v>82043.425203112667</v>
      </c>
      <c r="F71" s="2">
        <f t="shared" si="2"/>
        <v>-50256.574796887333</v>
      </c>
      <c r="G71" s="1">
        <f>0</f>
        <v>0</v>
      </c>
      <c r="H71" s="2">
        <f t="shared" si="3"/>
        <v>132300</v>
      </c>
    </row>
    <row r="72" spans="1:8" x14ac:dyDescent="0.2">
      <c r="A72" s="3">
        <f t="shared" si="4"/>
        <v>44043</v>
      </c>
      <c r="B72" s="2">
        <f t="shared" si="7"/>
        <v>661500</v>
      </c>
      <c r="C72" s="4">
        <f t="shared" si="8"/>
        <v>5460.125</v>
      </c>
      <c r="D72" s="2">
        <f t="shared" si="5"/>
        <v>2654.4323076961387</v>
      </c>
      <c r="E72" s="2">
        <f t="shared" si="6"/>
        <v>85122.5959794269</v>
      </c>
      <c r="F72" s="2">
        <f t="shared" si="2"/>
        <v>-47177.4040205731</v>
      </c>
      <c r="G72" s="1">
        <f>0</f>
        <v>0</v>
      </c>
      <c r="H72" s="2">
        <f t="shared" si="3"/>
        <v>132300</v>
      </c>
    </row>
    <row r="73" spans="1:8" x14ac:dyDescent="0.2">
      <c r="A73" s="3">
        <f t="shared" si="4"/>
        <v>44074</v>
      </c>
      <c r="B73" s="2">
        <f t="shared" si="7"/>
        <v>661500</v>
      </c>
      <c r="C73" s="4">
        <f t="shared" si="8"/>
        <v>5460.125</v>
      </c>
      <c r="D73" s="2">
        <f t="shared" si="5"/>
        <v>2659.741172311531</v>
      </c>
      <c r="E73" s="2">
        <f t="shared" si="6"/>
        <v>88206.721793713456</v>
      </c>
      <c r="F73" s="2">
        <f t="shared" si="2"/>
        <v>-44093.278206286544</v>
      </c>
      <c r="G73" s="1">
        <f>0</f>
        <v>0</v>
      </c>
      <c r="H73" s="2">
        <f t="shared" si="3"/>
        <v>132300</v>
      </c>
    </row>
    <row r="74" spans="1:8" x14ac:dyDescent="0.2">
      <c r="A74" s="3">
        <f t="shared" si="4"/>
        <v>44104</v>
      </c>
      <c r="B74" s="2">
        <f t="shared" si="7"/>
        <v>661500</v>
      </c>
      <c r="C74" s="4">
        <f t="shared" si="8"/>
        <v>5460.125</v>
      </c>
      <c r="D74" s="2">
        <f t="shared" si="5"/>
        <v>2665.0606546561539</v>
      </c>
      <c r="E74" s="2">
        <f t="shared" si="6"/>
        <v>91295.808545036358</v>
      </c>
      <c r="F74" s="2">
        <f t="shared" si="2"/>
        <v>-41004.191454963642</v>
      </c>
      <c r="G74" s="1">
        <f>0</f>
        <v>0</v>
      </c>
      <c r="H74" s="2">
        <f t="shared" si="3"/>
        <v>132300</v>
      </c>
    </row>
    <row r="75" spans="1:8" x14ac:dyDescent="0.2">
      <c r="A75" s="3">
        <f t="shared" si="4"/>
        <v>44135</v>
      </c>
      <c r="B75" s="2">
        <f t="shared" si="7"/>
        <v>661500</v>
      </c>
      <c r="C75" s="4">
        <f t="shared" si="8"/>
        <v>5460.125</v>
      </c>
      <c r="D75" s="2">
        <f t="shared" si="5"/>
        <v>2670.3907759654662</v>
      </c>
      <c r="E75" s="2">
        <f t="shared" si="6"/>
        <v>94389.86213088769</v>
      </c>
      <c r="F75" s="2">
        <f t="shared" si="2"/>
        <v>-37910.13786911231</v>
      </c>
      <c r="G75" s="1">
        <f>0</f>
        <v>0</v>
      </c>
      <c r="H75" s="2">
        <f t="shared" si="3"/>
        <v>132300</v>
      </c>
    </row>
    <row r="76" spans="1:8" x14ac:dyDescent="0.2">
      <c r="A76" s="3">
        <f t="shared" si="4"/>
        <v>44165</v>
      </c>
      <c r="B76" s="2">
        <f t="shared" si="7"/>
        <v>661500</v>
      </c>
      <c r="C76" s="4">
        <f t="shared" si="8"/>
        <v>5460.125</v>
      </c>
      <c r="D76" s="2">
        <f t="shared" si="5"/>
        <v>2675.7315575173971</v>
      </c>
      <c r="E76" s="2">
        <f t="shared" si="6"/>
        <v>97488.888447139921</v>
      </c>
      <c r="F76" s="2">
        <f t="shared" si="2"/>
        <v>-34811.111552860079</v>
      </c>
      <c r="G76" s="1">
        <f>0</f>
        <v>0</v>
      </c>
      <c r="H76" s="2">
        <f t="shared" si="3"/>
        <v>132300</v>
      </c>
    </row>
    <row r="77" spans="1:8" x14ac:dyDescent="0.2">
      <c r="A77" s="3">
        <f t="shared" si="4"/>
        <v>44196</v>
      </c>
      <c r="B77" s="2">
        <f t="shared" si="7"/>
        <v>661500</v>
      </c>
      <c r="C77" s="4">
        <f t="shared" si="8"/>
        <v>5460.125</v>
      </c>
      <c r="D77" s="2">
        <f t="shared" si="5"/>
        <v>2681.0830206324317</v>
      </c>
      <c r="E77" s="2">
        <f t="shared" si="6"/>
        <v>100592.89338799796</v>
      </c>
      <c r="F77" s="2">
        <f t="shared" si="2"/>
        <v>-31707.10661200204</v>
      </c>
      <c r="G77" s="1">
        <f>0</f>
        <v>0</v>
      </c>
      <c r="H77" s="2">
        <f t="shared" si="3"/>
        <v>132300</v>
      </c>
    </row>
    <row r="78" spans="1:8" x14ac:dyDescent="0.2">
      <c r="A78" s="3">
        <f t="shared" si="4"/>
        <v>44227</v>
      </c>
      <c r="B78" s="2">
        <f t="shared" si="7"/>
        <v>694575</v>
      </c>
      <c r="C78" s="4">
        <f t="shared" si="8"/>
        <v>5705.8306249999996</v>
      </c>
      <c r="D78" s="2">
        <f t="shared" si="5"/>
        <v>2686.4451866736968</v>
      </c>
      <c r="E78" s="2">
        <f t="shared" si="6"/>
        <v>103947.58847095094</v>
      </c>
      <c r="F78" s="2">
        <f t="shared" si="2"/>
        <v>-34967.411529049059</v>
      </c>
      <c r="G78" s="1">
        <f>0</f>
        <v>0</v>
      </c>
      <c r="H78" s="2">
        <f t="shared" si="3"/>
        <v>138915</v>
      </c>
    </row>
    <row r="79" spans="1:8" x14ac:dyDescent="0.2">
      <c r="A79" s="3">
        <f t="shared" si="4"/>
        <v>44255</v>
      </c>
      <c r="B79" s="2">
        <f t="shared" si="7"/>
        <v>694575</v>
      </c>
      <c r="C79" s="4">
        <f t="shared" si="8"/>
        <v>5705.8306249999996</v>
      </c>
      <c r="D79" s="2">
        <f t="shared" si="5"/>
        <v>2691.818077047044</v>
      </c>
      <c r="E79" s="2">
        <f t="shared" si="6"/>
        <v>107308.09298047374</v>
      </c>
      <c r="F79" s="2">
        <f t="shared" si="2"/>
        <v>-31606.907019526261</v>
      </c>
      <c r="G79" s="1">
        <f>0</f>
        <v>0</v>
      </c>
      <c r="H79" s="2">
        <f t="shared" si="3"/>
        <v>138915</v>
      </c>
    </row>
    <row r="80" spans="1:8" x14ac:dyDescent="0.2">
      <c r="A80" s="3">
        <f t="shared" si="4"/>
        <v>44286</v>
      </c>
      <c r="B80" s="2">
        <f t="shared" si="7"/>
        <v>694575</v>
      </c>
      <c r="C80" s="4">
        <f t="shared" si="8"/>
        <v>5705.8306249999996</v>
      </c>
      <c r="D80" s="2">
        <f t="shared" si="5"/>
        <v>2697.2017132011379</v>
      </c>
      <c r="E80" s="2">
        <f t="shared" si="6"/>
        <v>110674.41553554086</v>
      </c>
      <c r="F80" s="2">
        <f t="shared" si="2"/>
        <v>-28240.584464459142</v>
      </c>
      <c r="G80" s="1">
        <f>0</f>
        <v>0</v>
      </c>
      <c r="H80" s="2">
        <f t="shared" si="3"/>
        <v>138915</v>
      </c>
    </row>
    <row r="81" spans="1:8" x14ac:dyDescent="0.2">
      <c r="A81" s="3">
        <f t="shared" si="4"/>
        <v>44316</v>
      </c>
      <c r="B81" s="2">
        <f t="shared" si="7"/>
        <v>694575</v>
      </c>
      <c r="C81" s="4">
        <f t="shared" si="8"/>
        <v>5705.8306249999996</v>
      </c>
      <c r="D81" s="2">
        <f t="shared" si="5"/>
        <v>2702.5961166275401</v>
      </c>
      <c r="E81" s="2">
        <f t="shared" si="6"/>
        <v>114046.56476236513</v>
      </c>
      <c r="F81" s="2">
        <f t="shared" si="2"/>
        <v>-24868.435237634869</v>
      </c>
      <c r="G81" s="1">
        <f>0</f>
        <v>0</v>
      </c>
      <c r="H81" s="2">
        <f t="shared" si="3"/>
        <v>138915</v>
      </c>
    </row>
    <row r="82" spans="1:8" x14ac:dyDescent="0.2">
      <c r="A82" s="7">
        <f>EOMONTH(A81,1)</f>
        <v>44347</v>
      </c>
      <c r="B82" s="1">
        <f t="shared" si="7"/>
        <v>694575</v>
      </c>
      <c r="C82" s="1">
        <f t="shared" si="8"/>
        <v>5705.8306249999996</v>
      </c>
      <c r="D82" s="1">
        <f t="shared" si="5"/>
        <v>2708.0013088607952</v>
      </c>
      <c r="E82" s="2">
        <f t="shared" si="6"/>
        <v>117424.5492943789</v>
      </c>
      <c r="F82" s="1">
        <f t="shared" si="2"/>
        <v>-21490.4507056211</v>
      </c>
      <c r="G82" s="1">
        <v>0</v>
      </c>
      <c r="H82" s="1">
        <f t="shared" si="3"/>
        <v>138915</v>
      </c>
    </row>
    <row r="83" spans="1:8" x14ac:dyDescent="0.2">
      <c r="A83" s="3">
        <f t="shared" si="4"/>
        <v>44377</v>
      </c>
      <c r="B83" s="2">
        <f t="shared" si="7"/>
        <v>694575</v>
      </c>
      <c r="C83" s="4">
        <f t="shared" si="8"/>
        <v>5705.8306249999996</v>
      </c>
      <c r="D83" s="2">
        <f t="shared" si="5"/>
        <v>2713.4173114785167</v>
      </c>
      <c r="E83" s="2">
        <f t="shared" si="6"/>
        <v>120808.37777221498</v>
      </c>
      <c r="F83" s="2">
        <f t="shared" si="2"/>
        <v>-18106.622227785017</v>
      </c>
      <c r="G83" s="1">
        <f>0</f>
        <v>0</v>
      </c>
      <c r="H83" s="2">
        <f t="shared" si="3"/>
        <v>138915</v>
      </c>
    </row>
    <row r="84" spans="1:8" x14ac:dyDescent="0.2">
      <c r="A84" s="3">
        <f t="shared" si="4"/>
        <v>44408</v>
      </c>
      <c r="B84" s="2">
        <f t="shared" si="7"/>
        <v>694575</v>
      </c>
      <c r="C84" s="4">
        <f t="shared" si="8"/>
        <v>5705.8306249999996</v>
      </c>
      <c r="D84" s="2">
        <f t="shared" si="5"/>
        <v>2718.8441461014736</v>
      </c>
      <c r="E84" s="2">
        <f t="shared" si="6"/>
        <v>124198.05884368757</v>
      </c>
      <c r="F84" s="2">
        <f t="shared" si="2"/>
        <v>-14716.94115631243</v>
      </c>
      <c r="G84" s="1">
        <f>0</f>
        <v>0</v>
      </c>
      <c r="H84" s="2">
        <f t="shared" si="3"/>
        <v>138915</v>
      </c>
    </row>
    <row r="85" spans="1:8" x14ac:dyDescent="0.2">
      <c r="A85" s="3">
        <f t="shared" si="4"/>
        <v>44439</v>
      </c>
      <c r="B85" s="2">
        <f t="shared" si="7"/>
        <v>694575</v>
      </c>
      <c r="C85" s="4">
        <f t="shared" si="8"/>
        <v>5705.8306249999996</v>
      </c>
      <c r="D85" s="2">
        <f t="shared" si="5"/>
        <v>2724.2818343936765</v>
      </c>
      <c r="E85" s="2">
        <f t="shared" si="6"/>
        <v>127593.60116377285</v>
      </c>
      <c r="F85" s="2">
        <f t="shared" si="2"/>
        <v>-11321.398836227148</v>
      </c>
      <c r="G85" s="1">
        <f>0</f>
        <v>0</v>
      </c>
      <c r="H85" s="2">
        <f t="shared" si="3"/>
        <v>138915</v>
      </c>
    </row>
    <row r="86" spans="1:8" x14ac:dyDescent="0.2">
      <c r="A86" s="3">
        <f t="shared" si="4"/>
        <v>44469</v>
      </c>
      <c r="B86" s="2">
        <f t="shared" si="7"/>
        <v>694575</v>
      </c>
      <c r="C86" s="4">
        <f t="shared" si="8"/>
        <v>5705.8306249999996</v>
      </c>
      <c r="D86" s="2">
        <f t="shared" si="5"/>
        <v>2729.7303980624638</v>
      </c>
      <c r="E86" s="2">
        <f t="shared" si="6"/>
        <v>130995.01339458964</v>
      </c>
      <c r="F86" s="2">
        <f t="shared" si="2"/>
        <v>-7919.9866054103622</v>
      </c>
      <c r="G86" s="1">
        <f>0</f>
        <v>0</v>
      </c>
      <c r="H86" s="2">
        <f t="shared" si="3"/>
        <v>138915</v>
      </c>
    </row>
    <row r="87" spans="1:8" x14ac:dyDescent="0.2">
      <c r="A87" s="3">
        <f t="shared" si="4"/>
        <v>44500</v>
      </c>
      <c r="B87" s="2">
        <f t="shared" si="7"/>
        <v>694575</v>
      </c>
      <c r="C87" s="4">
        <f t="shared" si="8"/>
        <v>5705.8306249999996</v>
      </c>
      <c r="D87" s="2">
        <f t="shared" si="5"/>
        <v>2735.1898588585887</v>
      </c>
      <c r="E87" s="2">
        <f t="shared" si="6"/>
        <v>134402.30420537968</v>
      </c>
      <c r="F87" s="2">
        <f t="shared" si="2"/>
        <v>-4512.6957946203183</v>
      </c>
      <c r="G87" s="1">
        <f>0</f>
        <v>0</v>
      </c>
      <c r="H87" s="2">
        <f t="shared" si="3"/>
        <v>138915</v>
      </c>
    </row>
    <row r="88" spans="1:8" x14ac:dyDescent="0.2">
      <c r="A88" s="3">
        <f t="shared" si="4"/>
        <v>44530</v>
      </c>
      <c r="B88" s="2">
        <f t="shared" si="7"/>
        <v>694575</v>
      </c>
      <c r="C88" s="4">
        <f t="shared" si="8"/>
        <v>5705.8306249999996</v>
      </c>
      <c r="D88" s="2">
        <f t="shared" si="5"/>
        <v>2740.6602385763058</v>
      </c>
      <c r="E88" s="2">
        <f t="shared" si="6"/>
        <v>137815.48227248801</v>
      </c>
      <c r="F88" s="2">
        <f t="shared" si="2"/>
        <v>-1099.5177275119931</v>
      </c>
      <c r="G88" s="1">
        <f>0</f>
        <v>0</v>
      </c>
      <c r="H88" s="2">
        <f t="shared" si="3"/>
        <v>138915</v>
      </c>
    </row>
    <row r="89" spans="1:8" x14ac:dyDescent="0.2">
      <c r="A89" s="3">
        <f t="shared" si="4"/>
        <v>44561</v>
      </c>
      <c r="B89" s="2">
        <f t="shared" si="7"/>
        <v>694575</v>
      </c>
      <c r="C89" s="4">
        <f t="shared" si="8"/>
        <v>5705.8306249999996</v>
      </c>
      <c r="D89" s="2">
        <f t="shared" si="5"/>
        <v>2746.1415590534584</v>
      </c>
      <c r="E89" s="2">
        <f t="shared" si="6"/>
        <v>141234.55627934283</v>
      </c>
      <c r="F89" s="2">
        <f t="shared" si="2"/>
        <v>2319.5562793428253</v>
      </c>
      <c r="G89" s="1">
        <f>0</f>
        <v>0</v>
      </c>
      <c r="H89" s="2">
        <f t="shared" si="3"/>
        <v>138915</v>
      </c>
    </row>
    <row r="90" spans="1:8" x14ac:dyDescent="0.2">
      <c r="A90" s="3">
        <f t="shared" si="4"/>
        <v>44592</v>
      </c>
      <c r="B90" s="2">
        <f t="shared" si="7"/>
        <v>729303.75</v>
      </c>
      <c r="C90" s="4">
        <f t="shared" si="8"/>
        <v>5962.5930031249991</v>
      </c>
      <c r="D90" s="2">
        <f t="shared" si="5"/>
        <v>2751.6338421715654</v>
      </c>
      <c r="E90" s="2">
        <f t="shared" si="6"/>
        <v>144916.29729456076</v>
      </c>
      <c r="F90" s="2">
        <f t="shared" si="2"/>
        <v>-944.45270543923834</v>
      </c>
      <c r="G90" s="1">
        <f>0</f>
        <v>0</v>
      </c>
      <c r="H90" s="2">
        <f t="shared" si="3"/>
        <v>145860.75</v>
      </c>
    </row>
    <row r="91" spans="1:8" x14ac:dyDescent="0.2">
      <c r="A91" s="9">
        <f t="shared" si="4"/>
        <v>44620</v>
      </c>
      <c r="B91" s="10">
        <f t="shared" si="7"/>
        <v>729303.75</v>
      </c>
      <c r="C91" s="10">
        <f t="shared" si="8"/>
        <v>5962.5930031249991</v>
      </c>
      <c r="D91" s="10">
        <f t="shared" si="5"/>
        <v>2757.1371098559084</v>
      </c>
      <c r="E91" s="10">
        <f t="shared" si="6"/>
        <v>148604.80751214508</v>
      </c>
      <c r="F91" s="1">
        <f t="shared" ref="F91:F154" si="9">E91-$H$91</f>
        <v>2744.057512145082</v>
      </c>
      <c r="G91" s="10">
        <f>0</f>
        <v>0</v>
      </c>
      <c r="H91" s="10">
        <f>145860.75</f>
        <v>145860.75</v>
      </c>
    </row>
    <row r="92" spans="1:8" x14ac:dyDescent="0.2">
      <c r="A92" s="7">
        <f t="shared" si="4"/>
        <v>44651</v>
      </c>
      <c r="B92" s="1">
        <f t="shared" si="7"/>
        <v>729303.75</v>
      </c>
      <c r="C92" s="1">
        <f t="shared" si="8"/>
        <v>5962.5930031249991</v>
      </c>
      <c r="D92" s="1">
        <f t="shared" si="5"/>
        <v>2762.6513840756202</v>
      </c>
      <c r="E92" s="1">
        <f t="shared" si="6"/>
        <v>149343.87848956828</v>
      </c>
      <c r="F92" s="1">
        <f t="shared" si="9"/>
        <v>3483.1284895682766</v>
      </c>
      <c r="G92" s="1">
        <v>2956.22</v>
      </c>
      <c r="H92" s="1"/>
    </row>
    <row r="93" spans="1:8" x14ac:dyDescent="0.2">
      <c r="A93" s="3">
        <f t="shared" si="4"/>
        <v>44681</v>
      </c>
      <c r="B93" s="2">
        <f t="shared" si="7"/>
        <v>729303.75</v>
      </c>
      <c r="C93" s="4">
        <f t="shared" si="8"/>
        <v>5962.5930031249991</v>
      </c>
      <c r="D93" s="2">
        <f t="shared" si="5"/>
        <v>2768.1766868437712</v>
      </c>
      <c r="E93" s="2">
        <f t="shared" si="6"/>
        <v>150079.88773414807</v>
      </c>
      <c r="F93" s="1">
        <f t="shared" si="9"/>
        <v>4219.1377341480693</v>
      </c>
      <c r="G93" s="1">
        <v>2956.22</v>
      </c>
      <c r="H93" s="2"/>
    </row>
    <row r="94" spans="1:8" x14ac:dyDescent="0.2">
      <c r="A94" s="3">
        <f t="shared" si="4"/>
        <v>44712</v>
      </c>
      <c r="B94" s="2">
        <f t="shared" si="7"/>
        <v>729303.75</v>
      </c>
      <c r="C94" s="4">
        <f t="shared" si="8"/>
        <v>5962.5930031249991</v>
      </c>
      <c r="D94" s="2">
        <f t="shared" si="5"/>
        <v>2773.7130402174589</v>
      </c>
      <c r="E94" s="2">
        <f t="shared" si="6"/>
        <v>150812.81398950279</v>
      </c>
      <c r="F94" s="1">
        <f t="shared" si="9"/>
        <v>4952.0639895027853</v>
      </c>
      <c r="G94" s="1">
        <v>2956.22</v>
      </c>
      <c r="H94" s="2"/>
    </row>
    <row r="95" spans="1:8" x14ac:dyDescent="0.2">
      <c r="A95" s="3">
        <f t="shared" si="4"/>
        <v>44742</v>
      </c>
      <c r="B95" s="2">
        <f t="shared" si="7"/>
        <v>729303.75</v>
      </c>
      <c r="C95" s="4">
        <f t="shared" si="8"/>
        <v>5962.5930031249991</v>
      </c>
      <c r="D95" s="2">
        <f t="shared" si="5"/>
        <v>2779.2604662978938</v>
      </c>
      <c r="E95" s="2">
        <f t="shared" si="6"/>
        <v>151542.63590629492</v>
      </c>
      <c r="F95" s="1">
        <f t="shared" si="9"/>
        <v>5681.8859062949196</v>
      </c>
      <c r="G95" s="1">
        <v>2956.22</v>
      </c>
      <c r="H95" s="2"/>
    </row>
    <row r="96" spans="1:8" x14ac:dyDescent="0.2">
      <c r="A96" s="3">
        <f t="shared" si="4"/>
        <v>44773</v>
      </c>
      <c r="B96" s="2">
        <f t="shared" si="7"/>
        <v>729303.75</v>
      </c>
      <c r="C96" s="4">
        <f t="shared" si="8"/>
        <v>5962.5930031249991</v>
      </c>
      <c r="D96" s="2">
        <f t="shared" si="5"/>
        <v>2784.8189872304897</v>
      </c>
      <c r="E96" s="2">
        <f t="shared" si="6"/>
        <v>152269.33204187709</v>
      </c>
      <c r="F96" s="1">
        <f t="shared" si="9"/>
        <v>6408.5820418770891</v>
      </c>
      <c r="G96" s="1">
        <v>2956.22</v>
      </c>
      <c r="H96" s="2"/>
    </row>
    <row r="97" spans="1:8" x14ac:dyDescent="0.2">
      <c r="A97" s="3">
        <f t="shared" si="4"/>
        <v>44804</v>
      </c>
      <c r="B97" s="2">
        <f t="shared" si="7"/>
        <v>729303.75</v>
      </c>
      <c r="C97" s="4">
        <f t="shared" si="8"/>
        <v>5962.5930031249991</v>
      </c>
      <c r="D97" s="2">
        <f t="shared" si="5"/>
        <v>2790.3886252049506</v>
      </c>
      <c r="E97" s="2">
        <f t="shared" si="6"/>
        <v>152992.88085993673</v>
      </c>
      <c r="F97" s="1">
        <f t="shared" si="9"/>
        <v>7132.130859936733</v>
      </c>
      <c r="G97" s="1">
        <v>2956.22</v>
      </c>
      <c r="H97" s="2"/>
    </row>
    <row r="98" spans="1:8" x14ac:dyDescent="0.2">
      <c r="A98" s="3">
        <f t="shared" si="4"/>
        <v>44834</v>
      </c>
      <c r="B98" s="2">
        <f t="shared" si="7"/>
        <v>729303.75</v>
      </c>
      <c r="C98" s="4">
        <f t="shared" si="8"/>
        <v>5962.5930031249991</v>
      </c>
      <c r="D98" s="2">
        <f t="shared" si="5"/>
        <v>2795.9694024553605</v>
      </c>
      <c r="E98" s="2">
        <f t="shared" si="6"/>
        <v>153713.2607301395</v>
      </c>
      <c r="F98" s="1">
        <f t="shared" si="9"/>
        <v>7852.5107301395037</v>
      </c>
      <c r="G98" s="1">
        <v>2956.22</v>
      </c>
      <c r="H98" s="2"/>
    </row>
    <row r="99" spans="1:8" x14ac:dyDescent="0.2">
      <c r="A99" s="3">
        <f t="shared" si="4"/>
        <v>44865</v>
      </c>
      <c r="B99" s="2">
        <f t="shared" si="7"/>
        <v>729303.75</v>
      </c>
      <c r="C99" s="4">
        <f t="shared" si="8"/>
        <v>5962.5930031249991</v>
      </c>
      <c r="D99" s="2">
        <f t="shared" si="5"/>
        <v>2801.5613412602711</v>
      </c>
      <c r="E99" s="2">
        <f t="shared" si="6"/>
        <v>154430.44992777138</v>
      </c>
      <c r="F99" s="1">
        <f t="shared" si="9"/>
        <v>8569.6999277713767</v>
      </c>
      <c r="G99" s="1">
        <v>2956.22</v>
      </c>
      <c r="H99" s="2"/>
    </row>
    <row r="100" spans="1:8" x14ac:dyDescent="0.2">
      <c r="A100" s="3">
        <f t="shared" si="4"/>
        <v>44895</v>
      </c>
      <c r="B100" s="2">
        <f t="shared" si="7"/>
        <v>729303.75</v>
      </c>
      <c r="C100" s="4">
        <f t="shared" si="8"/>
        <v>5962.5930031249991</v>
      </c>
      <c r="D100" s="2">
        <f t="shared" si="5"/>
        <v>2807.1644639427918</v>
      </c>
      <c r="E100" s="2">
        <f t="shared" si="6"/>
        <v>155144.42663337951</v>
      </c>
      <c r="F100" s="1">
        <f t="shared" si="9"/>
        <v>9283.6766333795094</v>
      </c>
      <c r="G100" s="1">
        <v>2956.22</v>
      </c>
      <c r="H100" s="2"/>
    </row>
    <row r="101" spans="1:8" x14ac:dyDescent="0.2">
      <c r="A101" s="3">
        <f t="shared" si="4"/>
        <v>44926</v>
      </c>
      <c r="B101" s="2">
        <f t="shared" si="7"/>
        <v>729303.75</v>
      </c>
      <c r="C101" s="4">
        <f t="shared" si="8"/>
        <v>5962.5930031249991</v>
      </c>
      <c r="D101" s="2">
        <f t="shared" si="5"/>
        <v>2812.7787928706775</v>
      </c>
      <c r="E101" s="2">
        <f t="shared" si="6"/>
        <v>155855.16893241176</v>
      </c>
      <c r="F101" s="1">
        <f t="shared" si="9"/>
        <v>9994.4189324117615</v>
      </c>
      <c r="G101" s="1">
        <v>2956.22</v>
      </c>
      <c r="H101" s="2"/>
    </row>
    <row r="102" spans="1:8" x14ac:dyDescent="0.2">
      <c r="A102" s="3">
        <f t="shared" si="4"/>
        <v>44957</v>
      </c>
      <c r="B102" s="2">
        <f t="shared" si="7"/>
        <v>765768.9375</v>
      </c>
      <c r="C102" s="4">
        <f t="shared" si="8"/>
        <v>6230.909688265624</v>
      </c>
      <c r="D102" s="2">
        <f t="shared" si="5"/>
        <v>2818.4043504564188</v>
      </c>
      <c r="E102" s="2">
        <f t="shared" si="6"/>
        <v>156830.97149999568</v>
      </c>
      <c r="F102" s="1">
        <f t="shared" si="9"/>
        <v>10970.221499995678</v>
      </c>
      <c r="G102" s="1">
        <v>2956.22</v>
      </c>
      <c r="H102" s="2"/>
    </row>
    <row r="103" spans="1:8" x14ac:dyDescent="0.2">
      <c r="A103" s="3">
        <f t="shared" si="4"/>
        <v>44985</v>
      </c>
      <c r="B103" s="2">
        <f t="shared" si="7"/>
        <v>765768.9375</v>
      </c>
      <c r="C103" s="4">
        <f t="shared" si="8"/>
        <v>6230.909688265624</v>
      </c>
      <c r="D103" s="2">
        <f t="shared" si="5"/>
        <v>2824.0411591573315</v>
      </c>
      <c r="E103" s="2">
        <f t="shared" si="6"/>
        <v>157804.38993410397</v>
      </c>
      <c r="F103" s="1">
        <f t="shared" si="9"/>
        <v>11943.639934103965</v>
      </c>
      <c r="G103" s="1">
        <v>2956.22</v>
      </c>
      <c r="H103" s="2"/>
    </row>
    <row r="104" spans="1:8" x14ac:dyDescent="0.2">
      <c r="A104" s="3">
        <f t="shared" si="4"/>
        <v>45016</v>
      </c>
      <c r="B104" s="2">
        <f t="shared" si="7"/>
        <v>765768.9375</v>
      </c>
      <c r="C104" s="4">
        <f t="shared" si="8"/>
        <v>6230.909688265624</v>
      </c>
      <c r="D104" s="2">
        <f t="shared" si="5"/>
        <v>2829.6892414756462</v>
      </c>
      <c r="E104" s="2">
        <f t="shared" si="6"/>
        <v>158775.40501400764</v>
      </c>
      <c r="F104" s="1">
        <f t="shared" si="9"/>
        <v>12914.655014007643</v>
      </c>
      <c r="G104" s="1">
        <v>2956.22</v>
      </c>
      <c r="H104" s="2"/>
    </row>
    <row r="105" spans="1:8" x14ac:dyDescent="0.2">
      <c r="A105" s="3">
        <f t="shared" si="4"/>
        <v>45046</v>
      </c>
      <c r="B105" s="2">
        <f t="shared" si="7"/>
        <v>765768.9375</v>
      </c>
      <c r="C105" s="4">
        <f t="shared" si="8"/>
        <v>6230.909688265624</v>
      </c>
      <c r="D105" s="2">
        <f t="shared" si="5"/>
        <v>2835.3486199585977</v>
      </c>
      <c r="E105" s="2">
        <f t="shared" si="6"/>
        <v>159743.99743236139</v>
      </c>
      <c r="F105" s="1">
        <f t="shared" si="9"/>
        <v>13883.247432361386</v>
      </c>
      <c r="G105" s="1">
        <v>2956.22</v>
      </c>
      <c r="H105" s="2"/>
    </row>
    <row r="106" spans="1:8" x14ac:dyDescent="0.2">
      <c r="A106" s="3">
        <f t="shared" si="4"/>
        <v>45077</v>
      </c>
      <c r="B106" s="2">
        <f t="shared" si="7"/>
        <v>765768.9375</v>
      </c>
      <c r="C106" s="4">
        <f t="shared" si="8"/>
        <v>6230.909688265624</v>
      </c>
      <c r="D106" s="2">
        <f t="shared" si="5"/>
        <v>2841.0193171985147</v>
      </c>
      <c r="E106" s="2">
        <f t="shared" si="6"/>
        <v>160710.1477948697</v>
      </c>
      <c r="F106" s="1">
        <f t="shared" si="9"/>
        <v>14849.397794869699</v>
      </c>
      <c r="G106" s="1">
        <v>2956.22</v>
      </c>
      <c r="H106" s="2"/>
    </row>
    <row r="107" spans="1:8" x14ac:dyDescent="0.2">
      <c r="A107" s="3">
        <f t="shared" si="4"/>
        <v>45107</v>
      </c>
      <c r="B107" s="2">
        <f t="shared" si="7"/>
        <v>765768.9375</v>
      </c>
      <c r="C107" s="4">
        <f t="shared" si="8"/>
        <v>6230.909688265624</v>
      </c>
      <c r="D107" s="2">
        <f t="shared" si="5"/>
        <v>2846.7013558329118</v>
      </c>
      <c r="E107" s="2">
        <f t="shared" si="6"/>
        <v>161673.836619952</v>
      </c>
      <c r="F107" s="1">
        <f t="shared" si="9"/>
        <v>15813.086619951995</v>
      </c>
      <c r="G107" s="1">
        <v>2956.22</v>
      </c>
      <c r="H107" s="2"/>
    </row>
    <row r="108" spans="1:8" x14ac:dyDescent="0.2">
      <c r="A108" s="3">
        <f t="shared" ref="A108:A171" si="10">EOMONTH(A107,1)</f>
        <v>45138</v>
      </c>
      <c r="B108" s="2">
        <f t="shared" si="7"/>
        <v>765768.9375</v>
      </c>
      <c r="C108" s="4">
        <f t="shared" si="8"/>
        <v>6230.909688265624</v>
      </c>
      <c r="D108" s="2">
        <f t="shared" ref="D108:D171" si="11">D107*1.002</f>
        <v>2852.3947585445776</v>
      </c>
      <c r="E108" s="2">
        <f t="shared" ref="E108:E171" si="12">C108-D108-G108+(E107*(1+(0.04/12)))</f>
        <v>162635.04433840624</v>
      </c>
      <c r="F108" s="1">
        <f t="shared" si="9"/>
        <v>16774.294338406238</v>
      </c>
      <c r="G108" s="1">
        <v>2956.22</v>
      </c>
      <c r="H108" s="2"/>
    </row>
    <row r="109" spans="1:8" x14ac:dyDescent="0.2">
      <c r="A109" s="3">
        <f t="shared" si="10"/>
        <v>45169</v>
      </c>
      <c r="B109" s="2">
        <f t="shared" si="7"/>
        <v>765768.9375</v>
      </c>
      <c r="C109" s="4">
        <f t="shared" si="8"/>
        <v>6230.909688265624</v>
      </c>
      <c r="D109" s="2">
        <f t="shared" si="11"/>
        <v>2858.0995480616666</v>
      </c>
      <c r="E109" s="2">
        <f t="shared" si="12"/>
        <v>163593.75129307155</v>
      </c>
      <c r="F109" s="1">
        <f t="shared" si="9"/>
        <v>17733.001293071546</v>
      </c>
      <c r="G109" s="1">
        <v>2956.22</v>
      </c>
      <c r="H109" s="2"/>
    </row>
    <row r="110" spans="1:8" x14ac:dyDescent="0.2">
      <c r="A110" s="3">
        <f t="shared" si="10"/>
        <v>45199</v>
      </c>
      <c r="B110" s="2">
        <f t="shared" si="7"/>
        <v>765768.9375</v>
      </c>
      <c r="C110" s="4">
        <f t="shared" si="8"/>
        <v>6230.909688265624</v>
      </c>
      <c r="D110" s="2">
        <f t="shared" si="11"/>
        <v>2863.8157471577902</v>
      </c>
      <c r="E110" s="2">
        <f t="shared" si="12"/>
        <v>164549.93773848962</v>
      </c>
      <c r="F110" s="1">
        <f t="shared" si="9"/>
        <v>18689.187738489622</v>
      </c>
      <c r="G110" s="1">
        <v>2956.22</v>
      </c>
      <c r="H110" s="2"/>
    </row>
    <row r="111" spans="1:8" x14ac:dyDescent="0.2">
      <c r="A111" s="3">
        <f t="shared" si="10"/>
        <v>45230</v>
      </c>
      <c r="B111" s="2">
        <f t="shared" si="7"/>
        <v>765768.9375</v>
      </c>
      <c r="C111" s="4">
        <f t="shared" si="8"/>
        <v>6230.909688265624</v>
      </c>
      <c r="D111" s="2">
        <f t="shared" si="11"/>
        <v>2869.5433786521057</v>
      </c>
      <c r="E111" s="2">
        <f t="shared" si="12"/>
        <v>165503.58384056477</v>
      </c>
      <c r="F111" s="1">
        <f t="shared" si="9"/>
        <v>19642.833840564766</v>
      </c>
      <c r="G111" s="1">
        <v>2956.22</v>
      </c>
      <c r="H111" s="2"/>
    </row>
    <row r="112" spans="1:8" x14ac:dyDescent="0.2">
      <c r="A112" s="3">
        <f t="shared" si="10"/>
        <v>45260</v>
      </c>
      <c r="B112" s="2">
        <f t="shared" si="7"/>
        <v>765768.9375</v>
      </c>
      <c r="C112" s="4">
        <f t="shared" si="8"/>
        <v>6230.909688265624</v>
      </c>
      <c r="D112" s="2">
        <f t="shared" si="11"/>
        <v>2875.2824654094097</v>
      </c>
      <c r="E112" s="2">
        <f t="shared" si="12"/>
        <v>166454.66967622287</v>
      </c>
      <c r="F112" s="1">
        <f t="shared" si="9"/>
        <v>20593.919676222868</v>
      </c>
      <c r="G112" s="1">
        <v>2956.22</v>
      </c>
      <c r="H112" s="2"/>
    </row>
    <row r="113" spans="1:12" x14ac:dyDescent="0.2">
      <c r="A113" s="3">
        <f t="shared" si="10"/>
        <v>45291</v>
      </c>
      <c r="B113" s="2">
        <f t="shared" si="7"/>
        <v>765768.9375</v>
      </c>
      <c r="C113" s="4">
        <f t="shared" si="8"/>
        <v>6230.909688265624</v>
      </c>
      <c r="D113" s="2">
        <f t="shared" si="11"/>
        <v>2881.0330303402284</v>
      </c>
      <c r="E113" s="2">
        <f t="shared" si="12"/>
        <v>167403.17523306902</v>
      </c>
      <c r="F113" s="1">
        <f t="shared" si="9"/>
        <v>21542.425233069021</v>
      </c>
      <c r="G113" s="1">
        <v>2956.22</v>
      </c>
    </row>
    <row r="114" spans="1:12" x14ac:dyDescent="0.2">
      <c r="A114" s="3">
        <f t="shared" si="10"/>
        <v>45322</v>
      </c>
      <c r="B114" s="2">
        <f t="shared" si="7"/>
        <v>804057.38437500002</v>
      </c>
      <c r="C114" s="4">
        <f t="shared" si="8"/>
        <v>6511.3006242375768</v>
      </c>
      <c r="D114" s="2">
        <f t="shared" si="11"/>
        <v>2886.7950964009087</v>
      </c>
      <c r="E114" s="2">
        <f t="shared" si="12"/>
        <v>168629.47134501595</v>
      </c>
      <c r="F114" s="1">
        <f t="shared" si="9"/>
        <v>22768.721345015947</v>
      </c>
      <c r="G114" s="1">
        <v>2956.22</v>
      </c>
      <c r="H114" s="2" t="s">
        <v>50</v>
      </c>
      <c r="I114" t="s">
        <v>53</v>
      </c>
      <c r="J114" t="s">
        <v>52</v>
      </c>
      <c r="K114" s="2" t="s">
        <v>51</v>
      </c>
    </row>
    <row r="115" spans="1:12" x14ac:dyDescent="0.2">
      <c r="A115" s="28">
        <f t="shared" si="10"/>
        <v>45351</v>
      </c>
      <c r="B115" s="29">
        <f t="shared" si="7"/>
        <v>804057.38437500002</v>
      </c>
      <c r="C115" s="30">
        <f t="shared" si="8"/>
        <v>6511.3006242375768</v>
      </c>
      <c r="D115" s="29">
        <f t="shared" si="11"/>
        <v>2892.5686865937105</v>
      </c>
      <c r="E115" s="29">
        <f t="shared" si="12"/>
        <v>169854.08152047655</v>
      </c>
      <c r="F115" s="1">
        <f t="shared" si="9"/>
        <v>23993.331520476553</v>
      </c>
      <c r="G115" s="31">
        <v>2956.22</v>
      </c>
      <c r="H115" s="32">
        <v>0</v>
      </c>
      <c r="K115" s="33">
        <v>0</v>
      </c>
    </row>
    <row r="116" spans="1:12" x14ac:dyDescent="0.2">
      <c r="A116" s="3">
        <f t="shared" si="10"/>
        <v>45382</v>
      </c>
      <c r="B116" s="2">
        <f t="shared" si="7"/>
        <v>804057.38437500002</v>
      </c>
      <c r="C116" s="4">
        <f t="shared" si="8"/>
        <v>6511.3006242375768</v>
      </c>
      <c r="D116" s="2">
        <f t="shared" si="11"/>
        <v>2898.3538239668978</v>
      </c>
      <c r="E116" s="2">
        <f>C116-D116-G116+(E115*(1+(0.04/12)))-F115</f>
        <v>147083.65707200562</v>
      </c>
      <c r="F116" s="1">
        <f t="shared" si="9"/>
        <v>1222.9070720056188</v>
      </c>
      <c r="G116" s="1">
        <v>2956.22</v>
      </c>
      <c r="H116" s="32">
        <v>0</v>
      </c>
      <c r="K116" s="33">
        <v>0</v>
      </c>
    </row>
    <row r="117" spans="1:12" x14ac:dyDescent="0.2">
      <c r="A117" s="3">
        <f t="shared" si="10"/>
        <v>45412</v>
      </c>
      <c r="B117" s="2">
        <f t="shared" si="7"/>
        <v>804057.38437500002</v>
      </c>
      <c r="C117" s="4">
        <f t="shared" si="8"/>
        <v>6511.3006242375768</v>
      </c>
      <c r="D117" s="2">
        <f t="shared" si="11"/>
        <v>2904.1505316148318</v>
      </c>
      <c r="E117" s="2">
        <f t="shared" si="12"/>
        <v>148224.86602153507</v>
      </c>
      <c r="F117" s="1">
        <f t="shared" si="9"/>
        <v>2364.1160215350683</v>
      </c>
      <c r="G117" s="1">
        <v>2956.22</v>
      </c>
      <c r="H117" s="32">
        <v>0</v>
      </c>
      <c r="K117" s="33">
        <v>0</v>
      </c>
    </row>
    <row r="118" spans="1:12" x14ac:dyDescent="0.2">
      <c r="A118" s="3">
        <f t="shared" si="10"/>
        <v>45443</v>
      </c>
      <c r="B118" s="2">
        <f t="shared" si="7"/>
        <v>804057.38437500002</v>
      </c>
      <c r="C118" s="4">
        <f t="shared" si="8"/>
        <v>6511.3006242375768</v>
      </c>
      <c r="D118" s="2">
        <f t="shared" si="11"/>
        <v>2909.9588326780613</v>
      </c>
      <c r="E118" s="2">
        <f t="shared" si="12"/>
        <v>149364.07069983304</v>
      </c>
      <c r="F118" s="1">
        <f t="shared" si="9"/>
        <v>3503.3206998330425</v>
      </c>
      <c r="G118" s="1">
        <v>2956.22</v>
      </c>
      <c r="H118" s="32">
        <v>0</v>
      </c>
      <c r="K118" s="33">
        <v>0</v>
      </c>
    </row>
    <row r="119" spans="1:12" x14ac:dyDescent="0.2">
      <c r="A119" s="3">
        <f t="shared" si="10"/>
        <v>45473</v>
      </c>
      <c r="B119" s="2">
        <f t="shared" ref="B119:B182" si="13">B107*1.05</f>
        <v>804057.38437500002</v>
      </c>
      <c r="C119" s="4">
        <f t="shared" ref="C119:C182" si="14">C107*1.045</f>
        <v>6511.3006242375768</v>
      </c>
      <c r="D119" s="2">
        <f t="shared" si="11"/>
        <v>2915.7787503434174</v>
      </c>
      <c r="E119" s="2">
        <f t="shared" si="12"/>
        <v>150501.25280939331</v>
      </c>
      <c r="F119" s="1">
        <f t="shared" si="9"/>
        <v>4640.502809393307</v>
      </c>
      <c r="G119" s="1">
        <v>2956.22</v>
      </c>
      <c r="H119" s="32">
        <v>0</v>
      </c>
      <c r="K119" s="33">
        <v>0</v>
      </c>
    </row>
    <row r="120" spans="1:12" x14ac:dyDescent="0.2">
      <c r="A120" s="3">
        <f t="shared" si="10"/>
        <v>45504</v>
      </c>
      <c r="B120" s="2">
        <f t="shared" si="13"/>
        <v>804057.38437500002</v>
      </c>
      <c r="C120" s="4">
        <f t="shared" si="14"/>
        <v>6511.3006242375768</v>
      </c>
      <c r="D120" s="2">
        <f t="shared" si="11"/>
        <v>2921.6103078441042</v>
      </c>
      <c r="E120" s="2">
        <f t="shared" si="12"/>
        <v>151636.39396848477</v>
      </c>
      <c r="F120" s="1">
        <f t="shared" si="9"/>
        <v>5775.6439684847719</v>
      </c>
      <c r="G120" s="1">
        <v>2956.22</v>
      </c>
      <c r="H120" s="32">
        <v>0</v>
      </c>
      <c r="K120" s="33">
        <v>0</v>
      </c>
    </row>
    <row r="121" spans="1:12" x14ac:dyDescent="0.2">
      <c r="A121" s="3">
        <f t="shared" si="10"/>
        <v>45535</v>
      </c>
      <c r="B121" s="2">
        <f t="shared" si="13"/>
        <v>804057.38437500002</v>
      </c>
      <c r="C121" s="4">
        <f t="shared" si="14"/>
        <v>6511.3006242375768</v>
      </c>
      <c r="D121" s="2">
        <f t="shared" si="11"/>
        <v>2927.4535284597923</v>
      </c>
      <c r="E121" s="2">
        <f t="shared" si="12"/>
        <v>152769.47571082416</v>
      </c>
      <c r="F121" s="1">
        <f t="shared" si="9"/>
        <v>6908.7257108241611</v>
      </c>
      <c r="G121" s="1">
        <v>2956.22</v>
      </c>
      <c r="H121" s="32">
        <v>0</v>
      </c>
      <c r="K121" s="33">
        <v>0</v>
      </c>
    </row>
    <row r="122" spans="1:12" x14ac:dyDescent="0.2">
      <c r="A122" s="3">
        <f t="shared" si="10"/>
        <v>45565</v>
      </c>
      <c r="B122" s="2">
        <f t="shared" si="13"/>
        <v>804057.38437500002</v>
      </c>
      <c r="C122" s="4">
        <f t="shared" si="14"/>
        <v>6511.3006242375768</v>
      </c>
      <c r="D122" s="2">
        <f t="shared" si="11"/>
        <v>2933.3084355167121</v>
      </c>
      <c r="E122" s="2">
        <f t="shared" si="12"/>
        <v>153900.47948524781</v>
      </c>
      <c r="F122" s="1">
        <f t="shared" si="9"/>
        <v>8039.729485247808</v>
      </c>
      <c r="G122" s="1">
        <v>2956.22</v>
      </c>
      <c r="H122" s="32">
        <v>0</v>
      </c>
      <c r="K122" s="33">
        <f>449.79</f>
        <v>449.79</v>
      </c>
      <c r="L122" s="1">
        <f>C122-D122-G122+(E121*(1+(0.04/12)))+K122</f>
        <v>154350.26948524782</v>
      </c>
    </row>
    <row r="123" spans="1:12" x14ac:dyDescent="0.2">
      <c r="A123" s="3">
        <f t="shared" si="10"/>
        <v>45596</v>
      </c>
      <c r="B123" s="2">
        <f t="shared" si="13"/>
        <v>804057.38437500002</v>
      </c>
      <c r="C123" s="4">
        <f t="shared" si="14"/>
        <v>6511.3006242375768</v>
      </c>
      <c r="D123" s="2">
        <f t="shared" si="11"/>
        <v>2939.1750523877454</v>
      </c>
      <c r="E123" s="2">
        <f t="shared" si="12"/>
        <v>155029.38665538182</v>
      </c>
      <c r="F123" s="1">
        <f t="shared" si="9"/>
        <v>9168.6366553818225</v>
      </c>
      <c r="G123" s="1">
        <v>2956.22</v>
      </c>
      <c r="H123" s="32">
        <v>0</v>
      </c>
      <c r="K123" s="33"/>
      <c r="L123" s="1">
        <f>C123-D123-G123+(L122*(1+(0.04/12)))+K123</f>
        <v>155480.67595538183</v>
      </c>
    </row>
    <row r="124" spans="1:12" x14ac:dyDescent="0.2">
      <c r="A124" s="3">
        <f t="shared" si="10"/>
        <v>45626</v>
      </c>
      <c r="B124" s="2">
        <f t="shared" si="13"/>
        <v>804057.38437500002</v>
      </c>
      <c r="C124" s="4">
        <f t="shared" si="14"/>
        <v>6511.3006242375768</v>
      </c>
      <c r="D124" s="2">
        <f t="shared" si="11"/>
        <v>2945.0534024925209</v>
      </c>
      <c r="E124" s="2">
        <f t="shared" si="12"/>
        <v>156156.1784993115</v>
      </c>
      <c r="F124" s="1">
        <f t="shared" si="9"/>
        <v>10295.4284993115</v>
      </c>
      <c r="G124" s="1">
        <v>2956.22</v>
      </c>
      <c r="H124" s="32">
        <v>0</v>
      </c>
      <c r="K124" s="33"/>
      <c r="L124" s="1">
        <f t="shared" ref="L124:L187" si="15">C124-D124-G124+(L123*(1+(0.04/12)))+K124</f>
        <v>156608.97209697816</v>
      </c>
    </row>
    <row r="125" spans="1:12" x14ac:dyDescent="0.2">
      <c r="A125" s="3">
        <f t="shared" si="10"/>
        <v>45657</v>
      </c>
      <c r="B125" s="2">
        <f t="shared" si="13"/>
        <v>804057.38437500002</v>
      </c>
      <c r="C125" s="4">
        <f t="shared" si="14"/>
        <v>6511.3006242375768</v>
      </c>
      <c r="D125" s="2">
        <f t="shared" si="11"/>
        <v>2950.9435092975059</v>
      </c>
      <c r="E125" s="2">
        <f t="shared" si="12"/>
        <v>157280.83620924928</v>
      </c>
      <c r="F125" s="1">
        <f t="shared" si="9"/>
        <v>11420.086209249275</v>
      </c>
      <c r="G125" s="1">
        <v>2956.22</v>
      </c>
      <c r="H125" s="32">
        <v>0</v>
      </c>
      <c r="K125" s="33"/>
      <c r="L125" s="1">
        <f t="shared" si="15"/>
        <v>157735.13911890818</v>
      </c>
    </row>
    <row r="126" spans="1:12" x14ac:dyDescent="0.2">
      <c r="A126" s="3">
        <f t="shared" si="10"/>
        <v>45688</v>
      </c>
      <c r="B126" s="2">
        <f t="shared" si="13"/>
        <v>844260.25359375007</v>
      </c>
      <c r="C126" s="4">
        <f t="shared" si="14"/>
        <v>6804.3091523282674</v>
      </c>
      <c r="D126" s="2">
        <f t="shared" si="11"/>
        <v>2956.845396316101</v>
      </c>
      <c r="E126" s="2">
        <f t="shared" si="12"/>
        <v>158696.3494192923</v>
      </c>
      <c r="F126" s="1">
        <f t="shared" si="9"/>
        <v>12835.599419292295</v>
      </c>
      <c r="G126" s="1">
        <v>2956.22</v>
      </c>
      <c r="H126" s="32">
        <v>0</v>
      </c>
      <c r="K126" s="33"/>
      <c r="L126" s="1">
        <f t="shared" si="15"/>
        <v>159152.1666719834</v>
      </c>
    </row>
    <row r="127" spans="1:12" x14ac:dyDescent="0.2">
      <c r="A127" s="3">
        <f t="shared" si="10"/>
        <v>45716</v>
      </c>
      <c r="B127" s="2">
        <f t="shared" si="13"/>
        <v>844260.25359375007</v>
      </c>
      <c r="C127" s="4">
        <f t="shared" si="14"/>
        <v>6804.3091523282674</v>
      </c>
      <c r="D127" s="2">
        <f t="shared" si="11"/>
        <v>2962.7590871087332</v>
      </c>
      <c r="E127" s="2">
        <f t="shared" si="12"/>
        <v>160110.66731590949</v>
      </c>
      <c r="F127" s="1">
        <f t="shared" si="9"/>
        <v>14249.917315909493</v>
      </c>
      <c r="G127" s="1">
        <v>2956.22</v>
      </c>
      <c r="H127" s="32">
        <v>0</v>
      </c>
      <c r="K127" s="33"/>
      <c r="L127" s="1">
        <f t="shared" si="15"/>
        <v>160568.0039594429</v>
      </c>
    </row>
    <row r="128" spans="1:12" x14ac:dyDescent="0.2">
      <c r="A128" s="3">
        <f t="shared" si="10"/>
        <v>45747</v>
      </c>
      <c r="B128" s="2">
        <f t="shared" si="13"/>
        <v>844260.25359375007</v>
      </c>
      <c r="C128" s="4">
        <f t="shared" si="14"/>
        <v>6804.3091523282674</v>
      </c>
      <c r="D128" s="2">
        <f t="shared" si="11"/>
        <v>2968.6846052829505</v>
      </c>
      <c r="E128" s="2">
        <f t="shared" si="12"/>
        <v>161523.77408734121</v>
      </c>
      <c r="F128" s="1">
        <f t="shared" si="9"/>
        <v>15663.024087341211</v>
      </c>
      <c r="G128" s="1">
        <v>2956.22</v>
      </c>
      <c r="H128" s="32">
        <v>0</v>
      </c>
      <c r="K128" s="33">
        <f t="shared" ref="K128" si="16">449.79</f>
        <v>449.79</v>
      </c>
      <c r="L128" s="1">
        <f t="shared" si="15"/>
        <v>162432.42518635307</v>
      </c>
    </row>
    <row r="129" spans="1:12" x14ac:dyDescent="0.2">
      <c r="A129" s="3">
        <f t="shared" si="10"/>
        <v>45777</v>
      </c>
      <c r="B129" s="2">
        <f t="shared" si="13"/>
        <v>844260.25359375007</v>
      </c>
      <c r="C129" s="4">
        <f t="shared" si="14"/>
        <v>6804.3091523282674</v>
      </c>
      <c r="D129" s="2">
        <f t="shared" si="11"/>
        <v>2974.6219744935165</v>
      </c>
      <c r="E129" s="2">
        <f t="shared" si="12"/>
        <v>162935.65384546711</v>
      </c>
      <c r="F129" s="1">
        <f t="shared" si="9"/>
        <v>17074.90384546711</v>
      </c>
      <c r="G129" s="1">
        <v>2956.22</v>
      </c>
      <c r="H129" s="32">
        <v>0</v>
      </c>
      <c r="K129" s="33"/>
      <c r="L129" s="1">
        <f t="shared" si="15"/>
        <v>163847.33378147567</v>
      </c>
    </row>
    <row r="130" spans="1:12" x14ac:dyDescent="0.2">
      <c r="A130" s="3">
        <f t="shared" si="10"/>
        <v>45808</v>
      </c>
      <c r="B130" s="2">
        <f t="shared" si="13"/>
        <v>844260.25359375007</v>
      </c>
      <c r="C130" s="4">
        <f t="shared" si="14"/>
        <v>6804.3091523282674</v>
      </c>
      <c r="D130" s="2">
        <f t="shared" si="11"/>
        <v>2980.5712184425038</v>
      </c>
      <c r="E130" s="2">
        <f t="shared" si="12"/>
        <v>164346.29062550445</v>
      </c>
      <c r="F130" s="1">
        <f t="shared" si="9"/>
        <v>18485.540625504451</v>
      </c>
      <c r="G130" s="1">
        <v>2956.22</v>
      </c>
      <c r="H130" s="32">
        <v>0</v>
      </c>
      <c r="K130" s="33"/>
      <c r="L130" s="1">
        <f t="shared" si="15"/>
        <v>165261.00949463304</v>
      </c>
    </row>
    <row r="131" spans="1:12" x14ac:dyDescent="0.2">
      <c r="A131" s="3">
        <f t="shared" si="10"/>
        <v>45838</v>
      </c>
      <c r="B131" s="2">
        <f t="shared" si="13"/>
        <v>844260.25359375007</v>
      </c>
      <c r="C131" s="4">
        <f t="shared" si="14"/>
        <v>6804.3091523282674</v>
      </c>
      <c r="D131" s="2">
        <f t="shared" si="11"/>
        <v>2986.5323608793888</v>
      </c>
      <c r="E131" s="2">
        <f t="shared" si="12"/>
        <v>165755.66838570504</v>
      </c>
      <c r="F131" s="1">
        <f t="shared" si="9"/>
        <v>19894.918385705038</v>
      </c>
      <c r="G131" s="1">
        <v>2956.22</v>
      </c>
      <c r="H131" s="32">
        <v>0</v>
      </c>
      <c r="K131" s="33"/>
      <c r="L131" s="1">
        <f t="shared" si="15"/>
        <v>166673.4363177307</v>
      </c>
    </row>
    <row r="132" spans="1:12" x14ac:dyDescent="0.2">
      <c r="A132" s="3">
        <f t="shared" si="10"/>
        <v>45869</v>
      </c>
      <c r="B132" s="2">
        <f t="shared" si="13"/>
        <v>844260.25359375007</v>
      </c>
      <c r="C132" s="4">
        <f t="shared" si="14"/>
        <v>6804.3091523282674</v>
      </c>
      <c r="D132" s="2">
        <f t="shared" si="11"/>
        <v>2992.5054256011476</v>
      </c>
      <c r="E132" s="2">
        <f t="shared" si="12"/>
        <v>167163.77100705117</v>
      </c>
      <c r="F132" s="1">
        <f t="shared" si="9"/>
        <v>21303.021007051168</v>
      </c>
      <c r="G132" s="1">
        <v>2956.22</v>
      </c>
      <c r="H132" s="32">
        <v>0</v>
      </c>
      <c r="K132" s="33"/>
      <c r="L132" s="1">
        <f t="shared" si="15"/>
        <v>168084.59816551692</v>
      </c>
    </row>
    <row r="133" spans="1:12" x14ac:dyDescent="0.2">
      <c r="A133" s="3">
        <f t="shared" si="10"/>
        <v>45900</v>
      </c>
      <c r="B133" s="2">
        <f t="shared" si="13"/>
        <v>844260.25359375007</v>
      </c>
      <c r="C133" s="4">
        <f t="shared" si="14"/>
        <v>6804.3091523282674</v>
      </c>
      <c r="D133" s="2">
        <f t="shared" si="11"/>
        <v>2998.49043645235</v>
      </c>
      <c r="E133" s="2">
        <f t="shared" si="12"/>
        <v>168570.5822929506</v>
      </c>
      <c r="F133" s="1">
        <f t="shared" si="9"/>
        <v>22709.832292950596</v>
      </c>
      <c r="G133" s="1">
        <v>2956.22</v>
      </c>
      <c r="H133" s="32">
        <v>0</v>
      </c>
      <c r="K133" s="33"/>
      <c r="L133" s="1">
        <f t="shared" si="15"/>
        <v>169494.47887527788</v>
      </c>
    </row>
    <row r="134" spans="1:12" x14ac:dyDescent="0.2">
      <c r="A134" s="3">
        <f t="shared" si="10"/>
        <v>45930</v>
      </c>
      <c r="B134" s="2">
        <f t="shared" si="13"/>
        <v>844260.25359375007</v>
      </c>
      <c r="C134" s="4">
        <f t="shared" si="14"/>
        <v>6804.3091523282674</v>
      </c>
      <c r="D134" s="2">
        <f t="shared" si="11"/>
        <v>3004.4874173252547</v>
      </c>
      <c r="E134" s="2">
        <f t="shared" si="12"/>
        <v>169976.0859689301</v>
      </c>
      <c r="F134" s="1">
        <f t="shared" si="9"/>
        <v>24115.3359689301</v>
      </c>
      <c r="G134" s="1">
        <v>2956.22</v>
      </c>
      <c r="H134" s="32">
        <v>0</v>
      </c>
      <c r="K134" s="33">
        <f t="shared" ref="K134" si="17">449.79</f>
        <v>449.79</v>
      </c>
      <c r="L134" s="1">
        <f t="shared" si="15"/>
        <v>171352.85220653182</v>
      </c>
    </row>
    <row r="135" spans="1:12" x14ac:dyDescent="0.2">
      <c r="A135" s="3">
        <f t="shared" si="10"/>
        <v>45961</v>
      </c>
      <c r="B135" s="2">
        <f t="shared" si="13"/>
        <v>844260.25359375007</v>
      </c>
      <c r="C135" s="4">
        <f t="shared" si="14"/>
        <v>6804.3091523282674</v>
      </c>
      <c r="D135" s="2">
        <f t="shared" si="11"/>
        <v>3010.4963921599051</v>
      </c>
      <c r="E135" s="2">
        <f t="shared" si="12"/>
        <v>171380.26568232823</v>
      </c>
      <c r="F135" s="1">
        <f t="shared" si="9"/>
        <v>25519.51568232823</v>
      </c>
      <c r="G135" s="1">
        <v>2956.22</v>
      </c>
      <c r="H135" s="32">
        <v>0</v>
      </c>
      <c r="K135" s="33"/>
      <c r="L135" s="1">
        <f t="shared" si="15"/>
        <v>172761.62114072198</v>
      </c>
    </row>
    <row r="136" spans="1:12" x14ac:dyDescent="0.2">
      <c r="A136" s="3">
        <f t="shared" si="10"/>
        <v>45991</v>
      </c>
      <c r="B136" s="2">
        <f t="shared" si="13"/>
        <v>844260.25359375007</v>
      </c>
      <c r="C136" s="4">
        <f t="shared" si="14"/>
        <v>6804.3091523282674</v>
      </c>
      <c r="D136" s="2">
        <f t="shared" si="11"/>
        <v>3016.5173849442249</v>
      </c>
      <c r="E136" s="2">
        <f t="shared" si="12"/>
        <v>172783.10500198673</v>
      </c>
      <c r="F136" s="1">
        <f t="shared" si="9"/>
        <v>26922.355001986725</v>
      </c>
      <c r="G136" s="1">
        <v>2956.22</v>
      </c>
      <c r="H136" s="32">
        <v>0</v>
      </c>
      <c r="K136" s="33"/>
      <c r="L136" s="1">
        <f t="shared" si="15"/>
        <v>174169.0649785751</v>
      </c>
    </row>
    <row r="137" spans="1:12" x14ac:dyDescent="0.2">
      <c r="A137" s="3">
        <f t="shared" si="10"/>
        <v>46022</v>
      </c>
      <c r="B137" s="2">
        <f t="shared" si="13"/>
        <v>844260.25359375007</v>
      </c>
      <c r="C137" s="4">
        <f t="shared" si="14"/>
        <v>6804.3091523282674</v>
      </c>
      <c r="D137" s="2">
        <f t="shared" si="11"/>
        <v>3022.5504197141136</v>
      </c>
      <c r="E137" s="2">
        <f t="shared" si="12"/>
        <v>174184.58741794087</v>
      </c>
      <c r="F137" s="1">
        <f t="shared" si="9"/>
        <v>28323.837417940871</v>
      </c>
      <c r="G137" s="1">
        <v>2956.22</v>
      </c>
      <c r="H137" s="32">
        <v>0</v>
      </c>
      <c r="K137" s="33"/>
      <c r="L137" s="1">
        <f t="shared" si="15"/>
        <v>175575.16726111787</v>
      </c>
    </row>
    <row r="138" spans="1:12" x14ac:dyDescent="0.2">
      <c r="A138" s="3">
        <f t="shared" si="10"/>
        <v>46053</v>
      </c>
      <c r="B138" s="2">
        <f t="shared" si="13"/>
        <v>886473.26627343765</v>
      </c>
      <c r="C138" s="4">
        <f t="shared" si="14"/>
        <v>7110.503064183039</v>
      </c>
      <c r="D138" s="2">
        <f t="shared" si="11"/>
        <v>3028.595520553542</v>
      </c>
      <c r="E138" s="2">
        <f t="shared" si="12"/>
        <v>175890.89025296352</v>
      </c>
      <c r="F138" s="1">
        <f t="shared" si="9"/>
        <v>30030.140252963523</v>
      </c>
      <c r="G138" s="1">
        <v>2956.22</v>
      </c>
      <c r="H138" s="32">
        <v>0</v>
      </c>
      <c r="K138" s="33"/>
      <c r="L138" s="1">
        <f t="shared" si="15"/>
        <v>177286.10536228443</v>
      </c>
    </row>
    <row r="139" spans="1:12" x14ac:dyDescent="0.2">
      <c r="A139" s="3">
        <f t="shared" si="10"/>
        <v>46081</v>
      </c>
      <c r="B139" s="2">
        <f t="shared" si="13"/>
        <v>886473.26627343765</v>
      </c>
      <c r="C139" s="4">
        <f t="shared" si="14"/>
        <v>7110.503064183039</v>
      </c>
      <c r="D139" s="2">
        <f t="shared" si="11"/>
        <v>3034.6527115946492</v>
      </c>
      <c r="E139" s="2">
        <f t="shared" si="12"/>
        <v>177596.82357306182</v>
      </c>
      <c r="F139" s="1">
        <f t="shared" si="9"/>
        <v>31736.073573061818</v>
      </c>
      <c r="G139" s="1">
        <v>2956.22</v>
      </c>
      <c r="H139" s="32">
        <v>0</v>
      </c>
      <c r="K139" s="33"/>
      <c r="L139" s="1">
        <f t="shared" si="15"/>
        <v>178996.68939941379</v>
      </c>
    </row>
    <row r="140" spans="1:12" x14ac:dyDescent="0.2">
      <c r="A140" s="3">
        <f t="shared" si="10"/>
        <v>46112</v>
      </c>
      <c r="B140" s="2">
        <f t="shared" si="13"/>
        <v>886473.26627343765</v>
      </c>
      <c r="C140" s="4">
        <f t="shared" si="14"/>
        <v>7110.503064183039</v>
      </c>
      <c r="D140" s="2">
        <f t="shared" si="11"/>
        <v>3040.7220170178384</v>
      </c>
      <c r="E140" s="2">
        <f t="shared" si="12"/>
        <v>179302.37403213722</v>
      </c>
      <c r="F140" s="1">
        <f t="shared" si="9"/>
        <v>33441.624032137217</v>
      </c>
      <c r="G140" s="1">
        <v>2956.22</v>
      </c>
      <c r="H140" s="32">
        <v>0</v>
      </c>
      <c r="K140" s="33">
        <f t="shared" ref="K140" si="18">449.79</f>
        <v>449.79</v>
      </c>
      <c r="L140" s="1">
        <f t="shared" si="15"/>
        <v>181156.6960779104</v>
      </c>
    </row>
    <row r="141" spans="1:12" x14ac:dyDescent="0.2">
      <c r="A141" s="3">
        <f t="shared" si="10"/>
        <v>46142</v>
      </c>
      <c r="B141" s="2">
        <f t="shared" si="13"/>
        <v>886473.26627343765</v>
      </c>
      <c r="C141" s="4">
        <f t="shared" si="14"/>
        <v>7110.503064183039</v>
      </c>
      <c r="D141" s="2">
        <f t="shared" si="11"/>
        <v>3046.8034610518739</v>
      </c>
      <c r="E141" s="2">
        <f t="shared" si="12"/>
        <v>181007.52821537553</v>
      </c>
      <c r="F141" s="1">
        <f t="shared" si="9"/>
        <v>35146.778215375525</v>
      </c>
      <c r="G141" s="1">
        <v>2956.22</v>
      </c>
      <c r="H141" s="32">
        <v>0</v>
      </c>
      <c r="K141" s="33"/>
      <c r="L141" s="1">
        <f t="shared" si="15"/>
        <v>182868.03133463461</v>
      </c>
    </row>
    <row r="142" spans="1:12" x14ac:dyDescent="0.2">
      <c r="A142" s="3">
        <f t="shared" si="10"/>
        <v>46173</v>
      </c>
      <c r="B142" s="2">
        <f t="shared" si="13"/>
        <v>886473.26627343765</v>
      </c>
      <c r="C142" s="4">
        <f t="shared" si="14"/>
        <v>7110.503064183039</v>
      </c>
      <c r="D142" s="2">
        <f t="shared" si="11"/>
        <v>3052.8970679739778</v>
      </c>
      <c r="E142" s="2">
        <f t="shared" si="12"/>
        <v>182712.27263896918</v>
      </c>
      <c r="F142" s="1">
        <f t="shared" si="9"/>
        <v>36851.522638969182</v>
      </c>
      <c r="G142" s="1">
        <v>2956.22</v>
      </c>
      <c r="H142" s="32">
        <v>0</v>
      </c>
      <c r="K142" s="33"/>
      <c r="L142" s="1">
        <f t="shared" si="15"/>
        <v>184578.97743529244</v>
      </c>
    </row>
    <row r="143" spans="1:12" x14ac:dyDescent="0.2">
      <c r="A143" s="3">
        <f t="shared" si="10"/>
        <v>46203</v>
      </c>
      <c r="B143" s="2">
        <f t="shared" si="13"/>
        <v>886473.26627343765</v>
      </c>
      <c r="C143" s="4">
        <f t="shared" si="14"/>
        <v>7110.503064183039</v>
      </c>
      <c r="D143" s="2">
        <f t="shared" si="11"/>
        <v>3059.0028621099259</v>
      </c>
      <c r="E143" s="2">
        <f t="shared" si="12"/>
        <v>184416.59374983885</v>
      </c>
      <c r="F143" s="1">
        <f t="shared" si="9"/>
        <v>38555.843749838852</v>
      </c>
      <c r="G143" s="1">
        <v>2956.22</v>
      </c>
      <c r="H143" s="32">
        <v>0</v>
      </c>
      <c r="K143" s="33"/>
      <c r="L143" s="1">
        <f t="shared" si="15"/>
        <v>186289.52089548321</v>
      </c>
    </row>
    <row r="144" spans="1:12" x14ac:dyDescent="0.2">
      <c r="A144" s="3">
        <f t="shared" si="10"/>
        <v>46234</v>
      </c>
      <c r="B144" s="2">
        <f t="shared" si="13"/>
        <v>886473.26627343765</v>
      </c>
      <c r="C144" s="4">
        <f t="shared" si="14"/>
        <v>7110.503064183039</v>
      </c>
      <c r="D144" s="2">
        <f t="shared" si="11"/>
        <v>3065.1208678341459</v>
      </c>
      <c r="E144" s="2">
        <f t="shared" si="12"/>
        <v>186120.47792535389</v>
      </c>
      <c r="F144" s="1">
        <f t="shared" si="9"/>
        <v>40259.727925353887</v>
      </c>
      <c r="G144" s="1">
        <v>2956.22</v>
      </c>
      <c r="H144" s="32">
        <v>0</v>
      </c>
      <c r="K144" s="33"/>
      <c r="L144" s="1">
        <f t="shared" si="15"/>
        <v>187999.64816148372</v>
      </c>
    </row>
    <row r="145" spans="1:12" x14ac:dyDescent="0.2">
      <c r="A145" s="3">
        <f t="shared" si="10"/>
        <v>46265</v>
      </c>
      <c r="B145" s="2">
        <f t="shared" si="13"/>
        <v>886473.26627343765</v>
      </c>
      <c r="C145" s="4">
        <f t="shared" si="14"/>
        <v>7110.503064183039</v>
      </c>
      <c r="D145" s="2">
        <f t="shared" si="11"/>
        <v>3071.2511095698142</v>
      </c>
      <c r="E145" s="2">
        <f t="shared" si="12"/>
        <v>187823.91147305164</v>
      </c>
      <c r="F145" s="1">
        <f t="shared" si="9"/>
        <v>41963.161473051645</v>
      </c>
      <c r="G145" s="1">
        <v>2956.22</v>
      </c>
      <c r="H145" s="32">
        <v>0</v>
      </c>
      <c r="K145" s="33"/>
      <c r="L145" s="1">
        <f t="shared" si="15"/>
        <v>189709.34560996859</v>
      </c>
    </row>
    <row r="146" spans="1:12" x14ac:dyDescent="0.2">
      <c r="A146" s="3">
        <f t="shared" si="10"/>
        <v>46295</v>
      </c>
      <c r="B146" s="2">
        <f t="shared" si="13"/>
        <v>886473.26627343765</v>
      </c>
      <c r="C146" s="4">
        <f t="shared" si="14"/>
        <v>7110.503064183039</v>
      </c>
      <c r="D146" s="2">
        <f t="shared" si="11"/>
        <v>3077.3936117889539</v>
      </c>
      <c r="E146" s="2">
        <f t="shared" si="12"/>
        <v>189526.88063035594</v>
      </c>
      <c r="F146" s="1">
        <f t="shared" si="9"/>
        <v>43666.13063035594</v>
      </c>
      <c r="G146" s="1">
        <v>2956.22</v>
      </c>
      <c r="H146" s="32">
        <v>0</v>
      </c>
      <c r="K146" s="33">
        <f t="shared" ref="K146" si="19">449.79</f>
        <v>449.79</v>
      </c>
      <c r="L146" s="1">
        <f t="shared" si="15"/>
        <v>191868.38954772928</v>
      </c>
    </row>
    <row r="147" spans="1:12" x14ac:dyDescent="0.2">
      <c r="A147" s="3">
        <f t="shared" si="10"/>
        <v>46326</v>
      </c>
      <c r="B147" s="2">
        <f t="shared" si="13"/>
        <v>886473.26627343765</v>
      </c>
      <c r="C147" s="4">
        <f t="shared" si="14"/>
        <v>7110.503064183039</v>
      </c>
      <c r="D147" s="2">
        <f t="shared" si="11"/>
        <v>3083.5483990125317</v>
      </c>
      <c r="E147" s="2">
        <f t="shared" si="12"/>
        <v>191229.37156429433</v>
      </c>
      <c r="F147" s="1">
        <f t="shared" si="9"/>
        <v>45368.621564294328</v>
      </c>
      <c r="G147" s="1">
        <v>2956.22</v>
      </c>
      <c r="H147" s="32">
        <v>0</v>
      </c>
      <c r="K147" s="33"/>
      <c r="L147" s="1">
        <f t="shared" si="15"/>
        <v>193578.68551139225</v>
      </c>
    </row>
    <row r="148" spans="1:12" x14ac:dyDescent="0.2">
      <c r="A148" s="3">
        <f t="shared" si="10"/>
        <v>46356</v>
      </c>
      <c r="B148" s="2">
        <f t="shared" si="13"/>
        <v>886473.26627343765</v>
      </c>
      <c r="C148" s="4">
        <f t="shared" si="14"/>
        <v>7110.503064183039</v>
      </c>
      <c r="D148" s="2">
        <f t="shared" si="11"/>
        <v>3089.7154958105566</v>
      </c>
      <c r="E148" s="2">
        <f t="shared" si="12"/>
        <v>192931.37037121446</v>
      </c>
      <c r="F148" s="1">
        <f t="shared" si="9"/>
        <v>47070.620371214463</v>
      </c>
      <c r="G148" s="1">
        <v>2956.22</v>
      </c>
      <c r="H148" s="32">
        <v>0</v>
      </c>
      <c r="K148" s="33"/>
      <c r="L148" s="1">
        <f t="shared" si="15"/>
        <v>195288.5153648027</v>
      </c>
    </row>
    <row r="149" spans="1:12" x14ac:dyDescent="0.2">
      <c r="A149" s="3">
        <f t="shared" si="10"/>
        <v>46387</v>
      </c>
      <c r="B149" s="2">
        <f t="shared" si="13"/>
        <v>886473.26627343765</v>
      </c>
      <c r="C149" s="4">
        <f t="shared" si="14"/>
        <v>7110.503064183039</v>
      </c>
      <c r="D149" s="2">
        <f t="shared" si="11"/>
        <v>3095.8949268021779</v>
      </c>
      <c r="E149" s="2">
        <f t="shared" si="12"/>
        <v>194632.86307649937</v>
      </c>
      <c r="F149" s="1">
        <f t="shared" si="9"/>
        <v>48772.113076499372</v>
      </c>
      <c r="G149" s="1">
        <v>2956.22</v>
      </c>
      <c r="H149" s="32">
        <v>0</v>
      </c>
      <c r="K149" s="33"/>
      <c r="L149" s="1">
        <f t="shared" si="15"/>
        <v>196997.86522006625</v>
      </c>
    </row>
    <row r="150" spans="1:12" x14ac:dyDescent="0.2">
      <c r="A150" s="3">
        <f t="shared" si="10"/>
        <v>46418</v>
      </c>
      <c r="B150" s="2">
        <f t="shared" si="13"/>
        <v>930796.9295871096</v>
      </c>
      <c r="C150" s="4">
        <f t="shared" si="14"/>
        <v>7430.475702071275</v>
      </c>
      <c r="D150" s="2">
        <f t="shared" si="11"/>
        <v>3102.0867166557823</v>
      </c>
      <c r="E150" s="2">
        <f t="shared" si="12"/>
        <v>196653.80827216987</v>
      </c>
      <c r="F150" s="1">
        <f t="shared" si="9"/>
        <v>50793.058272169874</v>
      </c>
      <c r="G150" s="1">
        <v>2956.22</v>
      </c>
      <c r="H150" s="32">
        <v>0</v>
      </c>
      <c r="K150" s="33"/>
      <c r="L150" s="1">
        <f t="shared" si="15"/>
        <v>199026.6937562153</v>
      </c>
    </row>
    <row r="151" spans="1:12" x14ac:dyDescent="0.2">
      <c r="A151" s="3">
        <f t="shared" si="10"/>
        <v>46446</v>
      </c>
      <c r="B151" s="2">
        <f t="shared" si="13"/>
        <v>930796.9295871096</v>
      </c>
      <c r="C151" s="4">
        <f t="shared" si="14"/>
        <v>7430.475702071275</v>
      </c>
      <c r="D151" s="2">
        <f t="shared" si="11"/>
        <v>3108.2908900890939</v>
      </c>
      <c r="E151" s="2">
        <f t="shared" si="12"/>
        <v>198675.28577839263</v>
      </c>
      <c r="F151" s="1">
        <f t="shared" si="9"/>
        <v>52814.53577839263</v>
      </c>
      <c r="G151" s="1">
        <v>2956.22</v>
      </c>
      <c r="H151" s="32">
        <v>0</v>
      </c>
      <c r="K151" s="33"/>
      <c r="L151" s="1">
        <f t="shared" si="15"/>
        <v>201056.08088071822</v>
      </c>
    </row>
    <row r="152" spans="1:12" x14ac:dyDescent="0.2">
      <c r="A152" s="3">
        <f t="shared" si="10"/>
        <v>46477</v>
      </c>
      <c r="B152" s="2">
        <f t="shared" si="13"/>
        <v>930796.9295871096</v>
      </c>
      <c r="C152" s="4">
        <f t="shared" si="14"/>
        <v>7430.475702071275</v>
      </c>
      <c r="D152" s="2">
        <f t="shared" si="11"/>
        <v>3114.5074718692722</v>
      </c>
      <c r="E152" s="2">
        <f t="shared" si="12"/>
        <v>200697.28496118929</v>
      </c>
      <c r="F152" s="1">
        <f t="shared" si="9"/>
        <v>54836.534961189289</v>
      </c>
      <c r="G152" s="1">
        <v>2956.22</v>
      </c>
      <c r="H152" s="32">
        <v>0</v>
      </c>
      <c r="K152" s="33">
        <f t="shared" ref="K152" si="20">449.79</f>
        <v>449.79</v>
      </c>
      <c r="L152" s="1">
        <f t="shared" si="15"/>
        <v>203535.80604718931</v>
      </c>
    </row>
    <row r="153" spans="1:12" x14ac:dyDescent="0.2">
      <c r="A153" s="3">
        <f t="shared" si="10"/>
        <v>46507</v>
      </c>
      <c r="B153" s="2">
        <f t="shared" si="13"/>
        <v>930796.9295871096</v>
      </c>
      <c r="C153" s="4">
        <f t="shared" si="14"/>
        <v>7430.475702071275</v>
      </c>
      <c r="D153" s="2">
        <f t="shared" si="11"/>
        <v>3120.7364868130107</v>
      </c>
      <c r="E153" s="2">
        <f t="shared" si="12"/>
        <v>202719.7951263182</v>
      </c>
      <c r="F153" s="1">
        <f t="shared" si="9"/>
        <v>56859.045126318204</v>
      </c>
      <c r="G153" s="1">
        <v>2956.22</v>
      </c>
      <c r="H153" s="32">
        <v>0</v>
      </c>
      <c r="K153" s="33"/>
      <c r="L153" s="1">
        <f t="shared" si="15"/>
        <v>205567.77794927158</v>
      </c>
    </row>
    <row r="154" spans="1:12" x14ac:dyDescent="0.2">
      <c r="A154" s="3">
        <f t="shared" si="10"/>
        <v>46538</v>
      </c>
      <c r="B154" s="2">
        <f t="shared" si="13"/>
        <v>930796.9295871096</v>
      </c>
      <c r="C154" s="4">
        <f t="shared" si="14"/>
        <v>7430.475702071275</v>
      </c>
      <c r="D154" s="2">
        <f t="shared" si="11"/>
        <v>3126.9779597866368</v>
      </c>
      <c r="E154" s="2">
        <f t="shared" si="12"/>
        <v>204742.80551902391</v>
      </c>
      <c r="F154" s="1">
        <f t="shared" si="9"/>
        <v>58882.05551902391</v>
      </c>
      <c r="G154" s="1">
        <v>2956.22</v>
      </c>
      <c r="H154" s="32">
        <v>0</v>
      </c>
      <c r="K154" s="33"/>
      <c r="L154" s="1">
        <f t="shared" si="15"/>
        <v>207600.28161805382</v>
      </c>
    </row>
    <row r="155" spans="1:12" x14ac:dyDescent="0.2">
      <c r="A155" s="3">
        <f t="shared" si="10"/>
        <v>46568</v>
      </c>
      <c r="B155" s="2">
        <f t="shared" si="13"/>
        <v>930796.9295871096</v>
      </c>
      <c r="C155" s="4">
        <f t="shared" si="14"/>
        <v>7430.475702071275</v>
      </c>
      <c r="D155" s="2">
        <f t="shared" si="11"/>
        <v>3133.2319157062102</v>
      </c>
      <c r="E155" s="2">
        <f t="shared" si="12"/>
        <v>206766.30532378572</v>
      </c>
      <c r="F155" s="1">
        <f t="shared" ref="F155:F218" si="21">E155-$H$91</f>
        <v>60905.555323785724</v>
      </c>
      <c r="G155" s="1">
        <v>2956.22</v>
      </c>
      <c r="H155" s="32">
        <v>0</v>
      </c>
      <c r="K155" s="33"/>
      <c r="L155" s="1">
        <f t="shared" si="15"/>
        <v>209633.30634314573</v>
      </c>
    </row>
    <row r="156" spans="1:12" x14ac:dyDescent="0.2">
      <c r="A156" s="3">
        <f t="shared" si="10"/>
        <v>46599</v>
      </c>
      <c r="B156" s="2">
        <f t="shared" si="13"/>
        <v>930796.9295871096</v>
      </c>
      <c r="C156" s="4">
        <f t="shared" si="14"/>
        <v>7430.475702071275</v>
      </c>
      <c r="D156" s="2">
        <f t="shared" si="11"/>
        <v>3139.4983795376224</v>
      </c>
      <c r="E156" s="2">
        <f t="shared" si="12"/>
        <v>208790.28366406533</v>
      </c>
      <c r="F156" s="1">
        <f t="shared" si="21"/>
        <v>62929.533664065326</v>
      </c>
      <c r="G156" s="1">
        <v>2956.22</v>
      </c>
      <c r="H156" s="32">
        <v>0</v>
      </c>
      <c r="K156" s="33"/>
      <c r="L156" s="1">
        <f t="shared" si="15"/>
        <v>211666.84135348987</v>
      </c>
    </row>
    <row r="157" spans="1:12" x14ac:dyDescent="0.2">
      <c r="A157" s="3">
        <f t="shared" si="10"/>
        <v>46630</v>
      </c>
      <c r="B157" s="2">
        <f t="shared" si="13"/>
        <v>930796.9295871096</v>
      </c>
      <c r="C157" s="4">
        <f t="shared" si="14"/>
        <v>7430.475702071275</v>
      </c>
      <c r="D157" s="2">
        <f t="shared" si="11"/>
        <v>3145.7773762966976</v>
      </c>
      <c r="E157" s="2">
        <f t="shared" si="12"/>
        <v>210814.72960205347</v>
      </c>
      <c r="F157" s="1">
        <f t="shared" si="21"/>
        <v>64953.97960205347</v>
      </c>
      <c r="G157" s="1">
        <v>2956.22</v>
      </c>
      <c r="H157" s="32">
        <v>0</v>
      </c>
      <c r="K157" s="33"/>
      <c r="L157" s="1">
        <f t="shared" si="15"/>
        <v>213700.87581710942</v>
      </c>
    </row>
    <row r="158" spans="1:12" x14ac:dyDescent="0.2">
      <c r="A158" s="3">
        <f t="shared" si="10"/>
        <v>46660</v>
      </c>
      <c r="B158" s="2">
        <f t="shared" si="13"/>
        <v>930796.9295871096</v>
      </c>
      <c r="C158" s="4">
        <f t="shared" si="14"/>
        <v>7430.475702071275</v>
      </c>
      <c r="D158" s="2">
        <f t="shared" si="11"/>
        <v>3152.0689310492912</v>
      </c>
      <c r="E158" s="2">
        <f t="shared" si="12"/>
        <v>212839.63213841565</v>
      </c>
      <c r="F158" s="1">
        <f t="shared" si="21"/>
        <v>66978.882138415647</v>
      </c>
      <c r="G158" s="1">
        <v>2956.22</v>
      </c>
      <c r="H158" s="32">
        <v>0</v>
      </c>
      <c r="K158" s="33">
        <f t="shared" ref="K158" si="22">449.79</f>
        <v>449.79</v>
      </c>
      <c r="L158" s="1">
        <f t="shared" si="15"/>
        <v>216185.18884085512</v>
      </c>
    </row>
    <row r="159" spans="1:12" x14ac:dyDescent="0.2">
      <c r="A159" s="3">
        <f t="shared" si="10"/>
        <v>46691</v>
      </c>
      <c r="B159" s="2">
        <f t="shared" si="13"/>
        <v>930796.9295871096</v>
      </c>
      <c r="C159" s="4">
        <f t="shared" si="14"/>
        <v>7430.475702071275</v>
      </c>
      <c r="D159" s="2">
        <f t="shared" si="11"/>
        <v>3158.37306891139</v>
      </c>
      <c r="E159" s="2">
        <f t="shared" si="12"/>
        <v>214864.98021203696</v>
      </c>
      <c r="F159" s="1">
        <f t="shared" si="21"/>
        <v>69004.230212036957</v>
      </c>
      <c r="G159" s="1">
        <v>2956.22</v>
      </c>
      <c r="H159" s="32">
        <v>0</v>
      </c>
      <c r="K159" s="33"/>
      <c r="L159" s="1">
        <f t="shared" si="15"/>
        <v>218221.6887701512</v>
      </c>
    </row>
    <row r="160" spans="1:12" x14ac:dyDescent="0.2">
      <c r="A160" s="3">
        <f t="shared" si="10"/>
        <v>46721</v>
      </c>
      <c r="B160" s="2">
        <f t="shared" si="13"/>
        <v>930796.9295871096</v>
      </c>
      <c r="C160" s="4">
        <f t="shared" si="14"/>
        <v>7430.475702071275</v>
      </c>
      <c r="D160" s="2">
        <f t="shared" si="11"/>
        <v>3164.6898150492129</v>
      </c>
      <c r="E160" s="2">
        <f t="shared" si="12"/>
        <v>216890.76269976582</v>
      </c>
      <c r="F160" s="1">
        <f t="shared" si="21"/>
        <v>71030.012699765823</v>
      </c>
      <c r="G160" s="1">
        <v>2956.22</v>
      </c>
      <c r="H160" s="32">
        <v>0</v>
      </c>
      <c r="K160" s="33"/>
      <c r="L160" s="1">
        <f t="shared" si="15"/>
        <v>220258.66028640713</v>
      </c>
    </row>
    <row r="161" spans="1:12" x14ac:dyDescent="0.2">
      <c r="A161" s="3">
        <f t="shared" si="10"/>
        <v>46752</v>
      </c>
      <c r="B161" s="2">
        <f t="shared" si="13"/>
        <v>930796.9295871096</v>
      </c>
      <c r="C161" s="4">
        <f t="shared" si="14"/>
        <v>7430.475702071275</v>
      </c>
      <c r="D161" s="2">
        <f t="shared" si="11"/>
        <v>3171.0191946793116</v>
      </c>
      <c r="E161" s="2">
        <f t="shared" si="12"/>
        <v>218916.96841615703</v>
      </c>
      <c r="F161" s="1">
        <f t="shared" si="21"/>
        <v>73056.218416157033</v>
      </c>
      <c r="G161" s="1">
        <v>2956.22</v>
      </c>
      <c r="H161" s="32">
        <v>0</v>
      </c>
      <c r="K161" s="33"/>
      <c r="L161" s="1">
        <f t="shared" si="15"/>
        <v>222296.09232808714</v>
      </c>
    </row>
    <row r="162" spans="1:12" x14ac:dyDescent="0.2">
      <c r="A162" s="3">
        <f t="shared" si="10"/>
        <v>46783</v>
      </c>
      <c r="B162" s="2">
        <f t="shared" si="13"/>
        <v>977336.77606646507</v>
      </c>
      <c r="C162" s="4">
        <f t="shared" si="14"/>
        <v>7764.8471086644822</v>
      </c>
      <c r="D162" s="2">
        <f t="shared" si="11"/>
        <v>3177.3612330686701</v>
      </c>
      <c r="E162" s="2">
        <f t="shared" si="12"/>
        <v>221277.95751980672</v>
      </c>
      <c r="F162" s="1">
        <f t="shared" si="21"/>
        <v>75417.207519806718</v>
      </c>
      <c r="G162" s="1">
        <v>2956.22</v>
      </c>
      <c r="H162" s="32">
        <v>0</v>
      </c>
      <c r="K162" s="33"/>
      <c r="L162" s="1">
        <f t="shared" si="15"/>
        <v>224668.34517810994</v>
      </c>
    </row>
    <row r="163" spans="1:12" x14ac:dyDescent="0.2">
      <c r="A163" s="3">
        <f t="shared" si="10"/>
        <v>46812</v>
      </c>
      <c r="B163" s="2">
        <f t="shared" si="13"/>
        <v>977336.77606646507</v>
      </c>
      <c r="C163" s="4">
        <f t="shared" si="14"/>
        <v>7764.8471086644822</v>
      </c>
      <c r="D163" s="2">
        <f t="shared" si="11"/>
        <v>3183.7159555348076</v>
      </c>
      <c r="E163" s="2">
        <f t="shared" si="12"/>
        <v>223640.46186466911</v>
      </c>
      <c r="F163" s="1">
        <f t="shared" si="21"/>
        <v>77779.711864669109</v>
      </c>
      <c r="G163" s="1">
        <v>2956.22</v>
      </c>
      <c r="H163" s="32">
        <v>0</v>
      </c>
      <c r="K163" s="33"/>
      <c r="L163" s="1">
        <f t="shared" si="15"/>
        <v>227042.15081516668</v>
      </c>
    </row>
    <row r="164" spans="1:12" x14ac:dyDescent="0.2">
      <c r="A164" s="3">
        <f t="shared" si="10"/>
        <v>46843</v>
      </c>
      <c r="B164" s="2">
        <f t="shared" si="13"/>
        <v>977336.77606646507</v>
      </c>
      <c r="C164" s="4">
        <f t="shared" si="14"/>
        <v>7764.8471086644822</v>
      </c>
      <c r="D164" s="2">
        <f t="shared" si="11"/>
        <v>3190.0833874458772</v>
      </c>
      <c r="E164" s="2">
        <f t="shared" si="12"/>
        <v>226004.47379210329</v>
      </c>
      <c r="F164" s="1">
        <f t="shared" si="21"/>
        <v>80143.723792103294</v>
      </c>
      <c r="G164" s="1">
        <v>2956.22</v>
      </c>
      <c r="H164" s="32">
        <v>0</v>
      </c>
      <c r="K164" s="33">
        <f t="shared" ref="K164" si="23">449.79</f>
        <v>449.79</v>
      </c>
      <c r="L164" s="1">
        <f t="shared" si="15"/>
        <v>229867.2917057692</v>
      </c>
    </row>
    <row r="165" spans="1:12" x14ac:dyDescent="0.2">
      <c r="A165" s="3">
        <f t="shared" si="10"/>
        <v>46873</v>
      </c>
      <c r="B165" s="2">
        <f t="shared" si="13"/>
        <v>977336.77606646507</v>
      </c>
      <c r="C165" s="4">
        <f t="shared" si="14"/>
        <v>7764.8471086644822</v>
      </c>
      <c r="D165" s="2">
        <f t="shared" si="11"/>
        <v>3196.4635542207689</v>
      </c>
      <c r="E165" s="2">
        <f t="shared" si="12"/>
        <v>228369.98559252071</v>
      </c>
      <c r="F165" s="1">
        <f t="shared" si="21"/>
        <v>82509.235592520708</v>
      </c>
      <c r="G165" s="1">
        <v>2956.22</v>
      </c>
      <c r="H165" s="32">
        <v>0</v>
      </c>
      <c r="K165" s="33"/>
      <c r="L165" s="1">
        <f t="shared" si="15"/>
        <v>232245.67956589881</v>
      </c>
    </row>
    <row r="166" spans="1:12" x14ac:dyDescent="0.2">
      <c r="A166" s="3">
        <f t="shared" si="10"/>
        <v>46904</v>
      </c>
      <c r="B166" s="2">
        <f t="shared" si="13"/>
        <v>977336.77606646507</v>
      </c>
      <c r="C166" s="4">
        <f t="shared" si="14"/>
        <v>7764.8471086644822</v>
      </c>
      <c r="D166" s="2">
        <f t="shared" si="11"/>
        <v>3202.8564813292105</v>
      </c>
      <c r="E166" s="2">
        <f t="shared" si="12"/>
        <v>230736.98950516438</v>
      </c>
      <c r="F166" s="1">
        <f t="shared" si="21"/>
        <v>84876.239505164383</v>
      </c>
      <c r="G166" s="1">
        <v>2956.22</v>
      </c>
      <c r="H166" s="32">
        <v>0</v>
      </c>
      <c r="K166" s="33"/>
      <c r="L166" s="1">
        <f t="shared" si="15"/>
        <v>234625.60245845377</v>
      </c>
    </row>
    <row r="167" spans="1:12" x14ac:dyDescent="0.2">
      <c r="A167" s="3">
        <f t="shared" si="10"/>
        <v>46934</v>
      </c>
      <c r="B167" s="2">
        <f t="shared" si="13"/>
        <v>977336.77606646507</v>
      </c>
      <c r="C167" s="4">
        <f t="shared" si="14"/>
        <v>7764.8471086644822</v>
      </c>
      <c r="D167" s="2">
        <f t="shared" si="11"/>
        <v>3209.262194291869</v>
      </c>
      <c r="E167" s="2">
        <f t="shared" si="12"/>
        <v>233105.47771788758</v>
      </c>
      <c r="F167" s="1">
        <f t="shared" si="21"/>
        <v>87244.727717887581</v>
      </c>
      <c r="G167" s="1">
        <v>2956.22</v>
      </c>
      <c r="H167" s="32">
        <v>0</v>
      </c>
      <c r="K167" s="33"/>
      <c r="L167" s="1">
        <f t="shared" si="15"/>
        <v>237007.05271435459</v>
      </c>
    </row>
    <row r="168" spans="1:12" x14ac:dyDescent="0.2">
      <c r="A168" s="3">
        <f t="shared" si="10"/>
        <v>46965</v>
      </c>
      <c r="B168" s="2">
        <f t="shared" si="13"/>
        <v>977336.77606646507</v>
      </c>
      <c r="C168" s="4">
        <f t="shared" si="14"/>
        <v>7764.8471086644822</v>
      </c>
      <c r="D168" s="2">
        <f t="shared" si="11"/>
        <v>3215.6807186804526</v>
      </c>
      <c r="E168" s="2">
        <f t="shared" si="12"/>
        <v>235475.44236693124</v>
      </c>
      <c r="F168" s="1">
        <f t="shared" si="21"/>
        <v>89614.692366931238</v>
      </c>
      <c r="G168" s="1">
        <v>2956.22</v>
      </c>
      <c r="H168" s="32">
        <v>0</v>
      </c>
      <c r="K168" s="33"/>
      <c r="L168" s="1">
        <f t="shared" si="15"/>
        <v>239390.02261338648</v>
      </c>
    </row>
    <row r="169" spans="1:12" x14ac:dyDescent="0.2">
      <c r="A169" s="3">
        <f t="shared" si="10"/>
        <v>46996</v>
      </c>
      <c r="B169" s="2">
        <f t="shared" si="13"/>
        <v>977336.77606646507</v>
      </c>
      <c r="C169" s="4">
        <f t="shared" si="14"/>
        <v>7764.8471086644822</v>
      </c>
      <c r="D169" s="2">
        <f t="shared" si="11"/>
        <v>3222.1120801178135</v>
      </c>
      <c r="E169" s="2">
        <f t="shared" si="12"/>
        <v>237846.87553670103</v>
      </c>
      <c r="F169" s="1">
        <f t="shared" si="21"/>
        <v>91986.125536701031</v>
      </c>
      <c r="G169" s="1">
        <v>2956.22</v>
      </c>
      <c r="H169" s="32">
        <v>0</v>
      </c>
      <c r="K169" s="33"/>
      <c r="L169" s="1">
        <f t="shared" si="15"/>
        <v>241774.50438397779</v>
      </c>
    </row>
    <row r="170" spans="1:12" x14ac:dyDescent="0.2">
      <c r="A170" s="3">
        <f t="shared" si="10"/>
        <v>47026</v>
      </c>
      <c r="B170" s="2">
        <f t="shared" si="13"/>
        <v>977336.77606646507</v>
      </c>
      <c r="C170" s="4">
        <f t="shared" si="14"/>
        <v>7764.8471086644822</v>
      </c>
      <c r="D170" s="2">
        <f t="shared" si="11"/>
        <v>3228.5563042780491</v>
      </c>
      <c r="E170" s="2">
        <f t="shared" si="12"/>
        <v>240219.76925954316</v>
      </c>
      <c r="F170" s="1">
        <f t="shared" si="21"/>
        <v>94359.019259543158</v>
      </c>
      <c r="G170" s="1">
        <v>2956.22</v>
      </c>
      <c r="H170" s="32">
        <v>0</v>
      </c>
      <c r="K170" s="33">
        <f t="shared" ref="K170" si="24">449.79</f>
        <v>449.79</v>
      </c>
      <c r="L170" s="1">
        <f t="shared" si="15"/>
        <v>244610.2802029775</v>
      </c>
    </row>
    <row r="171" spans="1:12" x14ac:dyDescent="0.2">
      <c r="A171" s="3">
        <f t="shared" si="10"/>
        <v>47057</v>
      </c>
      <c r="B171" s="2">
        <f t="shared" si="13"/>
        <v>977336.77606646507</v>
      </c>
      <c r="C171" s="4">
        <f t="shared" si="14"/>
        <v>7764.8471086644822</v>
      </c>
      <c r="D171" s="2">
        <f t="shared" si="11"/>
        <v>3235.0134168866052</v>
      </c>
      <c r="E171" s="2">
        <f t="shared" si="12"/>
        <v>242594.11551551952</v>
      </c>
      <c r="F171" s="1">
        <f t="shared" si="21"/>
        <v>96733.365515519516</v>
      </c>
      <c r="G171" s="1">
        <v>2956.22</v>
      </c>
      <c r="H171" s="32">
        <v>0</v>
      </c>
      <c r="K171" s="33"/>
      <c r="L171" s="1">
        <f t="shared" si="15"/>
        <v>246999.26149543197</v>
      </c>
    </row>
    <row r="172" spans="1:12" x14ac:dyDescent="0.2">
      <c r="A172" s="3">
        <f t="shared" ref="A172:A235" si="25">EOMONTH(A171,1)</f>
        <v>47087</v>
      </c>
      <c r="B172" s="2">
        <f t="shared" si="13"/>
        <v>977336.77606646507</v>
      </c>
      <c r="C172" s="4">
        <f t="shared" si="14"/>
        <v>7764.8471086644822</v>
      </c>
      <c r="D172" s="2">
        <f t="shared" ref="D172:D235" si="26">D171*1.002</f>
        <v>3241.4834437203785</v>
      </c>
      <c r="E172" s="2">
        <f t="shared" ref="E172:E235" si="27">C172-D172-G172+(E171*(1+(0.04/12)))</f>
        <v>244969.90623218202</v>
      </c>
      <c r="F172" s="1">
        <f t="shared" si="21"/>
        <v>99109.156232182024</v>
      </c>
      <c r="G172" s="1">
        <v>2956.22</v>
      </c>
      <c r="H172" s="32">
        <v>0</v>
      </c>
      <c r="K172" s="33"/>
      <c r="L172" s="1">
        <f t="shared" si="15"/>
        <v>249389.73603202755</v>
      </c>
    </row>
    <row r="173" spans="1:12" x14ac:dyDescent="0.2">
      <c r="A173" s="3">
        <f t="shared" si="25"/>
        <v>47118</v>
      </c>
      <c r="B173" s="2">
        <f t="shared" si="13"/>
        <v>977336.77606646507</v>
      </c>
      <c r="C173" s="4">
        <f t="shared" si="14"/>
        <v>7764.8471086644822</v>
      </c>
      <c r="D173" s="2">
        <f t="shared" si="26"/>
        <v>3247.9664106078194</v>
      </c>
      <c r="E173" s="2">
        <f t="shared" si="27"/>
        <v>247347.13328434597</v>
      </c>
      <c r="F173" s="1">
        <f t="shared" si="21"/>
        <v>101486.38328434597</v>
      </c>
      <c r="G173" s="1">
        <v>2956.22</v>
      </c>
      <c r="H173" s="32">
        <v>0</v>
      </c>
      <c r="K173" s="33"/>
      <c r="L173" s="1">
        <f t="shared" si="15"/>
        <v>251781.69585019097</v>
      </c>
    </row>
    <row r="174" spans="1:12" x14ac:dyDescent="0.2">
      <c r="A174" s="3">
        <f t="shared" si="25"/>
        <v>47149</v>
      </c>
      <c r="B174" s="2">
        <f t="shared" si="13"/>
        <v>1026203.6148697884</v>
      </c>
      <c r="C174" s="4">
        <f t="shared" si="14"/>
        <v>8114.2652285543836</v>
      </c>
      <c r="D174" s="2">
        <f t="shared" si="26"/>
        <v>3254.4623434290352</v>
      </c>
      <c r="E174" s="2">
        <f t="shared" si="27"/>
        <v>250075.2066137525</v>
      </c>
      <c r="F174" s="1">
        <f t="shared" si="21"/>
        <v>104214.4566137525</v>
      </c>
      <c r="G174" s="1">
        <v>2956.22</v>
      </c>
      <c r="H174" s="32">
        <v>0</v>
      </c>
      <c r="K174" s="33"/>
      <c r="L174" s="1">
        <f t="shared" si="15"/>
        <v>254524.55105481698</v>
      </c>
    </row>
    <row r="175" spans="1:12" x14ac:dyDescent="0.2">
      <c r="A175" s="3">
        <f t="shared" si="25"/>
        <v>47177</v>
      </c>
      <c r="B175" s="2">
        <f t="shared" si="13"/>
        <v>1026203.6148697884</v>
      </c>
      <c r="C175" s="4">
        <f t="shared" si="14"/>
        <v>8114.2652285543836</v>
      </c>
      <c r="D175" s="2">
        <f t="shared" si="26"/>
        <v>3260.9712681158931</v>
      </c>
      <c r="E175" s="2">
        <f t="shared" si="27"/>
        <v>252805.86459623685</v>
      </c>
      <c r="F175" s="1">
        <f t="shared" si="21"/>
        <v>106945.11459623685</v>
      </c>
      <c r="G175" s="1">
        <v>2956.22</v>
      </c>
      <c r="H175" s="32">
        <v>0</v>
      </c>
      <c r="K175" s="33"/>
      <c r="L175" s="1">
        <f t="shared" si="15"/>
        <v>257270.04018543821</v>
      </c>
    </row>
    <row r="176" spans="1:12" x14ac:dyDescent="0.2">
      <c r="A176" s="3">
        <f t="shared" si="25"/>
        <v>47208</v>
      </c>
      <c r="B176" s="2">
        <f t="shared" si="13"/>
        <v>1026203.6148697884</v>
      </c>
      <c r="C176" s="4">
        <f t="shared" si="14"/>
        <v>8114.2652285543836</v>
      </c>
      <c r="D176" s="2">
        <f t="shared" si="26"/>
        <v>3267.4932106521251</v>
      </c>
      <c r="E176" s="2">
        <f t="shared" si="27"/>
        <v>255539.10282945991</v>
      </c>
      <c r="F176" s="1">
        <f t="shared" si="21"/>
        <v>109678.35282945991</v>
      </c>
      <c r="G176" s="1">
        <v>2956.22</v>
      </c>
      <c r="H176" s="32">
        <v>0</v>
      </c>
      <c r="K176" s="33">
        <f t="shared" ref="K176" si="28">449.79</f>
        <v>449.79</v>
      </c>
      <c r="L176" s="1">
        <f t="shared" si="15"/>
        <v>260467.94900395861</v>
      </c>
    </row>
    <row r="177" spans="1:12" x14ac:dyDescent="0.2">
      <c r="A177" s="3">
        <f t="shared" si="25"/>
        <v>47238</v>
      </c>
      <c r="B177" s="2">
        <f t="shared" si="13"/>
        <v>1026203.6148697884</v>
      </c>
      <c r="C177" s="4">
        <f t="shared" si="14"/>
        <v>8114.2652285543836</v>
      </c>
      <c r="D177" s="2">
        <f t="shared" si="26"/>
        <v>3274.0281970734295</v>
      </c>
      <c r="E177" s="2">
        <f t="shared" si="27"/>
        <v>258274.91687037243</v>
      </c>
      <c r="F177" s="1">
        <f t="shared" si="21"/>
        <v>112414.16687037243</v>
      </c>
      <c r="G177" s="1">
        <v>2956.22</v>
      </c>
      <c r="H177" s="32">
        <v>0</v>
      </c>
      <c r="K177" s="33"/>
      <c r="L177" s="1">
        <f t="shared" si="15"/>
        <v>263220.19253211946</v>
      </c>
    </row>
    <row r="178" spans="1:12" x14ac:dyDescent="0.2">
      <c r="A178" s="3">
        <f t="shared" si="25"/>
        <v>47269</v>
      </c>
      <c r="B178" s="2">
        <f t="shared" si="13"/>
        <v>1026203.6148697884</v>
      </c>
      <c r="C178" s="4">
        <f t="shared" si="14"/>
        <v>8114.2652285543836</v>
      </c>
      <c r="D178" s="2">
        <f t="shared" si="26"/>
        <v>3280.5762534675764</v>
      </c>
      <c r="E178" s="2">
        <f t="shared" si="27"/>
        <v>261013.30223502716</v>
      </c>
      <c r="F178" s="1">
        <f t="shared" si="21"/>
        <v>115152.55223502716</v>
      </c>
      <c r="G178" s="1">
        <v>2956.22</v>
      </c>
      <c r="H178" s="32">
        <v>0</v>
      </c>
      <c r="K178" s="33"/>
      <c r="L178" s="1">
        <f t="shared" si="15"/>
        <v>265975.06214898004</v>
      </c>
    </row>
    <row r="179" spans="1:12" x14ac:dyDescent="0.2">
      <c r="A179" s="3">
        <f t="shared" si="25"/>
        <v>47299</v>
      </c>
      <c r="B179" s="2">
        <f t="shared" si="13"/>
        <v>1026203.6148697884</v>
      </c>
      <c r="C179" s="4">
        <f t="shared" si="14"/>
        <v>8114.2652285543836</v>
      </c>
      <c r="D179" s="2">
        <f t="shared" si="26"/>
        <v>3287.1374059745117</v>
      </c>
      <c r="E179" s="2">
        <f t="shared" si="27"/>
        <v>263754.25439839048</v>
      </c>
      <c r="F179" s="1">
        <f t="shared" si="21"/>
        <v>117893.50439839048</v>
      </c>
      <c r="G179" s="1">
        <v>2956.22</v>
      </c>
      <c r="H179" s="32">
        <v>0</v>
      </c>
      <c r="K179" s="33"/>
      <c r="L179" s="1">
        <f t="shared" si="15"/>
        <v>268732.55351205653</v>
      </c>
    </row>
    <row r="180" spans="1:12" x14ac:dyDescent="0.2">
      <c r="A180" s="3">
        <f t="shared" si="25"/>
        <v>47330</v>
      </c>
      <c r="B180" s="2">
        <f t="shared" si="13"/>
        <v>1026203.6148697884</v>
      </c>
      <c r="C180" s="4">
        <f t="shared" si="14"/>
        <v>8114.2652285543836</v>
      </c>
      <c r="D180" s="2">
        <f t="shared" si="26"/>
        <v>3293.7116807864609</v>
      </c>
      <c r="E180" s="2">
        <f t="shared" si="27"/>
        <v>266497.76879415306</v>
      </c>
      <c r="F180" s="1">
        <f t="shared" si="21"/>
        <v>120637.01879415306</v>
      </c>
      <c r="G180" s="1">
        <v>2956.22</v>
      </c>
      <c r="H180" s="32">
        <v>0</v>
      </c>
      <c r="K180" s="33"/>
      <c r="L180" s="1">
        <f t="shared" si="15"/>
        <v>271492.66223819804</v>
      </c>
    </row>
    <row r="181" spans="1:12" x14ac:dyDescent="0.2">
      <c r="A181" s="3">
        <f t="shared" si="25"/>
        <v>47361</v>
      </c>
      <c r="B181" s="2">
        <f t="shared" si="13"/>
        <v>1026203.6148697884</v>
      </c>
      <c r="C181" s="4">
        <f t="shared" si="14"/>
        <v>8114.2652285543836</v>
      </c>
      <c r="D181" s="2">
        <f t="shared" si="26"/>
        <v>3300.2991041480336</v>
      </c>
      <c r="E181" s="2">
        <f t="shared" si="27"/>
        <v>269243.84081453993</v>
      </c>
      <c r="F181" s="1">
        <f t="shared" si="21"/>
        <v>123383.09081453993</v>
      </c>
      <c r="G181" s="1">
        <v>2956.22</v>
      </c>
      <c r="H181" s="32">
        <v>0</v>
      </c>
      <c r="K181" s="33"/>
      <c r="L181" s="1">
        <f t="shared" si="15"/>
        <v>274255.38390339841</v>
      </c>
    </row>
    <row r="182" spans="1:12" x14ac:dyDescent="0.2">
      <c r="A182" s="3">
        <f t="shared" si="25"/>
        <v>47391</v>
      </c>
      <c r="B182" s="2">
        <f t="shared" si="13"/>
        <v>1026203.6148697884</v>
      </c>
      <c r="C182" s="4">
        <f t="shared" si="14"/>
        <v>8114.2652285543836</v>
      </c>
      <c r="D182" s="2">
        <f t="shared" si="26"/>
        <v>3306.8997023563297</v>
      </c>
      <c r="E182" s="2">
        <f t="shared" si="27"/>
        <v>271992.46581011976</v>
      </c>
      <c r="F182" s="1">
        <f t="shared" si="21"/>
        <v>126131.71581011976</v>
      </c>
      <c r="G182" s="1">
        <v>2956.22</v>
      </c>
      <c r="H182" s="32">
        <v>0</v>
      </c>
      <c r="K182" s="33">
        <f t="shared" ref="K182" si="29">449.79</f>
        <v>449.79</v>
      </c>
      <c r="L182" s="1">
        <f t="shared" si="15"/>
        <v>277470.50404260779</v>
      </c>
    </row>
    <row r="183" spans="1:12" x14ac:dyDescent="0.2">
      <c r="A183" s="3">
        <f t="shared" si="25"/>
        <v>47422</v>
      </c>
      <c r="B183" s="2">
        <f t="shared" ref="B183:B246" si="30">B171*1.05</f>
        <v>1026203.6148697884</v>
      </c>
      <c r="C183" s="4">
        <f t="shared" ref="C183:C246" si="31">C171*1.045</f>
        <v>8114.2652285543836</v>
      </c>
      <c r="D183" s="2">
        <f t="shared" si="26"/>
        <v>3313.5135017610423</v>
      </c>
      <c r="E183" s="2">
        <f t="shared" si="27"/>
        <v>274743.63908961351</v>
      </c>
      <c r="F183" s="1">
        <f t="shared" si="21"/>
        <v>128882.88908961351</v>
      </c>
      <c r="G183" s="1">
        <v>2956.22</v>
      </c>
      <c r="H183" s="32">
        <v>0</v>
      </c>
      <c r="K183" s="33"/>
      <c r="L183" s="1">
        <f t="shared" si="15"/>
        <v>280239.93744954315</v>
      </c>
    </row>
    <row r="184" spans="1:12" x14ac:dyDescent="0.2">
      <c r="A184" s="3">
        <f t="shared" si="25"/>
        <v>47452</v>
      </c>
      <c r="B184" s="2">
        <f t="shared" si="30"/>
        <v>1026203.6148697884</v>
      </c>
      <c r="C184" s="4">
        <f t="shared" si="31"/>
        <v>8114.2652285543836</v>
      </c>
      <c r="D184" s="2">
        <f t="shared" si="26"/>
        <v>3320.1405287645644</v>
      </c>
      <c r="E184" s="2">
        <f t="shared" si="27"/>
        <v>277497.35591970209</v>
      </c>
      <c r="F184" s="1">
        <f t="shared" si="21"/>
        <v>131636.60591970209</v>
      </c>
      <c r="G184" s="1">
        <v>2956.22</v>
      </c>
      <c r="H184" s="32">
        <v>0</v>
      </c>
      <c r="K184" s="33"/>
      <c r="L184" s="1">
        <f t="shared" si="15"/>
        <v>283011.97527416481</v>
      </c>
    </row>
    <row r="185" spans="1:12" x14ac:dyDescent="0.2">
      <c r="A185" s="3">
        <f t="shared" si="25"/>
        <v>47483</v>
      </c>
      <c r="B185" s="2">
        <f t="shared" si="30"/>
        <v>1026203.6148697884</v>
      </c>
      <c r="C185" s="4">
        <f t="shared" si="31"/>
        <v>8114.2652285543836</v>
      </c>
      <c r="D185" s="2">
        <f t="shared" si="26"/>
        <v>3326.7808098220935</v>
      </c>
      <c r="E185" s="2">
        <f t="shared" si="27"/>
        <v>280253.61152483342</v>
      </c>
      <c r="F185" s="1">
        <f t="shared" si="21"/>
        <v>134392.86152483342</v>
      </c>
      <c r="G185" s="1">
        <v>2956.22</v>
      </c>
      <c r="H185" s="32">
        <v>0</v>
      </c>
      <c r="K185" s="33"/>
      <c r="L185" s="1">
        <f t="shared" si="15"/>
        <v>285786.61294381105</v>
      </c>
    </row>
    <row r="186" spans="1:12" x14ac:dyDescent="0.2">
      <c r="A186" s="3">
        <f t="shared" si="25"/>
        <v>47514</v>
      </c>
      <c r="B186" s="2">
        <f t="shared" si="30"/>
        <v>1077513.7956132779</v>
      </c>
      <c r="C186" s="4">
        <f t="shared" si="31"/>
        <v>8479.4071638393307</v>
      </c>
      <c r="D186" s="2">
        <f t="shared" si="26"/>
        <v>3333.4343714417378</v>
      </c>
      <c r="E186" s="2">
        <f t="shared" si="27"/>
        <v>283377.5430223138</v>
      </c>
      <c r="F186" s="1">
        <f t="shared" si="21"/>
        <v>137516.7930223138</v>
      </c>
      <c r="G186" s="1">
        <v>2956.22</v>
      </c>
      <c r="H186" s="32">
        <v>0</v>
      </c>
      <c r="K186" s="33"/>
      <c r="L186" s="1">
        <f t="shared" si="15"/>
        <v>288928.98777935468</v>
      </c>
    </row>
    <row r="187" spans="1:12" x14ac:dyDescent="0.2">
      <c r="A187" s="3">
        <f t="shared" si="25"/>
        <v>47542</v>
      </c>
      <c r="B187" s="2">
        <f t="shared" si="30"/>
        <v>1077513.7956132779</v>
      </c>
      <c r="C187" s="4">
        <f t="shared" si="31"/>
        <v>8479.4071638393307</v>
      </c>
      <c r="D187" s="2">
        <f t="shared" si="26"/>
        <v>3340.1012401846215</v>
      </c>
      <c r="E187" s="2">
        <f t="shared" si="27"/>
        <v>286505.22075604292</v>
      </c>
      <c r="F187" s="1">
        <f t="shared" si="21"/>
        <v>140644.47075604292</v>
      </c>
      <c r="G187" s="1">
        <v>2956.22</v>
      </c>
      <c r="H187" s="32">
        <v>0</v>
      </c>
      <c r="K187" s="33"/>
      <c r="L187" s="1">
        <f t="shared" si="15"/>
        <v>292075.17032894061</v>
      </c>
    </row>
    <row r="188" spans="1:12" x14ac:dyDescent="0.2">
      <c r="A188" s="3">
        <f t="shared" si="25"/>
        <v>47573</v>
      </c>
      <c r="B188" s="2">
        <f t="shared" si="30"/>
        <v>1077513.7956132779</v>
      </c>
      <c r="C188" s="4">
        <f t="shared" si="31"/>
        <v>8479.4071638393307</v>
      </c>
      <c r="D188" s="2">
        <f t="shared" si="26"/>
        <v>3346.7814426649907</v>
      </c>
      <c r="E188" s="2">
        <f t="shared" si="27"/>
        <v>289636.64387973741</v>
      </c>
      <c r="F188" s="1">
        <f t="shared" si="21"/>
        <v>143775.89387973741</v>
      </c>
      <c r="G188" s="1">
        <v>2956.22</v>
      </c>
      <c r="H188" s="32">
        <v>0</v>
      </c>
      <c r="K188" s="33">
        <f t="shared" ref="K188" si="32">449.79</f>
        <v>449.79</v>
      </c>
      <c r="L188" s="1">
        <f t="shared" ref="L188:L251" si="33">C188-D188-G188+(L187*(1+(0.04/12)))+K188</f>
        <v>295674.9499512114</v>
      </c>
    </row>
    <row r="189" spans="1:12" x14ac:dyDescent="0.2">
      <c r="A189" s="3">
        <f t="shared" si="25"/>
        <v>47603</v>
      </c>
      <c r="B189" s="2">
        <f t="shared" si="30"/>
        <v>1077513.7956132779</v>
      </c>
      <c r="C189" s="4">
        <f t="shared" si="31"/>
        <v>8479.4071638393307</v>
      </c>
      <c r="D189" s="2">
        <f t="shared" si="26"/>
        <v>3353.4750055503205</v>
      </c>
      <c r="E189" s="2">
        <f t="shared" si="27"/>
        <v>292771.81151762552</v>
      </c>
      <c r="F189" s="1">
        <f t="shared" si="21"/>
        <v>146911.06151762552</v>
      </c>
      <c r="G189" s="1">
        <v>2956.22</v>
      </c>
      <c r="H189" s="32">
        <v>0</v>
      </c>
      <c r="K189" s="33"/>
      <c r="L189" s="1">
        <f t="shared" si="33"/>
        <v>298830.24527600443</v>
      </c>
    </row>
    <row r="190" spans="1:12" x14ac:dyDescent="0.2">
      <c r="A190" s="3">
        <f t="shared" si="25"/>
        <v>47634</v>
      </c>
      <c r="B190" s="2">
        <f t="shared" si="30"/>
        <v>1077513.7956132779</v>
      </c>
      <c r="C190" s="4">
        <f t="shared" si="31"/>
        <v>8479.4071638393307</v>
      </c>
      <c r="D190" s="2">
        <f t="shared" si="26"/>
        <v>3360.1819555614211</v>
      </c>
      <c r="E190" s="2">
        <f t="shared" si="27"/>
        <v>295910.72276429553</v>
      </c>
      <c r="F190" s="1">
        <f t="shared" si="21"/>
        <v>150049.97276429553</v>
      </c>
      <c r="G190" s="1">
        <v>2956.22</v>
      </c>
      <c r="H190" s="32">
        <v>0</v>
      </c>
      <c r="K190" s="33"/>
      <c r="L190" s="1">
        <f t="shared" si="33"/>
        <v>301989.35130186903</v>
      </c>
    </row>
    <row r="191" spans="1:12" x14ac:dyDescent="0.2">
      <c r="A191" s="3">
        <f t="shared" si="25"/>
        <v>47664</v>
      </c>
      <c r="B191" s="2">
        <f t="shared" si="30"/>
        <v>1077513.7956132779</v>
      </c>
      <c r="C191" s="4">
        <f t="shared" si="31"/>
        <v>8479.4071638393307</v>
      </c>
      <c r="D191" s="2">
        <f t="shared" si="26"/>
        <v>3366.9023194725441</v>
      </c>
      <c r="E191" s="2">
        <f t="shared" si="27"/>
        <v>299053.37668454333</v>
      </c>
      <c r="F191" s="1">
        <f t="shared" si="21"/>
        <v>153192.62668454333</v>
      </c>
      <c r="G191" s="1">
        <v>2956.22</v>
      </c>
      <c r="H191" s="32">
        <v>0</v>
      </c>
      <c r="K191" s="33"/>
      <c r="L191" s="1">
        <f t="shared" si="33"/>
        <v>305152.26731724205</v>
      </c>
    </row>
    <row r="192" spans="1:12" x14ac:dyDescent="0.2">
      <c r="A192" s="3">
        <f t="shared" si="25"/>
        <v>47695</v>
      </c>
      <c r="B192" s="2">
        <f t="shared" si="30"/>
        <v>1077513.7956132779</v>
      </c>
      <c r="C192" s="4">
        <f t="shared" si="31"/>
        <v>8479.4071638393307</v>
      </c>
      <c r="D192" s="2">
        <f t="shared" si="26"/>
        <v>3373.6361241114892</v>
      </c>
      <c r="E192" s="2">
        <f t="shared" si="27"/>
        <v>302199.77231321967</v>
      </c>
      <c r="F192" s="1">
        <f t="shared" si="21"/>
        <v>156339.02231321967</v>
      </c>
      <c r="G192" s="1">
        <v>2956.22</v>
      </c>
      <c r="H192" s="32">
        <v>0</v>
      </c>
      <c r="K192" s="33"/>
      <c r="L192" s="1">
        <f t="shared" si="33"/>
        <v>308318.99258136074</v>
      </c>
    </row>
    <row r="193" spans="1:12" x14ac:dyDescent="0.2">
      <c r="A193" s="3">
        <f t="shared" si="25"/>
        <v>47726</v>
      </c>
      <c r="B193" s="2">
        <f t="shared" si="30"/>
        <v>1077513.7956132779</v>
      </c>
      <c r="C193" s="4">
        <f t="shared" si="31"/>
        <v>8479.4071638393307</v>
      </c>
      <c r="D193" s="2">
        <f t="shared" si="26"/>
        <v>3380.3833963597122</v>
      </c>
      <c r="E193" s="2">
        <f t="shared" si="27"/>
        <v>305349.9086550767</v>
      </c>
      <c r="F193" s="1">
        <f t="shared" si="21"/>
        <v>159489.1586550767</v>
      </c>
      <c r="G193" s="1">
        <v>2956.22</v>
      </c>
      <c r="H193" s="32">
        <v>0</v>
      </c>
      <c r="K193" s="33"/>
      <c r="L193" s="1">
        <f t="shared" si="33"/>
        <v>311489.52632411156</v>
      </c>
    </row>
    <row r="194" spans="1:12" x14ac:dyDescent="0.2">
      <c r="A194" s="3">
        <f t="shared" si="25"/>
        <v>47756</v>
      </c>
      <c r="B194" s="2">
        <f t="shared" si="30"/>
        <v>1077513.7956132779</v>
      </c>
      <c r="C194" s="4">
        <f t="shared" si="31"/>
        <v>8479.4071638393307</v>
      </c>
      <c r="D194" s="2">
        <f t="shared" si="26"/>
        <v>3387.1441631524317</v>
      </c>
      <c r="E194" s="2">
        <f t="shared" si="27"/>
        <v>308503.78468461387</v>
      </c>
      <c r="F194" s="1">
        <f t="shared" si="21"/>
        <v>162643.03468461387</v>
      </c>
      <c r="G194" s="1">
        <v>2956.22</v>
      </c>
      <c r="H194" s="32">
        <v>0</v>
      </c>
      <c r="K194" s="33">
        <f t="shared" ref="K194" si="34">449.79</f>
        <v>449.79</v>
      </c>
      <c r="L194" s="1">
        <f t="shared" si="33"/>
        <v>315113.65774587885</v>
      </c>
    </row>
    <row r="195" spans="1:12" x14ac:dyDescent="0.2">
      <c r="A195" s="3">
        <f t="shared" si="25"/>
        <v>47787</v>
      </c>
      <c r="B195" s="2">
        <f t="shared" si="30"/>
        <v>1077513.7956132779</v>
      </c>
      <c r="C195" s="4">
        <f t="shared" si="31"/>
        <v>8479.4071638393307</v>
      </c>
      <c r="D195" s="2">
        <f t="shared" si="26"/>
        <v>3393.9184514787366</v>
      </c>
      <c r="E195" s="2">
        <f t="shared" si="27"/>
        <v>311661.39934592322</v>
      </c>
      <c r="F195" s="1">
        <f t="shared" si="21"/>
        <v>165800.64934592322</v>
      </c>
      <c r="G195" s="1">
        <v>2956.22</v>
      </c>
      <c r="H195" s="32">
        <v>0</v>
      </c>
      <c r="K195" s="33"/>
      <c r="L195" s="1">
        <f t="shared" si="33"/>
        <v>318293.3053173924</v>
      </c>
    </row>
    <row r="196" spans="1:12" x14ac:dyDescent="0.2">
      <c r="A196" s="3">
        <f t="shared" si="25"/>
        <v>47817</v>
      </c>
      <c r="B196" s="2">
        <f t="shared" si="30"/>
        <v>1077513.7956132779</v>
      </c>
      <c r="C196" s="4">
        <f t="shared" si="31"/>
        <v>8479.4071638393307</v>
      </c>
      <c r="D196" s="2">
        <f t="shared" si="26"/>
        <v>3400.7062883816943</v>
      </c>
      <c r="E196" s="2">
        <f t="shared" si="27"/>
        <v>314822.75155253394</v>
      </c>
      <c r="F196" s="1">
        <f t="shared" si="21"/>
        <v>168962.00155253394</v>
      </c>
      <c r="G196" s="1">
        <v>2956.22</v>
      </c>
      <c r="H196" s="32">
        <v>0</v>
      </c>
      <c r="K196" s="33"/>
      <c r="L196" s="1">
        <f t="shared" si="33"/>
        <v>321476.76387724135</v>
      </c>
    </row>
    <row r="197" spans="1:12" x14ac:dyDescent="0.2">
      <c r="A197" s="3">
        <f t="shared" si="25"/>
        <v>47848</v>
      </c>
      <c r="B197" s="2">
        <f t="shared" si="30"/>
        <v>1077513.7956132779</v>
      </c>
      <c r="C197" s="4">
        <f t="shared" si="31"/>
        <v>8479.4071638393307</v>
      </c>
      <c r="D197" s="2">
        <f t="shared" si="26"/>
        <v>3407.5077009584579</v>
      </c>
      <c r="E197" s="2">
        <f t="shared" si="27"/>
        <v>317987.84018725663</v>
      </c>
      <c r="F197" s="1">
        <f t="shared" si="21"/>
        <v>172127.09018725663</v>
      </c>
      <c r="G197" s="1">
        <v>2956.22</v>
      </c>
      <c r="H197" s="32">
        <v>0</v>
      </c>
      <c r="K197" s="33"/>
      <c r="L197" s="1">
        <f t="shared" si="33"/>
        <v>324664.03255304642</v>
      </c>
    </row>
    <row r="198" spans="1:12" x14ac:dyDescent="0.2">
      <c r="A198" s="3">
        <f t="shared" si="25"/>
        <v>47879</v>
      </c>
      <c r="B198" s="2">
        <f t="shared" si="30"/>
        <v>1131389.4853939419</v>
      </c>
      <c r="C198" s="4">
        <f t="shared" si="31"/>
        <v>8860.9804862121</v>
      </c>
      <c r="D198" s="2">
        <f t="shared" si="26"/>
        <v>3414.3227163603747</v>
      </c>
      <c r="E198" s="2">
        <f t="shared" si="27"/>
        <v>321538.23742439924</v>
      </c>
      <c r="F198" s="1">
        <f t="shared" si="21"/>
        <v>175677.48742439924</v>
      </c>
      <c r="G198" s="1">
        <v>2956.22</v>
      </c>
      <c r="H198" s="32">
        <v>0</v>
      </c>
      <c r="K198" s="33"/>
      <c r="L198" s="1">
        <f t="shared" si="33"/>
        <v>328236.68376474164</v>
      </c>
    </row>
    <row r="199" spans="1:12" x14ac:dyDescent="0.2">
      <c r="A199" s="3">
        <f t="shared" si="25"/>
        <v>47907</v>
      </c>
      <c r="B199" s="2">
        <f t="shared" si="30"/>
        <v>1131389.4853939419</v>
      </c>
      <c r="C199" s="4">
        <f t="shared" si="31"/>
        <v>8860.9804862121</v>
      </c>
      <c r="D199" s="2">
        <f t="shared" si="26"/>
        <v>3421.1513617930955</v>
      </c>
      <c r="E199" s="2">
        <f t="shared" si="27"/>
        <v>325093.64067356626</v>
      </c>
      <c r="F199" s="1">
        <f t="shared" si="21"/>
        <v>179232.89067356626</v>
      </c>
      <c r="G199" s="1">
        <v>2956.22</v>
      </c>
      <c r="H199" s="32">
        <v>0</v>
      </c>
      <c r="K199" s="33"/>
      <c r="L199" s="1">
        <f t="shared" si="33"/>
        <v>331814.41516837646</v>
      </c>
    </row>
    <row r="200" spans="1:12" x14ac:dyDescent="0.2">
      <c r="A200" s="3">
        <f t="shared" si="25"/>
        <v>47938</v>
      </c>
      <c r="B200" s="2">
        <f t="shared" si="30"/>
        <v>1131389.4853939419</v>
      </c>
      <c r="C200" s="4">
        <f t="shared" si="31"/>
        <v>8860.9804862121</v>
      </c>
      <c r="D200" s="2">
        <f t="shared" si="26"/>
        <v>3427.9936645166817</v>
      </c>
      <c r="E200" s="2">
        <f t="shared" si="27"/>
        <v>328654.05296417361</v>
      </c>
      <c r="F200" s="1">
        <f t="shared" si="21"/>
        <v>182793.30296417361</v>
      </c>
      <c r="G200" s="1">
        <v>2956.22</v>
      </c>
      <c r="H200" s="32">
        <v>0</v>
      </c>
      <c r="K200" s="33">
        <f t="shared" ref="K200" si="35">449.79</f>
        <v>449.79</v>
      </c>
      <c r="L200" s="1">
        <f t="shared" si="33"/>
        <v>335847.02004063316</v>
      </c>
    </row>
    <row r="201" spans="1:12" x14ac:dyDescent="0.2">
      <c r="A201" s="3">
        <f t="shared" si="25"/>
        <v>47968</v>
      </c>
      <c r="B201" s="2">
        <f t="shared" si="30"/>
        <v>1131389.4853939419</v>
      </c>
      <c r="C201" s="4">
        <f t="shared" si="31"/>
        <v>8860.9804862121</v>
      </c>
      <c r="D201" s="2">
        <f t="shared" si="26"/>
        <v>3434.849651845715</v>
      </c>
      <c r="E201" s="2">
        <f t="shared" si="27"/>
        <v>332219.47730842058</v>
      </c>
      <c r="F201" s="1">
        <f t="shared" si="21"/>
        <v>186358.72730842058</v>
      </c>
      <c r="G201" s="1">
        <v>2956.22</v>
      </c>
      <c r="H201" s="32">
        <v>0</v>
      </c>
      <c r="K201" s="33"/>
      <c r="L201" s="1">
        <f t="shared" si="33"/>
        <v>339436.42094180168</v>
      </c>
    </row>
    <row r="202" spans="1:12" x14ac:dyDescent="0.2">
      <c r="A202" s="3">
        <f t="shared" si="25"/>
        <v>47999</v>
      </c>
      <c r="B202" s="2">
        <f t="shared" si="30"/>
        <v>1131389.4853939419</v>
      </c>
      <c r="C202" s="4">
        <f t="shared" si="31"/>
        <v>8860.9804862121</v>
      </c>
      <c r="D202" s="2">
        <f t="shared" si="26"/>
        <v>3441.7193511494065</v>
      </c>
      <c r="E202" s="2">
        <f t="shared" si="27"/>
        <v>335789.91670117807</v>
      </c>
      <c r="F202" s="1">
        <f t="shared" si="21"/>
        <v>189929.16670117807</v>
      </c>
      <c r="G202" s="1">
        <v>2956.22</v>
      </c>
      <c r="H202" s="32">
        <v>0</v>
      </c>
      <c r="K202" s="33"/>
      <c r="L202" s="1">
        <f t="shared" si="33"/>
        <v>343030.91681333707</v>
      </c>
    </row>
    <row r="203" spans="1:12" x14ac:dyDescent="0.2">
      <c r="A203" s="3">
        <f t="shared" si="25"/>
        <v>48029</v>
      </c>
      <c r="B203" s="2">
        <f t="shared" si="30"/>
        <v>1131389.4853939419</v>
      </c>
      <c r="C203" s="4">
        <f t="shared" si="31"/>
        <v>8860.9804862121</v>
      </c>
      <c r="D203" s="2">
        <f t="shared" si="26"/>
        <v>3448.6027898517054</v>
      </c>
      <c r="E203" s="2">
        <f t="shared" si="27"/>
        <v>339365.37411987572</v>
      </c>
      <c r="F203" s="1">
        <f t="shared" si="21"/>
        <v>193504.62411987572</v>
      </c>
      <c r="G203" s="1">
        <v>2956.22</v>
      </c>
      <c r="H203" s="32">
        <v>0</v>
      </c>
      <c r="K203" s="33"/>
      <c r="L203" s="1">
        <f t="shared" si="33"/>
        <v>346630.51089907525</v>
      </c>
    </row>
    <row r="204" spans="1:12" x14ac:dyDescent="0.2">
      <c r="A204" s="3">
        <f t="shared" si="25"/>
        <v>48060</v>
      </c>
      <c r="B204" s="2">
        <f t="shared" si="30"/>
        <v>1131389.4853939419</v>
      </c>
      <c r="C204" s="4">
        <f t="shared" si="31"/>
        <v>8860.9804862121</v>
      </c>
      <c r="D204" s="2">
        <f t="shared" si="26"/>
        <v>3455.4999954314089</v>
      </c>
      <c r="E204" s="2">
        <f t="shared" si="27"/>
        <v>342945.85252438934</v>
      </c>
      <c r="F204" s="1">
        <f t="shared" si="21"/>
        <v>197085.10252438934</v>
      </c>
      <c r="G204" s="1">
        <v>2956.22</v>
      </c>
      <c r="H204" s="32">
        <v>0</v>
      </c>
      <c r="K204" s="33"/>
      <c r="L204" s="1">
        <f t="shared" si="33"/>
        <v>350235.2064261862</v>
      </c>
    </row>
    <row r="205" spans="1:12" x14ac:dyDescent="0.2">
      <c r="A205" s="3">
        <f t="shared" si="25"/>
        <v>48091</v>
      </c>
      <c r="B205" s="2">
        <f t="shared" si="30"/>
        <v>1131389.4853939419</v>
      </c>
      <c r="C205" s="4">
        <f t="shared" si="31"/>
        <v>8860.9804862121</v>
      </c>
      <c r="D205" s="2">
        <f t="shared" si="26"/>
        <v>3462.4109954222718</v>
      </c>
      <c r="E205" s="2">
        <f t="shared" si="27"/>
        <v>346531.35485692712</v>
      </c>
      <c r="F205" s="1">
        <f t="shared" si="21"/>
        <v>200670.60485692712</v>
      </c>
      <c r="G205" s="1">
        <v>2956.22</v>
      </c>
      <c r="H205" s="32">
        <v>0</v>
      </c>
      <c r="K205" s="33"/>
      <c r="L205" s="1">
        <f t="shared" si="33"/>
        <v>353845.00660506333</v>
      </c>
    </row>
    <row r="206" spans="1:12" x14ac:dyDescent="0.2">
      <c r="A206" s="3">
        <f t="shared" si="25"/>
        <v>48121</v>
      </c>
      <c r="B206" s="2">
        <f t="shared" si="30"/>
        <v>1131389.4853939419</v>
      </c>
      <c r="C206" s="4">
        <f t="shared" si="31"/>
        <v>8860.9804862121</v>
      </c>
      <c r="D206" s="2">
        <f t="shared" si="26"/>
        <v>3469.3358174131163</v>
      </c>
      <c r="E206" s="2">
        <f t="shared" si="27"/>
        <v>350121.88404191588</v>
      </c>
      <c r="F206" s="1">
        <f t="shared" si="21"/>
        <v>204261.13404191588</v>
      </c>
      <c r="G206" s="1">
        <v>2956.22</v>
      </c>
      <c r="H206" s="32">
        <v>0</v>
      </c>
      <c r="K206" s="33">
        <f t="shared" ref="K206" si="36">449.79</f>
        <v>449.79</v>
      </c>
      <c r="L206" s="1">
        <f t="shared" si="33"/>
        <v>357909.7046292125</v>
      </c>
    </row>
    <row r="207" spans="1:12" x14ac:dyDescent="0.2">
      <c r="A207" s="3">
        <f t="shared" si="25"/>
        <v>48152</v>
      </c>
      <c r="B207" s="2">
        <f t="shared" si="30"/>
        <v>1131389.4853939419</v>
      </c>
      <c r="C207" s="4">
        <f t="shared" si="31"/>
        <v>8860.9804862121</v>
      </c>
      <c r="D207" s="2">
        <f t="shared" si="26"/>
        <v>3476.2744890479426</v>
      </c>
      <c r="E207" s="2">
        <f t="shared" si="27"/>
        <v>353717.44298588648</v>
      </c>
      <c r="F207" s="1">
        <f t="shared" si="21"/>
        <v>207856.69298588648</v>
      </c>
      <c r="G207" s="1">
        <v>2956.22</v>
      </c>
      <c r="H207" s="32">
        <v>0</v>
      </c>
      <c r="K207" s="33"/>
      <c r="L207" s="1">
        <f t="shared" si="33"/>
        <v>361531.22297514073</v>
      </c>
    </row>
    <row r="208" spans="1:12" x14ac:dyDescent="0.2">
      <c r="A208" s="3">
        <f t="shared" si="25"/>
        <v>48182</v>
      </c>
      <c r="B208" s="2">
        <f t="shared" si="30"/>
        <v>1131389.4853939419</v>
      </c>
      <c r="C208" s="4">
        <f t="shared" si="31"/>
        <v>8860.9804862121</v>
      </c>
      <c r="D208" s="2">
        <f t="shared" si="26"/>
        <v>3483.2270380260384</v>
      </c>
      <c r="E208" s="2">
        <f t="shared" si="27"/>
        <v>357318.03457735886</v>
      </c>
      <c r="F208" s="1">
        <f t="shared" si="21"/>
        <v>211457.28457735886</v>
      </c>
      <c r="G208" s="1">
        <v>2956.22</v>
      </c>
      <c r="H208" s="32">
        <v>0</v>
      </c>
      <c r="K208" s="33"/>
      <c r="L208" s="1">
        <f t="shared" si="33"/>
        <v>365157.8604999106</v>
      </c>
    </row>
    <row r="209" spans="1:12" x14ac:dyDescent="0.2">
      <c r="A209" s="3">
        <f t="shared" si="25"/>
        <v>48213</v>
      </c>
      <c r="B209" s="2">
        <f t="shared" si="30"/>
        <v>1131389.4853939419</v>
      </c>
      <c r="C209" s="4">
        <f t="shared" si="31"/>
        <v>8860.9804862121</v>
      </c>
      <c r="D209" s="2">
        <f t="shared" si="26"/>
        <v>3490.1934921020907</v>
      </c>
      <c r="E209" s="2">
        <f t="shared" si="27"/>
        <v>360923.66168672679</v>
      </c>
      <c r="F209" s="1">
        <f t="shared" si="21"/>
        <v>215062.91168672679</v>
      </c>
      <c r="G209" s="1">
        <v>2956.22</v>
      </c>
      <c r="H209" s="32">
        <v>0</v>
      </c>
      <c r="K209" s="33"/>
      <c r="L209" s="1">
        <f t="shared" si="33"/>
        <v>368789.62036235369</v>
      </c>
    </row>
    <row r="210" spans="1:12" x14ac:dyDescent="0.2">
      <c r="A210" s="3">
        <f t="shared" si="25"/>
        <v>48244</v>
      </c>
      <c r="B210" s="2">
        <f t="shared" si="30"/>
        <v>1187958.9596636391</v>
      </c>
      <c r="C210" s="4">
        <f t="shared" si="31"/>
        <v>9259.7246080916448</v>
      </c>
      <c r="D210" s="2">
        <f t="shared" si="26"/>
        <v>3497.1738790862946</v>
      </c>
      <c r="E210" s="2">
        <f t="shared" si="27"/>
        <v>364933.07128802122</v>
      </c>
      <c r="F210" s="1">
        <f t="shared" si="21"/>
        <v>219072.32128802122</v>
      </c>
      <c r="G210" s="1">
        <v>2956.22</v>
      </c>
      <c r="H210" s="32">
        <v>0</v>
      </c>
      <c r="K210" s="33"/>
      <c r="L210" s="1">
        <f t="shared" si="33"/>
        <v>372825.24982590025</v>
      </c>
    </row>
    <row r="211" spans="1:12" x14ac:dyDescent="0.2">
      <c r="A211" s="3">
        <f t="shared" si="25"/>
        <v>48273</v>
      </c>
      <c r="B211" s="2">
        <f t="shared" si="30"/>
        <v>1187958.9596636391</v>
      </c>
      <c r="C211" s="4">
        <f t="shared" si="31"/>
        <v>9259.7246080916448</v>
      </c>
      <c r="D211" s="2">
        <f t="shared" si="26"/>
        <v>3504.1682268444674</v>
      </c>
      <c r="E211" s="2">
        <f t="shared" si="27"/>
        <v>368948.85124022845</v>
      </c>
      <c r="F211" s="1">
        <f t="shared" si="21"/>
        <v>223088.10124022845</v>
      </c>
      <c r="G211" s="1">
        <v>2956.22</v>
      </c>
      <c r="H211" s="32">
        <v>0</v>
      </c>
      <c r="K211" s="33"/>
      <c r="L211" s="1">
        <f t="shared" si="33"/>
        <v>376867.33703990042</v>
      </c>
    </row>
    <row r="212" spans="1:12" x14ac:dyDescent="0.2">
      <c r="A212" s="3">
        <f t="shared" si="25"/>
        <v>48304</v>
      </c>
      <c r="B212" s="2">
        <f t="shared" si="30"/>
        <v>1187958.9596636391</v>
      </c>
      <c r="C212" s="4">
        <f t="shared" si="31"/>
        <v>9259.7246080916448</v>
      </c>
      <c r="D212" s="2">
        <f t="shared" si="26"/>
        <v>3511.1765632981565</v>
      </c>
      <c r="E212" s="2">
        <f t="shared" si="27"/>
        <v>372971.0087891561</v>
      </c>
      <c r="F212" s="1">
        <f t="shared" si="21"/>
        <v>227110.2587891561</v>
      </c>
      <c r="G212" s="1">
        <v>2956.22</v>
      </c>
      <c r="H212" s="32">
        <v>0</v>
      </c>
      <c r="K212" s="33">
        <f t="shared" ref="K212" si="37">449.79</f>
        <v>449.79</v>
      </c>
      <c r="L212" s="1">
        <f t="shared" si="33"/>
        <v>381365.67954149359</v>
      </c>
    </row>
    <row r="213" spans="1:12" x14ac:dyDescent="0.2">
      <c r="A213" s="3">
        <f t="shared" si="25"/>
        <v>48334</v>
      </c>
      <c r="B213" s="2">
        <f t="shared" si="30"/>
        <v>1187958.9596636391</v>
      </c>
      <c r="C213" s="4">
        <f t="shared" si="31"/>
        <v>9259.7246080916448</v>
      </c>
      <c r="D213" s="2">
        <f t="shared" si="26"/>
        <v>3518.198916424753</v>
      </c>
      <c r="E213" s="2">
        <f t="shared" si="27"/>
        <v>376999.55117678689</v>
      </c>
      <c r="F213" s="1">
        <f t="shared" si="21"/>
        <v>231138.80117678689</v>
      </c>
      <c r="G213" s="1">
        <v>2956.22</v>
      </c>
      <c r="H213" s="32">
        <v>0</v>
      </c>
      <c r="K213" s="33"/>
      <c r="L213" s="1">
        <f t="shared" si="33"/>
        <v>385422.20416496549</v>
      </c>
    </row>
    <row r="214" spans="1:12" x14ac:dyDescent="0.2">
      <c r="A214" s="3">
        <f t="shared" si="25"/>
        <v>48365</v>
      </c>
      <c r="B214" s="2">
        <f t="shared" si="30"/>
        <v>1187958.9596636391</v>
      </c>
      <c r="C214" s="4">
        <f t="shared" si="31"/>
        <v>9259.7246080916448</v>
      </c>
      <c r="D214" s="2">
        <f t="shared" si="26"/>
        <v>3525.2353142576026</v>
      </c>
      <c r="E214" s="2">
        <f t="shared" si="27"/>
        <v>381034.48564121028</v>
      </c>
      <c r="F214" s="1">
        <f t="shared" si="21"/>
        <v>235173.73564121028</v>
      </c>
      <c r="G214" s="1">
        <v>2956.22</v>
      </c>
      <c r="H214" s="32">
        <v>0</v>
      </c>
      <c r="K214" s="33"/>
      <c r="L214" s="1">
        <f t="shared" si="33"/>
        <v>389485.21413934947</v>
      </c>
    </row>
    <row r="215" spans="1:12" x14ac:dyDescent="0.2">
      <c r="A215" s="3">
        <f t="shared" si="25"/>
        <v>48395</v>
      </c>
      <c r="B215" s="2">
        <f t="shared" si="30"/>
        <v>1187958.9596636391</v>
      </c>
      <c r="C215" s="4">
        <f t="shared" si="31"/>
        <v>9259.7246080916448</v>
      </c>
      <c r="D215" s="2">
        <f t="shared" si="26"/>
        <v>3532.2857848861177</v>
      </c>
      <c r="E215" s="2">
        <f t="shared" si="27"/>
        <v>385075.81941655319</v>
      </c>
      <c r="F215" s="1">
        <f t="shared" si="21"/>
        <v>239215.06941655319</v>
      </c>
      <c r="G215" s="1">
        <v>2956.22</v>
      </c>
      <c r="H215" s="32">
        <v>0</v>
      </c>
      <c r="K215" s="33"/>
      <c r="L215" s="1">
        <f t="shared" si="33"/>
        <v>393554.71700968617</v>
      </c>
    </row>
    <row r="216" spans="1:12" x14ac:dyDescent="0.2">
      <c r="A216" s="3">
        <f t="shared" si="25"/>
        <v>48426</v>
      </c>
      <c r="B216" s="2">
        <f t="shared" si="30"/>
        <v>1187958.9596636391</v>
      </c>
      <c r="C216" s="4">
        <f t="shared" si="31"/>
        <v>9259.7246080916448</v>
      </c>
      <c r="D216" s="2">
        <f t="shared" si="26"/>
        <v>3539.3503564558901</v>
      </c>
      <c r="E216" s="2">
        <f t="shared" si="27"/>
        <v>389123.55973291083</v>
      </c>
      <c r="F216" s="1">
        <f t="shared" si="21"/>
        <v>243262.80973291083</v>
      </c>
      <c r="G216" s="1">
        <v>2956.22</v>
      </c>
      <c r="H216" s="32">
        <v>0</v>
      </c>
      <c r="K216" s="33"/>
      <c r="L216" s="1">
        <f t="shared" si="33"/>
        <v>397630.7203180209</v>
      </c>
    </row>
    <row r="217" spans="1:12" x14ac:dyDescent="0.2">
      <c r="A217" s="3">
        <f t="shared" si="25"/>
        <v>48457</v>
      </c>
      <c r="B217" s="2">
        <f t="shared" si="30"/>
        <v>1187958.9596636391</v>
      </c>
      <c r="C217" s="4">
        <f t="shared" si="31"/>
        <v>9259.7246080916448</v>
      </c>
      <c r="D217" s="2">
        <f t="shared" si="26"/>
        <v>3546.429057168802</v>
      </c>
      <c r="E217" s="2">
        <f t="shared" si="27"/>
        <v>393177.71381627675</v>
      </c>
      <c r="F217" s="1">
        <f t="shared" si="21"/>
        <v>247316.96381627675</v>
      </c>
      <c r="G217" s="1">
        <v>2956.22</v>
      </c>
      <c r="H217" s="32">
        <v>0</v>
      </c>
      <c r="K217" s="33"/>
      <c r="L217" s="1">
        <f t="shared" si="33"/>
        <v>401713.23160333716</v>
      </c>
    </row>
    <row r="218" spans="1:12" x14ac:dyDescent="0.2">
      <c r="A218" s="3">
        <f t="shared" si="25"/>
        <v>48487</v>
      </c>
      <c r="B218" s="2">
        <f t="shared" si="30"/>
        <v>1187958.9596636391</v>
      </c>
      <c r="C218" s="4">
        <f t="shared" si="31"/>
        <v>9259.7246080916448</v>
      </c>
      <c r="D218" s="2">
        <f t="shared" si="26"/>
        <v>3553.5219152831396</v>
      </c>
      <c r="E218" s="2">
        <f t="shared" si="27"/>
        <v>397238.28888847289</v>
      </c>
      <c r="F218" s="1">
        <f t="shared" si="21"/>
        <v>251377.53888847289</v>
      </c>
      <c r="G218" s="1">
        <v>2956.22</v>
      </c>
      <c r="H218" s="32">
        <v>0</v>
      </c>
      <c r="K218" s="33">
        <f t="shared" ref="K218" si="38">449.79</f>
        <v>449.79</v>
      </c>
      <c r="L218" s="1">
        <f t="shared" si="33"/>
        <v>406252.04840149014</v>
      </c>
    </row>
    <row r="219" spans="1:12" x14ac:dyDescent="0.2">
      <c r="A219" s="3">
        <f t="shared" si="25"/>
        <v>48518</v>
      </c>
      <c r="B219" s="2">
        <f t="shared" si="30"/>
        <v>1187958.9596636391</v>
      </c>
      <c r="C219" s="4">
        <f t="shared" si="31"/>
        <v>9259.7246080916448</v>
      </c>
      <c r="D219" s="2">
        <f t="shared" si="26"/>
        <v>3560.6289591137061</v>
      </c>
      <c r="E219" s="2">
        <f t="shared" si="27"/>
        <v>401305.29216707911</v>
      </c>
      <c r="F219" s="1">
        <f t="shared" ref="F219:F282" si="39">E219-$H$91</f>
        <v>255444.54216707911</v>
      </c>
      <c r="G219" s="1">
        <v>2956.22</v>
      </c>
      <c r="H219" s="32">
        <v>0</v>
      </c>
      <c r="K219" s="33"/>
      <c r="L219" s="1">
        <f t="shared" si="33"/>
        <v>410349.09754513972</v>
      </c>
    </row>
    <row r="220" spans="1:12" x14ac:dyDescent="0.2">
      <c r="A220" s="3">
        <f t="shared" si="25"/>
        <v>48548</v>
      </c>
      <c r="B220" s="2">
        <f t="shared" si="30"/>
        <v>1187958.9596636391</v>
      </c>
      <c r="C220" s="4">
        <f t="shared" si="31"/>
        <v>9259.7246080916448</v>
      </c>
      <c r="D220" s="2">
        <f t="shared" si="26"/>
        <v>3567.7502170319335</v>
      </c>
      <c r="E220" s="2">
        <f t="shared" si="27"/>
        <v>405378.73086536245</v>
      </c>
      <c r="F220" s="1">
        <f t="shared" si="39"/>
        <v>259517.98086536245</v>
      </c>
      <c r="G220" s="1">
        <v>2956.22</v>
      </c>
      <c r="H220" s="32">
        <v>0</v>
      </c>
      <c r="K220" s="33"/>
      <c r="L220" s="1">
        <f t="shared" si="33"/>
        <v>414452.68226134992</v>
      </c>
    </row>
    <row r="221" spans="1:12" x14ac:dyDescent="0.2">
      <c r="A221" s="3">
        <f t="shared" si="25"/>
        <v>48579</v>
      </c>
      <c r="B221" s="2">
        <f t="shared" si="30"/>
        <v>1187958.9596636391</v>
      </c>
      <c r="C221" s="4">
        <f t="shared" si="31"/>
        <v>9259.7246080916448</v>
      </c>
      <c r="D221" s="2">
        <f t="shared" si="26"/>
        <v>3574.8857174659975</v>
      </c>
      <c r="E221" s="2">
        <f t="shared" si="27"/>
        <v>409458.61219220603</v>
      </c>
      <c r="F221" s="1">
        <f t="shared" si="39"/>
        <v>263597.86219220603</v>
      </c>
      <c r="G221" s="1">
        <v>2956.22</v>
      </c>
      <c r="H221" s="32">
        <v>0</v>
      </c>
      <c r="K221" s="33"/>
      <c r="L221" s="1">
        <f t="shared" si="33"/>
        <v>418562.8100928468</v>
      </c>
    </row>
    <row r="222" spans="1:12" x14ac:dyDescent="0.2">
      <c r="A222" s="3">
        <f t="shared" si="25"/>
        <v>48610</v>
      </c>
      <c r="B222" s="2">
        <f t="shared" si="30"/>
        <v>1247356.9076468211</v>
      </c>
      <c r="C222" s="4">
        <f t="shared" si="31"/>
        <v>9676.4122154557681</v>
      </c>
      <c r="D222" s="2">
        <f t="shared" si="26"/>
        <v>3582.0354889009295</v>
      </c>
      <c r="E222" s="2">
        <f t="shared" si="27"/>
        <v>413961.63095940161</v>
      </c>
      <c r="F222" s="1">
        <f t="shared" si="39"/>
        <v>268100.88095940161</v>
      </c>
      <c r="G222" s="1">
        <v>2956.22</v>
      </c>
      <c r="H222" s="32">
        <v>0</v>
      </c>
      <c r="K222" s="33"/>
      <c r="L222" s="1">
        <f t="shared" si="33"/>
        <v>423096.17618637782</v>
      </c>
    </row>
    <row r="223" spans="1:12" x14ac:dyDescent="0.2">
      <c r="A223" s="3">
        <f t="shared" si="25"/>
        <v>48638</v>
      </c>
      <c r="B223" s="2">
        <f t="shared" si="30"/>
        <v>1247356.9076468211</v>
      </c>
      <c r="C223" s="4">
        <f t="shared" si="31"/>
        <v>9676.4122154557681</v>
      </c>
      <c r="D223" s="2">
        <f t="shared" si="26"/>
        <v>3589.1995598787312</v>
      </c>
      <c r="E223" s="2">
        <f t="shared" si="27"/>
        <v>418472.49571817665</v>
      </c>
      <c r="F223" s="1">
        <f t="shared" si="39"/>
        <v>272611.74571817665</v>
      </c>
      <c r="G223" s="1">
        <v>2956.22</v>
      </c>
      <c r="H223" s="32">
        <v>0</v>
      </c>
      <c r="K223" s="33"/>
      <c r="L223" s="1">
        <f t="shared" si="33"/>
        <v>427637.48942924279</v>
      </c>
    </row>
    <row r="224" spans="1:12" x14ac:dyDescent="0.2">
      <c r="A224" s="3">
        <f t="shared" si="25"/>
        <v>48669</v>
      </c>
      <c r="B224" s="2">
        <f t="shared" si="30"/>
        <v>1247356.9076468211</v>
      </c>
      <c r="C224" s="4">
        <f t="shared" si="31"/>
        <v>9676.4122154557681</v>
      </c>
      <c r="D224" s="2">
        <f t="shared" si="26"/>
        <v>3596.3779589984888</v>
      </c>
      <c r="E224" s="2">
        <f t="shared" si="27"/>
        <v>422991.21829369455</v>
      </c>
      <c r="F224" s="1">
        <f t="shared" si="39"/>
        <v>277130.46829369455</v>
      </c>
      <c r="G224" s="1">
        <v>2956.22</v>
      </c>
      <c r="H224" s="32">
        <v>0</v>
      </c>
      <c r="K224" s="33">
        <f t="shared" ref="K224" si="40">449.79</f>
        <v>449.79</v>
      </c>
      <c r="L224" s="1">
        <f t="shared" si="33"/>
        <v>432636.55198379752</v>
      </c>
    </row>
    <row r="225" spans="1:12" x14ac:dyDescent="0.2">
      <c r="A225" s="3">
        <f t="shared" si="25"/>
        <v>48699</v>
      </c>
      <c r="B225" s="2">
        <f t="shared" si="30"/>
        <v>1247356.9076468211</v>
      </c>
      <c r="C225" s="4">
        <f t="shared" si="31"/>
        <v>9676.4122154557681</v>
      </c>
      <c r="D225" s="2">
        <f t="shared" si="26"/>
        <v>3603.5707149164859</v>
      </c>
      <c r="E225" s="2">
        <f t="shared" si="27"/>
        <v>427517.81052187952</v>
      </c>
      <c r="F225" s="1">
        <f t="shared" si="39"/>
        <v>281657.06052187952</v>
      </c>
      <c r="G225" s="1">
        <v>2956.22</v>
      </c>
      <c r="H225" s="32">
        <v>0</v>
      </c>
      <c r="K225" s="33"/>
      <c r="L225" s="1">
        <f t="shared" si="33"/>
        <v>437195.29532428284</v>
      </c>
    </row>
    <row r="226" spans="1:12" x14ac:dyDescent="0.2">
      <c r="A226" s="3">
        <f t="shared" si="25"/>
        <v>48730</v>
      </c>
      <c r="B226" s="2">
        <f t="shared" si="30"/>
        <v>1247356.9076468211</v>
      </c>
      <c r="C226" s="4">
        <f t="shared" si="31"/>
        <v>9676.4122154557681</v>
      </c>
      <c r="D226" s="2">
        <f t="shared" si="26"/>
        <v>3610.7778563463189</v>
      </c>
      <c r="E226" s="2">
        <f t="shared" si="27"/>
        <v>432052.28424939531</v>
      </c>
      <c r="F226" s="1">
        <f t="shared" si="39"/>
        <v>286191.53424939531</v>
      </c>
      <c r="G226" s="1">
        <v>2956.22</v>
      </c>
      <c r="H226" s="32">
        <v>0</v>
      </c>
      <c r="K226" s="33"/>
      <c r="L226" s="1">
        <f t="shared" si="33"/>
        <v>441762.02733447327</v>
      </c>
    </row>
    <row r="227" spans="1:12" x14ac:dyDescent="0.2">
      <c r="A227" s="3">
        <f t="shared" si="25"/>
        <v>48760</v>
      </c>
      <c r="B227" s="2">
        <f t="shared" si="30"/>
        <v>1247356.9076468211</v>
      </c>
      <c r="C227" s="4">
        <f t="shared" si="31"/>
        <v>9676.4122154557681</v>
      </c>
      <c r="D227" s="2">
        <f t="shared" si="26"/>
        <v>3617.9994120590118</v>
      </c>
      <c r="E227" s="2">
        <f t="shared" si="27"/>
        <v>436594.65133362345</v>
      </c>
      <c r="F227" s="1">
        <f t="shared" si="39"/>
        <v>290733.90133362345</v>
      </c>
      <c r="G227" s="1">
        <v>2956.22</v>
      </c>
      <c r="H227" s="32">
        <v>0</v>
      </c>
      <c r="K227" s="33"/>
      <c r="L227" s="1">
        <f t="shared" si="33"/>
        <v>446336.76022898499</v>
      </c>
    </row>
    <row r="228" spans="1:12" x14ac:dyDescent="0.2">
      <c r="A228" s="3">
        <f t="shared" si="25"/>
        <v>48791</v>
      </c>
      <c r="B228" s="2">
        <f t="shared" si="30"/>
        <v>1247356.9076468211</v>
      </c>
      <c r="C228" s="4">
        <f t="shared" si="31"/>
        <v>9676.4122154557681</v>
      </c>
      <c r="D228" s="2">
        <f t="shared" si="26"/>
        <v>3625.2354108831296</v>
      </c>
      <c r="E228" s="2">
        <f t="shared" si="27"/>
        <v>441144.92364264157</v>
      </c>
      <c r="F228" s="1">
        <f t="shared" si="39"/>
        <v>295284.17364264157</v>
      </c>
      <c r="G228" s="1">
        <v>2956.22</v>
      </c>
      <c r="H228" s="32">
        <v>0</v>
      </c>
      <c r="K228" s="33"/>
      <c r="L228" s="1">
        <f t="shared" si="33"/>
        <v>450919.50623432099</v>
      </c>
    </row>
    <row r="229" spans="1:12" x14ac:dyDescent="0.2">
      <c r="A229" s="3">
        <f t="shared" si="25"/>
        <v>48822</v>
      </c>
      <c r="B229" s="2">
        <f t="shared" si="30"/>
        <v>1247356.9076468211</v>
      </c>
      <c r="C229" s="4">
        <f t="shared" si="31"/>
        <v>9676.4122154557681</v>
      </c>
      <c r="D229" s="2">
        <f t="shared" si="26"/>
        <v>3632.4858817048957</v>
      </c>
      <c r="E229" s="2">
        <f t="shared" si="27"/>
        <v>445703.11305520125</v>
      </c>
      <c r="F229" s="1">
        <f t="shared" si="39"/>
        <v>299842.36305520125</v>
      </c>
      <c r="G229" s="1">
        <v>2956.22</v>
      </c>
      <c r="H229" s="32">
        <v>0</v>
      </c>
      <c r="K229" s="33"/>
      <c r="L229" s="1">
        <f t="shared" si="33"/>
        <v>455510.27758885297</v>
      </c>
    </row>
    <row r="230" spans="1:12" x14ac:dyDescent="0.2">
      <c r="A230" s="3">
        <f t="shared" si="25"/>
        <v>48852</v>
      </c>
      <c r="B230" s="2">
        <f t="shared" si="30"/>
        <v>1247356.9076468211</v>
      </c>
      <c r="C230" s="4">
        <f t="shared" si="31"/>
        <v>9676.4122154557681</v>
      </c>
      <c r="D230" s="2">
        <f t="shared" si="26"/>
        <v>3639.7508534683056</v>
      </c>
      <c r="E230" s="2">
        <f t="shared" si="27"/>
        <v>450269.23146070604</v>
      </c>
      <c r="F230" s="1">
        <f t="shared" si="39"/>
        <v>304408.48146070604</v>
      </c>
      <c r="G230" s="1">
        <v>2956.22</v>
      </c>
      <c r="H230" s="32">
        <v>0</v>
      </c>
      <c r="K230" s="33">
        <f t="shared" ref="K230" si="41">449.79</f>
        <v>449.79</v>
      </c>
      <c r="L230" s="1">
        <f t="shared" si="33"/>
        <v>460558.87654280325</v>
      </c>
    </row>
    <row r="231" spans="1:12" x14ac:dyDescent="0.2">
      <c r="A231" s="3">
        <f t="shared" si="25"/>
        <v>48883</v>
      </c>
      <c r="B231" s="2">
        <f t="shared" si="30"/>
        <v>1247356.9076468211</v>
      </c>
      <c r="C231" s="4">
        <f t="shared" si="31"/>
        <v>9676.4122154557681</v>
      </c>
      <c r="D231" s="2">
        <f t="shared" si="26"/>
        <v>3647.0303551752422</v>
      </c>
      <c r="E231" s="2">
        <f t="shared" si="27"/>
        <v>454843.290759189</v>
      </c>
      <c r="F231" s="1">
        <f t="shared" si="39"/>
        <v>308982.540759189</v>
      </c>
      <c r="G231" s="1">
        <v>2956.22</v>
      </c>
      <c r="H231" s="32">
        <v>0</v>
      </c>
      <c r="K231" s="33"/>
      <c r="L231" s="1">
        <f t="shared" si="33"/>
        <v>465167.23465822649</v>
      </c>
    </row>
    <row r="232" spans="1:12" x14ac:dyDescent="0.2">
      <c r="A232" s="3">
        <f t="shared" si="25"/>
        <v>48913</v>
      </c>
      <c r="B232" s="2">
        <f t="shared" si="30"/>
        <v>1247356.9076468211</v>
      </c>
      <c r="C232" s="4">
        <f t="shared" si="31"/>
        <v>9676.4122154557681</v>
      </c>
      <c r="D232" s="2">
        <f t="shared" si="26"/>
        <v>3654.3244158855928</v>
      </c>
      <c r="E232" s="2">
        <f t="shared" si="27"/>
        <v>459425.30286128988</v>
      </c>
      <c r="F232" s="1">
        <f t="shared" si="39"/>
        <v>313564.55286128988</v>
      </c>
      <c r="G232" s="1">
        <v>2956.22</v>
      </c>
      <c r="H232" s="32">
        <v>0</v>
      </c>
      <c r="K232" s="33"/>
      <c r="L232" s="1">
        <f t="shared" si="33"/>
        <v>469783.65990665747</v>
      </c>
    </row>
    <row r="233" spans="1:12" x14ac:dyDescent="0.2">
      <c r="A233" s="3">
        <f t="shared" si="25"/>
        <v>48944</v>
      </c>
      <c r="B233" s="2">
        <f t="shared" si="30"/>
        <v>1247356.9076468211</v>
      </c>
      <c r="C233" s="4">
        <f t="shared" si="31"/>
        <v>9676.4122154557681</v>
      </c>
      <c r="D233" s="2">
        <f t="shared" si="26"/>
        <v>3661.6330647173641</v>
      </c>
      <c r="E233" s="2">
        <f t="shared" si="27"/>
        <v>464015.27968823264</v>
      </c>
      <c r="F233" s="1">
        <f t="shared" si="39"/>
        <v>318154.52968823264</v>
      </c>
      <c r="G233" s="1">
        <v>2956.22</v>
      </c>
      <c r="H233" s="32">
        <v>0</v>
      </c>
      <c r="K233" s="33"/>
      <c r="L233" s="1">
        <f t="shared" si="33"/>
        <v>474408.16459041811</v>
      </c>
    </row>
    <row r="234" spans="1:12" x14ac:dyDescent="0.2">
      <c r="A234" s="3">
        <f t="shared" si="25"/>
        <v>48975</v>
      </c>
      <c r="B234" s="2">
        <f t="shared" si="30"/>
        <v>1309724.7530291623</v>
      </c>
      <c r="C234" s="4">
        <f t="shared" si="31"/>
        <v>10111.850765151277</v>
      </c>
      <c r="D234" s="2">
        <f t="shared" si="26"/>
        <v>3668.9563308467987</v>
      </c>
      <c r="E234" s="2">
        <f t="shared" si="27"/>
        <v>469048.6717214979</v>
      </c>
      <c r="F234" s="1">
        <f t="shared" si="39"/>
        <v>323187.9217214979</v>
      </c>
      <c r="G234" s="1">
        <v>2956.22</v>
      </c>
      <c r="H234" s="32">
        <v>0</v>
      </c>
      <c r="K234" s="33"/>
      <c r="L234" s="1">
        <f t="shared" si="33"/>
        <v>479476.19957335736</v>
      </c>
    </row>
    <row r="235" spans="1:12" x14ac:dyDescent="0.2">
      <c r="A235" s="3">
        <f t="shared" si="25"/>
        <v>49003</v>
      </c>
      <c r="B235" s="2">
        <f t="shared" si="30"/>
        <v>1309724.7530291623</v>
      </c>
      <c r="C235" s="4">
        <f t="shared" si="31"/>
        <v>10111.850765151277</v>
      </c>
      <c r="D235" s="2">
        <f t="shared" si="26"/>
        <v>3676.2942435084924</v>
      </c>
      <c r="E235" s="2">
        <f t="shared" si="27"/>
        <v>474091.50381554576</v>
      </c>
      <c r="F235" s="1">
        <f t="shared" si="39"/>
        <v>328230.75381554576</v>
      </c>
      <c r="G235" s="1">
        <v>2956.22</v>
      </c>
      <c r="H235" s="32">
        <v>0</v>
      </c>
      <c r="K235" s="33"/>
      <c r="L235" s="1">
        <f t="shared" si="33"/>
        <v>484553.79009357805</v>
      </c>
    </row>
    <row r="236" spans="1:12" x14ac:dyDescent="0.2">
      <c r="A236" s="3">
        <f t="shared" ref="A236:A299" si="42">EOMONTH(A235,1)</f>
        <v>49034</v>
      </c>
      <c r="B236" s="2">
        <f t="shared" si="30"/>
        <v>1309724.7530291623</v>
      </c>
      <c r="C236" s="4">
        <f t="shared" si="31"/>
        <v>10111.850765151277</v>
      </c>
      <c r="D236" s="2">
        <f t="shared" ref="D236:D299" si="43">D235*1.002</f>
        <v>3683.6468319955093</v>
      </c>
      <c r="E236" s="2">
        <f t="shared" ref="E236:E299" si="44">C236-D236-G236+(E235*(1+(0.04/12)))</f>
        <v>479143.79276142007</v>
      </c>
      <c r="F236" s="1">
        <f t="shared" si="39"/>
        <v>333283.04276142007</v>
      </c>
      <c r="G236" s="1">
        <v>2956.22</v>
      </c>
      <c r="H236" s="32">
        <v>0</v>
      </c>
      <c r="K236" s="33">
        <f t="shared" ref="K236" si="45">449.79</f>
        <v>449.79</v>
      </c>
      <c r="L236" s="1">
        <f t="shared" si="33"/>
        <v>490090.74332704575</v>
      </c>
    </row>
    <row r="237" spans="1:12" x14ac:dyDescent="0.2">
      <c r="A237" s="3">
        <f t="shared" si="42"/>
        <v>49064</v>
      </c>
      <c r="B237" s="2">
        <f t="shared" si="30"/>
        <v>1309724.7530291623</v>
      </c>
      <c r="C237" s="4">
        <f t="shared" si="31"/>
        <v>10111.850765151277</v>
      </c>
      <c r="D237" s="2">
        <f t="shared" si="43"/>
        <v>3691.0141256595002</v>
      </c>
      <c r="E237" s="2">
        <f t="shared" si="44"/>
        <v>484205.55537678325</v>
      </c>
      <c r="F237" s="1">
        <f t="shared" si="39"/>
        <v>338344.80537678325</v>
      </c>
      <c r="G237" s="1">
        <v>2956.22</v>
      </c>
      <c r="H237" s="32">
        <v>0</v>
      </c>
      <c r="K237" s="33"/>
      <c r="L237" s="1">
        <f t="shared" si="33"/>
        <v>495188.99577762769</v>
      </c>
    </row>
    <row r="238" spans="1:12" x14ac:dyDescent="0.2">
      <c r="A238" s="3">
        <f t="shared" si="42"/>
        <v>49095</v>
      </c>
      <c r="B238" s="2">
        <f t="shared" si="30"/>
        <v>1309724.7530291623</v>
      </c>
      <c r="C238" s="4">
        <f t="shared" si="31"/>
        <v>10111.850765151277</v>
      </c>
      <c r="D238" s="2">
        <f t="shared" si="43"/>
        <v>3698.3961539108191</v>
      </c>
      <c r="E238" s="2">
        <f t="shared" si="44"/>
        <v>489276.80850594636</v>
      </c>
      <c r="F238" s="1">
        <f t="shared" si="39"/>
        <v>343416.05850594636</v>
      </c>
      <c r="G238" s="1">
        <v>2956.22</v>
      </c>
      <c r="H238" s="32">
        <v>0</v>
      </c>
      <c r="K238" s="33"/>
      <c r="L238" s="1">
        <f t="shared" si="33"/>
        <v>500296.86037479358</v>
      </c>
    </row>
    <row r="239" spans="1:12" x14ac:dyDescent="0.2">
      <c r="A239" s="3">
        <f t="shared" si="42"/>
        <v>49125</v>
      </c>
      <c r="B239" s="2">
        <f t="shared" si="30"/>
        <v>1309724.7530291623</v>
      </c>
      <c r="C239" s="4">
        <f t="shared" si="31"/>
        <v>10111.850765151277</v>
      </c>
      <c r="D239" s="2">
        <f t="shared" si="43"/>
        <v>3705.7929462186407</v>
      </c>
      <c r="E239" s="2">
        <f t="shared" si="44"/>
        <v>494357.56901989889</v>
      </c>
      <c r="F239" s="1">
        <f t="shared" si="39"/>
        <v>348496.81901989889</v>
      </c>
      <c r="G239" s="1">
        <v>2956.22</v>
      </c>
      <c r="H239" s="32">
        <v>0</v>
      </c>
      <c r="K239" s="33"/>
      <c r="L239" s="1">
        <f t="shared" si="33"/>
        <v>505414.35439497558</v>
      </c>
    </row>
    <row r="240" spans="1:12" x14ac:dyDescent="0.2">
      <c r="A240" s="3">
        <f t="shared" si="42"/>
        <v>49156</v>
      </c>
      <c r="B240" s="2">
        <f t="shared" si="30"/>
        <v>1309724.7530291623</v>
      </c>
      <c r="C240" s="4">
        <f t="shared" si="31"/>
        <v>10111.850765151277</v>
      </c>
      <c r="D240" s="2">
        <f t="shared" si="43"/>
        <v>3713.2045321110782</v>
      </c>
      <c r="E240" s="2">
        <f t="shared" si="44"/>
        <v>499447.85381633881</v>
      </c>
      <c r="F240" s="1">
        <f t="shared" si="39"/>
        <v>353587.10381633881</v>
      </c>
      <c r="G240" s="1">
        <v>2956.22</v>
      </c>
      <c r="H240" s="32">
        <v>0</v>
      </c>
      <c r="K240" s="33"/>
      <c r="L240" s="1">
        <f t="shared" si="33"/>
        <v>510541.49514266575</v>
      </c>
    </row>
    <row r="241" spans="1:12" x14ac:dyDescent="0.2">
      <c r="A241" s="3">
        <f t="shared" si="42"/>
        <v>49187</v>
      </c>
      <c r="B241" s="2">
        <f t="shared" si="30"/>
        <v>1309724.7530291623</v>
      </c>
      <c r="C241" s="4">
        <f t="shared" si="31"/>
        <v>10111.850765151277</v>
      </c>
      <c r="D241" s="2">
        <f t="shared" si="43"/>
        <v>3720.6309411753004</v>
      </c>
      <c r="E241" s="2">
        <f t="shared" si="44"/>
        <v>504547.67981970264</v>
      </c>
      <c r="F241" s="1">
        <f t="shared" si="39"/>
        <v>358686.92981970264</v>
      </c>
      <c r="G241" s="1">
        <v>2956.22</v>
      </c>
      <c r="H241" s="32">
        <v>0</v>
      </c>
      <c r="K241" s="33"/>
      <c r="L241" s="1">
        <f t="shared" si="33"/>
        <v>515678.29995045066</v>
      </c>
    </row>
    <row r="242" spans="1:12" x14ac:dyDescent="0.2">
      <c r="A242" s="3">
        <f t="shared" si="42"/>
        <v>49217</v>
      </c>
      <c r="B242" s="2">
        <f t="shared" si="30"/>
        <v>1309724.7530291623</v>
      </c>
      <c r="C242" s="4">
        <f t="shared" si="31"/>
        <v>10111.850765151277</v>
      </c>
      <c r="D242" s="2">
        <f t="shared" si="43"/>
        <v>3728.0722030576512</v>
      </c>
      <c r="E242" s="2">
        <f t="shared" si="44"/>
        <v>509657.06398119533</v>
      </c>
      <c r="F242" s="1">
        <f t="shared" si="39"/>
        <v>363796.31398119533</v>
      </c>
      <c r="G242" s="1">
        <v>2956.22</v>
      </c>
      <c r="H242" s="32">
        <v>0</v>
      </c>
      <c r="K242" s="33">
        <f t="shared" ref="K242" si="46">449.79</f>
        <v>449.79</v>
      </c>
      <c r="L242" s="1">
        <f t="shared" si="33"/>
        <v>521274.57617904583</v>
      </c>
    </row>
    <row r="243" spans="1:12" x14ac:dyDescent="0.2">
      <c r="A243" s="3">
        <f t="shared" si="42"/>
        <v>49248</v>
      </c>
      <c r="B243" s="2">
        <f t="shared" si="30"/>
        <v>1309724.7530291623</v>
      </c>
      <c r="C243" s="4">
        <f t="shared" si="31"/>
        <v>10111.850765151277</v>
      </c>
      <c r="D243" s="2">
        <f t="shared" si="43"/>
        <v>3735.5283474637667</v>
      </c>
      <c r="E243" s="2">
        <f t="shared" si="44"/>
        <v>514776.02327882021</v>
      </c>
      <c r="F243" s="1">
        <f t="shared" si="39"/>
        <v>368915.27327882021</v>
      </c>
      <c r="G243" s="1">
        <v>2956.22</v>
      </c>
      <c r="H243" s="32">
        <v>0</v>
      </c>
      <c r="K243" s="33"/>
      <c r="L243" s="1">
        <f t="shared" si="33"/>
        <v>526432.26051733026</v>
      </c>
    </row>
    <row r="244" spans="1:12" x14ac:dyDescent="0.2">
      <c r="A244" s="3">
        <f t="shared" si="42"/>
        <v>49278</v>
      </c>
      <c r="B244" s="2">
        <f t="shared" si="30"/>
        <v>1309724.7530291623</v>
      </c>
      <c r="C244" s="4">
        <f t="shared" si="31"/>
        <v>10111.850765151277</v>
      </c>
      <c r="D244" s="2">
        <f t="shared" si="43"/>
        <v>3742.9994041586942</v>
      </c>
      <c r="E244" s="2">
        <f t="shared" si="44"/>
        <v>519904.57471740886</v>
      </c>
      <c r="F244" s="1">
        <f t="shared" si="39"/>
        <v>374043.82471740886</v>
      </c>
      <c r="G244" s="1">
        <v>2956.22</v>
      </c>
      <c r="H244" s="32">
        <v>0</v>
      </c>
      <c r="K244" s="33"/>
      <c r="L244" s="1">
        <f t="shared" si="33"/>
        <v>531599.66608004726</v>
      </c>
    </row>
    <row r="245" spans="1:12" x14ac:dyDescent="0.2">
      <c r="A245" s="3">
        <f t="shared" si="42"/>
        <v>49309</v>
      </c>
      <c r="B245" s="2">
        <f t="shared" si="30"/>
        <v>1309724.7530291623</v>
      </c>
      <c r="C245" s="4">
        <f t="shared" si="31"/>
        <v>10111.850765151277</v>
      </c>
      <c r="D245" s="2">
        <f t="shared" si="43"/>
        <v>3750.4854029670119</v>
      </c>
      <c r="E245" s="2">
        <f t="shared" si="44"/>
        <v>525042.73532865115</v>
      </c>
      <c r="F245" s="1">
        <f t="shared" si="39"/>
        <v>379181.98532865115</v>
      </c>
      <c r="G245" s="1">
        <v>2956.22</v>
      </c>
      <c r="H245" s="32">
        <v>0</v>
      </c>
      <c r="K245" s="33"/>
      <c r="L245" s="1">
        <f t="shared" si="33"/>
        <v>536776.81032916508</v>
      </c>
    </row>
    <row r="246" spans="1:12" x14ac:dyDescent="0.2">
      <c r="A246" s="3">
        <f t="shared" si="42"/>
        <v>49340</v>
      </c>
      <c r="B246" s="2">
        <f t="shared" si="30"/>
        <v>1375210.9906806205</v>
      </c>
      <c r="C246" s="4">
        <f t="shared" si="31"/>
        <v>10566.884049583085</v>
      </c>
      <c r="D246" s="2">
        <f t="shared" si="43"/>
        <v>3757.9863737729461</v>
      </c>
      <c r="E246" s="2">
        <f t="shared" si="44"/>
        <v>530645.55545555684</v>
      </c>
      <c r="F246" s="1">
        <f t="shared" si="39"/>
        <v>384784.80545555684</v>
      </c>
      <c r="G246" s="1">
        <v>2956.22</v>
      </c>
      <c r="H246" s="32">
        <v>0</v>
      </c>
      <c r="K246" s="33"/>
      <c r="L246" s="1">
        <f t="shared" si="33"/>
        <v>542418.74403940584</v>
      </c>
    </row>
    <row r="247" spans="1:12" x14ac:dyDescent="0.2">
      <c r="A247" s="3">
        <f t="shared" si="42"/>
        <v>49368</v>
      </c>
      <c r="B247" s="2">
        <f t="shared" ref="B247:B310" si="47">B235*1.05</f>
        <v>1375210.9906806205</v>
      </c>
      <c r="C247" s="4">
        <f t="shared" ref="C247:C310" si="48">C235*1.045</f>
        <v>10566.884049583085</v>
      </c>
      <c r="D247" s="2">
        <f t="shared" si="43"/>
        <v>3765.5023465204918</v>
      </c>
      <c r="E247" s="2">
        <f t="shared" si="44"/>
        <v>536259.5356768046</v>
      </c>
      <c r="F247" s="1">
        <f t="shared" si="39"/>
        <v>390398.7856768046</v>
      </c>
      <c r="G247" s="1">
        <v>2956.22</v>
      </c>
      <c r="H247" s="32">
        <v>0</v>
      </c>
      <c r="K247" s="33"/>
      <c r="L247" s="1">
        <f t="shared" si="33"/>
        <v>548071.96822259983</v>
      </c>
    </row>
    <row r="248" spans="1:12" x14ac:dyDescent="0.2">
      <c r="A248" s="3">
        <f t="shared" si="42"/>
        <v>49399</v>
      </c>
      <c r="B248" s="2">
        <f t="shared" si="47"/>
        <v>1375210.9906806205</v>
      </c>
      <c r="C248" s="4">
        <f t="shared" si="48"/>
        <v>10566.884049583085</v>
      </c>
      <c r="D248" s="2">
        <f t="shared" si="43"/>
        <v>3773.0333512135326</v>
      </c>
      <c r="E248" s="2">
        <f t="shared" si="44"/>
        <v>541884.6981607636</v>
      </c>
      <c r="F248" s="1">
        <f t="shared" si="39"/>
        <v>396023.9481607636</v>
      </c>
      <c r="G248" s="1">
        <v>2956.22</v>
      </c>
      <c r="H248" s="32">
        <v>0</v>
      </c>
      <c r="K248" s="33">
        <f t="shared" ref="K248" si="49">449.79</f>
        <v>449.79</v>
      </c>
      <c r="L248" s="1">
        <f t="shared" si="33"/>
        <v>554186.29548171151</v>
      </c>
    </row>
    <row r="249" spans="1:12" x14ac:dyDescent="0.2">
      <c r="A249" s="3">
        <f t="shared" si="42"/>
        <v>49429</v>
      </c>
      <c r="B249" s="2">
        <f t="shared" si="47"/>
        <v>1375210.9906806205</v>
      </c>
      <c r="C249" s="4">
        <f t="shared" si="48"/>
        <v>10566.884049583085</v>
      </c>
      <c r="D249" s="2">
        <f t="shared" si="43"/>
        <v>3780.5794179159598</v>
      </c>
      <c r="E249" s="2">
        <f t="shared" si="44"/>
        <v>547521.06511963333</v>
      </c>
      <c r="F249" s="1">
        <f t="shared" si="39"/>
        <v>401660.31511963333</v>
      </c>
      <c r="G249" s="1">
        <v>2956.22</v>
      </c>
      <c r="H249" s="32">
        <v>0</v>
      </c>
      <c r="K249" s="33"/>
      <c r="L249" s="1">
        <f t="shared" si="33"/>
        <v>559863.66776498442</v>
      </c>
    </row>
    <row r="250" spans="1:12" x14ac:dyDescent="0.2">
      <c r="A250" s="3">
        <f t="shared" si="42"/>
        <v>49460</v>
      </c>
      <c r="B250" s="2">
        <f t="shared" si="47"/>
        <v>1375210.9906806205</v>
      </c>
      <c r="C250" s="4">
        <f t="shared" si="48"/>
        <v>10566.884049583085</v>
      </c>
      <c r="D250" s="2">
        <f t="shared" si="43"/>
        <v>3788.1405767517917</v>
      </c>
      <c r="E250" s="2">
        <f t="shared" si="44"/>
        <v>553168.65880953008</v>
      </c>
      <c r="F250" s="1">
        <f t="shared" si="39"/>
        <v>407307.90880953008</v>
      </c>
      <c r="G250" s="1">
        <v>2956.22</v>
      </c>
      <c r="H250" s="32">
        <v>0</v>
      </c>
      <c r="K250" s="33"/>
      <c r="L250" s="1">
        <f t="shared" si="33"/>
        <v>565552.40346369892</v>
      </c>
    </row>
    <row r="251" spans="1:12" x14ac:dyDescent="0.2">
      <c r="A251" s="3">
        <f t="shared" si="42"/>
        <v>49490</v>
      </c>
      <c r="B251" s="2">
        <f t="shared" si="47"/>
        <v>1375210.9906806205</v>
      </c>
      <c r="C251" s="4">
        <f t="shared" si="48"/>
        <v>10566.884049583085</v>
      </c>
      <c r="D251" s="2">
        <f t="shared" si="43"/>
        <v>3795.7168579052955</v>
      </c>
      <c r="E251" s="2">
        <f t="shared" si="44"/>
        <v>558827.501530573</v>
      </c>
      <c r="F251" s="1">
        <f t="shared" si="39"/>
        <v>412966.751530573</v>
      </c>
      <c r="G251" s="1">
        <v>2956.22</v>
      </c>
      <c r="H251" s="32">
        <v>0</v>
      </c>
      <c r="K251" s="33"/>
      <c r="L251" s="1">
        <f t="shared" si="33"/>
        <v>571252.52533358906</v>
      </c>
    </row>
    <row r="252" spans="1:12" x14ac:dyDescent="0.2">
      <c r="A252" s="3">
        <f t="shared" si="42"/>
        <v>49521</v>
      </c>
      <c r="B252" s="2">
        <f t="shared" si="47"/>
        <v>1375210.9906806205</v>
      </c>
      <c r="C252" s="4">
        <f t="shared" si="48"/>
        <v>10566.884049583085</v>
      </c>
      <c r="D252" s="2">
        <f t="shared" si="43"/>
        <v>3803.308291621106</v>
      </c>
      <c r="E252" s="2">
        <f t="shared" si="44"/>
        <v>564497.61562697031</v>
      </c>
      <c r="F252" s="1">
        <f t="shared" si="39"/>
        <v>418636.86562697031</v>
      </c>
      <c r="G252" s="1">
        <v>2956.22</v>
      </c>
      <c r="H252" s="32">
        <v>0</v>
      </c>
      <c r="K252" s="33"/>
      <c r="L252" s="1">
        <f t="shared" ref="L252:L315" si="50">C252-D252-G252+(L251*(1+(0.04/12)))+K252</f>
        <v>576964.05617599643</v>
      </c>
    </row>
    <row r="253" spans="1:12" x14ac:dyDescent="0.2">
      <c r="A253" s="3">
        <f t="shared" si="42"/>
        <v>49552</v>
      </c>
      <c r="B253" s="2">
        <f t="shared" si="47"/>
        <v>1375210.9906806205</v>
      </c>
      <c r="C253" s="4">
        <f t="shared" si="48"/>
        <v>10566.884049583085</v>
      </c>
      <c r="D253" s="2">
        <f t="shared" si="43"/>
        <v>3810.9149082043482</v>
      </c>
      <c r="E253" s="2">
        <f t="shared" si="44"/>
        <v>570179.02348710573</v>
      </c>
      <c r="F253" s="1">
        <f t="shared" si="39"/>
        <v>424318.27348710573</v>
      </c>
      <c r="G253" s="1">
        <v>2956.22</v>
      </c>
      <c r="H253" s="32">
        <v>0</v>
      </c>
      <c r="K253" s="33"/>
      <c r="L253" s="1">
        <f t="shared" si="50"/>
        <v>582687.01883796195</v>
      </c>
    </row>
    <row r="254" spans="1:12" x14ac:dyDescent="0.2">
      <c r="A254" s="3">
        <f t="shared" si="42"/>
        <v>49582</v>
      </c>
      <c r="B254" s="2">
        <f t="shared" si="47"/>
        <v>1375210.9906806205</v>
      </c>
      <c r="C254" s="4">
        <f t="shared" si="48"/>
        <v>10566.884049583085</v>
      </c>
      <c r="D254" s="2">
        <f t="shared" si="43"/>
        <v>3818.5367380207567</v>
      </c>
      <c r="E254" s="2">
        <f t="shared" si="44"/>
        <v>575871.74754362507</v>
      </c>
      <c r="F254" s="1">
        <f t="shared" si="39"/>
        <v>430010.99754362507</v>
      </c>
      <c r="G254" s="1">
        <v>2956.22</v>
      </c>
      <c r="H254" s="32">
        <v>0</v>
      </c>
      <c r="K254" s="33">
        <f t="shared" ref="K254" si="51">449.79</f>
        <v>449.79</v>
      </c>
      <c r="L254" s="1">
        <f t="shared" si="50"/>
        <v>588871.22621231759</v>
      </c>
    </row>
    <row r="255" spans="1:12" x14ac:dyDescent="0.2">
      <c r="A255" s="3">
        <f t="shared" si="42"/>
        <v>49613</v>
      </c>
      <c r="B255" s="2">
        <f t="shared" si="47"/>
        <v>1375210.9906806205</v>
      </c>
      <c r="C255" s="4">
        <f t="shared" si="48"/>
        <v>10566.884049583085</v>
      </c>
      <c r="D255" s="2">
        <f t="shared" si="43"/>
        <v>3826.1738114967984</v>
      </c>
      <c r="E255" s="2">
        <f t="shared" si="44"/>
        <v>581575.81027352356</v>
      </c>
      <c r="F255" s="1">
        <f t="shared" si="39"/>
        <v>435715.06027352356</v>
      </c>
      <c r="G255" s="1">
        <v>2956.22</v>
      </c>
      <c r="H255" s="32">
        <v>0</v>
      </c>
      <c r="K255" s="33"/>
      <c r="L255" s="1">
        <f t="shared" si="50"/>
        <v>594618.62053777836</v>
      </c>
    </row>
    <row r="256" spans="1:12" x14ac:dyDescent="0.2">
      <c r="A256" s="3">
        <f t="shared" si="42"/>
        <v>49643</v>
      </c>
      <c r="B256" s="2">
        <f t="shared" si="47"/>
        <v>1375210.9906806205</v>
      </c>
      <c r="C256" s="4">
        <f t="shared" si="48"/>
        <v>10566.884049583085</v>
      </c>
      <c r="D256" s="2">
        <f t="shared" si="43"/>
        <v>3833.826159119792</v>
      </c>
      <c r="E256" s="2">
        <f t="shared" si="44"/>
        <v>587291.23419823195</v>
      </c>
      <c r="F256" s="1">
        <f t="shared" si="39"/>
        <v>441430.48419823195</v>
      </c>
      <c r="G256" s="1">
        <v>2956.22</v>
      </c>
      <c r="H256" s="32">
        <v>0</v>
      </c>
      <c r="K256" s="33"/>
      <c r="L256" s="1">
        <f t="shared" si="50"/>
        <v>600377.52049670101</v>
      </c>
    </row>
    <row r="257" spans="1:12" x14ac:dyDescent="0.2">
      <c r="A257" s="3">
        <f t="shared" si="42"/>
        <v>49674</v>
      </c>
      <c r="B257" s="2">
        <f t="shared" si="47"/>
        <v>1375210.9906806205</v>
      </c>
      <c r="C257" s="4">
        <f t="shared" si="48"/>
        <v>10566.884049583085</v>
      </c>
      <c r="D257" s="2">
        <f t="shared" si="43"/>
        <v>3841.4938114380316</v>
      </c>
      <c r="E257" s="2">
        <f t="shared" si="44"/>
        <v>593018.04188370449</v>
      </c>
      <c r="F257" s="1">
        <f t="shared" si="39"/>
        <v>447157.29188370449</v>
      </c>
      <c r="G257" s="1">
        <v>2956.22</v>
      </c>
      <c r="H257" s="32">
        <v>0</v>
      </c>
      <c r="K257" s="33"/>
      <c r="L257" s="1">
        <f t="shared" si="50"/>
        <v>606147.94913650176</v>
      </c>
    </row>
    <row r="258" spans="1:12" x14ac:dyDescent="0.2">
      <c r="A258" s="3">
        <f t="shared" si="42"/>
        <v>49705</v>
      </c>
      <c r="B258" s="2">
        <f t="shared" si="47"/>
        <v>1443971.5402146517</v>
      </c>
      <c r="C258" s="4">
        <f t="shared" si="48"/>
        <v>11042.393831814323</v>
      </c>
      <c r="D258" s="2">
        <f t="shared" si="43"/>
        <v>3849.1767990609078</v>
      </c>
      <c r="E258" s="2">
        <f t="shared" si="44"/>
        <v>599231.76572273695</v>
      </c>
      <c r="F258" s="1">
        <f t="shared" si="39"/>
        <v>453371.01572273695</v>
      </c>
      <c r="G258" s="1">
        <v>2956.22</v>
      </c>
      <c r="H258" s="32">
        <v>0</v>
      </c>
      <c r="K258" s="33"/>
      <c r="L258" s="1">
        <f t="shared" si="50"/>
        <v>612405.43933304353</v>
      </c>
    </row>
    <row r="259" spans="1:12" x14ac:dyDescent="0.2">
      <c r="A259" s="3">
        <f t="shared" si="42"/>
        <v>49734</v>
      </c>
      <c r="B259" s="2">
        <f t="shared" si="47"/>
        <v>1443971.5402146517</v>
      </c>
      <c r="C259" s="4">
        <f t="shared" si="48"/>
        <v>11042.393831814323</v>
      </c>
      <c r="D259" s="2">
        <f t="shared" si="43"/>
        <v>3856.8751526590295</v>
      </c>
      <c r="E259" s="2">
        <f t="shared" si="44"/>
        <v>605458.50362096808</v>
      </c>
      <c r="F259" s="1">
        <f t="shared" si="39"/>
        <v>459597.75362096808</v>
      </c>
      <c r="G259" s="1">
        <v>2956.22</v>
      </c>
      <c r="H259" s="32">
        <v>0</v>
      </c>
      <c r="K259" s="33"/>
      <c r="L259" s="1">
        <f t="shared" si="50"/>
        <v>618676.08947664232</v>
      </c>
    </row>
    <row r="260" spans="1:12" x14ac:dyDescent="0.2">
      <c r="A260" s="3">
        <f t="shared" si="42"/>
        <v>49765</v>
      </c>
      <c r="B260" s="2">
        <f t="shared" si="47"/>
        <v>1443971.5402146517</v>
      </c>
      <c r="C260" s="4">
        <f t="shared" si="48"/>
        <v>11042.393831814323</v>
      </c>
      <c r="D260" s="2">
        <f t="shared" si="43"/>
        <v>3864.5889029643477</v>
      </c>
      <c r="E260" s="2">
        <f t="shared" si="44"/>
        <v>611698.28356188792</v>
      </c>
      <c r="F260" s="1">
        <f t="shared" si="39"/>
        <v>465837.53356188792</v>
      </c>
      <c r="G260" s="1">
        <v>2956.22</v>
      </c>
      <c r="H260" s="32">
        <v>0</v>
      </c>
      <c r="K260" s="33">
        <f t="shared" ref="K260" si="52">449.79</f>
        <v>449.79</v>
      </c>
      <c r="L260" s="1">
        <f t="shared" si="50"/>
        <v>625409.71803708118</v>
      </c>
    </row>
    <row r="261" spans="1:12" x14ac:dyDescent="0.2">
      <c r="A261" s="3">
        <f t="shared" si="42"/>
        <v>49795</v>
      </c>
      <c r="B261" s="2">
        <f t="shared" si="47"/>
        <v>1443971.5402146517</v>
      </c>
      <c r="C261" s="4">
        <f t="shared" si="48"/>
        <v>11042.393831814323</v>
      </c>
      <c r="D261" s="2">
        <f t="shared" si="43"/>
        <v>3872.3180807702765</v>
      </c>
      <c r="E261" s="2">
        <f t="shared" si="44"/>
        <v>617951.13359147159</v>
      </c>
      <c r="F261" s="1">
        <f t="shared" si="39"/>
        <v>472090.38359147159</v>
      </c>
      <c r="G261" s="1">
        <v>2956.22</v>
      </c>
      <c r="H261" s="32">
        <v>0</v>
      </c>
      <c r="K261" s="33"/>
      <c r="L261" s="1">
        <f t="shared" si="50"/>
        <v>631708.27284824883</v>
      </c>
    </row>
    <row r="262" spans="1:12" x14ac:dyDescent="0.2">
      <c r="A262" s="3">
        <f t="shared" si="42"/>
        <v>49826</v>
      </c>
      <c r="B262" s="2">
        <f t="shared" si="47"/>
        <v>1443971.5402146517</v>
      </c>
      <c r="C262" s="4">
        <f t="shared" si="48"/>
        <v>11042.393831814323</v>
      </c>
      <c r="D262" s="2">
        <f t="shared" si="43"/>
        <v>3880.0627169318172</v>
      </c>
      <c r="E262" s="2">
        <f t="shared" si="44"/>
        <v>624217.08181832568</v>
      </c>
      <c r="F262" s="1">
        <f t="shared" si="39"/>
        <v>478356.33181832568</v>
      </c>
      <c r="G262" s="1">
        <v>2956.22</v>
      </c>
      <c r="H262" s="32">
        <v>0</v>
      </c>
      <c r="K262" s="33"/>
      <c r="L262" s="1">
        <f t="shared" si="50"/>
        <v>638020.07820595894</v>
      </c>
    </row>
    <row r="263" spans="1:12" x14ac:dyDescent="0.2">
      <c r="A263" s="3">
        <f t="shared" si="42"/>
        <v>49856</v>
      </c>
      <c r="B263" s="2">
        <f t="shared" si="47"/>
        <v>1443971.5402146517</v>
      </c>
      <c r="C263" s="4">
        <f t="shared" si="48"/>
        <v>11042.393831814323</v>
      </c>
      <c r="D263" s="2">
        <f t="shared" si="43"/>
        <v>3887.822842365681</v>
      </c>
      <c r="E263" s="2">
        <f t="shared" si="44"/>
        <v>630496.15641383547</v>
      </c>
      <c r="F263" s="1">
        <f t="shared" si="39"/>
        <v>484635.40641383547</v>
      </c>
      <c r="G263" s="1">
        <v>2956.22</v>
      </c>
      <c r="H263" s="32">
        <v>0</v>
      </c>
      <c r="K263" s="33"/>
      <c r="L263" s="1">
        <f t="shared" si="50"/>
        <v>644345.16278942744</v>
      </c>
    </row>
    <row r="264" spans="1:12" x14ac:dyDescent="0.2">
      <c r="A264" s="3">
        <f t="shared" si="42"/>
        <v>49887</v>
      </c>
      <c r="B264" s="2">
        <f t="shared" si="47"/>
        <v>1443971.5402146517</v>
      </c>
      <c r="C264" s="4">
        <f t="shared" si="48"/>
        <v>11042.393831814323</v>
      </c>
      <c r="D264" s="2">
        <f t="shared" si="43"/>
        <v>3895.5984880504125</v>
      </c>
      <c r="E264" s="2">
        <f t="shared" si="44"/>
        <v>636788.38561231224</v>
      </c>
      <c r="F264" s="1">
        <f t="shared" si="39"/>
        <v>490927.63561231224</v>
      </c>
      <c r="G264" s="1">
        <v>2956.22</v>
      </c>
      <c r="H264" s="32">
        <v>0</v>
      </c>
      <c r="K264" s="33"/>
      <c r="L264" s="1">
        <f t="shared" si="50"/>
        <v>650683.5553424895</v>
      </c>
    </row>
    <row r="265" spans="1:12" x14ac:dyDescent="0.2">
      <c r="A265" s="3">
        <f t="shared" si="42"/>
        <v>49918</v>
      </c>
      <c r="B265" s="2">
        <f t="shared" si="47"/>
        <v>1443971.5402146517</v>
      </c>
      <c r="C265" s="4">
        <f t="shared" si="48"/>
        <v>11042.393831814323</v>
      </c>
      <c r="D265" s="2">
        <f t="shared" si="43"/>
        <v>3903.3896850265132</v>
      </c>
      <c r="E265" s="2">
        <f t="shared" si="44"/>
        <v>643093.79771114117</v>
      </c>
      <c r="F265" s="1">
        <f t="shared" si="39"/>
        <v>497233.04771114117</v>
      </c>
      <c r="G265" s="1">
        <v>2956.22</v>
      </c>
      <c r="H265" s="32">
        <v>0</v>
      </c>
      <c r="K265" s="33"/>
      <c r="L265" s="1">
        <f t="shared" si="50"/>
        <v>657035.28467375238</v>
      </c>
    </row>
    <row r="266" spans="1:12" x14ac:dyDescent="0.2">
      <c r="A266" s="3">
        <f t="shared" si="42"/>
        <v>49948</v>
      </c>
      <c r="B266" s="2">
        <f t="shared" si="47"/>
        <v>1443971.5402146517</v>
      </c>
      <c r="C266" s="4">
        <f t="shared" si="48"/>
        <v>11042.393831814323</v>
      </c>
      <c r="D266" s="2">
        <f t="shared" si="43"/>
        <v>3911.1964643965662</v>
      </c>
      <c r="E266" s="2">
        <f t="shared" si="44"/>
        <v>649412.4210709295</v>
      </c>
      <c r="F266" s="1">
        <f t="shared" si="39"/>
        <v>503551.6710709295</v>
      </c>
      <c r="G266" s="1">
        <v>2956.22</v>
      </c>
      <c r="H266" s="32">
        <v>0</v>
      </c>
      <c r="K266" s="33">
        <f t="shared" ref="K266" si="53">449.79</f>
        <v>449.79</v>
      </c>
      <c r="L266" s="1">
        <f t="shared" si="50"/>
        <v>663850.16965674947</v>
      </c>
    </row>
    <row r="267" spans="1:12" x14ac:dyDescent="0.2">
      <c r="A267" s="3">
        <f t="shared" si="42"/>
        <v>49979</v>
      </c>
      <c r="B267" s="2">
        <f t="shared" si="47"/>
        <v>1443971.5402146517</v>
      </c>
      <c r="C267" s="4">
        <f t="shared" si="48"/>
        <v>11042.393831814323</v>
      </c>
      <c r="D267" s="2">
        <f t="shared" si="43"/>
        <v>3919.0188573253595</v>
      </c>
      <c r="E267" s="2">
        <f t="shared" si="44"/>
        <v>655744.284115655</v>
      </c>
      <c r="F267" s="1">
        <f t="shared" si="39"/>
        <v>509883.534115655</v>
      </c>
      <c r="G267" s="1">
        <v>2956.22</v>
      </c>
      <c r="H267" s="32">
        <v>0</v>
      </c>
      <c r="K267" s="33"/>
      <c r="L267" s="1">
        <f t="shared" si="50"/>
        <v>670230.15853009431</v>
      </c>
    </row>
    <row r="268" spans="1:12" x14ac:dyDescent="0.2">
      <c r="A268" s="3">
        <f t="shared" si="42"/>
        <v>50009</v>
      </c>
      <c r="B268" s="2">
        <f t="shared" si="47"/>
        <v>1443971.5402146517</v>
      </c>
      <c r="C268" s="4">
        <f t="shared" si="48"/>
        <v>11042.393831814323</v>
      </c>
      <c r="D268" s="2">
        <f t="shared" si="43"/>
        <v>3926.8568950400104</v>
      </c>
      <c r="E268" s="2">
        <f t="shared" si="44"/>
        <v>662089.41533281491</v>
      </c>
      <c r="F268" s="1">
        <f t="shared" si="39"/>
        <v>516228.66533281491</v>
      </c>
      <c r="G268" s="1">
        <v>2956.22</v>
      </c>
      <c r="H268" s="32">
        <v>0</v>
      </c>
      <c r="K268" s="33"/>
      <c r="L268" s="1">
        <f t="shared" si="50"/>
        <v>676623.57599530229</v>
      </c>
    </row>
    <row r="269" spans="1:12" x14ac:dyDescent="0.2">
      <c r="A269" s="3">
        <f t="shared" si="42"/>
        <v>50040</v>
      </c>
      <c r="B269" s="2">
        <f t="shared" si="47"/>
        <v>1443971.5402146517</v>
      </c>
      <c r="C269" s="4">
        <f t="shared" si="48"/>
        <v>11042.393831814323</v>
      </c>
      <c r="D269" s="2">
        <f t="shared" si="43"/>
        <v>3934.7106088300902</v>
      </c>
      <c r="E269" s="2">
        <f t="shared" si="44"/>
        <v>668447.84327357518</v>
      </c>
      <c r="F269" s="1">
        <f t="shared" si="39"/>
        <v>522587.09327357518</v>
      </c>
      <c r="G269" s="1">
        <v>2956.22</v>
      </c>
      <c r="H269" s="32">
        <v>0</v>
      </c>
      <c r="K269" s="33"/>
      <c r="L269" s="1">
        <f t="shared" si="50"/>
        <v>683030.4511382709</v>
      </c>
    </row>
    <row r="270" spans="1:12" x14ac:dyDescent="0.2">
      <c r="A270" s="3">
        <f t="shared" si="42"/>
        <v>50071</v>
      </c>
      <c r="B270" s="2">
        <f t="shared" si="47"/>
        <v>1516170.1172253843</v>
      </c>
      <c r="C270" s="4">
        <f t="shared" si="48"/>
        <v>11539.301554245967</v>
      </c>
      <c r="D270" s="2">
        <f t="shared" si="43"/>
        <v>3942.5800300477504</v>
      </c>
      <c r="E270" s="2">
        <f t="shared" si="44"/>
        <v>675316.504275352</v>
      </c>
      <c r="F270" s="1">
        <f t="shared" si="39"/>
        <v>529455.754275352</v>
      </c>
      <c r="G270" s="1">
        <v>2956.22</v>
      </c>
      <c r="H270" s="32">
        <v>0</v>
      </c>
      <c r="K270" s="33"/>
      <c r="L270" s="1">
        <f t="shared" si="50"/>
        <v>689947.72083293006</v>
      </c>
    </row>
    <row r="271" spans="1:12" x14ac:dyDescent="0.2">
      <c r="A271" s="3">
        <f t="shared" si="42"/>
        <v>50099</v>
      </c>
      <c r="B271" s="2">
        <f t="shared" si="47"/>
        <v>1516170.1172253843</v>
      </c>
      <c r="C271" s="4">
        <f t="shared" si="48"/>
        <v>11539.301554245967</v>
      </c>
      <c r="D271" s="2">
        <f t="shared" si="43"/>
        <v>3950.465190107846</v>
      </c>
      <c r="E271" s="2">
        <f t="shared" si="44"/>
        <v>682200.17565374135</v>
      </c>
      <c r="F271" s="1">
        <f t="shared" si="39"/>
        <v>536339.42565374135</v>
      </c>
      <c r="G271" s="1">
        <v>2956.22</v>
      </c>
      <c r="H271" s="32">
        <v>0</v>
      </c>
      <c r="K271" s="33"/>
      <c r="L271" s="1">
        <f t="shared" si="50"/>
        <v>696880.16293317801</v>
      </c>
    </row>
    <row r="272" spans="1:12" x14ac:dyDescent="0.2">
      <c r="A272" s="3">
        <f t="shared" si="42"/>
        <v>50130</v>
      </c>
      <c r="B272" s="2">
        <f t="shared" si="47"/>
        <v>1516170.1172253843</v>
      </c>
      <c r="C272" s="4">
        <f t="shared" si="48"/>
        <v>11539.301554245967</v>
      </c>
      <c r="D272" s="2">
        <f t="shared" si="43"/>
        <v>3958.3661204880618</v>
      </c>
      <c r="E272" s="2">
        <f t="shared" si="44"/>
        <v>689098.89167301171</v>
      </c>
      <c r="F272" s="1">
        <f t="shared" si="39"/>
        <v>543238.14167301171</v>
      </c>
      <c r="G272" s="1">
        <v>2956.22</v>
      </c>
      <c r="H272" s="32">
        <v>0</v>
      </c>
      <c r="K272" s="33">
        <f t="shared" ref="K272" si="54">449.79</f>
        <v>449.79</v>
      </c>
      <c r="L272" s="1">
        <f t="shared" si="50"/>
        <v>704277.60224337992</v>
      </c>
    </row>
    <row r="273" spans="1:12" x14ac:dyDescent="0.2">
      <c r="A273" s="3">
        <f t="shared" si="42"/>
        <v>50160</v>
      </c>
      <c r="B273" s="2">
        <f t="shared" si="47"/>
        <v>1516170.1172253843</v>
      </c>
      <c r="C273" s="4">
        <f t="shared" si="48"/>
        <v>11539.301554245967</v>
      </c>
      <c r="D273" s="2">
        <f t="shared" si="43"/>
        <v>3966.282852729038</v>
      </c>
      <c r="E273" s="2">
        <f t="shared" si="44"/>
        <v>696012.6866801054</v>
      </c>
      <c r="F273" s="1">
        <f t="shared" si="39"/>
        <v>550151.9366801054</v>
      </c>
      <c r="G273" s="1">
        <v>2956.22</v>
      </c>
      <c r="H273" s="32">
        <v>0</v>
      </c>
      <c r="K273" s="33"/>
      <c r="L273" s="1">
        <f t="shared" si="50"/>
        <v>711241.99295237486</v>
      </c>
    </row>
    <row r="274" spans="1:12" x14ac:dyDescent="0.2">
      <c r="A274" s="3">
        <f t="shared" si="42"/>
        <v>50191</v>
      </c>
      <c r="B274" s="2">
        <f t="shared" si="47"/>
        <v>1516170.1172253843</v>
      </c>
      <c r="C274" s="4">
        <f t="shared" si="48"/>
        <v>11539.301554245967</v>
      </c>
      <c r="D274" s="2">
        <f t="shared" si="43"/>
        <v>3974.2154184344963</v>
      </c>
      <c r="E274" s="2">
        <f t="shared" si="44"/>
        <v>702941.5951048506</v>
      </c>
      <c r="F274" s="1">
        <f t="shared" si="39"/>
        <v>557080.8451048506</v>
      </c>
      <c r="G274" s="1">
        <v>2956.22</v>
      </c>
      <c r="H274" s="32">
        <v>0</v>
      </c>
      <c r="K274" s="33"/>
      <c r="L274" s="1">
        <f t="shared" si="50"/>
        <v>718221.6657313609</v>
      </c>
    </row>
    <row r="275" spans="1:12" x14ac:dyDescent="0.2">
      <c r="A275" s="3">
        <f t="shared" si="42"/>
        <v>50221</v>
      </c>
      <c r="B275" s="2">
        <f t="shared" si="47"/>
        <v>1516170.1172253843</v>
      </c>
      <c r="C275" s="4">
        <f t="shared" si="48"/>
        <v>11539.301554245967</v>
      </c>
      <c r="D275" s="2">
        <f t="shared" si="43"/>
        <v>3982.1638492713655</v>
      </c>
      <c r="E275" s="2">
        <f t="shared" si="44"/>
        <v>709885.65146017482</v>
      </c>
      <c r="F275" s="1">
        <f t="shared" si="39"/>
        <v>564024.90146017482</v>
      </c>
      <c r="G275" s="1">
        <v>2956.22</v>
      </c>
      <c r="H275" s="32">
        <v>0</v>
      </c>
      <c r="K275" s="33"/>
      <c r="L275" s="1">
        <f t="shared" si="50"/>
        <v>725216.65565544018</v>
      </c>
    </row>
    <row r="276" spans="1:12" x14ac:dyDescent="0.2">
      <c r="A276" s="3">
        <f t="shared" si="42"/>
        <v>50252</v>
      </c>
      <c r="B276" s="2">
        <f t="shared" si="47"/>
        <v>1516170.1172253843</v>
      </c>
      <c r="C276" s="4">
        <f t="shared" si="48"/>
        <v>11539.301554245967</v>
      </c>
      <c r="D276" s="2">
        <f t="shared" si="43"/>
        <v>3990.1281769699081</v>
      </c>
      <c r="E276" s="2">
        <f t="shared" si="44"/>
        <v>716844.89034231822</v>
      </c>
      <c r="F276" s="1">
        <f t="shared" si="39"/>
        <v>570984.14034231822</v>
      </c>
      <c r="G276" s="1">
        <v>2956.22</v>
      </c>
      <c r="H276" s="32">
        <v>0</v>
      </c>
      <c r="K276" s="33"/>
      <c r="L276" s="1">
        <f t="shared" si="50"/>
        <v>732226.99788490112</v>
      </c>
    </row>
    <row r="277" spans="1:12" x14ac:dyDescent="0.2">
      <c r="A277" s="3">
        <f t="shared" si="42"/>
        <v>50283</v>
      </c>
      <c r="B277" s="2">
        <f t="shared" si="47"/>
        <v>1516170.1172253843</v>
      </c>
      <c r="C277" s="4">
        <f t="shared" si="48"/>
        <v>11539.301554245967</v>
      </c>
      <c r="D277" s="2">
        <f t="shared" si="43"/>
        <v>3998.1084333238477</v>
      </c>
      <c r="E277" s="2">
        <f t="shared" si="44"/>
        <v>723819.34643104812</v>
      </c>
      <c r="F277" s="1">
        <f t="shared" si="39"/>
        <v>577958.59643104812</v>
      </c>
      <c r="G277" s="1">
        <v>2956.22</v>
      </c>
      <c r="H277" s="32">
        <v>0</v>
      </c>
      <c r="K277" s="33"/>
      <c r="L277" s="1">
        <f t="shared" si="50"/>
        <v>739252.7276654396</v>
      </c>
    </row>
    <row r="278" spans="1:12" x14ac:dyDescent="0.2">
      <c r="A278" s="3">
        <f t="shared" si="42"/>
        <v>50313</v>
      </c>
      <c r="B278" s="2">
        <f t="shared" si="47"/>
        <v>1516170.1172253843</v>
      </c>
      <c r="C278" s="4">
        <f t="shared" si="48"/>
        <v>11539.301554245967</v>
      </c>
      <c r="D278" s="2">
        <f t="shared" si="43"/>
        <v>4006.1046501904952</v>
      </c>
      <c r="E278" s="2">
        <f t="shared" si="44"/>
        <v>730809.05448987382</v>
      </c>
      <c r="F278" s="1">
        <f t="shared" si="39"/>
        <v>584948.30448987382</v>
      </c>
      <c r="G278" s="1">
        <v>2956.22</v>
      </c>
      <c r="H278" s="32">
        <v>0</v>
      </c>
      <c r="K278" s="33">
        <f t="shared" ref="K278" si="55">449.79</f>
        <v>449.79</v>
      </c>
      <c r="L278" s="1">
        <f t="shared" si="50"/>
        <v>746743.67032837996</v>
      </c>
    </row>
    <row r="279" spans="1:12" x14ac:dyDescent="0.2">
      <c r="A279" s="3">
        <f t="shared" si="42"/>
        <v>50344</v>
      </c>
      <c r="B279" s="2">
        <f t="shared" si="47"/>
        <v>1516170.1172253843</v>
      </c>
      <c r="C279" s="4">
        <f t="shared" si="48"/>
        <v>11539.301554245967</v>
      </c>
      <c r="D279" s="2">
        <f t="shared" si="43"/>
        <v>4014.1168594908763</v>
      </c>
      <c r="E279" s="2">
        <f t="shared" si="44"/>
        <v>737814.04936626181</v>
      </c>
      <c r="F279" s="1">
        <f t="shared" si="39"/>
        <v>591953.29936626181</v>
      </c>
      <c r="G279" s="1">
        <v>2956.22</v>
      </c>
      <c r="H279" s="32">
        <v>0</v>
      </c>
      <c r="K279" s="33"/>
      <c r="L279" s="1">
        <f t="shared" si="50"/>
        <v>753801.78059089626</v>
      </c>
    </row>
    <row r="280" spans="1:12" x14ac:dyDescent="0.2">
      <c r="A280" s="3">
        <f t="shared" si="42"/>
        <v>50374</v>
      </c>
      <c r="B280" s="2">
        <f t="shared" si="47"/>
        <v>1516170.1172253843</v>
      </c>
      <c r="C280" s="4">
        <f t="shared" si="48"/>
        <v>11539.301554245967</v>
      </c>
      <c r="D280" s="2">
        <f t="shared" si="43"/>
        <v>4022.1450932098583</v>
      </c>
      <c r="E280" s="2">
        <f t="shared" si="44"/>
        <v>744834.36599185213</v>
      </c>
      <c r="F280" s="1">
        <f t="shared" si="39"/>
        <v>598973.61599185213</v>
      </c>
      <c r="G280" s="1">
        <v>2956.22</v>
      </c>
      <c r="H280" s="32">
        <v>0</v>
      </c>
      <c r="K280" s="33"/>
      <c r="L280" s="1">
        <f t="shared" si="50"/>
        <v>760875.38965390204</v>
      </c>
    </row>
    <row r="281" spans="1:12" x14ac:dyDescent="0.2">
      <c r="A281" s="3">
        <f t="shared" si="42"/>
        <v>50405</v>
      </c>
      <c r="B281" s="2">
        <f t="shared" si="47"/>
        <v>1516170.1172253843</v>
      </c>
      <c r="C281" s="4">
        <f t="shared" si="48"/>
        <v>11539.301554245967</v>
      </c>
      <c r="D281" s="2">
        <f t="shared" si="43"/>
        <v>4030.1893833962781</v>
      </c>
      <c r="E281" s="2">
        <f t="shared" si="44"/>
        <v>751870.03938267473</v>
      </c>
      <c r="F281" s="1">
        <f t="shared" si="39"/>
        <v>606009.28938267473</v>
      </c>
      <c r="G281" s="1">
        <v>2956.22</v>
      </c>
      <c r="H281" s="32">
        <v>0</v>
      </c>
      <c r="K281" s="33"/>
      <c r="L281" s="1">
        <f t="shared" si="50"/>
        <v>767964.5331235982</v>
      </c>
    </row>
    <row r="282" spans="1:12" x14ac:dyDescent="0.2">
      <c r="A282" s="3">
        <f t="shared" si="42"/>
        <v>50436</v>
      </c>
      <c r="B282" s="2">
        <f t="shared" si="47"/>
        <v>1591978.6230866536</v>
      </c>
      <c r="C282" s="4">
        <f t="shared" si="48"/>
        <v>12058.570124187036</v>
      </c>
      <c r="D282" s="2">
        <f t="shared" si="43"/>
        <v>4038.2497621630705</v>
      </c>
      <c r="E282" s="2">
        <f t="shared" si="44"/>
        <v>759440.37320930767</v>
      </c>
      <c r="F282" s="1">
        <f t="shared" si="39"/>
        <v>613579.62320930767</v>
      </c>
      <c r="G282" s="1">
        <v>2956.22</v>
      </c>
      <c r="H282" s="32">
        <v>0</v>
      </c>
      <c r="K282" s="33"/>
      <c r="L282" s="1">
        <f t="shared" si="50"/>
        <v>775588.51526270085</v>
      </c>
    </row>
    <row r="283" spans="1:12" x14ac:dyDescent="0.2">
      <c r="A283" s="3">
        <f t="shared" si="42"/>
        <v>50464</v>
      </c>
      <c r="B283" s="2">
        <f t="shared" si="47"/>
        <v>1591978.6230866536</v>
      </c>
      <c r="C283" s="4">
        <f t="shared" si="48"/>
        <v>12058.570124187036</v>
      </c>
      <c r="D283" s="2">
        <f t="shared" si="43"/>
        <v>4046.3262616873967</v>
      </c>
      <c r="E283" s="2">
        <f t="shared" si="44"/>
        <v>767027.8649825051</v>
      </c>
      <c r="F283" s="1">
        <f t="shared" ref="F283:F346" si="56">E283-$H$91</f>
        <v>621167.1149825051</v>
      </c>
      <c r="G283" s="1">
        <v>2956.22</v>
      </c>
      <c r="H283" s="32">
        <v>0</v>
      </c>
      <c r="K283" s="33"/>
      <c r="L283" s="1">
        <f t="shared" si="50"/>
        <v>783229.83417607623</v>
      </c>
    </row>
    <row r="284" spans="1:12" x14ac:dyDescent="0.2">
      <c r="A284" s="3">
        <f t="shared" si="42"/>
        <v>50495</v>
      </c>
      <c r="B284" s="2">
        <f t="shared" si="47"/>
        <v>1591978.6230866536</v>
      </c>
      <c r="C284" s="4">
        <f t="shared" si="48"/>
        <v>12058.570124187036</v>
      </c>
      <c r="D284" s="2">
        <f t="shared" si="43"/>
        <v>4054.4189142107716</v>
      </c>
      <c r="E284" s="2">
        <f t="shared" si="44"/>
        <v>774632.55574242317</v>
      </c>
      <c r="F284" s="1">
        <f t="shared" si="56"/>
        <v>628771.80574242317</v>
      </c>
      <c r="G284" s="1">
        <v>2956.22</v>
      </c>
      <c r="H284" s="32">
        <v>0</v>
      </c>
      <c r="K284" s="33">
        <f t="shared" ref="K284" si="57">449.79</f>
        <v>449.79</v>
      </c>
      <c r="L284" s="1">
        <f t="shared" si="50"/>
        <v>791338.32149997295</v>
      </c>
    </row>
    <row r="285" spans="1:12" x14ac:dyDescent="0.2">
      <c r="A285" s="3">
        <f t="shared" si="42"/>
        <v>50525</v>
      </c>
      <c r="B285" s="2">
        <f t="shared" si="47"/>
        <v>1591978.6230866536</v>
      </c>
      <c r="C285" s="4">
        <f t="shared" si="48"/>
        <v>12058.570124187036</v>
      </c>
      <c r="D285" s="2">
        <f t="shared" si="43"/>
        <v>4062.5277520391933</v>
      </c>
      <c r="E285" s="2">
        <f t="shared" si="44"/>
        <v>782254.48663371243</v>
      </c>
      <c r="F285" s="1">
        <f t="shared" si="56"/>
        <v>636393.73663371243</v>
      </c>
      <c r="G285" s="1">
        <v>2956.22</v>
      </c>
      <c r="H285" s="32">
        <v>0</v>
      </c>
      <c r="K285" s="33"/>
      <c r="L285" s="1">
        <f t="shared" si="50"/>
        <v>799015.9382771207</v>
      </c>
    </row>
    <row r="286" spans="1:12" x14ac:dyDescent="0.2">
      <c r="A286" s="3">
        <f t="shared" si="42"/>
        <v>50556</v>
      </c>
      <c r="B286" s="2">
        <f t="shared" si="47"/>
        <v>1591978.6230866536</v>
      </c>
      <c r="C286" s="4">
        <f t="shared" si="48"/>
        <v>12058.570124187036</v>
      </c>
      <c r="D286" s="2">
        <f t="shared" si="43"/>
        <v>4070.6528075432716</v>
      </c>
      <c r="E286" s="2">
        <f t="shared" si="44"/>
        <v>789893.69890580198</v>
      </c>
      <c r="F286" s="1">
        <f t="shared" si="56"/>
        <v>644032.94890580198</v>
      </c>
      <c r="G286" s="1">
        <v>2956.22</v>
      </c>
      <c r="H286" s="32">
        <v>0</v>
      </c>
      <c r="K286" s="33"/>
      <c r="L286" s="1">
        <f t="shared" si="50"/>
        <v>806711.02205468831</v>
      </c>
    </row>
    <row r="287" spans="1:12" x14ac:dyDescent="0.2">
      <c r="A287" s="3">
        <f t="shared" si="42"/>
        <v>50586</v>
      </c>
      <c r="B287" s="2">
        <f t="shared" si="47"/>
        <v>1591978.6230866536</v>
      </c>
      <c r="C287" s="4">
        <f t="shared" si="48"/>
        <v>12058.570124187036</v>
      </c>
      <c r="D287" s="2">
        <f t="shared" si="43"/>
        <v>4078.794113158358</v>
      </c>
      <c r="E287" s="2">
        <f t="shared" si="44"/>
        <v>797550.23391318345</v>
      </c>
      <c r="F287" s="1">
        <f t="shared" si="56"/>
        <v>651689.48391318345</v>
      </c>
      <c r="G287" s="1">
        <v>2956.22</v>
      </c>
      <c r="H287" s="32">
        <v>0</v>
      </c>
      <c r="K287" s="33"/>
      <c r="L287" s="1">
        <f t="shared" si="50"/>
        <v>814423.61480589933</v>
      </c>
    </row>
    <row r="288" spans="1:12" x14ac:dyDescent="0.2">
      <c r="A288" s="3">
        <f t="shared" si="42"/>
        <v>50617</v>
      </c>
      <c r="B288" s="2">
        <f t="shared" si="47"/>
        <v>1591978.6230866536</v>
      </c>
      <c r="C288" s="4">
        <f t="shared" si="48"/>
        <v>12058.570124187036</v>
      </c>
      <c r="D288" s="2">
        <f t="shared" si="43"/>
        <v>4086.9517013846748</v>
      </c>
      <c r="E288" s="2">
        <f t="shared" si="44"/>
        <v>805224.13311569649</v>
      </c>
      <c r="F288" s="1">
        <f t="shared" si="56"/>
        <v>659363.38311569649</v>
      </c>
      <c r="G288" s="1">
        <v>2956.22</v>
      </c>
      <c r="H288" s="32">
        <v>0</v>
      </c>
      <c r="K288" s="33"/>
      <c r="L288" s="1">
        <f t="shared" si="50"/>
        <v>822153.75861138804</v>
      </c>
    </row>
    <row r="289" spans="1:12" x14ac:dyDescent="0.2">
      <c r="A289" s="3">
        <f t="shared" si="42"/>
        <v>50648</v>
      </c>
      <c r="B289" s="2">
        <f t="shared" si="47"/>
        <v>1591978.6230866536</v>
      </c>
      <c r="C289" s="4">
        <f t="shared" si="48"/>
        <v>12058.570124187036</v>
      </c>
      <c r="D289" s="2">
        <f t="shared" si="43"/>
        <v>4095.125604787444</v>
      </c>
      <c r="E289" s="2">
        <f t="shared" si="44"/>
        <v>812915.43807881512</v>
      </c>
      <c r="F289" s="1">
        <f t="shared" si="56"/>
        <v>667054.68807881512</v>
      </c>
      <c r="G289" s="1">
        <v>2956.22</v>
      </c>
      <c r="H289" s="32">
        <v>0</v>
      </c>
      <c r="K289" s="33"/>
      <c r="L289" s="1">
        <f t="shared" si="50"/>
        <v>829901.49565949233</v>
      </c>
    </row>
    <row r="290" spans="1:12" x14ac:dyDescent="0.2">
      <c r="A290" s="3">
        <f t="shared" si="42"/>
        <v>50678</v>
      </c>
      <c r="B290" s="2">
        <f t="shared" si="47"/>
        <v>1591978.6230866536</v>
      </c>
      <c r="C290" s="4">
        <f t="shared" si="48"/>
        <v>12058.570124187036</v>
      </c>
      <c r="D290" s="2">
        <f t="shared" si="43"/>
        <v>4103.3158559970188</v>
      </c>
      <c r="E290" s="2">
        <f t="shared" si="44"/>
        <v>820624.19047393464</v>
      </c>
      <c r="F290" s="1">
        <f t="shared" si="56"/>
        <v>674763.44047393464</v>
      </c>
      <c r="G290" s="1">
        <v>2956.22</v>
      </c>
      <c r="H290" s="32">
        <v>0</v>
      </c>
      <c r="K290" s="33">
        <f t="shared" ref="K290" si="58">449.79</f>
        <v>449.79</v>
      </c>
      <c r="L290" s="1">
        <f t="shared" si="50"/>
        <v>838116.65824654745</v>
      </c>
    </row>
    <row r="291" spans="1:12" x14ac:dyDescent="0.2">
      <c r="A291" s="3">
        <f t="shared" si="42"/>
        <v>50709</v>
      </c>
      <c r="B291" s="2">
        <f t="shared" si="47"/>
        <v>1591978.6230866536</v>
      </c>
      <c r="C291" s="4">
        <f t="shared" si="48"/>
        <v>12058.570124187036</v>
      </c>
      <c r="D291" s="2">
        <f t="shared" si="43"/>
        <v>4111.5224877090131</v>
      </c>
      <c r="E291" s="2">
        <f t="shared" si="44"/>
        <v>828350.43207865919</v>
      </c>
      <c r="F291" s="1">
        <f t="shared" si="56"/>
        <v>682489.68207865919</v>
      </c>
      <c r="G291" s="1">
        <v>2956.22</v>
      </c>
      <c r="H291" s="32">
        <v>0</v>
      </c>
      <c r="K291" s="33"/>
      <c r="L291" s="1">
        <f t="shared" si="50"/>
        <v>845901.20807718066</v>
      </c>
    </row>
    <row r="292" spans="1:12" x14ac:dyDescent="0.2">
      <c r="A292" s="3">
        <f t="shared" si="42"/>
        <v>50739</v>
      </c>
      <c r="B292" s="2">
        <f t="shared" si="47"/>
        <v>1591978.6230866536</v>
      </c>
      <c r="C292" s="4">
        <f t="shared" si="48"/>
        <v>12058.570124187036</v>
      </c>
      <c r="D292" s="2">
        <f t="shared" si="43"/>
        <v>4119.7455326844311</v>
      </c>
      <c r="E292" s="2">
        <f t="shared" si="44"/>
        <v>836094.20477709069</v>
      </c>
      <c r="F292" s="1">
        <f t="shared" si="56"/>
        <v>690233.45477709069</v>
      </c>
      <c r="G292" s="1">
        <v>2956.22</v>
      </c>
      <c r="H292" s="32">
        <v>0</v>
      </c>
      <c r="K292" s="33"/>
      <c r="L292" s="1">
        <f t="shared" si="50"/>
        <v>853703.4833622739</v>
      </c>
    </row>
    <row r="293" spans="1:12" x14ac:dyDescent="0.2">
      <c r="A293" s="3">
        <f t="shared" si="42"/>
        <v>50770</v>
      </c>
      <c r="B293" s="2">
        <f t="shared" si="47"/>
        <v>1591978.6230866536</v>
      </c>
      <c r="C293" s="4">
        <f t="shared" si="48"/>
        <v>12058.570124187036</v>
      </c>
      <c r="D293" s="2">
        <f t="shared" si="43"/>
        <v>4127.9850237498003</v>
      </c>
      <c r="E293" s="2">
        <f t="shared" si="44"/>
        <v>843855.55056011828</v>
      </c>
      <c r="F293" s="1">
        <f t="shared" si="56"/>
        <v>697994.80056011828</v>
      </c>
      <c r="G293" s="1">
        <v>2956.22</v>
      </c>
      <c r="H293" s="32">
        <v>0</v>
      </c>
      <c r="K293" s="33"/>
      <c r="L293" s="1">
        <f t="shared" si="50"/>
        <v>861523.52674058545</v>
      </c>
    </row>
    <row r="294" spans="1:12" x14ac:dyDescent="0.2">
      <c r="A294" s="3">
        <f t="shared" si="42"/>
        <v>50801</v>
      </c>
      <c r="B294" s="2">
        <f t="shared" si="47"/>
        <v>1671577.5542409865</v>
      </c>
      <c r="C294" s="4">
        <f t="shared" si="48"/>
        <v>12601.205779775451</v>
      </c>
      <c r="D294" s="2">
        <f t="shared" si="43"/>
        <v>4136.2409937972998</v>
      </c>
      <c r="E294" s="2">
        <f t="shared" si="44"/>
        <v>852177.14718129684</v>
      </c>
      <c r="F294" s="1">
        <f t="shared" si="56"/>
        <v>706316.39718129684</v>
      </c>
      <c r="G294" s="1">
        <v>2956.22</v>
      </c>
      <c r="H294" s="32">
        <v>0</v>
      </c>
      <c r="K294" s="33"/>
      <c r="L294" s="1">
        <f t="shared" si="50"/>
        <v>869904.01661569893</v>
      </c>
    </row>
    <row r="295" spans="1:12" x14ac:dyDescent="0.2">
      <c r="A295" s="3">
        <f t="shared" si="42"/>
        <v>50829</v>
      </c>
      <c r="B295" s="2">
        <f t="shared" si="47"/>
        <v>1671577.5542409865</v>
      </c>
      <c r="C295" s="4">
        <f t="shared" si="48"/>
        <v>12601.205779775451</v>
      </c>
      <c r="D295" s="2">
        <f t="shared" si="43"/>
        <v>4144.5134757848946</v>
      </c>
      <c r="E295" s="2">
        <f t="shared" si="44"/>
        <v>860518.20997589175</v>
      </c>
      <c r="F295" s="1">
        <f t="shared" si="56"/>
        <v>714657.45997589175</v>
      </c>
      <c r="G295" s="1">
        <v>2956.22</v>
      </c>
      <c r="H295" s="32">
        <v>0</v>
      </c>
      <c r="K295" s="33"/>
      <c r="L295" s="1">
        <f t="shared" si="50"/>
        <v>878304.16897507512</v>
      </c>
    </row>
    <row r="296" spans="1:12" x14ac:dyDescent="0.2">
      <c r="A296" s="3">
        <f t="shared" si="42"/>
        <v>50860</v>
      </c>
      <c r="B296" s="2">
        <f t="shared" si="47"/>
        <v>1671577.5542409865</v>
      </c>
      <c r="C296" s="4">
        <f t="shared" si="48"/>
        <v>12601.205779775451</v>
      </c>
      <c r="D296" s="2">
        <f t="shared" si="43"/>
        <v>4152.8025027364647</v>
      </c>
      <c r="E296" s="2">
        <f t="shared" si="44"/>
        <v>868878.7872861838</v>
      </c>
      <c r="F296" s="1">
        <f t="shared" si="56"/>
        <v>723018.0372861838</v>
      </c>
      <c r="G296" s="1">
        <v>2956.22</v>
      </c>
      <c r="H296" s="2">
        <f>B38</f>
        <v>25029.761017072135</v>
      </c>
      <c r="I296" s="1">
        <f>C296-D296-G296+H296+(E295*(1+(0.04/12)))</f>
        <v>893908.54830325593</v>
      </c>
      <c r="J296" s="1">
        <f t="shared" ref="J296:J327" si="59">I296-$H$91</f>
        <v>748047.79830325593</v>
      </c>
      <c r="K296" s="33">
        <f>449.79+F10-(F10-B7)*0.7</f>
        <v>25678.731050793784</v>
      </c>
      <c r="L296" s="1">
        <f t="shared" si="50"/>
        <v>912402.7638661582</v>
      </c>
    </row>
    <row r="297" spans="1:12" x14ac:dyDescent="0.2">
      <c r="A297" s="3">
        <f t="shared" si="42"/>
        <v>50890</v>
      </c>
      <c r="B297" s="2">
        <f t="shared" si="47"/>
        <v>1671577.5542409865</v>
      </c>
      <c r="C297" s="4">
        <f t="shared" si="48"/>
        <v>12601.205779775451</v>
      </c>
      <c r="D297" s="2">
        <f t="shared" si="43"/>
        <v>4161.1081077419376</v>
      </c>
      <c r="E297" s="2">
        <f t="shared" si="44"/>
        <v>877258.92758250469</v>
      </c>
      <c r="F297" s="1">
        <f t="shared" si="56"/>
        <v>731398.17758250469</v>
      </c>
      <c r="G297" s="1">
        <v>2956.22</v>
      </c>
      <c r="H297" s="2"/>
      <c r="I297" s="1">
        <f>C297-D297-G297+H297+(I296*(1+(0.04/12)))</f>
        <v>902372.12113630038</v>
      </c>
      <c r="J297" s="1">
        <f t="shared" si="59"/>
        <v>756511.37113630038</v>
      </c>
      <c r="K297" s="33"/>
      <c r="L297" s="1">
        <f t="shared" si="50"/>
        <v>920927.98408441234</v>
      </c>
    </row>
    <row r="298" spans="1:12" x14ac:dyDescent="0.2">
      <c r="A298" s="3">
        <f t="shared" si="42"/>
        <v>50921</v>
      </c>
      <c r="B298" s="2">
        <f t="shared" si="47"/>
        <v>1671577.5542409865</v>
      </c>
      <c r="C298" s="4">
        <f t="shared" si="48"/>
        <v>12601.205779775451</v>
      </c>
      <c r="D298" s="2">
        <f t="shared" si="43"/>
        <v>4169.4303239574219</v>
      </c>
      <c r="E298" s="2">
        <f t="shared" si="44"/>
        <v>885658.67946359783</v>
      </c>
      <c r="F298" s="1">
        <f t="shared" si="56"/>
        <v>739797.92946359783</v>
      </c>
      <c r="G298" s="1">
        <v>2956.22</v>
      </c>
      <c r="H298" s="2"/>
      <c r="I298" s="1">
        <f t="shared" ref="I298:I361" si="60">C298-D298-G298+H298+(I297*(1+(0.04/12)))</f>
        <v>910855.5836625729</v>
      </c>
      <c r="J298" s="1">
        <f t="shared" si="59"/>
        <v>764994.8336625729</v>
      </c>
      <c r="K298" s="33"/>
      <c r="L298" s="1">
        <f t="shared" si="50"/>
        <v>929473.29948717856</v>
      </c>
    </row>
    <row r="299" spans="1:12" x14ac:dyDescent="0.2">
      <c r="A299" s="3">
        <f t="shared" si="42"/>
        <v>50951</v>
      </c>
      <c r="B299" s="2">
        <f t="shared" si="47"/>
        <v>1671577.5542409865</v>
      </c>
      <c r="C299" s="4">
        <f t="shared" si="48"/>
        <v>12601.205779775451</v>
      </c>
      <c r="D299" s="2">
        <f t="shared" si="43"/>
        <v>4177.7691846053367</v>
      </c>
      <c r="E299" s="2">
        <f t="shared" si="44"/>
        <v>894078.09165697999</v>
      </c>
      <c r="F299" s="1">
        <f t="shared" si="56"/>
        <v>748217.34165697999</v>
      </c>
      <c r="G299" s="1">
        <v>2956.22</v>
      </c>
      <c r="H299" s="2"/>
      <c r="I299" s="1">
        <f t="shared" si="60"/>
        <v>919358.98553661827</v>
      </c>
      <c r="J299" s="1">
        <f t="shared" si="59"/>
        <v>773498.23553661827</v>
      </c>
      <c r="K299" s="33"/>
      <c r="L299" s="1">
        <f t="shared" si="50"/>
        <v>938038.76041397266</v>
      </c>
    </row>
    <row r="300" spans="1:12" x14ac:dyDescent="0.2">
      <c r="A300" s="3">
        <f t="shared" ref="A300:A363" si="61">EOMONTH(A299,1)</f>
        <v>50982</v>
      </c>
      <c r="B300" s="2">
        <f t="shared" si="47"/>
        <v>1671577.5542409865</v>
      </c>
      <c r="C300" s="4">
        <f t="shared" si="48"/>
        <v>12601.205779775451</v>
      </c>
      <c r="D300" s="2">
        <f t="shared" ref="D300:D363" si="62">D299*1.002</f>
        <v>4186.1247229745477</v>
      </c>
      <c r="E300" s="2">
        <f t="shared" ref="E300:E363" si="63">C300-D300-G300+(E299*(1+(0.04/12)))</f>
        <v>902517.21301930421</v>
      </c>
      <c r="F300" s="1">
        <f t="shared" si="56"/>
        <v>756656.46301930421</v>
      </c>
      <c r="G300" s="1">
        <v>2956.22</v>
      </c>
      <c r="H300" s="2"/>
      <c r="I300" s="1">
        <f t="shared" si="60"/>
        <v>927882.37654520804</v>
      </c>
      <c r="J300" s="1">
        <f t="shared" si="59"/>
        <v>782021.62654520804</v>
      </c>
      <c r="K300" s="33"/>
      <c r="L300" s="1">
        <f t="shared" si="50"/>
        <v>946624.41733882029</v>
      </c>
    </row>
    <row r="301" spans="1:12" x14ac:dyDescent="0.2">
      <c r="A301" s="3">
        <f t="shared" si="61"/>
        <v>51013</v>
      </c>
      <c r="B301" s="2">
        <f t="shared" si="47"/>
        <v>1671577.5542409865</v>
      </c>
      <c r="C301" s="4">
        <f t="shared" si="48"/>
        <v>12601.205779775451</v>
      </c>
      <c r="D301" s="2">
        <f t="shared" si="62"/>
        <v>4194.4969724204966</v>
      </c>
      <c r="E301" s="2">
        <f t="shared" si="63"/>
        <v>910976.09253672359</v>
      </c>
      <c r="F301" s="1">
        <f t="shared" si="56"/>
        <v>765115.34253672359</v>
      </c>
      <c r="G301" s="1">
        <v>2956.22</v>
      </c>
      <c r="H301" s="2"/>
      <c r="I301" s="1">
        <f t="shared" si="60"/>
        <v>936425.80660771369</v>
      </c>
      <c r="J301" s="1">
        <f t="shared" si="59"/>
        <v>790565.05660771369</v>
      </c>
      <c r="K301" s="33"/>
      <c r="L301" s="1">
        <f t="shared" si="50"/>
        <v>955230.32087063801</v>
      </c>
    </row>
    <row r="302" spans="1:12" x14ac:dyDescent="0.2">
      <c r="A302" s="3">
        <f t="shared" si="61"/>
        <v>51043</v>
      </c>
      <c r="B302" s="2">
        <f t="shared" si="47"/>
        <v>1671577.5542409865</v>
      </c>
      <c r="C302" s="4">
        <f t="shared" si="48"/>
        <v>12601.205779775451</v>
      </c>
      <c r="D302" s="2">
        <f t="shared" si="62"/>
        <v>4202.8859663653375</v>
      </c>
      <c r="E302" s="2">
        <f t="shared" si="63"/>
        <v>919454.77932525612</v>
      </c>
      <c r="F302" s="1">
        <f t="shared" si="56"/>
        <v>773594.02932525612</v>
      </c>
      <c r="G302" s="1">
        <v>2956.22</v>
      </c>
      <c r="H302" s="2"/>
      <c r="I302" s="1">
        <f t="shared" si="60"/>
        <v>944989.32577648293</v>
      </c>
      <c r="J302" s="1">
        <f t="shared" si="59"/>
        <v>799128.57577648293</v>
      </c>
      <c r="K302" s="33"/>
      <c r="L302" s="1">
        <f t="shared" si="50"/>
        <v>963856.52175361698</v>
      </c>
    </row>
    <row r="303" spans="1:12" x14ac:dyDescent="0.2">
      <c r="A303" s="3">
        <f t="shared" si="61"/>
        <v>51074</v>
      </c>
      <c r="B303" s="2">
        <f t="shared" si="47"/>
        <v>1671577.5542409865</v>
      </c>
      <c r="C303" s="4">
        <f t="shared" si="48"/>
        <v>12601.205779775451</v>
      </c>
      <c r="D303" s="2">
        <f t="shared" si="62"/>
        <v>4211.2917382980686</v>
      </c>
      <c r="E303" s="2">
        <f t="shared" si="63"/>
        <v>927953.32263115107</v>
      </c>
      <c r="F303" s="1">
        <f t="shared" si="56"/>
        <v>782092.57263115107</v>
      </c>
      <c r="G303" s="1">
        <v>2956.22</v>
      </c>
      <c r="H303" s="2"/>
      <c r="I303" s="1">
        <f t="shared" si="60"/>
        <v>953572.98423721537</v>
      </c>
      <c r="J303" s="1">
        <f t="shared" si="59"/>
        <v>807712.23423721537</v>
      </c>
      <c r="K303" s="33"/>
      <c r="L303" s="1">
        <f t="shared" si="50"/>
        <v>972503.07086760656</v>
      </c>
    </row>
    <row r="304" spans="1:12" x14ac:dyDescent="0.2">
      <c r="A304" s="3">
        <f t="shared" si="61"/>
        <v>51104</v>
      </c>
      <c r="B304" s="2">
        <f t="shared" si="47"/>
        <v>1671577.5542409865</v>
      </c>
      <c r="C304" s="4">
        <f t="shared" si="48"/>
        <v>12601.205779775451</v>
      </c>
      <c r="D304" s="2">
        <f t="shared" si="62"/>
        <v>4219.7143217746643</v>
      </c>
      <c r="E304" s="2">
        <f t="shared" si="63"/>
        <v>936471.77183125576</v>
      </c>
      <c r="F304" s="1">
        <f t="shared" si="56"/>
        <v>790611.02183125576</v>
      </c>
      <c r="G304" s="1">
        <v>2956.22</v>
      </c>
      <c r="H304" s="2"/>
      <c r="I304" s="1">
        <f t="shared" si="60"/>
        <v>962176.83230934024</v>
      </c>
      <c r="J304" s="1">
        <f t="shared" si="59"/>
        <v>816316.08230934024</v>
      </c>
      <c r="K304" s="33"/>
      <c r="L304" s="1">
        <f t="shared" si="50"/>
        <v>981170.01922849938</v>
      </c>
    </row>
    <row r="305" spans="1:12" x14ac:dyDescent="0.2">
      <c r="A305" s="3">
        <f t="shared" si="61"/>
        <v>51135</v>
      </c>
      <c r="B305" s="2">
        <f t="shared" si="47"/>
        <v>1671577.5542409865</v>
      </c>
      <c r="C305" s="4">
        <f t="shared" si="48"/>
        <v>12601.205779775451</v>
      </c>
      <c r="D305" s="2">
        <f t="shared" si="62"/>
        <v>4228.1537504182133</v>
      </c>
      <c r="E305" s="2">
        <f t="shared" si="63"/>
        <v>945010.17643338384</v>
      </c>
      <c r="F305" s="1">
        <f t="shared" si="56"/>
        <v>799149.42643338384</v>
      </c>
      <c r="G305" s="1">
        <v>2956.22</v>
      </c>
      <c r="H305" s="2"/>
      <c r="I305" s="1">
        <f t="shared" si="60"/>
        <v>970800.92044639529</v>
      </c>
      <c r="J305" s="1">
        <f t="shared" si="59"/>
        <v>824940.17044639529</v>
      </c>
      <c r="K305" s="33"/>
      <c r="L305" s="1">
        <f t="shared" si="50"/>
        <v>989857.41798861837</v>
      </c>
    </row>
    <row r="306" spans="1:12" x14ac:dyDescent="0.2">
      <c r="A306" s="3">
        <f t="shared" si="61"/>
        <v>51166</v>
      </c>
      <c r="B306" s="2">
        <f t="shared" si="47"/>
        <v>1755156.4319530358</v>
      </c>
      <c r="C306" s="4">
        <f t="shared" si="48"/>
        <v>13168.260039865347</v>
      </c>
      <c r="D306" s="2">
        <f t="shared" si="62"/>
        <v>4236.6100579190497</v>
      </c>
      <c r="E306" s="2">
        <f t="shared" si="63"/>
        <v>954135.64033677476</v>
      </c>
      <c r="F306" s="1">
        <f t="shared" si="56"/>
        <v>808274.89033677476</v>
      </c>
      <c r="G306" s="1">
        <v>2956.22</v>
      </c>
      <c r="H306" s="2"/>
      <c r="I306" s="1">
        <f t="shared" si="60"/>
        <v>980012.35349649622</v>
      </c>
      <c r="J306" s="1">
        <f t="shared" si="59"/>
        <v>834151.60349649622</v>
      </c>
      <c r="K306" s="33"/>
      <c r="L306" s="1">
        <f t="shared" si="50"/>
        <v>999132.37269719341</v>
      </c>
    </row>
    <row r="307" spans="1:12" x14ac:dyDescent="0.2">
      <c r="A307" s="3">
        <f t="shared" si="61"/>
        <v>51195</v>
      </c>
      <c r="B307" s="2">
        <f t="shared" si="47"/>
        <v>1755156.4319530358</v>
      </c>
      <c r="C307" s="4">
        <f t="shared" si="48"/>
        <v>13168.260039865347</v>
      </c>
      <c r="D307" s="2">
        <f t="shared" si="62"/>
        <v>4245.0832780348883</v>
      </c>
      <c r="E307" s="2">
        <f t="shared" si="63"/>
        <v>963283.04923306126</v>
      </c>
      <c r="F307" s="1">
        <f t="shared" si="56"/>
        <v>817422.29923306126</v>
      </c>
      <c r="G307" s="1">
        <v>2956.22</v>
      </c>
      <c r="H307" s="2"/>
      <c r="I307" s="1">
        <f t="shared" si="60"/>
        <v>989246.01810331515</v>
      </c>
      <c r="J307" s="1">
        <f t="shared" si="59"/>
        <v>843385.26810331515</v>
      </c>
      <c r="K307" s="33"/>
      <c r="L307" s="1">
        <f t="shared" si="50"/>
        <v>1008429.770701348</v>
      </c>
    </row>
    <row r="308" spans="1:12" x14ac:dyDescent="0.2">
      <c r="A308" s="3">
        <f t="shared" si="61"/>
        <v>51226</v>
      </c>
      <c r="B308" s="2">
        <f t="shared" si="47"/>
        <v>1755156.4319530358</v>
      </c>
      <c r="C308" s="4">
        <f t="shared" si="48"/>
        <v>13168.260039865347</v>
      </c>
      <c r="D308" s="2">
        <f t="shared" si="62"/>
        <v>4253.5734445909584</v>
      </c>
      <c r="E308" s="2">
        <f t="shared" si="63"/>
        <v>972452.45932577923</v>
      </c>
      <c r="F308" s="1">
        <f t="shared" si="56"/>
        <v>826591.70932577923</v>
      </c>
      <c r="G308" s="1">
        <v>2956.22</v>
      </c>
      <c r="H308" s="2"/>
      <c r="I308" s="1">
        <f t="shared" si="60"/>
        <v>998501.9714256007</v>
      </c>
      <c r="J308" s="1">
        <f t="shared" si="59"/>
        <v>852641.2214256007</v>
      </c>
      <c r="K308" s="33"/>
      <c r="L308" s="1">
        <f t="shared" si="50"/>
        <v>1017749.669865627</v>
      </c>
    </row>
    <row r="309" spans="1:12" x14ac:dyDescent="0.2">
      <c r="A309" s="3">
        <f t="shared" si="61"/>
        <v>51256</v>
      </c>
      <c r="B309" s="2">
        <f t="shared" si="47"/>
        <v>1755156.4319530358</v>
      </c>
      <c r="C309" s="4">
        <f t="shared" si="48"/>
        <v>13168.260039865347</v>
      </c>
      <c r="D309" s="2">
        <f t="shared" si="62"/>
        <v>4262.0805914801404</v>
      </c>
      <c r="E309" s="2">
        <f t="shared" si="63"/>
        <v>981643.92697191704</v>
      </c>
      <c r="F309" s="1">
        <f t="shared" si="56"/>
        <v>835783.17697191704</v>
      </c>
      <c r="G309" s="1">
        <v>2956.22</v>
      </c>
      <c r="H309" s="2"/>
      <c r="I309" s="1">
        <f t="shared" si="60"/>
        <v>1007780.270778738</v>
      </c>
      <c r="J309" s="1">
        <f t="shared" si="59"/>
        <v>861919.52077873796</v>
      </c>
      <c r="K309" s="33"/>
      <c r="L309" s="1">
        <f t="shared" si="50"/>
        <v>1027092.1282135643</v>
      </c>
    </row>
    <row r="310" spans="1:12" x14ac:dyDescent="0.2">
      <c r="A310" s="3">
        <f t="shared" si="61"/>
        <v>51287</v>
      </c>
      <c r="B310" s="2">
        <f t="shared" si="47"/>
        <v>1755156.4319530358</v>
      </c>
      <c r="C310" s="4">
        <f t="shared" si="48"/>
        <v>13168.260039865347</v>
      </c>
      <c r="D310" s="2">
        <f t="shared" si="62"/>
        <v>4270.604752663101</v>
      </c>
      <c r="E310" s="2">
        <f t="shared" si="63"/>
        <v>990857.50868235913</v>
      </c>
      <c r="F310" s="1">
        <f t="shared" si="56"/>
        <v>844996.75868235913</v>
      </c>
      <c r="G310" s="1">
        <v>2956.22</v>
      </c>
      <c r="H310" s="2"/>
      <c r="I310" s="1">
        <f t="shared" si="60"/>
        <v>1017080.9736352027</v>
      </c>
      <c r="J310" s="1">
        <f t="shared" si="59"/>
        <v>871220.22363520274</v>
      </c>
      <c r="K310" s="33"/>
      <c r="L310" s="1">
        <f t="shared" si="50"/>
        <v>1036457.2039281451</v>
      </c>
    </row>
    <row r="311" spans="1:12" x14ac:dyDescent="0.2">
      <c r="A311" s="3">
        <f t="shared" si="61"/>
        <v>51317</v>
      </c>
      <c r="B311" s="2">
        <f t="shared" ref="B311:B374" si="64">B299*1.05</f>
        <v>1755156.4319530358</v>
      </c>
      <c r="C311" s="4">
        <f t="shared" ref="C311:C374" si="65">C299*1.045</f>
        <v>13168.260039865347</v>
      </c>
      <c r="D311" s="2">
        <f t="shared" si="62"/>
        <v>4279.1459621684271</v>
      </c>
      <c r="E311" s="2">
        <f t="shared" si="63"/>
        <v>1000093.2611223307</v>
      </c>
      <c r="F311" s="1">
        <f t="shared" si="56"/>
        <v>854232.51112233067</v>
      </c>
      <c r="G311" s="1">
        <v>2956.22</v>
      </c>
      <c r="H311" s="2"/>
      <c r="I311" s="1">
        <f t="shared" si="60"/>
        <v>1026404.1376250171</v>
      </c>
      <c r="J311" s="1">
        <f t="shared" si="59"/>
        <v>880543.38762501709</v>
      </c>
      <c r="K311" s="33"/>
      <c r="L311" s="1">
        <f t="shared" si="50"/>
        <v>1045844.9553522693</v>
      </c>
    </row>
    <row r="312" spans="1:12" x14ac:dyDescent="0.2">
      <c r="A312" s="3">
        <f t="shared" si="61"/>
        <v>51348</v>
      </c>
      <c r="B312" s="2">
        <f t="shared" si="64"/>
        <v>1755156.4319530358</v>
      </c>
      <c r="C312" s="4">
        <f t="shared" si="65"/>
        <v>13168.260039865347</v>
      </c>
      <c r="D312" s="2">
        <f t="shared" si="62"/>
        <v>4287.7042540927641</v>
      </c>
      <c r="E312" s="2">
        <f t="shared" si="63"/>
        <v>1009351.2411118444</v>
      </c>
      <c r="F312" s="1">
        <f t="shared" si="56"/>
        <v>863490.49111184443</v>
      </c>
      <c r="G312" s="1">
        <v>2956.22</v>
      </c>
      <c r="H312" s="2"/>
      <c r="I312" s="1">
        <f t="shared" si="60"/>
        <v>1035749.8205362065</v>
      </c>
      <c r="J312" s="1">
        <f t="shared" si="59"/>
        <v>889889.07053620648</v>
      </c>
      <c r="K312" s="33"/>
      <c r="L312" s="1">
        <f t="shared" si="50"/>
        <v>1055255.4409892163</v>
      </c>
    </row>
    <row r="313" spans="1:12" x14ac:dyDescent="0.2">
      <c r="A313" s="3">
        <f t="shared" si="61"/>
        <v>51379</v>
      </c>
      <c r="B313" s="2">
        <f t="shared" si="64"/>
        <v>1755156.4319530358</v>
      </c>
      <c r="C313" s="4">
        <f t="shared" si="65"/>
        <v>13168.260039865347</v>
      </c>
      <c r="D313" s="2">
        <f t="shared" si="62"/>
        <v>4296.2796626009495</v>
      </c>
      <c r="E313" s="2">
        <f t="shared" si="63"/>
        <v>1018631.5056261483</v>
      </c>
      <c r="F313" s="1">
        <f t="shared" si="56"/>
        <v>872770.75562614831</v>
      </c>
      <c r="G313" s="1">
        <v>2956.22</v>
      </c>
      <c r="H313" s="2"/>
      <c r="I313" s="1">
        <f t="shared" si="60"/>
        <v>1045118.0803152582</v>
      </c>
      <c r="J313" s="1">
        <f t="shared" si="59"/>
        <v>899257.33031525824</v>
      </c>
      <c r="K313" s="33"/>
      <c r="L313" s="1">
        <f t="shared" si="50"/>
        <v>1064688.7195031114</v>
      </c>
    </row>
    <row r="314" spans="1:12" x14ac:dyDescent="0.2">
      <c r="A314" s="3">
        <f t="shared" si="61"/>
        <v>51409</v>
      </c>
      <c r="B314" s="2">
        <f t="shared" si="64"/>
        <v>1755156.4319530358</v>
      </c>
      <c r="C314" s="4">
        <f t="shared" si="65"/>
        <v>13168.260039865347</v>
      </c>
      <c r="D314" s="2">
        <f t="shared" si="62"/>
        <v>4304.8722219261517</v>
      </c>
      <c r="E314" s="2">
        <f t="shared" si="63"/>
        <v>1027934.1117961748</v>
      </c>
      <c r="F314" s="1">
        <f t="shared" si="56"/>
        <v>882073.36179617478</v>
      </c>
      <c r="G314" s="1">
        <v>2956.22</v>
      </c>
      <c r="H314" s="2"/>
      <c r="I314" s="1">
        <f t="shared" si="60"/>
        <v>1054508.9750675817</v>
      </c>
      <c r="J314" s="1">
        <f t="shared" si="59"/>
        <v>908648.22506758175</v>
      </c>
      <c r="K314" s="33"/>
      <c r="L314" s="1">
        <f t="shared" si="50"/>
        <v>1074144.8497193945</v>
      </c>
    </row>
    <row r="315" spans="1:12" x14ac:dyDescent="0.2">
      <c r="A315" s="3">
        <f t="shared" si="61"/>
        <v>51440</v>
      </c>
      <c r="B315" s="2">
        <f t="shared" si="64"/>
        <v>1755156.4319530358</v>
      </c>
      <c r="C315" s="4">
        <f t="shared" si="65"/>
        <v>13168.260039865347</v>
      </c>
      <c r="D315" s="2">
        <f t="shared" si="62"/>
        <v>4313.4819663700036</v>
      </c>
      <c r="E315" s="2">
        <f t="shared" si="63"/>
        <v>1037259.1169089909</v>
      </c>
      <c r="F315" s="1">
        <f t="shared" si="56"/>
        <v>891398.36690899089</v>
      </c>
      <c r="G315" s="1">
        <v>2956.22</v>
      </c>
      <c r="H315" s="2"/>
      <c r="I315" s="1">
        <f t="shared" si="60"/>
        <v>1063922.5630579691</v>
      </c>
      <c r="J315" s="1">
        <f t="shared" si="59"/>
        <v>918061.81305796909</v>
      </c>
      <c r="K315" s="33"/>
      <c r="L315" s="1">
        <f t="shared" si="50"/>
        <v>1083623.8906252878</v>
      </c>
    </row>
    <row r="316" spans="1:12" x14ac:dyDescent="0.2">
      <c r="A316" s="3">
        <f t="shared" si="61"/>
        <v>51470</v>
      </c>
      <c r="B316" s="2">
        <f t="shared" si="64"/>
        <v>1755156.4319530358</v>
      </c>
      <c r="C316" s="4">
        <f t="shared" si="65"/>
        <v>13168.260039865347</v>
      </c>
      <c r="D316" s="2">
        <f t="shared" si="62"/>
        <v>4322.1089303027438</v>
      </c>
      <c r="E316" s="2">
        <f t="shared" si="63"/>
        <v>1046606.5784082502</v>
      </c>
      <c r="F316" s="1">
        <f t="shared" si="56"/>
        <v>900745.82840825024</v>
      </c>
      <c r="G316" s="1">
        <v>2956.22</v>
      </c>
      <c r="H316" s="2"/>
      <c r="I316" s="1">
        <f t="shared" si="60"/>
        <v>1073358.9027110583</v>
      </c>
      <c r="J316" s="1">
        <f t="shared" si="59"/>
        <v>927498.15271105827</v>
      </c>
      <c r="K316" s="33"/>
      <c r="L316" s="1">
        <f t="shared" ref="L316:L379" si="66">C316-D316-G316+(L315*(1+(0.04/12)))+K316</f>
        <v>1093125.9013702681</v>
      </c>
    </row>
    <row r="317" spans="1:12" x14ac:dyDescent="0.2">
      <c r="A317" s="3">
        <f t="shared" si="61"/>
        <v>51501</v>
      </c>
      <c r="B317" s="2">
        <f t="shared" si="64"/>
        <v>1755156.4319530358</v>
      </c>
      <c r="C317" s="4">
        <f t="shared" si="65"/>
        <v>13168.260039865347</v>
      </c>
      <c r="D317" s="2">
        <f t="shared" si="62"/>
        <v>4330.7531481633496</v>
      </c>
      <c r="E317" s="2">
        <f t="shared" si="63"/>
        <v>1055976.5538946465</v>
      </c>
      <c r="F317" s="1">
        <f t="shared" si="56"/>
        <v>910115.80389464647</v>
      </c>
      <c r="G317" s="1">
        <v>2956.22</v>
      </c>
      <c r="H317" s="2"/>
      <c r="I317" s="1">
        <f t="shared" si="60"/>
        <v>1082818.0526117973</v>
      </c>
      <c r="J317" s="1">
        <f t="shared" si="59"/>
        <v>936957.30261179735</v>
      </c>
      <c r="K317" s="33"/>
      <c r="L317" s="1">
        <f t="shared" si="66"/>
        <v>1102650.9412665379</v>
      </c>
    </row>
    <row r="318" spans="1:12" x14ac:dyDescent="0.2">
      <c r="A318" s="3">
        <f t="shared" si="61"/>
        <v>51532</v>
      </c>
      <c r="B318" s="2">
        <f t="shared" si="64"/>
        <v>1842914.2535506876</v>
      </c>
      <c r="C318" s="4">
        <f t="shared" si="65"/>
        <v>13760.831741659287</v>
      </c>
      <c r="D318" s="2">
        <f t="shared" si="62"/>
        <v>4339.4146544596761</v>
      </c>
      <c r="E318" s="2">
        <f t="shared" si="63"/>
        <v>1065961.6728281616</v>
      </c>
      <c r="F318" s="1">
        <f t="shared" si="56"/>
        <v>920100.92282816162</v>
      </c>
      <c r="G318" s="1">
        <v>2956.22</v>
      </c>
      <c r="H318" s="2"/>
      <c r="I318" s="1">
        <f t="shared" si="60"/>
        <v>1092892.643207703</v>
      </c>
      <c r="J318" s="1">
        <f t="shared" si="59"/>
        <v>947031.89320770302</v>
      </c>
      <c r="K318" s="33"/>
      <c r="L318" s="1">
        <f t="shared" si="66"/>
        <v>1112791.6414912927</v>
      </c>
    </row>
    <row r="319" spans="1:12" x14ac:dyDescent="0.2">
      <c r="A319" s="3">
        <f t="shared" si="61"/>
        <v>51560</v>
      </c>
      <c r="B319" s="2">
        <f t="shared" si="64"/>
        <v>1842914.2535506876</v>
      </c>
      <c r="C319" s="4">
        <f t="shared" si="65"/>
        <v>13760.831741659287</v>
      </c>
      <c r="D319" s="2">
        <f t="shared" si="62"/>
        <v>4348.0934837685954</v>
      </c>
      <c r="E319" s="2">
        <f t="shared" si="63"/>
        <v>1075971.3966621461</v>
      </c>
      <c r="F319" s="1">
        <f t="shared" si="56"/>
        <v>930110.64666214609</v>
      </c>
      <c r="G319" s="1">
        <v>2956.22</v>
      </c>
      <c r="H319" s="2"/>
      <c r="I319" s="1">
        <f t="shared" si="60"/>
        <v>1102992.1369429526</v>
      </c>
      <c r="J319" s="1">
        <f t="shared" si="59"/>
        <v>957131.38694295264</v>
      </c>
      <c r="K319" s="33"/>
      <c r="L319" s="1">
        <f t="shared" si="66"/>
        <v>1122957.4652208211</v>
      </c>
    </row>
    <row r="320" spans="1:12" x14ac:dyDescent="0.2">
      <c r="A320" s="3">
        <f t="shared" si="61"/>
        <v>51591</v>
      </c>
      <c r="B320" s="2">
        <f t="shared" si="64"/>
        <v>1842914.2535506876</v>
      </c>
      <c r="C320" s="4">
        <f t="shared" si="65"/>
        <v>13760.831741659287</v>
      </c>
      <c r="D320" s="2">
        <f t="shared" si="62"/>
        <v>4356.7896707361324</v>
      </c>
      <c r="E320" s="2">
        <f t="shared" si="63"/>
        <v>1086005.7900552766</v>
      </c>
      <c r="F320" s="1">
        <f t="shared" si="56"/>
        <v>940145.04005527659</v>
      </c>
      <c r="G320" s="1">
        <v>2956.22</v>
      </c>
      <c r="H320" s="2"/>
      <c r="I320" s="1">
        <f t="shared" si="60"/>
        <v>1113116.5994703523</v>
      </c>
      <c r="J320" s="1">
        <f t="shared" si="59"/>
        <v>967255.84947035229</v>
      </c>
      <c r="K320" s="33"/>
      <c r="L320" s="1">
        <f t="shared" si="66"/>
        <v>1133148.4788424803</v>
      </c>
    </row>
    <row r="321" spans="1:12" x14ac:dyDescent="0.2">
      <c r="A321" s="3">
        <f t="shared" si="61"/>
        <v>51621</v>
      </c>
      <c r="B321" s="2">
        <f t="shared" si="64"/>
        <v>1842914.2535506876</v>
      </c>
      <c r="C321" s="4">
        <f t="shared" si="65"/>
        <v>13760.831741659287</v>
      </c>
      <c r="D321" s="2">
        <f t="shared" si="62"/>
        <v>4365.5032500776051</v>
      </c>
      <c r="E321" s="2">
        <f t="shared" si="63"/>
        <v>1096064.9178470427</v>
      </c>
      <c r="F321" s="1">
        <f t="shared" si="56"/>
        <v>950204.16784704267</v>
      </c>
      <c r="G321" s="1">
        <v>2956.22</v>
      </c>
      <c r="H321" s="2"/>
      <c r="I321" s="1">
        <f t="shared" si="60"/>
        <v>1123266.0966268352</v>
      </c>
      <c r="J321" s="1">
        <f t="shared" si="59"/>
        <v>977405.34662683518</v>
      </c>
      <c r="K321" s="33"/>
      <c r="L321" s="1">
        <f t="shared" si="66"/>
        <v>1143364.7489302037</v>
      </c>
    </row>
    <row r="322" spans="1:12" x14ac:dyDescent="0.2">
      <c r="A322" s="3">
        <f t="shared" si="61"/>
        <v>51652</v>
      </c>
      <c r="B322" s="2">
        <f t="shared" si="64"/>
        <v>1842914.2535506876</v>
      </c>
      <c r="C322" s="4">
        <f t="shared" si="65"/>
        <v>13760.831741659287</v>
      </c>
      <c r="D322" s="2">
        <f t="shared" si="62"/>
        <v>4374.2342565777608</v>
      </c>
      <c r="E322" s="2">
        <f t="shared" si="63"/>
        <v>1106148.8450582812</v>
      </c>
      <c r="F322" s="1">
        <f t="shared" si="56"/>
        <v>960288.09505828121</v>
      </c>
      <c r="G322" s="1">
        <v>2956.22</v>
      </c>
      <c r="H322" s="2"/>
      <c r="I322" s="1">
        <f t="shared" si="60"/>
        <v>1133440.6944340062</v>
      </c>
      <c r="J322" s="1">
        <f t="shared" si="59"/>
        <v>987579.94443400623</v>
      </c>
      <c r="K322" s="33"/>
      <c r="L322" s="1">
        <f t="shared" si="66"/>
        <v>1153606.3422450528</v>
      </c>
    </row>
    <row r="323" spans="1:12" x14ac:dyDescent="0.2">
      <c r="A323" s="3">
        <f t="shared" si="61"/>
        <v>51682</v>
      </c>
      <c r="B323" s="2">
        <f t="shared" si="64"/>
        <v>1842914.2535506876</v>
      </c>
      <c r="C323" s="4">
        <f t="shared" si="65"/>
        <v>13760.831741659287</v>
      </c>
      <c r="D323" s="2">
        <f t="shared" si="62"/>
        <v>4382.9827250909166</v>
      </c>
      <c r="E323" s="2">
        <f t="shared" si="63"/>
        <v>1116257.6368917106</v>
      </c>
      <c r="F323" s="1">
        <f t="shared" si="56"/>
        <v>970396.88689171057</v>
      </c>
      <c r="G323" s="1">
        <v>2956.22</v>
      </c>
      <c r="H323" s="2"/>
      <c r="I323" s="1">
        <f t="shared" si="60"/>
        <v>1143640.4590986881</v>
      </c>
      <c r="J323" s="1">
        <f t="shared" si="59"/>
        <v>997779.70909868809</v>
      </c>
      <c r="K323" s="33"/>
      <c r="L323" s="1">
        <f t="shared" si="66"/>
        <v>1163873.3257357716</v>
      </c>
    </row>
    <row r="324" spans="1:12" x14ac:dyDescent="0.2">
      <c r="A324" s="3">
        <f t="shared" si="61"/>
        <v>51713</v>
      </c>
      <c r="B324" s="2">
        <f t="shared" si="64"/>
        <v>1842914.2535506876</v>
      </c>
      <c r="C324" s="4">
        <f t="shared" si="65"/>
        <v>13760.831741659287</v>
      </c>
      <c r="D324" s="2">
        <f t="shared" si="62"/>
        <v>4391.7486905410988</v>
      </c>
      <c r="E324" s="2">
        <f t="shared" si="63"/>
        <v>1126391.3587324678</v>
      </c>
      <c r="F324" s="1">
        <f t="shared" si="56"/>
        <v>980530.60873246775</v>
      </c>
      <c r="G324" s="1">
        <v>2956.22</v>
      </c>
      <c r="H324" s="2"/>
      <c r="I324" s="1">
        <f t="shared" si="60"/>
        <v>1153865.4570134685</v>
      </c>
      <c r="J324" s="1">
        <f t="shared" si="59"/>
        <v>1008004.7070134685</v>
      </c>
      <c r="K324" s="33"/>
      <c r="L324" s="1">
        <f t="shared" si="66"/>
        <v>1174165.7665393422</v>
      </c>
    </row>
    <row r="325" spans="1:12" x14ac:dyDescent="0.2">
      <c r="A325" s="3">
        <f t="shared" si="61"/>
        <v>51744</v>
      </c>
      <c r="B325" s="2">
        <f t="shared" si="64"/>
        <v>1842914.2535506876</v>
      </c>
      <c r="C325" s="4">
        <f t="shared" si="65"/>
        <v>13760.831741659287</v>
      </c>
      <c r="D325" s="2">
        <f t="shared" si="62"/>
        <v>4400.532187922181</v>
      </c>
      <c r="E325" s="2">
        <f t="shared" si="63"/>
        <v>1136550.0761486464</v>
      </c>
      <c r="F325" s="1">
        <f t="shared" si="56"/>
        <v>990689.32614864642</v>
      </c>
      <c r="G325" s="1">
        <v>2956.22</v>
      </c>
      <c r="H325" s="2"/>
      <c r="I325" s="1">
        <f t="shared" si="60"/>
        <v>1164115.7547572507</v>
      </c>
      <c r="J325" s="1">
        <f t="shared" si="59"/>
        <v>1018255.0047572507</v>
      </c>
      <c r="K325" s="33"/>
      <c r="L325" s="1">
        <f t="shared" si="66"/>
        <v>1184483.7319815438</v>
      </c>
    </row>
    <row r="326" spans="1:12" x14ac:dyDescent="0.2">
      <c r="A326" s="3">
        <f t="shared" si="61"/>
        <v>51774</v>
      </c>
      <c r="B326" s="2">
        <f t="shared" si="64"/>
        <v>1842914.2535506876</v>
      </c>
      <c r="C326" s="4">
        <f t="shared" si="65"/>
        <v>13760.831741659287</v>
      </c>
      <c r="D326" s="2">
        <f t="shared" si="62"/>
        <v>4409.3332522980254</v>
      </c>
      <c r="E326" s="2">
        <f t="shared" si="63"/>
        <v>1146733.8548918366</v>
      </c>
      <c r="F326" s="1">
        <f t="shared" si="56"/>
        <v>1000873.1048918366</v>
      </c>
      <c r="G326" s="1">
        <v>2956.22</v>
      </c>
      <c r="H326" s="2"/>
      <c r="I326" s="1">
        <f t="shared" si="60"/>
        <v>1174391.4190958028</v>
      </c>
      <c r="J326" s="1">
        <f t="shared" si="59"/>
        <v>1028530.6690958028</v>
      </c>
      <c r="K326" s="33"/>
      <c r="L326" s="1">
        <f t="shared" si="66"/>
        <v>1194827.2895775104</v>
      </c>
    </row>
    <row r="327" spans="1:12" x14ac:dyDescent="0.2">
      <c r="A327" s="3">
        <f t="shared" si="61"/>
        <v>51805</v>
      </c>
      <c r="B327" s="2">
        <f t="shared" si="64"/>
        <v>1842914.2535506876</v>
      </c>
      <c r="C327" s="4">
        <f t="shared" si="65"/>
        <v>13760.831741659287</v>
      </c>
      <c r="D327" s="2">
        <f t="shared" si="62"/>
        <v>4418.1519188026214</v>
      </c>
      <c r="E327" s="2">
        <f t="shared" si="63"/>
        <v>1156942.7608976662</v>
      </c>
      <c r="F327" s="1">
        <f t="shared" si="56"/>
        <v>1011082.0108976662</v>
      </c>
      <c r="G327" s="1">
        <v>2956.22</v>
      </c>
      <c r="H327" s="2"/>
      <c r="I327" s="1">
        <f t="shared" si="60"/>
        <v>1184692.5169823121</v>
      </c>
      <c r="J327" s="1">
        <f t="shared" si="59"/>
        <v>1038831.7669823121</v>
      </c>
      <c r="K327" s="33"/>
      <c r="L327" s="1">
        <f t="shared" si="66"/>
        <v>1205196.5070322922</v>
      </c>
    </row>
    <row r="328" spans="1:12" x14ac:dyDescent="0.2">
      <c r="A328" s="3">
        <f t="shared" si="61"/>
        <v>51835</v>
      </c>
      <c r="B328" s="2">
        <f t="shared" si="64"/>
        <v>1842914.2535506876</v>
      </c>
      <c r="C328" s="4">
        <f t="shared" si="65"/>
        <v>13760.831741659287</v>
      </c>
      <c r="D328" s="2">
        <f t="shared" si="62"/>
        <v>4426.9882226402269</v>
      </c>
      <c r="E328" s="2">
        <f t="shared" si="63"/>
        <v>1167176.8602863441</v>
      </c>
      <c r="F328" s="1">
        <f t="shared" si="56"/>
        <v>1021316.1102863441</v>
      </c>
      <c r="G328" s="1">
        <v>2956.22</v>
      </c>
      <c r="H328" s="2"/>
      <c r="I328" s="1">
        <f t="shared" si="60"/>
        <v>1195019.1155579388</v>
      </c>
      <c r="J328" s="1">
        <f t="shared" ref="J328:J359" si="67">I328-$H$91</f>
        <v>1049158.3655579388</v>
      </c>
      <c r="K328" s="33"/>
      <c r="L328" s="1">
        <f t="shared" si="66"/>
        <v>1215591.4522414189</v>
      </c>
    </row>
    <row r="329" spans="1:12" x14ac:dyDescent="0.2">
      <c r="A329" s="3">
        <f t="shared" si="61"/>
        <v>51866</v>
      </c>
      <c r="B329" s="2">
        <f t="shared" si="64"/>
        <v>1842914.2535506876</v>
      </c>
      <c r="C329" s="4">
        <f t="shared" si="65"/>
        <v>13760.831741659287</v>
      </c>
      <c r="D329" s="2">
        <f t="shared" si="62"/>
        <v>4435.8421990855077</v>
      </c>
      <c r="E329" s="2">
        <f t="shared" si="63"/>
        <v>1177436.2193632056</v>
      </c>
      <c r="F329" s="1">
        <f t="shared" si="56"/>
        <v>1031575.4693632056</v>
      </c>
      <c r="G329" s="1">
        <v>2956.22</v>
      </c>
      <c r="H329" s="2"/>
      <c r="I329" s="1">
        <f t="shared" si="60"/>
        <v>1205371.2821523724</v>
      </c>
      <c r="J329" s="1">
        <f t="shared" si="67"/>
        <v>1059510.5321523724</v>
      </c>
      <c r="K329" s="33"/>
      <c r="L329" s="1">
        <f t="shared" si="66"/>
        <v>1226012.1932914641</v>
      </c>
    </row>
    <row r="330" spans="1:12" x14ac:dyDescent="0.2">
      <c r="A330" s="3">
        <f t="shared" si="61"/>
        <v>51897</v>
      </c>
      <c r="B330" s="2">
        <f t="shared" si="64"/>
        <v>1935059.966228222</v>
      </c>
      <c r="C330" s="4">
        <f t="shared" si="65"/>
        <v>14380.069170033954</v>
      </c>
      <c r="D330" s="2">
        <f t="shared" si="62"/>
        <v>4444.7138834836787</v>
      </c>
      <c r="E330" s="2">
        <f t="shared" si="63"/>
        <v>1188340.1420476334</v>
      </c>
      <c r="F330" s="1">
        <f t="shared" si="56"/>
        <v>1042479.3920476334</v>
      </c>
      <c r="G330" s="1">
        <v>2956.22</v>
      </c>
      <c r="H330" s="2"/>
      <c r="I330" s="1">
        <f t="shared" si="60"/>
        <v>1216368.321712764</v>
      </c>
      <c r="J330" s="1">
        <f t="shared" si="67"/>
        <v>1070507.571712764</v>
      </c>
      <c r="K330" s="33"/>
      <c r="L330" s="1">
        <f t="shared" si="66"/>
        <v>1237078.035888986</v>
      </c>
    </row>
    <row r="331" spans="1:12" x14ac:dyDescent="0.2">
      <c r="A331" s="3">
        <f t="shared" si="61"/>
        <v>51925</v>
      </c>
      <c r="B331" s="2">
        <f t="shared" si="64"/>
        <v>1935059.966228222</v>
      </c>
      <c r="C331" s="4">
        <f t="shared" si="65"/>
        <v>14380.069170033954</v>
      </c>
      <c r="D331" s="2">
        <f t="shared" si="62"/>
        <v>4453.6033112506457</v>
      </c>
      <c r="E331" s="2">
        <f t="shared" si="63"/>
        <v>1199271.5217132424</v>
      </c>
      <c r="F331" s="1">
        <f t="shared" si="56"/>
        <v>1053410.7717132424</v>
      </c>
      <c r="G331" s="1">
        <v>2956.22</v>
      </c>
      <c r="H331" s="2"/>
      <c r="I331" s="1">
        <f t="shared" si="60"/>
        <v>1227393.1286439232</v>
      </c>
      <c r="J331" s="1">
        <f t="shared" si="67"/>
        <v>1081532.3786439232</v>
      </c>
      <c r="K331" s="33"/>
      <c r="L331" s="1">
        <f t="shared" si="66"/>
        <v>1248171.8752007326</v>
      </c>
    </row>
    <row r="332" spans="1:12" x14ac:dyDescent="0.2">
      <c r="A332" s="3">
        <f t="shared" si="61"/>
        <v>51956</v>
      </c>
      <c r="B332" s="2">
        <f t="shared" si="64"/>
        <v>1935059.966228222</v>
      </c>
      <c r="C332" s="4">
        <f t="shared" si="65"/>
        <v>14380.069170033954</v>
      </c>
      <c r="D332" s="2">
        <f t="shared" si="62"/>
        <v>4462.5105178731474</v>
      </c>
      <c r="E332" s="2">
        <f t="shared" si="63"/>
        <v>1210230.4321044474</v>
      </c>
      <c r="F332" s="1">
        <f t="shared" si="56"/>
        <v>1064369.6821044474</v>
      </c>
      <c r="G332" s="1">
        <v>2956.22</v>
      </c>
      <c r="H332" s="2"/>
      <c r="I332" s="1">
        <f t="shared" si="60"/>
        <v>1238445.777724897</v>
      </c>
      <c r="J332" s="1">
        <f t="shared" si="67"/>
        <v>1092585.027724897</v>
      </c>
      <c r="K332" s="33"/>
      <c r="L332" s="1">
        <f t="shared" si="66"/>
        <v>1259293.7867702292</v>
      </c>
    </row>
    <row r="333" spans="1:12" x14ac:dyDescent="0.2">
      <c r="A333" s="3">
        <f t="shared" si="61"/>
        <v>51986</v>
      </c>
      <c r="B333" s="2">
        <f t="shared" si="64"/>
        <v>1935059.966228222</v>
      </c>
      <c r="C333" s="4">
        <f t="shared" si="65"/>
        <v>14380.069170033954</v>
      </c>
      <c r="D333" s="2">
        <f t="shared" si="62"/>
        <v>4471.4355389088932</v>
      </c>
      <c r="E333" s="2">
        <f t="shared" si="63"/>
        <v>1221216.9471759207</v>
      </c>
      <c r="F333" s="1">
        <f t="shared" si="56"/>
        <v>1075356.1971759207</v>
      </c>
      <c r="G333" s="1">
        <v>2956.22</v>
      </c>
      <c r="H333" s="2"/>
      <c r="I333" s="1">
        <f t="shared" si="60"/>
        <v>1249526.3439484385</v>
      </c>
      <c r="J333" s="1">
        <f t="shared" si="67"/>
        <v>1103665.5939484385</v>
      </c>
      <c r="K333" s="33"/>
      <c r="L333" s="1">
        <f t="shared" si="66"/>
        <v>1270443.8463572552</v>
      </c>
    </row>
    <row r="334" spans="1:12" x14ac:dyDescent="0.2">
      <c r="A334" s="3">
        <f t="shared" si="61"/>
        <v>52017</v>
      </c>
      <c r="B334" s="2">
        <f t="shared" si="64"/>
        <v>1935059.966228222</v>
      </c>
      <c r="C334" s="4">
        <f t="shared" si="65"/>
        <v>14380.069170033954</v>
      </c>
      <c r="D334" s="2">
        <f t="shared" si="62"/>
        <v>4480.3784099867107</v>
      </c>
      <c r="E334" s="2">
        <f t="shared" si="63"/>
        <v>1232231.141093221</v>
      </c>
      <c r="F334" s="1">
        <f t="shared" si="56"/>
        <v>1086370.391093221</v>
      </c>
      <c r="G334" s="1">
        <v>2956.22</v>
      </c>
      <c r="H334" s="2"/>
      <c r="I334" s="1">
        <f t="shared" si="60"/>
        <v>1260634.9025216473</v>
      </c>
      <c r="J334" s="1">
        <f t="shared" si="67"/>
        <v>1114774.1525216473</v>
      </c>
      <c r="K334" s="33"/>
      <c r="L334" s="1">
        <f t="shared" si="66"/>
        <v>1281622.1299384935</v>
      </c>
    </row>
    <row r="335" spans="1:12" x14ac:dyDescent="0.2">
      <c r="A335" s="3">
        <f t="shared" si="61"/>
        <v>52047</v>
      </c>
      <c r="B335" s="2">
        <f t="shared" si="64"/>
        <v>1935059.966228222</v>
      </c>
      <c r="C335" s="4">
        <f t="shared" si="65"/>
        <v>14380.069170033954</v>
      </c>
      <c r="D335" s="2">
        <f t="shared" si="62"/>
        <v>4489.3391668066843</v>
      </c>
      <c r="E335" s="2">
        <f t="shared" si="63"/>
        <v>1243273.0882334257</v>
      </c>
      <c r="F335" s="1">
        <f t="shared" si="56"/>
        <v>1097412.3382334257</v>
      </c>
      <c r="G335" s="1">
        <v>2956.22</v>
      </c>
      <c r="H335" s="2"/>
      <c r="I335" s="1">
        <f t="shared" si="60"/>
        <v>1271771.5288666135</v>
      </c>
      <c r="J335" s="1">
        <f t="shared" si="67"/>
        <v>1125910.7788666135</v>
      </c>
      <c r="K335" s="33"/>
      <c r="L335" s="1">
        <f t="shared" si="66"/>
        <v>1292828.7137081826</v>
      </c>
    </row>
    <row r="336" spans="1:12" x14ac:dyDescent="0.2">
      <c r="A336" s="3">
        <f t="shared" si="61"/>
        <v>52078</v>
      </c>
      <c r="B336" s="2">
        <f t="shared" si="64"/>
        <v>1935059.966228222</v>
      </c>
      <c r="C336" s="4">
        <f t="shared" si="65"/>
        <v>14380.069170033954</v>
      </c>
      <c r="D336" s="2">
        <f t="shared" si="62"/>
        <v>4498.3178451402973</v>
      </c>
      <c r="E336" s="2">
        <f t="shared" si="63"/>
        <v>1254342.8631857643</v>
      </c>
      <c r="F336" s="1">
        <f t="shared" si="56"/>
        <v>1108482.1131857643</v>
      </c>
      <c r="G336" s="1">
        <v>2956.22</v>
      </c>
      <c r="H336" s="2"/>
      <c r="I336" s="1">
        <f t="shared" si="60"/>
        <v>1282936.2986210627</v>
      </c>
      <c r="J336" s="1">
        <f t="shared" si="67"/>
        <v>1137075.5486210627</v>
      </c>
      <c r="K336" s="33"/>
      <c r="L336" s="1">
        <f t="shared" si="66"/>
        <v>1304063.6740787702</v>
      </c>
    </row>
    <row r="337" spans="1:12" x14ac:dyDescent="0.2">
      <c r="A337" s="3">
        <f t="shared" si="61"/>
        <v>52109</v>
      </c>
      <c r="B337" s="2">
        <f t="shared" si="64"/>
        <v>1935059.966228222</v>
      </c>
      <c r="C337" s="4">
        <f t="shared" si="65"/>
        <v>14380.069170033954</v>
      </c>
      <c r="D337" s="2">
        <f t="shared" si="62"/>
        <v>4507.3144808305778</v>
      </c>
      <c r="E337" s="2">
        <f t="shared" si="63"/>
        <v>1265440.5407522537</v>
      </c>
      <c r="F337" s="1">
        <f t="shared" si="56"/>
        <v>1119579.7907522537</v>
      </c>
      <c r="G337" s="1">
        <v>2956.22</v>
      </c>
      <c r="H337" s="2"/>
      <c r="I337" s="1">
        <f t="shared" si="60"/>
        <v>1294129.287639003</v>
      </c>
      <c r="J337" s="1">
        <f t="shared" si="67"/>
        <v>1148268.537639003</v>
      </c>
      <c r="K337" s="33"/>
      <c r="L337" s="1">
        <f t="shared" si="66"/>
        <v>1315327.0876815696</v>
      </c>
    </row>
    <row r="338" spans="1:12" x14ac:dyDescent="0.2">
      <c r="A338" s="3">
        <f t="shared" si="61"/>
        <v>52139</v>
      </c>
      <c r="B338" s="2">
        <f t="shared" si="64"/>
        <v>1935059.966228222</v>
      </c>
      <c r="C338" s="4">
        <f t="shared" si="65"/>
        <v>14380.069170033954</v>
      </c>
      <c r="D338" s="2">
        <f t="shared" si="62"/>
        <v>4516.3291097922393</v>
      </c>
      <c r="E338" s="2">
        <f t="shared" si="63"/>
        <v>1276566.1959483363</v>
      </c>
      <c r="F338" s="1">
        <f t="shared" si="56"/>
        <v>1130705.4459483363</v>
      </c>
      <c r="G338" s="1">
        <v>2956.22</v>
      </c>
      <c r="H338" s="2"/>
      <c r="I338" s="1">
        <f t="shared" si="60"/>
        <v>1305350.5719913747</v>
      </c>
      <c r="J338" s="1">
        <f t="shared" si="67"/>
        <v>1159489.8219913747</v>
      </c>
      <c r="K338" s="33"/>
      <c r="L338" s="1">
        <f t="shared" si="66"/>
        <v>1326619.0313674167</v>
      </c>
    </row>
    <row r="339" spans="1:12" x14ac:dyDescent="0.2">
      <c r="A339" s="3">
        <f t="shared" si="61"/>
        <v>52170</v>
      </c>
      <c r="B339" s="2">
        <f t="shared" si="64"/>
        <v>1935059.966228222</v>
      </c>
      <c r="C339" s="4">
        <f t="shared" si="65"/>
        <v>14380.069170033954</v>
      </c>
      <c r="D339" s="2">
        <f t="shared" si="62"/>
        <v>4525.3617680118241</v>
      </c>
      <c r="E339" s="2">
        <f t="shared" si="63"/>
        <v>1287719.9040035196</v>
      </c>
      <c r="F339" s="1">
        <f t="shared" si="56"/>
        <v>1141859.1540035196</v>
      </c>
      <c r="G339" s="1">
        <v>2956.22</v>
      </c>
      <c r="H339" s="2"/>
      <c r="I339" s="1">
        <f t="shared" si="60"/>
        <v>1316600.2279667016</v>
      </c>
      <c r="J339" s="1">
        <f t="shared" si="67"/>
        <v>1170739.4779667016</v>
      </c>
      <c r="K339" s="33"/>
      <c r="L339" s="1">
        <f t="shared" si="66"/>
        <v>1337939.5822073303</v>
      </c>
    </row>
    <row r="340" spans="1:12" x14ac:dyDescent="0.2">
      <c r="A340" s="3">
        <f t="shared" si="61"/>
        <v>52200</v>
      </c>
      <c r="B340" s="2">
        <f t="shared" si="64"/>
        <v>1935059.966228222</v>
      </c>
      <c r="C340" s="4">
        <f t="shared" si="65"/>
        <v>14380.069170033954</v>
      </c>
      <c r="D340" s="2">
        <f t="shared" si="62"/>
        <v>4534.4124915478478</v>
      </c>
      <c r="E340" s="2">
        <f t="shared" si="63"/>
        <v>1298901.7403620176</v>
      </c>
      <c r="F340" s="1">
        <f t="shared" si="56"/>
        <v>1153040.9903620176</v>
      </c>
      <c r="G340" s="1">
        <v>2956.22</v>
      </c>
      <c r="H340" s="2"/>
      <c r="I340" s="1">
        <f t="shared" si="60"/>
        <v>1327878.3320717437</v>
      </c>
      <c r="J340" s="1">
        <f t="shared" si="67"/>
        <v>1182017.5820717437</v>
      </c>
      <c r="K340" s="33"/>
      <c r="L340" s="1">
        <f t="shared" si="66"/>
        <v>1349288.8174931742</v>
      </c>
    </row>
    <row r="341" spans="1:12" x14ac:dyDescent="0.2">
      <c r="A341" s="3">
        <f t="shared" si="61"/>
        <v>52231</v>
      </c>
      <c r="B341" s="2">
        <f t="shared" si="64"/>
        <v>1935059.966228222</v>
      </c>
      <c r="C341" s="4">
        <f t="shared" si="65"/>
        <v>14380.069170033954</v>
      </c>
      <c r="D341" s="2">
        <f t="shared" si="62"/>
        <v>4543.4813165309433</v>
      </c>
      <c r="E341" s="2">
        <f t="shared" si="63"/>
        <v>1310111.7806833941</v>
      </c>
      <c r="F341" s="1">
        <f t="shared" si="56"/>
        <v>1164251.0306833941</v>
      </c>
      <c r="G341" s="1">
        <v>2956.22</v>
      </c>
      <c r="H341" s="2"/>
      <c r="I341" s="1">
        <f t="shared" si="60"/>
        <v>1339184.9610321526</v>
      </c>
      <c r="J341" s="1">
        <f t="shared" si="67"/>
        <v>1193324.2110321526</v>
      </c>
      <c r="K341" s="33"/>
      <c r="L341" s="1">
        <f t="shared" si="66"/>
        <v>1360666.8147383211</v>
      </c>
    </row>
    <row r="342" spans="1:12" x14ac:dyDescent="0.2">
      <c r="A342" s="3">
        <f t="shared" si="61"/>
        <v>52262</v>
      </c>
      <c r="B342" s="2">
        <f t="shared" si="64"/>
        <v>2031812.9645396331</v>
      </c>
      <c r="C342" s="4">
        <f t="shared" si="65"/>
        <v>15027.17228268548</v>
      </c>
      <c r="D342" s="2">
        <f t="shared" si="62"/>
        <v>4552.5682791640056</v>
      </c>
      <c r="E342" s="2">
        <f t="shared" si="63"/>
        <v>1321997.2039558601</v>
      </c>
      <c r="F342" s="1">
        <f t="shared" si="56"/>
        <v>1176136.4539558601</v>
      </c>
      <c r="G342" s="1">
        <v>2956.22</v>
      </c>
      <c r="H342" s="2"/>
      <c r="I342" s="1">
        <f t="shared" si="60"/>
        <v>1351167.2949057813</v>
      </c>
      <c r="J342" s="1">
        <f t="shared" si="67"/>
        <v>1205306.5449057813</v>
      </c>
      <c r="K342" s="33"/>
      <c r="L342" s="1">
        <f t="shared" si="66"/>
        <v>1372720.7547909704</v>
      </c>
    </row>
    <row r="343" spans="1:12" x14ac:dyDescent="0.2">
      <c r="A343" s="3">
        <f t="shared" si="61"/>
        <v>52290</v>
      </c>
      <c r="B343" s="2">
        <f t="shared" si="64"/>
        <v>2031812.9645396331</v>
      </c>
      <c r="C343" s="4">
        <f t="shared" si="65"/>
        <v>15027.17228268548</v>
      </c>
      <c r="D343" s="2">
        <f t="shared" si="62"/>
        <v>4561.6734157223336</v>
      </c>
      <c r="E343" s="2">
        <f t="shared" si="63"/>
        <v>1333913.140169343</v>
      </c>
      <c r="F343" s="1">
        <f t="shared" si="56"/>
        <v>1188052.390169343</v>
      </c>
      <c r="G343" s="1">
        <v>2956.22</v>
      </c>
      <c r="H343" s="2"/>
      <c r="I343" s="1">
        <f t="shared" si="60"/>
        <v>1363180.464755764</v>
      </c>
      <c r="J343" s="1">
        <f t="shared" si="67"/>
        <v>1217319.714755764</v>
      </c>
      <c r="K343" s="33"/>
      <c r="L343" s="1">
        <f t="shared" si="66"/>
        <v>1384805.769507237</v>
      </c>
    </row>
    <row r="344" spans="1:12" x14ac:dyDescent="0.2">
      <c r="A344" s="3">
        <f t="shared" si="61"/>
        <v>52321</v>
      </c>
      <c r="B344" s="2">
        <f t="shared" si="64"/>
        <v>2031812.9645396331</v>
      </c>
      <c r="C344" s="4">
        <f t="shared" si="65"/>
        <v>15027.17228268548</v>
      </c>
      <c r="D344" s="2">
        <f t="shared" si="62"/>
        <v>4570.7967625537785</v>
      </c>
      <c r="E344" s="2">
        <f t="shared" si="63"/>
        <v>1345859.6728233728</v>
      </c>
      <c r="F344" s="1">
        <f t="shared" si="56"/>
        <v>1199998.9228233728</v>
      </c>
      <c r="G344" s="1">
        <v>2956.22</v>
      </c>
      <c r="H344" s="2"/>
      <c r="I344" s="1">
        <f t="shared" si="60"/>
        <v>1375224.5551584151</v>
      </c>
      <c r="J344" s="1">
        <f t="shared" si="67"/>
        <v>1229363.8051584151</v>
      </c>
      <c r="K344" s="33"/>
      <c r="L344" s="1">
        <f t="shared" si="66"/>
        <v>1396921.9442590596</v>
      </c>
    </row>
    <row r="345" spans="1:12" x14ac:dyDescent="0.2">
      <c r="A345" s="3">
        <f t="shared" si="61"/>
        <v>52351</v>
      </c>
      <c r="B345" s="2">
        <f t="shared" si="64"/>
        <v>2031812.9645396331</v>
      </c>
      <c r="C345" s="4">
        <f t="shared" si="65"/>
        <v>15027.17228268548</v>
      </c>
      <c r="D345" s="2">
        <f t="shared" si="62"/>
        <v>4579.9383560788865</v>
      </c>
      <c r="E345" s="2">
        <f t="shared" si="63"/>
        <v>1357836.8856593908</v>
      </c>
      <c r="F345" s="1">
        <f t="shared" si="56"/>
        <v>1211976.1356593908</v>
      </c>
      <c r="G345" s="1">
        <v>2956.22</v>
      </c>
      <c r="H345" s="2"/>
      <c r="I345" s="1">
        <f t="shared" si="60"/>
        <v>1387299.65093555</v>
      </c>
      <c r="J345" s="1">
        <f t="shared" si="67"/>
        <v>1241438.90093555</v>
      </c>
      <c r="K345" s="33"/>
      <c r="L345" s="1">
        <f t="shared" si="66"/>
        <v>1409069.3646665299</v>
      </c>
    </row>
    <row r="346" spans="1:12" x14ac:dyDescent="0.2">
      <c r="A346" s="3">
        <f t="shared" si="61"/>
        <v>52382</v>
      </c>
      <c r="B346" s="2">
        <f t="shared" si="64"/>
        <v>2031812.9645396331</v>
      </c>
      <c r="C346" s="4">
        <f t="shared" si="65"/>
        <v>15027.17228268548</v>
      </c>
      <c r="D346" s="2">
        <f t="shared" si="62"/>
        <v>4589.0982327910442</v>
      </c>
      <c r="E346" s="2">
        <f t="shared" si="63"/>
        <v>1369844.8626614835</v>
      </c>
      <c r="F346" s="1">
        <f t="shared" si="56"/>
        <v>1223984.1126614835</v>
      </c>
      <c r="G346" s="1">
        <v>2956.22</v>
      </c>
      <c r="H346" s="2"/>
      <c r="I346" s="1">
        <f t="shared" si="60"/>
        <v>1399405.8371552296</v>
      </c>
      <c r="J346" s="1">
        <f t="shared" si="67"/>
        <v>1253545.0871552296</v>
      </c>
      <c r="K346" s="33"/>
      <c r="L346" s="1">
        <f t="shared" si="66"/>
        <v>1421248.1165986464</v>
      </c>
    </row>
    <row r="347" spans="1:12" x14ac:dyDescent="0.2">
      <c r="A347" s="3">
        <f t="shared" si="61"/>
        <v>52412</v>
      </c>
      <c r="B347" s="2">
        <f t="shared" si="64"/>
        <v>2031812.9645396331</v>
      </c>
      <c r="C347" s="4">
        <f t="shared" si="65"/>
        <v>15027.17228268548</v>
      </c>
      <c r="D347" s="2">
        <f t="shared" si="62"/>
        <v>4598.2764292566262</v>
      </c>
      <c r="E347" s="2">
        <f t="shared" si="63"/>
        <v>1381883.6880571174</v>
      </c>
      <c r="F347" s="1">
        <f t="shared" ref="F347:F410" si="68">E347-$H$91</f>
        <v>1236022.9380571174</v>
      </c>
      <c r="G347" s="1">
        <v>2956.22</v>
      </c>
      <c r="H347" s="2"/>
      <c r="I347" s="1">
        <f t="shared" si="60"/>
        <v>1411543.1991325095</v>
      </c>
      <c r="J347" s="1">
        <f t="shared" si="67"/>
        <v>1265682.4491325095</v>
      </c>
      <c r="K347" s="33"/>
      <c r="L347" s="1">
        <f t="shared" si="66"/>
        <v>1433458.2861740708</v>
      </c>
    </row>
    <row r="348" spans="1:12" x14ac:dyDescent="0.2">
      <c r="A348" s="3">
        <f t="shared" si="61"/>
        <v>52443</v>
      </c>
      <c r="B348" s="2">
        <f t="shared" si="64"/>
        <v>2031812.9645396331</v>
      </c>
      <c r="C348" s="4">
        <f t="shared" si="65"/>
        <v>15027.17228268548</v>
      </c>
      <c r="D348" s="2">
        <f t="shared" si="62"/>
        <v>4607.4729821151395</v>
      </c>
      <c r="E348" s="2">
        <f t="shared" si="63"/>
        <v>1393953.4463178783</v>
      </c>
      <c r="F348" s="1">
        <f t="shared" si="68"/>
        <v>1248092.6963178783</v>
      </c>
      <c r="G348" s="1">
        <v>2956.22</v>
      </c>
      <c r="H348" s="2"/>
      <c r="I348" s="1">
        <f t="shared" si="60"/>
        <v>1423711.8224301885</v>
      </c>
      <c r="J348" s="1">
        <f t="shared" si="67"/>
        <v>1277851.0724301885</v>
      </c>
      <c r="K348" s="33"/>
      <c r="L348" s="1">
        <f t="shared" si="66"/>
        <v>1445699.9597618883</v>
      </c>
    </row>
    <row r="349" spans="1:12" x14ac:dyDescent="0.2">
      <c r="A349" s="3">
        <f t="shared" si="61"/>
        <v>52474</v>
      </c>
      <c r="B349" s="2">
        <f t="shared" si="64"/>
        <v>2031812.9645396331</v>
      </c>
      <c r="C349" s="4">
        <f t="shared" si="65"/>
        <v>15027.17228268548</v>
      </c>
      <c r="D349" s="2">
        <f t="shared" si="62"/>
        <v>4616.6879280793701</v>
      </c>
      <c r="E349" s="2">
        <f t="shared" si="63"/>
        <v>1406054.2221602108</v>
      </c>
      <c r="F349" s="1">
        <f t="shared" si="68"/>
        <v>1260193.4721602108</v>
      </c>
      <c r="G349" s="1">
        <v>2956.22</v>
      </c>
      <c r="H349" s="2"/>
      <c r="I349" s="1">
        <f t="shared" si="60"/>
        <v>1435911.7928595622</v>
      </c>
      <c r="J349" s="1">
        <f t="shared" si="67"/>
        <v>1290051.0428595622</v>
      </c>
      <c r="K349" s="33"/>
      <c r="L349" s="1">
        <f t="shared" si="66"/>
        <v>1457973.2239823674</v>
      </c>
    </row>
    <row r="350" spans="1:12" x14ac:dyDescent="0.2">
      <c r="A350" s="3">
        <f t="shared" si="61"/>
        <v>52504</v>
      </c>
      <c r="B350" s="2">
        <f t="shared" si="64"/>
        <v>2031812.9645396331</v>
      </c>
      <c r="C350" s="4">
        <f t="shared" si="65"/>
        <v>15027.17228268548</v>
      </c>
      <c r="D350" s="2">
        <f t="shared" si="62"/>
        <v>4625.9213039355291</v>
      </c>
      <c r="E350" s="2">
        <f t="shared" si="63"/>
        <v>1418186.1005461616</v>
      </c>
      <c r="F350" s="1">
        <f t="shared" si="68"/>
        <v>1272325.3505461616</v>
      </c>
      <c r="G350" s="1">
        <v>2956.22</v>
      </c>
      <c r="H350" s="2"/>
      <c r="I350" s="1">
        <f t="shared" si="60"/>
        <v>1448143.1964811776</v>
      </c>
      <c r="J350" s="1">
        <f t="shared" si="67"/>
        <v>1302282.4464811776</v>
      </c>
      <c r="K350" s="33"/>
      <c r="L350" s="1">
        <f t="shared" si="66"/>
        <v>1470278.1657077253</v>
      </c>
    </row>
    <row r="351" spans="1:12" x14ac:dyDescent="0.2">
      <c r="A351" s="3">
        <f t="shared" si="61"/>
        <v>52535</v>
      </c>
      <c r="B351" s="2">
        <f t="shared" si="64"/>
        <v>2031812.9645396331</v>
      </c>
      <c r="C351" s="4">
        <f t="shared" si="65"/>
        <v>15027.17228268548</v>
      </c>
      <c r="D351" s="2">
        <f t="shared" si="62"/>
        <v>4635.1731465434004</v>
      </c>
      <c r="E351" s="2">
        <f t="shared" si="63"/>
        <v>1430349.1666841244</v>
      </c>
      <c r="F351" s="1">
        <f t="shared" si="68"/>
        <v>1284488.4166841244</v>
      </c>
      <c r="G351" s="1">
        <v>2956.22</v>
      </c>
      <c r="H351" s="2"/>
      <c r="I351" s="1">
        <f t="shared" si="60"/>
        <v>1460406.1196055904</v>
      </c>
      <c r="J351" s="1">
        <f t="shared" si="67"/>
        <v>1314545.3696055904</v>
      </c>
      <c r="K351" s="33"/>
      <c r="L351" s="1">
        <f t="shared" si="66"/>
        <v>1482614.8720628931</v>
      </c>
    </row>
    <row r="352" spans="1:12" x14ac:dyDescent="0.2">
      <c r="A352" s="3">
        <f t="shared" si="61"/>
        <v>52565</v>
      </c>
      <c r="B352" s="2">
        <f t="shared" si="64"/>
        <v>2031812.9645396331</v>
      </c>
      <c r="C352" s="4">
        <f t="shared" si="65"/>
        <v>15027.17228268548</v>
      </c>
      <c r="D352" s="2">
        <f t="shared" si="62"/>
        <v>4644.4434928364872</v>
      </c>
      <c r="E352" s="2">
        <f t="shared" si="63"/>
        <v>1442543.5060295872</v>
      </c>
      <c r="F352" s="1">
        <f t="shared" si="68"/>
        <v>1296682.7560295872</v>
      </c>
      <c r="G352" s="1">
        <v>2956.22</v>
      </c>
      <c r="H352" s="2"/>
      <c r="I352" s="1">
        <f t="shared" si="60"/>
        <v>1472700.6487941248</v>
      </c>
      <c r="J352" s="1">
        <f t="shared" si="67"/>
        <v>1326839.8987941248</v>
      </c>
      <c r="K352" s="33"/>
      <c r="L352" s="1">
        <f t="shared" si="66"/>
        <v>1494983.4304262851</v>
      </c>
    </row>
    <row r="353" spans="1:12" x14ac:dyDescent="0.2">
      <c r="A353" s="3">
        <f t="shared" si="61"/>
        <v>52596</v>
      </c>
      <c r="B353" s="2">
        <f t="shared" si="64"/>
        <v>2031812.9645396331</v>
      </c>
      <c r="C353" s="4">
        <f t="shared" si="65"/>
        <v>15027.17228268548</v>
      </c>
      <c r="D353" s="2">
        <f t="shared" si="62"/>
        <v>4653.7323798221605</v>
      </c>
      <c r="E353" s="2">
        <f t="shared" si="63"/>
        <v>1454769.2042858826</v>
      </c>
      <c r="F353" s="1">
        <f t="shared" si="68"/>
        <v>1308908.4542858826</v>
      </c>
      <c r="G353" s="1">
        <v>2956.22</v>
      </c>
      <c r="H353" s="2"/>
      <c r="I353" s="1">
        <f t="shared" si="60"/>
        <v>1485026.8708596353</v>
      </c>
      <c r="J353" s="1">
        <f t="shared" si="67"/>
        <v>1339166.1208596353</v>
      </c>
      <c r="K353" s="33"/>
      <c r="L353" s="1">
        <f t="shared" si="66"/>
        <v>1507383.9284305694</v>
      </c>
    </row>
    <row r="354" spans="1:12" x14ac:dyDescent="0.2">
      <c r="A354" s="3">
        <f t="shared" si="61"/>
        <v>52627</v>
      </c>
      <c r="B354" s="2">
        <f t="shared" si="64"/>
        <v>2133403.6127666146</v>
      </c>
      <c r="C354" s="4">
        <f t="shared" si="65"/>
        <v>15703.395035406325</v>
      </c>
      <c r="D354" s="2">
        <f t="shared" si="62"/>
        <v>4663.0398445818046</v>
      </c>
      <c r="E354" s="2">
        <f t="shared" si="63"/>
        <v>1467702.5701576602</v>
      </c>
      <c r="F354" s="1">
        <f t="shared" si="68"/>
        <v>1321841.8201576602</v>
      </c>
      <c r="G354" s="1">
        <v>2956.22</v>
      </c>
      <c r="H354" s="2"/>
      <c r="I354" s="1">
        <f t="shared" si="60"/>
        <v>1498061.0956199921</v>
      </c>
      <c r="J354" s="1">
        <f t="shared" si="67"/>
        <v>1352200.3456199921</v>
      </c>
      <c r="K354" s="33"/>
      <c r="L354" s="1">
        <f t="shared" si="66"/>
        <v>1520492.6767161626</v>
      </c>
    </row>
    <row r="355" spans="1:12" x14ac:dyDescent="0.2">
      <c r="A355" s="3">
        <f t="shared" si="61"/>
        <v>52656</v>
      </c>
      <c r="B355" s="2">
        <f t="shared" si="64"/>
        <v>2133403.6127666146</v>
      </c>
      <c r="C355" s="4">
        <f t="shared" si="65"/>
        <v>15703.395035406325</v>
      </c>
      <c r="D355" s="2">
        <f t="shared" si="62"/>
        <v>4672.3659242709682</v>
      </c>
      <c r="E355" s="2">
        <f t="shared" si="63"/>
        <v>1480669.7211693211</v>
      </c>
      <c r="F355" s="1">
        <f t="shared" si="68"/>
        <v>1334808.9711693211</v>
      </c>
      <c r="G355" s="1">
        <v>2956.22</v>
      </c>
      <c r="H355" s="2"/>
      <c r="I355" s="1">
        <f t="shared" si="60"/>
        <v>1511129.4417165276</v>
      </c>
      <c r="J355" s="1">
        <f t="shared" si="67"/>
        <v>1365268.6917165276</v>
      </c>
      <c r="K355" s="33"/>
      <c r="L355" s="1">
        <f t="shared" si="66"/>
        <v>1533635.7947496853</v>
      </c>
    </row>
    <row r="356" spans="1:12" x14ac:dyDescent="0.2">
      <c r="A356" s="3">
        <f t="shared" si="61"/>
        <v>52687</v>
      </c>
      <c r="B356" s="2">
        <f t="shared" si="64"/>
        <v>2133403.6127666146</v>
      </c>
      <c r="C356" s="4">
        <f t="shared" si="65"/>
        <v>15703.395035406325</v>
      </c>
      <c r="D356" s="2">
        <f t="shared" si="62"/>
        <v>4681.7106561195105</v>
      </c>
      <c r="E356" s="2">
        <f t="shared" si="63"/>
        <v>1493670.7512858391</v>
      </c>
      <c r="F356" s="1">
        <f t="shared" si="68"/>
        <v>1347810.0012858391</v>
      </c>
      <c r="G356" s="1">
        <v>2956.22</v>
      </c>
      <c r="H356" s="2"/>
      <c r="I356" s="1">
        <f t="shared" si="60"/>
        <v>1524232.0042348697</v>
      </c>
      <c r="J356" s="1">
        <f t="shared" si="67"/>
        <v>1378371.2542348697</v>
      </c>
      <c r="K356" s="33"/>
      <c r="L356" s="1">
        <f t="shared" si="66"/>
        <v>1546813.3784448046</v>
      </c>
    </row>
    <row r="357" spans="1:12" x14ac:dyDescent="0.2">
      <c r="A357" s="3">
        <f t="shared" si="61"/>
        <v>52717</v>
      </c>
      <c r="B357" s="2">
        <f t="shared" si="64"/>
        <v>2133403.6127666146</v>
      </c>
      <c r="C357" s="4">
        <f t="shared" si="65"/>
        <v>15703.395035406325</v>
      </c>
      <c r="D357" s="2">
        <f t="shared" si="62"/>
        <v>4691.0740774317492</v>
      </c>
      <c r="E357" s="2">
        <f t="shared" si="63"/>
        <v>1506705.7547480999</v>
      </c>
      <c r="F357" s="1">
        <f t="shared" si="68"/>
        <v>1360845.0047480999</v>
      </c>
      <c r="G357" s="1">
        <v>2956.22</v>
      </c>
      <c r="H357" s="2"/>
      <c r="I357" s="1">
        <f t="shared" si="60"/>
        <v>1537368.878540294</v>
      </c>
      <c r="J357" s="1">
        <f t="shared" si="67"/>
        <v>1391508.128540294</v>
      </c>
      <c r="K357" s="33"/>
      <c r="L357" s="1">
        <f t="shared" si="66"/>
        <v>1560025.5239975953</v>
      </c>
    </row>
    <row r="358" spans="1:12" x14ac:dyDescent="0.2">
      <c r="A358" s="3">
        <f t="shared" si="61"/>
        <v>52748</v>
      </c>
      <c r="B358" s="2">
        <f t="shared" si="64"/>
        <v>2133403.6127666146</v>
      </c>
      <c r="C358" s="4">
        <f t="shared" si="65"/>
        <v>15703.395035406325</v>
      </c>
      <c r="D358" s="2">
        <f t="shared" si="62"/>
        <v>4700.4562255866131</v>
      </c>
      <c r="E358" s="2">
        <f t="shared" si="63"/>
        <v>1519774.8260737469</v>
      </c>
      <c r="F358" s="1">
        <f t="shared" si="68"/>
        <v>1373914.0760737469</v>
      </c>
      <c r="G358" s="1">
        <v>2956.22</v>
      </c>
      <c r="H358" s="2"/>
      <c r="I358" s="1">
        <f t="shared" si="60"/>
        <v>1550540.1602785815</v>
      </c>
      <c r="J358" s="1">
        <f t="shared" si="67"/>
        <v>1404679.4102785815</v>
      </c>
      <c r="K358" s="33"/>
      <c r="L358" s="1">
        <f t="shared" si="66"/>
        <v>1573272.3278874073</v>
      </c>
    </row>
    <row r="359" spans="1:12" x14ac:dyDescent="0.2">
      <c r="A359" s="3">
        <f t="shared" si="61"/>
        <v>52778</v>
      </c>
      <c r="B359" s="2">
        <f t="shared" si="64"/>
        <v>2133403.6127666146</v>
      </c>
      <c r="C359" s="4">
        <f t="shared" si="65"/>
        <v>15703.395035406325</v>
      </c>
      <c r="D359" s="2">
        <f t="shared" si="62"/>
        <v>4709.8571380377862</v>
      </c>
      <c r="E359" s="2">
        <f t="shared" si="63"/>
        <v>1532878.060058028</v>
      </c>
      <c r="F359" s="1">
        <f t="shared" si="68"/>
        <v>1387017.310058028</v>
      </c>
      <c r="G359" s="1">
        <v>2956.22</v>
      </c>
      <c r="H359" s="2"/>
      <c r="I359" s="1">
        <f t="shared" si="60"/>
        <v>1563745.9453768788</v>
      </c>
      <c r="J359" s="1">
        <f t="shared" si="67"/>
        <v>1417885.1953768788</v>
      </c>
      <c r="K359" s="33"/>
      <c r="L359" s="1">
        <f t="shared" si="66"/>
        <v>1586553.886877734</v>
      </c>
    </row>
    <row r="360" spans="1:12" x14ac:dyDescent="0.2">
      <c r="A360" s="3">
        <f t="shared" si="61"/>
        <v>52809</v>
      </c>
      <c r="B360" s="2">
        <f t="shared" si="64"/>
        <v>2133403.6127666146</v>
      </c>
      <c r="C360" s="4">
        <f t="shared" si="65"/>
        <v>15703.395035406325</v>
      </c>
      <c r="D360" s="2">
        <f t="shared" si="62"/>
        <v>4719.276852313862</v>
      </c>
      <c r="E360" s="2">
        <f t="shared" si="63"/>
        <v>1546015.5517746473</v>
      </c>
      <c r="F360" s="1">
        <f t="shared" si="68"/>
        <v>1400154.8017746473</v>
      </c>
      <c r="G360" s="1">
        <v>2956.22</v>
      </c>
      <c r="H360" s="2"/>
      <c r="I360" s="1">
        <f t="shared" si="60"/>
        <v>1576986.3300445611</v>
      </c>
      <c r="J360" s="1">
        <f t="shared" ref="J360:J391" si="69">I360-$H$91</f>
        <v>1431125.5800445611</v>
      </c>
      <c r="K360" s="33"/>
      <c r="L360" s="1">
        <f t="shared" si="66"/>
        <v>1599870.2980170858</v>
      </c>
    </row>
    <row r="361" spans="1:12" x14ac:dyDescent="0.2">
      <c r="A361" s="3">
        <f t="shared" si="61"/>
        <v>52840</v>
      </c>
      <c r="B361" s="2">
        <f t="shared" si="64"/>
        <v>2133403.6127666146</v>
      </c>
      <c r="C361" s="4">
        <f t="shared" si="65"/>
        <v>15703.395035406325</v>
      </c>
      <c r="D361" s="2">
        <f t="shared" si="62"/>
        <v>4728.7154060184894</v>
      </c>
      <c r="E361" s="2">
        <f t="shared" si="63"/>
        <v>1559187.3965766174</v>
      </c>
      <c r="F361" s="1">
        <f t="shared" si="68"/>
        <v>1413326.6465766174</v>
      </c>
      <c r="G361" s="1">
        <v>2956.22</v>
      </c>
      <c r="H361" s="2"/>
      <c r="I361" s="1">
        <f t="shared" si="60"/>
        <v>1590261.4107740975</v>
      </c>
      <c r="J361" s="1">
        <f t="shared" si="69"/>
        <v>1444400.6607740975</v>
      </c>
      <c r="K361" s="33"/>
      <c r="L361" s="1">
        <f t="shared" si="66"/>
        <v>1613221.6586398641</v>
      </c>
    </row>
    <row r="362" spans="1:12" x14ac:dyDescent="0.2">
      <c r="A362" s="3">
        <f t="shared" si="61"/>
        <v>52870</v>
      </c>
      <c r="B362" s="2">
        <f t="shared" si="64"/>
        <v>2133403.6127666146</v>
      </c>
      <c r="C362" s="4">
        <f t="shared" si="65"/>
        <v>15703.395035406325</v>
      </c>
      <c r="D362" s="2">
        <f t="shared" si="62"/>
        <v>4738.1728368305266</v>
      </c>
      <c r="E362" s="2">
        <f t="shared" si="63"/>
        <v>1572393.6900971152</v>
      </c>
      <c r="F362" s="1">
        <f t="shared" si="68"/>
        <v>1426532.9400971152</v>
      </c>
      <c r="G362" s="1">
        <v>2956.22</v>
      </c>
      <c r="H362" s="2"/>
      <c r="I362" s="1">
        <f t="shared" ref="I362:I425" si="70">C362-D362-G362+H362+(I361*(1+(0.04/12)))</f>
        <v>1603571.2843419204</v>
      </c>
      <c r="J362" s="1">
        <f t="shared" si="69"/>
        <v>1457710.5343419204</v>
      </c>
      <c r="K362" s="33"/>
      <c r="L362" s="1">
        <f t="shared" si="66"/>
        <v>1626608.0663672395</v>
      </c>
    </row>
    <row r="363" spans="1:12" x14ac:dyDescent="0.2">
      <c r="A363" s="3">
        <f t="shared" si="61"/>
        <v>52901</v>
      </c>
      <c r="B363" s="2">
        <f t="shared" si="64"/>
        <v>2133403.6127666146</v>
      </c>
      <c r="C363" s="4">
        <f t="shared" si="65"/>
        <v>15703.395035406325</v>
      </c>
      <c r="D363" s="2">
        <f t="shared" si="62"/>
        <v>4747.6491825041876</v>
      </c>
      <c r="E363" s="2">
        <f t="shared" si="63"/>
        <v>1585634.5282503411</v>
      </c>
      <c r="F363" s="1">
        <f t="shared" si="68"/>
        <v>1439773.7782503411</v>
      </c>
      <c r="G363" s="1">
        <v>2956.22</v>
      </c>
      <c r="H363" s="2"/>
      <c r="I363" s="1">
        <f t="shared" si="70"/>
        <v>1616916.0478092956</v>
      </c>
      <c r="J363" s="1">
        <f t="shared" si="69"/>
        <v>1471055.2978092956</v>
      </c>
      <c r="K363" s="33"/>
      <c r="L363" s="1">
        <f t="shared" si="66"/>
        <v>1640029.6191080324</v>
      </c>
    </row>
    <row r="364" spans="1:12" x14ac:dyDescent="0.2">
      <c r="A364" s="3">
        <f t="shared" ref="A364:A427" si="71">EOMONTH(A363,1)</f>
        <v>52931</v>
      </c>
      <c r="B364" s="2">
        <f t="shared" si="64"/>
        <v>2133403.6127666146</v>
      </c>
      <c r="C364" s="4">
        <f t="shared" si="65"/>
        <v>15703.395035406325</v>
      </c>
      <c r="D364" s="2">
        <f t="shared" ref="D364:D427" si="72">D363*1.002</f>
        <v>4757.1444808691958</v>
      </c>
      <c r="E364" s="2">
        <f t="shared" ref="E364:E427" si="73">C364-D364-G364+(E363*(1+(0.04/12)))</f>
        <v>1598910.0072323796</v>
      </c>
      <c r="F364" s="1">
        <f t="shared" si="68"/>
        <v>1453049.2572323796</v>
      </c>
      <c r="G364" s="1">
        <v>2956.22</v>
      </c>
      <c r="H364" s="2"/>
      <c r="I364" s="1">
        <f t="shared" si="70"/>
        <v>1630295.7985231972</v>
      </c>
      <c r="J364" s="1">
        <f t="shared" si="69"/>
        <v>1484435.0485231972</v>
      </c>
      <c r="K364" s="33"/>
      <c r="L364" s="1">
        <f t="shared" si="66"/>
        <v>1653486.4150595965</v>
      </c>
    </row>
    <row r="365" spans="1:12" x14ac:dyDescent="0.2">
      <c r="A365" s="3">
        <f t="shared" si="71"/>
        <v>52962</v>
      </c>
      <c r="B365" s="2">
        <f t="shared" si="64"/>
        <v>2133403.6127666146</v>
      </c>
      <c r="C365" s="4">
        <f t="shared" si="65"/>
        <v>15703.395035406325</v>
      </c>
      <c r="D365" s="2">
        <f t="shared" si="72"/>
        <v>4766.658769830934</v>
      </c>
      <c r="E365" s="2">
        <f t="shared" si="73"/>
        <v>1612220.2235220631</v>
      </c>
      <c r="F365" s="1">
        <f t="shared" si="68"/>
        <v>1466359.4735220631</v>
      </c>
      <c r="G365" s="1">
        <v>2956.22</v>
      </c>
      <c r="H365" s="2"/>
      <c r="I365" s="1">
        <f t="shared" si="70"/>
        <v>1643710.6341171833</v>
      </c>
      <c r="J365" s="1">
        <f t="shared" si="69"/>
        <v>1497849.8841171833</v>
      </c>
      <c r="K365" s="33"/>
      <c r="L365" s="1">
        <f t="shared" si="66"/>
        <v>1666978.552708704</v>
      </c>
    </row>
    <row r="366" spans="1:12" x14ac:dyDescent="0.2">
      <c r="A366" s="3">
        <f t="shared" si="71"/>
        <v>52993</v>
      </c>
      <c r="B366" s="2">
        <f t="shared" si="64"/>
        <v>2240073.7934049456</v>
      </c>
      <c r="C366" s="4">
        <f t="shared" si="65"/>
        <v>16410.047811999608</v>
      </c>
      <c r="D366" s="2">
        <f t="shared" si="72"/>
        <v>4776.1920873705958</v>
      </c>
      <c r="E366" s="2">
        <f t="shared" si="73"/>
        <v>1626271.9266584325</v>
      </c>
      <c r="F366" s="1">
        <f t="shared" si="68"/>
        <v>1480411.1766584325</v>
      </c>
      <c r="G366" s="1">
        <v>2956.22</v>
      </c>
      <c r="H366" s="2"/>
      <c r="I366" s="1">
        <f t="shared" si="70"/>
        <v>1657867.3052888697</v>
      </c>
      <c r="J366" s="1">
        <f t="shared" si="69"/>
        <v>1512006.5552888697</v>
      </c>
      <c r="K366" s="33"/>
      <c r="L366" s="1">
        <f t="shared" si="66"/>
        <v>1681212.7836090289</v>
      </c>
    </row>
    <row r="367" spans="1:12" x14ac:dyDescent="0.2">
      <c r="A367" s="3">
        <f t="shared" si="71"/>
        <v>53021</v>
      </c>
      <c r="B367" s="2">
        <f t="shared" si="64"/>
        <v>2240073.7934049456</v>
      </c>
      <c r="C367" s="4">
        <f t="shared" si="65"/>
        <v>16410.047811999608</v>
      </c>
      <c r="D367" s="2">
        <f t="shared" si="72"/>
        <v>4785.7444715453366</v>
      </c>
      <c r="E367" s="2">
        <f t="shared" si="73"/>
        <v>1640360.9164210816</v>
      </c>
      <c r="F367" s="1">
        <f t="shared" si="68"/>
        <v>1494500.1664210816</v>
      </c>
      <c r="G367" s="1">
        <v>2956.22</v>
      </c>
      <c r="H367" s="2"/>
      <c r="I367" s="1">
        <f t="shared" si="70"/>
        <v>1672061.6129802871</v>
      </c>
      <c r="J367" s="1">
        <f t="shared" si="69"/>
        <v>1526200.8629802871</v>
      </c>
      <c r="K367" s="33"/>
      <c r="L367" s="1">
        <f t="shared" si="66"/>
        <v>1695484.9095615135</v>
      </c>
    </row>
    <row r="368" spans="1:12" x14ac:dyDescent="0.2">
      <c r="A368" s="3">
        <f t="shared" si="71"/>
        <v>53052</v>
      </c>
      <c r="B368" s="2">
        <f t="shared" si="64"/>
        <v>2240073.7934049456</v>
      </c>
      <c r="C368" s="4">
        <f t="shared" si="65"/>
        <v>16410.047811999608</v>
      </c>
      <c r="D368" s="2">
        <f t="shared" si="72"/>
        <v>4795.3159604884277</v>
      </c>
      <c r="E368" s="2">
        <f t="shared" si="73"/>
        <v>1654487.2979939966</v>
      </c>
      <c r="F368" s="1">
        <f t="shared" si="68"/>
        <v>1508626.5479939966</v>
      </c>
      <c r="G368" s="1">
        <v>2956.22</v>
      </c>
      <c r="H368" s="2"/>
      <c r="I368" s="1">
        <f t="shared" si="70"/>
        <v>1686293.6635417326</v>
      </c>
      <c r="J368" s="1">
        <f t="shared" si="69"/>
        <v>1540432.9135417326</v>
      </c>
      <c r="K368" s="33"/>
      <c r="L368" s="1">
        <f t="shared" si="66"/>
        <v>1709795.0377782299</v>
      </c>
    </row>
    <row r="369" spans="1:12" x14ac:dyDescent="0.2">
      <c r="A369" s="3">
        <f t="shared" si="71"/>
        <v>53082</v>
      </c>
      <c r="B369" s="2">
        <f t="shared" si="64"/>
        <v>2240073.7934049456</v>
      </c>
      <c r="C369" s="4">
        <f t="shared" si="65"/>
        <v>16410.047811999608</v>
      </c>
      <c r="D369" s="2">
        <f t="shared" si="72"/>
        <v>4804.9065924094048</v>
      </c>
      <c r="E369" s="2">
        <f t="shared" si="73"/>
        <v>1668651.1768735668</v>
      </c>
      <c r="F369" s="1">
        <f t="shared" si="68"/>
        <v>1522790.4268735668</v>
      </c>
      <c r="G369" s="1">
        <v>2956.22</v>
      </c>
      <c r="H369" s="2"/>
      <c r="I369" s="1">
        <f t="shared" si="70"/>
        <v>1700563.5636397952</v>
      </c>
      <c r="J369" s="1">
        <f t="shared" si="69"/>
        <v>1554702.8136397952</v>
      </c>
      <c r="K369" s="33"/>
      <c r="L369" s="1">
        <f t="shared" si="66"/>
        <v>1724143.2757904143</v>
      </c>
    </row>
    <row r="370" spans="1:12" x14ac:dyDescent="0.2">
      <c r="A370" s="3">
        <f t="shared" si="71"/>
        <v>53113</v>
      </c>
      <c r="B370" s="2">
        <f t="shared" si="64"/>
        <v>2240073.7934049456</v>
      </c>
      <c r="C370" s="4">
        <f t="shared" si="65"/>
        <v>16410.047811999608</v>
      </c>
      <c r="D370" s="2">
        <f t="shared" si="72"/>
        <v>4814.5164055942232</v>
      </c>
      <c r="E370" s="2">
        <f t="shared" si="73"/>
        <v>1682852.6588695508</v>
      </c>
      <c r="F370" s="1">
        <f t="shared" si="68"/>
        <v>1536991.9088695508</v>
      </c>
      <c r="G370" s="1">
        <v>2956.22</v>
      </c>
      <c r="H370" s="2"/>
      <c r="I370" s="1">
        <f t="shared" si="70"/>
        <v>1714871.4202583334</v>
      </c>
      <c r="J370" s="1">
        <f t="shared" si="69"/>
        <v>1569010.6702583334</v>
      </c>
      <c r="K370" s="33"/>
      <c r="L370" s="1">
        <f t="shared" si="66"/>
        <v>1738529.7314494546</v>
      </c>
    </row>
    <row r="371" spans="1:12" x14ac:dyDescent="0.2">
      <c r="A371" s="3">
        <f t="shared" si="71"/>
        <v>53143</v>
      </c>
      <c r="B371" s="2">
        <f t="shared" si="64"/>
        <v>2240073.7934049456</v>
      </c>
      <c r="C371" s="4">
        <f t="shared" si="65"/>
        <v>16410.047811999608</v>
      </c>
      <c r="D371" s="2">
        <f t="shared" si="72"/>
        <v>4824.1454384054114</v>
      </c>
      <c r="E371" s="2">
        <f t="shared" si="73"/>
        <v>1697091.8501060437</v>
      </c>
      <c r="F371" s="1">
        <f t="shared" si="68"/>
        <v>1551231.1001060437</v>
      </c>
      <c r="G371" s="1">
        <v>2956.22</v>
      </c>
      <c r="H371" s="2"/>
      <c r="I371" s="1">
        <f t="shared" si="70"/>
        <v>1729217.3406994557</v>
      </c>
      <c r="J371" s="1">
        <f t="shared" si="69"/>
        <v>1583356.5906994557</v>
      </c>
      <c r="K371" s="33"/>
      <c r="L371" s="1">
        <f t="shared" si="66"/>
        <v>1752954.5129278805</v>
      </c>
    </row>
    <row r="372" spans="1:12" x14ac:dyDescent="0.2">
      <c r="A372" s="3">
        <f t="shared" si="71"/>
        <v>53174</v>
      </c>
      <c r="B372" s="2">
        <f t="shared" si="64"/>
        <v>2240073.7934049456</v>
      </c>
      <c r="C372" s="4">
        <f t="shared" si="65"/>
        <v>16410.047811999608</v>
      </c>
      <c r="D372" s="2">
        <f t="shared" si="72"/>
        <v>4833.7937292822226</v>
      </c>
      <c r="E372" s="2">
        <f t="shared" si="73"/>
        <v>1711368.8570224482</v>
      </c>
      <c r="F372" s="1">
        <f t="shared" si="68"/>
        <v>1565508.1070224482</v>
      </c>
      <c r="G372" s="1">
        <v>2956.22</v>
      </c>
      <c r="H372" s="2"/>
      <c r="I372" s="1">
        <f t="shared" si="70"/>
        <v>1743601.4325845048</v>
      </c>
      <c r="J372" s="1">
        <f t="shared" si="69"/>
        <v>1597740.6825845048</v>
      </c>
      <c r="K372" s="33"/>
      <c r="L372" s="1">
        <f t="shared" si="66"/>
        <v>1767417.7287203576</v>
      </c>
    </row>
    <row r="373" spans="1:12" x14ac:dyDescent="0.2">
      <c r="A373" s="3">
        <f t="shared" si="71"/>
        <v>53205</v>
      </c>
      <c r="B373" s="2">
        <f t="shared" si="64"/>
        <v>2240073.7934049456</v>
      </c>
      <c r="C373" s="4">
        <f t="shared" si="65"/>
        <v>16410.047811999608</v>
      </c>
      <c r="D373" s="2">
        <f t="shared" si="72"/>
        <v>4843.461316740787</v>
      </c>
      <c r="E373" s="2">
        <f t="shared" si="73"/>
        <v>1725683.7863744488</v>
      </c>
      <c r="F373" s="1">
        <f t="shared" si="68"/>
        <v>1579823.0363744488</v>
      </c>
      <c r="G373" s="1">
        <v>2956.22</v>
      </c>
      <c r="H373" s="2"/>
      <c r="I373" s="1">
        <f t="shared" si="70"/>
        <v>1758023.8038550455</v>
      </c>
      <c r="J373" s="1">
        <f t="shared" si="69"/>
        <v>1612163.0538550455</v>
      </c>
      <c r="K373" s="33"/>
      <c r="L373" s="1">
        <f t="shared" si="66"/>
        <v>1781919.4876446845</v>
      </c>
    </row>
    <row r="374" spans="1:12" x14ac:dyDescent="0.2">
      <c r="A374" s="3">
        <f t="shared" si="71"/>
        <v>53235</v>
      </c>
      <c r="B374" s="2">
        <f t="shared" si="64"/>
        <v>2240073.7934049456</v>
      </c>
      <c r="C374" s="4">
        <f t="shared" si="65"/>
        <v>16410.047811999608</v>
      </c>
      <c r="D374" s="2">
        <f t="shared" si="72"/>
        <v>4853.148239374269</v>
      </c>
      <c r="E374" s="2">
        <f t="shared" si="73"/>
        <v>1740036.7452349891</v>
      </c>
      <c r="F374" s="1">
        <f t="shared" si="68"/>
        <v>1594175.9952349891</v>
      </c>
      <c r="G374" s="1">
        <v>2956.22</v>
      </c>
      <c r="H374" s="2"/>
      <c r="I374" s="1">
        <f t="shared" si="70"/>
        <v>1772484.5627738545</v>
      </c>
      <c r="J374" s="1">
        <f t="shared" si="69"/>
        <v>1626623.8127738545</v>
      </c>
      <c r="K374" s="33"/>
      <c r="L374" s="1">
        <f t="shared" si="66"/>
        <v>1796459.8988427923</v>
      </c>
    </row>
    <row r="375" spans="1:12" x14ac:dyDescent="0.2">
      <c r="A375" s="3">
        <f t="shared" si="71"/>
        <v>53266</v>
      </c>
      <c r="B375" s="2">
        <f t="shared" ref="B375:B438" si="74">B363*1.05</f>
        <v>2240073.7934049456</v>
      </c>
      <c r="C375" s="4">
        <f t="shared" ref="C375:C438" si="75">C363*1.045</f>
        <v>16410.047811999608</v>
      </c>
      <c r="D375" s="2">
        <f t="shared" si="72"/>
        <v>4862.8545358530173</v>
      </c>
      <c r="E375" s="2">
        <f t="shared" si="73"/>
        <v>1754427.8409952526</v>
      </c>
      <c r="F375" s="1">
        <f t="shared" si="68"/>
        <v>1608567.0909952526</v>
      </c>
      <c r="G375" s="1">
        <v>2956.22</v>
      </c>
      <c r="H375" s="2"/>
      <c r="I375" s="1">
        <f t="shared" si="70"/>
        <v>1786983.8179259142</v>
      </c>
      <c r="J375" s="1">
        <f t="shared" si="69"/>
        <v>1641123.0679259142</v>
      </c>
      <c r="K375" s="33"/>
      <c r="L375" s="1">
        <f t="shared" si="66"/>
        <v>1811039.0717817484</v>
      </c>
    </row>
    <row r="376" spans="1:12" x14ac:dyDescent="0.2">
      <c r="A376" s="3">
        <f t="shared" si="71"/>
        <v>53296</v>
      </c>
      <c r="B376" s="2">
        <f t="shared" si="74"/>
        <v>2240073.7934049456</v>
      </c>
      <c r="C376" s="4">
        <f t="shared" si="75"/>
        <v>16410.047811999608</v>
      </c>
      <c r="D376" s="2">
        <f t="shared" si="72"/>
        <v>4872.580244924723</v>
      </c>
      <c r="E376" s="2">
        <f t="shared" si="73"/>
        <v>1768857.181365645</v>
      </c>
      <c r="F376" s="1">
        <f t="shared" si="68"/>
        <v>1622996.431365645</v>
      </c>
      <c r="G376" s="1">
        <v>2956.22</v>
      </c>
      <c r="H376" s="2"/>
      <c r="I376" s="1">
        <f t="shared" si="70"/>
        <v>1801521.678219409</v>
      </c>
      <c r="J376" s="1">
        <f t="shared" si="69"/>
        <v>1655660.928219409</v>
      </c>
      <c r="K376" s="33"/>
      <c r="L376" s="1">
        <f t="shared" si="66"/>
        <v>1825657.1162547625</v>
      </c>
    </row>
    <row r="377" spans="1:12" x14ac:dyDescent="0.2">
      <c r="A377" s="3">
        <f t="shared" si="71"/>
        <v>53327</v>
      </c>
      <c r="B377" s="2">
        <f t="shared" si="74"/>
        <v>2240073.7934049456</v>
      </c>
      <c r="C377" s="4">
        <f t="shared" si="75"/>
        <v>16410.047811999608</v>
      </c>
      <c r="D377" s="2">
        <f t="shared" si="72"/>
        <v>4882.3254054145727</v>
      </c>
      <c r="E377" s="2">
        <f t="shared" si="73"/>
        <v>1783324.8743767824</v>
      </c>
      <c r="F377" s="1">
        <f t="shared" si="68"/>
        <v>1637464.1243767824</v>
      </c>
      <c r="G377" s="1">
        <v>2956.22</v>
      </c>
      <c r="H377" s="2"/>
      <c r="I377" s="1">
        <f t="shared" si="70"/>
        <v>1816098.2528867256</v>
      </c>
      <c r="J377" s="1">
        <f t="shared" si="69"/>
        <v>1670237.5028867256</v>
      </c>
      <c r="K377" s="33"/>
      <c r="L377" s="1">
        <f t="shared" si="66"/>
        <v>1840314.1423821968</v>
      </c>
    </row>
    <row r="378" spans="1:12" x14ac:dyDescent="0.2">
      <c r="A378" s="3">
        <f t="shared" si="71"/>
        <v>53358</v>
      </c>
      <c r="B378" s="2">
        <f t="shared" si="74"/>
        <v>2352077.4830751931</v>
      </c>
      <c r="C378" s="4">
        <f t="shared" si="75"/>
        <v>17148.499963539591</v>
      </c>
      <c r="D378" s="2">
        <f t="shared" si="72"/>
        <v>4892.0900562254019</v>
      </c>
      <c r="E378" s="2">
        <f t="shared" si="73"/>
        <v>1798569.4805320194</v>
      </c>
      <c r="F378" s="1">
        <f t="shared" si="68"/>
        <v>1652708.7305320194</v>
      </c>
      <c r="G378" s="1">
        <v>2956.22</v>
      </c>
      <c r="H378" s="2"/>
      <c r="I378" s="1">
        <f t="shared" si="70"/>
        <v>1831452.1036369957</v>
      </c>
      <c r="J378" s="1">
        <f t="shared" si="69"/>
        <v>1685591.3536369957</v>
      </c>
      <c r="K378" s="33"/>
      <c r="L378" s="1">
        <f t="shared" si="66"/>
        <v>1855748.7127641186</v>
      </c>
    </row>
    <row r="379" spans="1:12" x14ac:dyDescent="0.2">
      <c r="A379" s="3">
        <f t="shared" si="71"/>
        <v>53386</v>
      </c>
      <c r="B379" s="2">
        <f t="shared" si="74"/>
        <v>2352077.4830751931</v>
      </c>
      <c r="C379" s="4">
        <f t="shared" si="75"/>
        <v>17148.499963539591</v>
      </c>
      <c r="D379" s="2">
        <f t="shared" si="72"/>
        <v>4901.8742363378524</v>
      </c>
      <c r="E379" s="2">
        <f t="shared" si="73"/>
        <v>1813855.1178609948</v>
      </c>
      <c r="F379" s="1">
        <f t="shared" si="68"/>
        <v>1667994.3678609948</v>
      </c>
      <c r="G379" s="1">
        <v>2956.22</v>
      </c>
      <c r="H379" s="2"/>
      <c r="I379" s="1">
        <f t="shared" si="70"/>
        <v>1846847.3497096542</v>
      </c>
      <c r="J379" s="1">
        <f t="shared" si="69"/>
        <v>1700986.5997096542</v>
      </c>
      <c r="K379" s="33"/>
      <c r="L379" s="1">
        <f t="shared" si="66"/>
        <v>1871224.9475338676</v>
      </c>
    </row>
    <row r="380" spans="1:12" x14ac:dyDescent="0.2">
      <c r="A380" s="3">
        <f t="shared" si="71"/>
        <v>53417</v>
      </c>
      <c r="B380" s="2">
        <f t="shared" si="74"/>
        <v>2352077.4830751931</v>
      </c>
      <c r="C380" s="4">
        <f t="shared" si="75"/>
        <v>17148.499963539591</v>
      </c>
      <c r="D380" s="2">
        <f t="shared" si="72"/>
        <v>4911.677984810528</v>
      </c>
      <c r="E380" s="2">
        <f t="shared" si="73"/>
        <v>1829181.9035659272</v>
      </c>
      <c r="F380" s="1">
        <f t="shared" si="68"/>
        <v>1683321.1535659272</v>
      </c>
      <c r="G380" s="1">
        <v>2956.22</v>
      </c>
      <c r="H380" s="2"/>
      <c r="I380" s="1">
        <f t="shared" si="70"/>
        <v>1862284.109520749</v>
      </c>
      <c r="J380" s="1">
        <f t="shared" si="69"/>
        <v>1716423.359520749</v>
      </c>
      <c r="K380" s="33"/>
      <c r="L380" s="1">
        <f t="shared" ref="L380:L443" si="76">C380-D380-G380+(L379*(1+(0.04/12)))+K380</f>
        <v>1886742.9660043763</v>
      </c>
    </row>
    <row r="381" spans="1:12" x14ac:dyDescent="0.2">
      <c r="A381" s="3">
        <f t="shared" si="71"/>
        <v>53447</v>
      </c>
      <c r="B381" s="2">
        <f t="shared" si="74"/>
        <v>2352077.4830751931</v>
      </c>
      <c r="C381" s="4">
        <f t="shared" si="75"/>
        <v>17148.499963539591</v>
      </c>
      <c r="D381" s="2">
        <f t="shared" si="72"/>
        <v>4921.5013407801489</v>
      </c>
      <c r="E381" s="2">
        <f t="shared" si="73"/>
        <v>1844549.9552005732</v>
      </c>
      <c r="F381" s="1">
        <f t="shared" si="68"/>
        <v>1698689.2052005732</v>
      </c>
      <c r="G381" s="1">
        <v>2956.22</v>
      </c>
      <c r="H381" s="2"/>
      <c r="I381" s="1">
        <f t="shared" si="70"/>
        <v>1877762.5018419111</v>
      </c>
      <c r="J381" s="1">
        <f t="shared" si="69"/>
        <v>1731901.7518419111</v>
      </c>
      <c r="K381" s="33"/>
      <c r="L381" s="1">
        <f t="shared" si="76"/>
        <v>1902302.8878471504</v>
      </c>
    </row>
    <row r="382" spans="1:12" x14ac:dyDescent="0.2">
      <c r="A382" s="3">
        <f t="shared" si="71"/>
        <v>53478</v>
      </c>
      <c r="B382" s="2">
        <f t="shared" si="74"/>
        <v>2352077.4830751931</v>
      </c>
      <c r="C382" s="4">
        <f t="shared" si="75"/>
        <v>17148.499963539591</v>
      </c>
      <c r="D382" s="2">
        <f t="shared" si="72"/>
        <v>4931.3443434617093</v>
      </c>
      <c r="E382" s="2">
        <f t="shared" si="73"/>
        <v>1859959.3906713198</v>
      </c>
      <c r="F382" s="1">
        <f t="shared" si="68"/>
        <v>1714098.6406713198</v>
      </c>
      <c r="G382" s="1">
        <v>2956.22</v>
      </c>
      <c r="H382" s="2"/>
      <c r="I382" s="1">
        <f t="shared" si="70"/>
        <v>1893282.6458014622</v>
      </c>
      <c r="J382" s="1">
        <f t="shared" si="69"/>
        <v>1747421.8958014622</v>
      </c>
      <c r="K382" s="33"/>
      <c r="L382" s="1">
        <f t="shared" si="76"/>
        <v>1917904.8330933857</v>
      </c>
    </row>
    <row r="383" spans="1:12" x14ac:dyDescent="0.2">
      <c r="A383" s="3">
        <f t="shared" si="71"/>
        <v>53508</v>
      </c>
      <c r="B383" s="2">
        <f t="shared" si="74"/>
        <v>2352077.4830751931</v>
      </c>
      <c r="C383" s="4">
        <f t="shared" si="75"/>
        <v>17148.499963539591</v>
      </c>
      <c r="D383" s="2">
        <f t="shared" si="72"/>
        <v>4941.2070321486326</v>
      </c>
      <c r="E383" s="2">
        <f t="shared" si="73"/>
        <v>1875410.3282382819</v>
      </c>
      <c r="F383" s="1">
        <f t="shared" si="68"/>
        <v>1729549.5782382819</v>
      </c>
      <c r="G383" s="1">
        <v>2956.22</v>
      </c>
      <c r="H383" s="2"/>
      <c r="I383" s="1">
        <f t="shared" si="70"/>
        <v>1908844.6608855249</v>
      </c>
      <c r="J383" s="1">
        <f t="shared" si="69"/>
        <v>1762983.9108855249</v>
      </c>
      <c r="K383" s="33"/>
      <c r="L383" s="1">
        <f t="shared" si="76"/>
        <v>1933548.9221350881</v>
      </c>
    </row>
    <row r="384" spans="1:12" x14ac:dyDescent="0.2">
      <c r="A384" s="3">
        <f t="shared" si="71"/>
        <v>53539</v>
      </c>
      <c r="B384" s="2">
        <f t="shared" si="74"/>
        <v>2352077.4830751931</v>
      </c>
      <c r="C384" s="4">
        <f t="shared" si="75"/>
        <v>17148.499963539591</v>
      </c>
      <c r="D384" s="2">
        <f t="shared" si="72"/>
        <v>4951.0894462129299</v>
      </c>
      <c r="E384" s="2">
        <f t="shared" si="73"/>
        <v>1890902.8865164029</v>
      </c>
      <c r="F384" s="1">
        <f t="shared" si="68"/>
        <v>1745042.1365164029</v>
      </c>
      <c r="G384" s="1">
        <v>2956.22</v>
      </c>
      <c r="H384" s="2"/>
      <c r="I384" s="1">
        <f t="shared" si="70"/>
        <v>1924448.6669391368</v>
      </c>
      <c r="J384" s="1">
        <f t="shared" si="69"/>
        <v>1778587.9169391368</v>
      </c>
      <c r="K384" s="33"/>
      <c r="L384" s="1">
        <f t="shared" si="76"/>
        <v>1949235.2757261985</v>
      </c>
    </row>
    <row r="385" spans="1:12" x14ac:dyDescent="0.2">
      <c r="A385" s="3">
        <f t="shared" si="71"/>
        <v>53570</v>
      </c>
      <c r="B385" s="2">
        <f t="shared" si="74"/>
        <v>2352077.4830751931</v>
      </c>
      <c r="C385" s="4">
        <f t="shared" si="75"/>
        <v>17148.499963539591</v>
      </c>
      <c r="D385" s="2">
        <f t="shared" si="72"/>
        <v>4960.9916251053555</v>
      </c>
      <c r="E385" s="2">
        <f t="shared" si="73"/>
        <v>1906437.1844765586</v>
      </c>
      <c r="F385" s="1">
        <f t="shared" si="68"/>
        <v>1760576.4344765586</v>
      </c>
      <c r="G385" s="1">
        <v>2956.22</v>
      </c>
      <c r="H385" s="2"/>
      <c r="I385" s="1">
        <f t="shared" si="70"/>
        <v>1940094.7841673682</v>
      </c>
      <c r="J385" s="1">
        <f t="shared" si="69"/>
        <v>1794234.0341673682</v>
      </c>
      <c r="K385" s="33"/>
      <c r="L385" s="1">
        <f t="shared" si="76"/>
        <v>1964964.0149837201</v>
      </c>
    </row>
    <row r="386" spans="1:12" x14ac:dyDescent="0.2">
      <c r="A386" s="3">
        <f t="shared" si="71"/>
        <v>53600</v>
      </c>
      <c r="B386" s="2">
        <f t="shared" si="74"/>
        <v>2352077.4830751931</v>
      </c>
      <c r="C386" s="4">
        <f t="shared" si="75"/>
        <v>17148.499963539591</v>
      </c>
      <c r="D386" s="2">
        <f t="shared" si="72"/>
        <v>4970.9136083555659</v>
      </c>
      <c r="E386" s="2">
        <f t="shared" si="73"/>
        <v>1922013.3414466646</v>
      </c>
      <c r="F386" s="1">
        <f t="shared" si="68"/>
        <v>1776152.5914466646</v>
      </c>
      <c r="G386" s="1">
        <v>2956.22</v>
      </c>
      <c r="H386" s="2"/>
      <c r="I386" s="1">
        <f t="shared" si="70"/>
        <v>1955783.1331364436</v>
      </c>
      <c r="J386" s="1">
        <f t="shared" si="69"/>
        <v>1809922.3831364436</v>
      </c>
      <c r="K386" s="33"/>
      <c r="L386" s="1">
        <f t="shared" si="76"/>
        <v>1980735.2613888499</v>
      </c>
    </row>
    <row r="387" spans="1:12" x14ac:dyDescent="0.2">
      <c r="A387" s="3">
        <f t="shared" si="71"/>
        <v>53631</v>
      </c>
      <c r="B387" s="2">
        <f t="shared" si="74"/>
        <v>2352077.4830751931</v>
      </c>
      <c r="C387" s="4">
        <f t="shared" si="75"/>
        <v>17148.499963539591</v>
      </c>
      <c r="D387" s="2">
        <f t="shared" si="72"/>
        <v>4980.8554355722772</v>
      </c>
      <c r="E387" s="2">
        <f t="shared" si="73"/>
        <v>1937631.4771127878</v>
      </c>
      <c r="F387" s="1">
        <f t="shared" si="68"/>
        <v>1791770.7271127878</v>
      </c>
      <c r="G387" s="1">
        <v>2956.22</v>
      </c>
      <c r="H387" s="2"/>
      <c r="I387" s="1">
        <f t="shared" si="70"/>
        <v>1971513.8347748658</v>
      </c>
      <c r="J387" s="1">
        <f t="shared" si="69"/>
        <v>1825653.0847748658</v>
      </c>
      <c r="K387" s="33"/>
      <c r="L387" s="1">
        <f t="shared" si="76"/>
        <v>1996549.1367881135</v>
      </c>
    </row>
    <row r="388" spans="1:12" x14ac:dyDescent="0.2">
      <c r="A388" s="3">
        <f t="shared" si="71"/>
        <v>53661</v>
      </c>
      <c r="B388" s="2">
        <f t="shared" si="74"/>
        <v>2352077.4830751931</v>
      </c>
      <c r="C388" s="4">
        <f t="shared" si="75"/>
        <v>17148.499963539591</v>
      </c>
      <c r="D388" s="2">
        <f t="shared" si="72"/>
        <v>4990.8171464434217</v>
      </c>
      <c r="E388" s="2">
        <f t="shared" si="73"/>
        <v>1953291.71152026</v>
      </c>
      <c r="F388" s="1">
        <f t="shared" si="68"/>
        <v>1807430.96152026</v>
      </c>
      <c r="G388" s="1">
        <v>2956.22</v>
      </c>
      <c r="H388" s="2"/>
      <c r="I388" s="1">
        <f t="shared" si="70"/>
        <v>1987287.0103745449</v>
      </c>
      <c r="J388" s="1">
        <f t="shared" si="69"/>
        <v>1841426.2603745449</v>
      </c>
      <c r="K388" s="33"/>
      <c r="L388" s="1">
        <f t="shared" si="76"/>
        <v>2012405.7633945036</v>
      </c>
    </row>
    <row r="389" spans="1:12" x14ac:dyDescent="0.2">
      <c r="A389" s="3">
        <f t="shared" si="71"/>
        <v>53692</v>
      </c>
      <c r="B389" s="2">
        <f t="shared" si="74"/>
        <v>2352077.4830751931</v>
      </c>
      <c r="C389" s="4">
        <f t="shared" si="75"/>
        <v>17148.499963539591</v>
      </c>
      <c r="D389" s="2">
        <f t="shared" si="72"/>
        <v>5000.7987807363088</v>
      </c>
      <c r="E389" s="2">
        <f t="shared" si="73"/>
        <v>1968994.1650747976</v>
      </c>
      <c r="F389" s="1">
        <f t="shared" si="68"/>
        <v>1823133.4150747976</v>
      </c>
      <c r="G389" s="1">
        <v>2956.22</v>
      </c>
      <c r="H389" s="2"/>
      <c r="I389" s="1">
        <f t="shared" si="70"/>
        <v>2003102.78159193</v>
      </c>
      <c r="J389" s="1">
        <f t="shared" si="69"/>
        <v>1857242.03159193</v>
      </c>
      <c r="K389" s="33"/>
      <c r="L389" s="1">
        <f t="shared" si="76"/>
        <v>2028305.2637886219</v>
      </c>
    </row>
    <row r="390" spans="1:12" x14ac:dyDescent="0.2">
      <c r="A390" s="3">
        <f t="shared" si="71"/>
        <v>53723</v>
      </c>
      <c r="B390" s="2">
        <f t="shared" si="74"/>
        <v>2469681.3572289529</v>
      </c>
      <c r="C390" s="4">
        <f t="shared" si="75"/>
        <v>17920.182461898872</v>
      </c>
      <c r="D390" s="2">
        <f t="shared" si="72"/>
        <v>5010.8003782977812</v>
      </c>
      <c r="E390" s="2">
        <f t="shared" si="73"/>
        <v>1985510.6410419815</v>
      </c>
      <c r="F390" s="1">
        <f t="shared" si="68"/>
        <v>1839649.8910419815</v>
      </c>
      <c r="G390" s="1">
        <v>2956.22</v>
      </c>
      <c r="H390" s="2"/>
      <c r="I390" s="1">
        <f t="shared" si="70"/>
        <v>2019732.9529475044</v>
      </c>
      <c r="J390" s="1">
        <f t="shared" si="69"/>
        <v>1873872.2029475044</v>
      </c>
      <c r="K390" s="33"/>
      <c r="L390" s="1">
        <f t="shared" si="76"/>
        <v>2045019.4434181852</v>
      </c>
    </row>
    <row r="391" spans="1:12" x14ac:dyDescent="0.2">
      <c r="A391" s="3">
        <f t="shared" si="71"/>
        <v>53751</v>
      </c>
      <c r="B391" s="2">
        <f t="shared" si="74"/>
        <v>2469681.3572289529</v>
      </c>
      <c r="C391" s="4">
        <f t="shared" si="75"/>
        <v>17920.182461898872</v>
      </c>
      <c r="D391" s="2">
        <f t="shared" si="72"/>
        <v>5020.8219790543772</v>
      </c>
      <c r="E391" s="2">
        <f t="shared" si="73"/>
        <v>2002072.1503282995</v>
      </c>
      <c r="F391" s="1">
        <f t="shared" si="68"/>
        <v>1856211.4003282995</v>
      </c>
      <c r="G391" s="1">
        <v>2956.22</v>
      </c>
      <c r="H391" s="2"/>
      <c r="I391" s="1">
        <f t="shared" si="70"/>
        <v>2036408.5366068408</v>
      </c>
      <c r="J391" s="1">
        <f t="shared" si="69"/>
        <v>1890547.7866068408</v>
      </c>
      <c r="K391" s="33"/>
      <c r="L391" s="1">
        <f t="shared" si="76"/>
        <v>2061779.3153790906</v>
      </c>
    </row>
    <row r="392" spans="1:12" x14ac:dyDescent="0.2">
      <c r="A392" s="3">
        <f t="shared" si="71"/>
        <v>53782</v>
      </c>
      <c r="B392" s="2">
        <f t="shared" si="74"/>
        <v>2469681.3572289529</v>
      </c>
      <c r="C392" s="4">
        <f t="shared" si="75"/>
        <v>17920.182461898872</v>
      </c>
      <c r="D392" s="2">
        <f t="shared" si="72"/>
        <v>5030.8636230124857</v>
      </c>
      <c r="E392" s="2">
        <f t="shared" si="73"/>
        <v>2018678.8230016138</v>
      </c>
      <c r="F392" s="1">
        <f t="shared" si="68"/>
        <v>1872818.0730016138</v>
      </c>
      <c r="G392" s="1">
        <v>2956.22</v>
      </c>
      <c r="H392" s="2"/>
      <c r="I392" s="1">
        <f t="shared" si="70"/>
        <v>2053129.6639010836</v>
      </c>
      <c r="J392" s="1">
        <f t="shared" ref="J392:J423" si="77">I392-$H$91</f>
        <v>1907268.9139010836</v>
      </c>
      <c r="K392" s="33"/>
      <c r="L392" s="1">
        <f t="shared" si="76"/>
        <v>2078585.0119359076</v>
      </c>
    </row>
    <row r="393" spans="1:12" x14ac:dyDescent="0.2">
      <c r="A393" s="3">
        <f t="shared" si="71"/>
        <v>53812</v>
      </c>
      <c r="B393" s="2">
        <f t="shared" si="74"/>
        <v>2469681.3572289529</v>
      </c>
      <c r="C393" s="4">
        <f t="shared" si="75"/>
        <v>17920.182461898872</v>
      </c>
      <c r="D393" s="2">
        <f t="shared" si="72"/>
        <v>5040.9253502585107</v>
      </c>
      <c r="E393" s="2">
        <f t="shared" si="73"/>
        <v>2035330.7895232597</v>
      </c>
      <c r="F393" s="1">
        <f t="shared" si="68"/>
        <v>1889470.0395232597</v>
      </c>
      <c r="G393" s="1">
        <v>2956.22</v>
      </c>
      <c r="H393" s="2"/>
      <c r="I393" s="1">
        <f t="shared" si="70"/>
        <v>2069896.4665590611</v>
      </c>
      <c r="J393" s="1">
        <f t="shared" si="77"/>
        <v>1924035.7165590611</v>
      </c>
      <c r="K393" s="33"/>
      <c r="L393" s="1">
        <f t="shared" si="76"/>
        <v>2095436.6657540014</v>
      </c>
    </row>
    <row r="394" spans="1:12" x14ac:dyDescent="0.2">
      <c r="A394" s="3">
        <f t="shared" si="71"/>
        <v>53843</v>
      </c>
      <c r="B394" s="2">
        <f t="shared" si="74"/>
        <v>2469681.3572289529</v>
      </c>
      <c r="C394" s="4">
        <f t="shared" si="75"/>
        <v>17920.182461898872</v>
      </c>
      <c r="D394" s="2">
        <f t="shared" si="72"/>
        <v>5051.0072009590276</v>
      </c>
      <c r="E394" s="2">
        <f t="shared" si="73"/>
        <v>2052028.1807492774</v>
      </c>
      <c r="F394" s="1">
        <f t="shared" si="68"/>
        <v>1906167.4307492774</v>
      </c>
      <c r="G394" s="1">
        <v>2956.22</v>
      </c>
      <c r="H394" s="2"/>
      <c r="I394" s="1">
        <f t="shared" si="70"/>
        <v>2086709.0767085312</v>
      </c>
      <c r="J394" s="1">
        <f t="shared" si="77"/>
        <v>1940848.3267085312</v>
      </c>
      <c r="K394" s="33"/>
      <c r="L394" s="1">
        <f t="shared" si="76"/>
        <v>2112334.4099007882</v>
      </c>
    </row>
    <row r="395" spans="1:12" x14ac:dyDescent="0.2">
      <c r="A395" s="3">
        <f t="shared" si="71"/>
        <v>53873</v>
      </c>
      <c r="B395" s="2">
        <f t="shared" si="74"/>
        <v>2469681.3572289529</v>
      </c>
      <c r="C395" s="4">
        <f t="shared" si="75"/>
        <v>17920.182461898872</v>
      </c>
      <c r="D395" s="2">
        <f t="shared" si="72"/>
        <v>5061.1092153609461</v>
      </c>
      <c r="E395" s="2">
        <f t="shared" si="73"/>
        <v>2068771.1279316463</v>
      </c>
      <c r="F395" s="1">
        <f t="shared" si="68"/>
        <v>1922910.3779316463</v>
      </c>
      <c r="G395" s="1">
        <v>2956.22</v>
      </c>
      <c r="H395" s="2"/>
      <c r="I395" s="1">
        <f t="shared" si="70"/>
        <v>2103567.6268774308</v>
      </c>
      <c r="J395" s="1">
        <f t="shared" si="77"/>
        <v>1957706.8768774308</v>
      </c>
      <c r="K395" s="33"/>
      <c r="L395" s="1">
        <f t="shared" si="76"/>
        <v>2129278.3778469958</v>
      </c>
    </row>
    <row r="396" spans="1:12" x14ac:dyDescent="0.2">
      <c r="A396" s="3">
        <f t="shared" si="71"/>
        <v>53904</v>
      </c>
      <c r="B396" s="2">
        <f t="shared" si="74"/>
        <v>2469681.3572289529</v>
      </c>
      <c r="C396" s="4">
        <f t="shared" si="75"/>
        <v>17920.182461898872</v>
      </c>
      <c r="D396" s="2">
        <f t="shared" si="72"/>
        <v>5071.2314337916678</v>
      </c>
      <c r="E396" s="2">
        <f t="shared" si="73"/>
        <v>2085559.762719526</v>
      </c>
      <c r="F396" s="1">
        <f t="shared" si="68"/>
        <v>1939699.012719526</v>
      </c>
      <c r="G396" s="1">
        <v>2956.22</v>
      </c>
      <c r="H396" s="2"/>
      <c r="I396" s="1">
        <f t="shared" si="70"/>
        <v>2120472.2499951296</v>
      </c>
      <c r="J396" s="1">
        <f t="shared" si="77"/>
        <v>1974611.4999951296</v>
      </c>
      <c r="K396" s="33"/>
      <c r="L396" s="1">
        <f t="shared" si="76"/>
        <v>2146268.7034679265</v>
      </c>
    </row>
    <row r="397" spans="1:12" x14ac:dyDescent="0.2">
      <c r="A397" s="3">
        <f t="shared" si="71"/>
        <v>53935</v>
      </c>
      <c r="B397" s="2">
        <f t="shared" si="74"/>
        <v>2469681.3572289529</v>
      </c>
      <c r="C397" s="4">
        <f t="shared" si="75"/>
        <v>17920.182461898872</v>
      </c>
      <c r="D397" s="2">
        <f t="shared" si="72"/>
        <v>5081.3738966592509</v>
      </c>
      <c r="E397" s="2">
        <f t="shared" si="73"/>
        <v>2102394.2171604973</v>
      </c>
      <c r="F397" s="1">
        <f t="shared" si="68"/>
        <v>1956533.4671604973</v>
      </c>
      <c r="G397" s="1">
        <v>2956.22</v>
      </c>
      <c r="H397" s="2"/>
      <c r="I397" s="1">
        <f t="shared" si="70"/>
        <v>2137423.0793936867</v>
      </c>
      <c r="J397" s="1">
        <f t="shared" si="77"/>
        <v>1991562.3293936867</v>
      </c>
      <c r="K397" s="33"/>
      <c r="L397" s="1">
        <f t="shared" si="76"/>
        <v>2163305.521044726</v>
      </c>
    </row>
    <row r="398" spans="1:12" x14ac:dyDescent="0.2">
      <c r="A398" s="3">
        <f t="shared" si="71"/>
        <v>53965</v>
      </c>
      <c r="B398" s="2">
        <f t="shared" si="74"/>
        <v>2469681.3572289529</v>
      </c>
      <c r="C398" s="4">
        <f t="shared" si="75"/>
        <v>17920.182461898872</v>
      </c>
      <c r="D398" s="2">
        <f t="shared" si="72"/>
        <v>5091.5366444525698</v>
      </c>
      <c r="E398" s="2">
        <f t="shared" si="73"/>
        <v>2119274.6237018122</v>
      </c>
      <c r="F398" s="1">
        <f t="shared" si="68"/>
        <v>1973413.8737018122</v>
      </c>
      <c r="G398" s="1">
        <v>2956.22</v>
      </c>
      <c r="H398" s="2"/>
      <c r="I398" s="1">
        <f t="shared" si="70"/>
        <v>2154420.2488091122</v>
      </c>
      <c r="J398" s="1">
        <f t="shared" si="77"/>
        <v>2008559.4988091122</v>
      </c>
      <c r="K398" s="33"/>
      <c r="L398" s="1">
        <f t="shared" si="76"/>
        <v>2180388.965265655</v>
      </c>
    </row>
    <row r="399" spans="1:12" x14ac:dyDescent="0.2">
      <c r="A399" s="3">
        <f t="shared" si="71"/>
        <v>53996</v>
      </c>
      <c r="B399" s="2">
        <f t="shared" si="74"/>
        <v>2469681.3572289529</v>
      </c>
      <c r="C399" s="4">
        <f t="shared" si="75"/>
        <v>17920.182461898872</v>
      </c>
      <c r="D399" s="2">
        <f t="shared" si="72"/>
        <v>5101.7197177414746</v>
      </c>
      <c r="E399" s="2">
        <f t="shared" si="73"/>
        <v>2136201.1151916427</v>
      </c>
      <c r="F399" s="1">
        <f t="shared" si="68"/>
        <v>1990340.3651916427</v>
      </c>
      <c r="G399" s="1">
        <v>2956.22</v>
      </c>
      <c r="H399" s="2"/>
      <c r="I399" s="1">
        <f t="shared" si="70"/>
        <v>2171463.8923826339</v>
      </c>
      <c r="J399" s="1">
        <f t="shared" si="77"/>
        <v>2025603.1423826339</v>
      </c>
      <c r="K399" s="33"/>
      <c r="L399" s="1">
        <f t="shared" si="76"/>
        <v>2197519.1712273648</v>
      </c>
    </row>
    <row r="400" spans="1:12" x14ac:dyDescent="0.2">
      <c r="A400" s="3">
        <f t="shared" si="71"/>
        <v>54026</v>
      </c>
      <c r="B400" s="2">
        <f t="shared" si="74"/>
        <v>2469681.3572289529</v>
      </c>
      <c r="C400" s="4">
        <f t="shared" si="75"/>
        <v>17920.182461898872</v>
      </c>
      <c r="D400" s="2">
        <f t="shared" si="72"/>
        <v>5111.9231571769578</v>
      </c>
      <c r="E400" s="2">
        <f t="shared" si="73"/>
        <v>2153173.8248803369</v>
      </c>
      <c r="F400" s="1">
        <f t="shared" si="68"/>
        <v>2007313.0748803369</v>
      </c>
      <c r="G400" s="1">
        <v>2956.22</v>
      </c>
      <c r="H400" s="2"/>
      <c r="I400" s="1">
        <f t="shared" si="70"/>
        <v>2188554.1446619648</v>
      </c>
      <c r="J400" s="1">
        <f t="shared" si="77"/>
        <v>2042693.3946619648</v>
      </c>
      <c r="K400" s="33"/>
      <c r="L400" s="1">
        <f t="shared" si="76"/>
        <v>2214696.2744361782</v>
      </c>
    </row>
    <row r="401" spans="1:12" x14ac:dyDescent="0.2">
      <c r="A401" s="3">
        <f t="shared" si="71"/>
        <v>54057</v>
      </c>
      <c r="B401" s="2">
        <f t="shared" si="74"/>
        <v>2469681.3572289529</v>
      </c>
      <c r="C401" s="4">
        <f t="shared" si="75"/>
        <v>17920.182461898872</v>
      </c>
      <c r="D401" s="2">
        <f t="shared" si="72"/>
        <v>5122.1470034913118</v>
      </c>
      <c r="E401" s="2">
        <f t="shared" si="73"/>
        <v>2170192.8864216791</v>
      </c>
      <c r="F401" s="1">
        <f t="shared" si="68"/>
        <v>2024332.1364216791</v>
      </c>
      <c r="G401" s="1">
        <v>2956.22</v>
      </c>
      <c r="H401" s="2"/>
      <c r="I401" s="1">
        <f t="shared" si="70"/>
        <v>2205691.1406025793</v>
      </c>
      <c r="J401" s="1">
        <f t="shared" si="77"/>
        <v>2059830.3906025793</v>
      </c>
      <c r="K401" s="33"/>
      <c r="L401" s="1">
        <f t="shared" si="76"/>
        <v>2231920.410809373</v>
      </c>
    </row>
    <row r="402" spans="1:12" x14ac:dyDescent="0.2">
      <c r="A402" s="3">
        <f t="shared" si="71"/>
        <v>54088</v>
      </c>
      <c r="B402" s="2">
        <f t="shared" si="74"/>
        <v>2593165.4250904005</v>
      </c>
      <c r="C402" s="4">
        <f t="shared" si="75"/>
        <v>18726.59067268432</v>
      </c>
      <c r="D402" s="2">
        <f t="shared" si="72"/>
        <v>5132.3912974982941</v>
      </c>
      <c r="E402" s="2">
        <f t="shared" si="73"/>
        <v>2188064.8420849373</v>
      </c>
      <c r="F402" s="1">
        <f t="shared" si="68"/>
        <v>2042204.0920849373</v>
      </c>
      <c r="G402" s="1">
        <v>2956.22</v>
      </c>
      <c r="H402" s="2"/>
      <c r="I402" s="1">
        <f t="shared" si="70"/>
        <v>2223681.423779774</v>
      </c>
      <c r="J402" s="1">
        <f t="shared" si="77"/>
        <v>2077820.673779774</v>
      </c>
      <c r="K402" s="33"/>
      <c r="L402" s="1">
        <f t="shared" si="76"/>
        <v>2249998.1248872569</v>
      </c>
    </row>
    <row r="403" spans="1:12" x14ac:dyDescent="0.2">
      <c r="A403" s="3">
        <f t="shared" si="71"/>
        <v>54117</v>
      </c>
      <c r="B403" s="2">
        <f t="shared" si="74"/>
        <v>2593165.4250904005</v>
      </c>
      <c r="C403" s="4">
        <f t="shared" si="75"/>
        <v>18726.59067268432</v>
      </c>
      <c r="D403" s="2">
        <f t="shared" si="72"/>
        <v>5142.6560800932903</v>
      </c>
      <c r="E403" s="2">
        <f t="shared" si="73"/>
        <v>2205986.106151145</v>
      </c>
      <c r="F403" s="1">
        <f t="shared" si="68"/>
        <v>2060125.356151145</v>
      </c>
      <c r="G403" s="1">
        <v>2956.22</v>
      </c>
      <c r="H403" s="2"/>
      <c r="I403" s="1">
        <f t="shared" si="70"/>
        <v>2241721.4097849643</v>
      </c>
      <c r="J403" s="1">
        <f t="shared" si="77"/>
        <v>2095860.6597849643</v>
      </c>
      <c r="K403" s="33"/>
      <c r="L403" s="1">
        <f t="shared" si="76"/>
        <v>2268125.8332294724</v>
      </c>
    </row>
    <row r="404" spans="1:12" x14ac:dyDescent="0.2">
      <c r="A404" s="3">
        <f t="shared" si="71"/>
        <v>54148</v>
      </c>
      <c r="B404" s="2">
        <f t="shared" si="74"/>
        <v>2593165.4250904005</v>
      </c>
      <c r="C404" s="4">
        <f t="shared" si="75"/>
        <v>18726.59067268432</v>
      </c>
      <c r="D404" s="2">
        <f t="shared" si="72"/>
        <v>5152.9413922534768</v>
      </c>
      <c r="E404" s="2">
        <f t="shared" si="73"/>
        <v>2223956.82245208</v>
      </c>
      <c r="F404" s="1">
        <f t="shared" si="68"/>
        <v>2078096.07245208</v>
      </c>
      <c r="G404" s="1">
        <v>2956.22</v>
      </c>
      <c r="H404" s="2"/>
      <c r="I404" s="1">
        <f t="shared" si="70"/>
        <v>2259811.2437646785</v>
      </c>
      <c r="J404" s="1">
        <f t="shared" si="77"/>
        <v>2113950.4937646785</v>
      </c>
      <c r="K404" s="33"/>
      <c r="L404" s="1">
        <f t="shared" si="76"/>
        <v>2286303.681954002</v>
      </c>
    </row>
    <row r="405" spans="1:12" x14ac:dyDescent="0.2">
      <c r="A405" s="3">
        <f t="shared" si="71"/>
        <v>54178</v>
      </c>
      <c r="B405" s="2">
        <f t="shared" si="74"/>
        <v>2593165.4250904005</v>
      </c>
      <c r="C405" s="4">
        <f t="shared" si="75"/>
        <v>18726.59067268432</v>
      </c>
      <c r="D405" s="2">
        <f t="shared" si="72"/>
        <v>5163.2472750379839</v>
      </c>
      <c r="E405" s="2">
        <f t="shared" si="73"/>
        <v>2241977.1352579002</v>
      </c>
      <c r="F405" s="1">
        <f t="shared" si="68"/>
        <v>2096116.3852579002</v>
      </c>
      <c r="G405" s="1">
        <v>2956.22</v>
      </c>
      <c r="H405" s="2"/>
      <c r="I405" s="1">
        <f t="shared" si="70"/>
        <v>2277951.0713082072</v>
      </c>
      <c r="J405" s="1">
        <f t="shared" si="77"/>
        <v>2132090.3213082072</v>
      </c>
      <c r="K405" s="33"/>
      <c r="L405" s="1">
        <f t="shared" si="76"/>
        <v>2304531.8176248288</v>
      </c>
    </row>
    <row r="406" spans="1:12" x14ac:dyDescent="0.2">
      <c r="A406" s="3">
        <f t="shared" si="71"/>
        <v>54209</v>
      </c>
      <c r="B406" s="2">
        <f t="shared" si="74"/>
        <v>2593165.4250904005</v>
      </c>
      <c r="C406" s="4">
        <f t="shared" si="75"/>
        <v>18726.59067268432</v>
      </c>
      <c r="D406" s="2">
        <f t="shared" si="72"/>
        <v>5173.5737695880598</v>
      </c>
      <c r="E406" s="2">
        <f t="shared" si="73"/>
        <v>2260047.189278523</v>
      </c>
      <c r="F406" s="1">
        <f t="shared" si="68"/>
        <v>2114186.439278523</v>
      </c>
      <c r="G406" s="1">
        <v>2956.22</v>
      </c>
      <c r="H406" s="2"/>
      <c r="I406" s="1">
        <f t="shared" si="70"/>
        <v>2296141.0384489978</v>
      </c>
      <c r="J406" s="1">
        <f t="shared" si="77"/>
        <v>2150280.2884489978</v>
      </c>
      <c r="K406" s="33"/>
      <c r="L406" s="1">
        <f t="shared" si="76"/>
        <v>2322810.3872533413</v>
      </c>
    </row>
    <row r="407" spans="1:12" x14ac:dyDescent="0.2">
      <c r="A407" s="3">
        <f t="shared" si="71"/>
        <v>54239</v>
      </c>
      <c r="B407" s="2">
        <f t="shared" si="74"/>
        <v>2593165.4250904005</v>
      </c>
      <c r="C407" s="4">
        <f t="shared" si="75"/>
        <v>18726.59067268432</v>
      </c>
      <c r="D407" s="2">
        <f t="shared" si="72"/>
        <v>5183.920917127236</v>
      </c>
      <c r="E407" s="2">
        <f t="shared" si="73"/>
        <v>2278167.1296650083</v>
      </c>
      <c r="F407" s="1">
        <f t="shared" si="68"/>
        <v>2132306.3796650083</v>
      </c>
      <c r="G407" s="1">
        <v>2956.22</v>
      </c>
      <c r="H407" s="2"/>
      <c r="I407" s="1">
        <f t="shared" si="70"/>
        <v>2314381.2916660514</v>
      </c>
      <c r="J407" s="1">
        <f t="shared" si="77"/>
        <v>2168520.5416660514</v>
      </c>
      <c r="K407" s="33"/>
      <c r="L407" s="1">
        <f t="shared" si="76"/>
        <v>2341139.5382997426</v>
      </c>
    </row>
    <row r="408" spans="1:12" x14ac:dyDescent="0.2">
      <c r="A408" s="3">
        <f t="shared" si="71"/>
        <v>54270</v>
      </c>
      <c r="B408" s="2">
        <f t="shared" si="74"/>
        <v>2593165.4250904005</v>
      </c>
      <c r="C408" s="4">
        <f t="shared" si="75"/>
        <v>18726.59067268432</v>
      </c>
      <c r="D408" s="2">
        <f t="shared" si="72"/>
        <v>5194.2887589614902</v>
      </c>
      <c r="E408" s="2">
        <f t="shared" si="73"/>
        <v>2296337.1020109477</v>
      </c>
      <c r="F408" s="1">
        <f t="shared" si="68"/>
        <v>2150476.3520109477</v>
      </c>
      <c r="G408" s="1">
        <v>2956.22</v>
      </c>
      <c r="H408" s="2"/>
      <c r="I408" s="1">
        <f t="shared" si="70"/>
        <v>2332671.9778853278</v>
      </c>
      <c r="J408" s="1">
        <f t="shared" si="77"/>
        <v>2186811.2278853278</v>
      </c>
      <c r="K408" s="33"/>
      <c r="L408" s="1">
        <f t="shared" si="76"/>
        <v>2359519.4186744648</v>
      </c>
    </row>
    <row r="409" spans="1:12" x14ac:dyDescent="0.2">
      <c r="A409" s="3">
        <f t="shared" si="71"/>
        <v>54301</v>
      </c>
      <c r="B409" s="2">
        <f t="shared" si="74"/>
        <v>2593165.4250904005</v>
      </c>
      <c r="C409" s="4">
        <f t="shared" si="75"/>
        <v>18726.59067268432</v>
      </c>
      <c r="D409" s="2">
        <f t="shared" si="72"/>
        <v>5204.6773364794135</v>
      </c>
      <c r="E409" s="2">
        <f t="shared" si="73"/>
        <v>2314557.2523538559</v>
      </c>
      <c r="F409" s="1">
        <f t="shared" si="68"/>
        <v>2168696.5023538559</v>
      </c>
      <c r="G409" s="1">
        <v>2956.22</v>
      </c>
      <c r="H409" s="2"/>
      <c r="I409" s="1">
        <f t="shared" si="70"/>
        <v>2351013.244481151</v>
      </c>
      <c r="J409" s="1">
        <f t="shared" si="77"/>
        <v>2205152.494481151</v>
      </c>
      <c r="K409" s="33"/>
      <c r="L409" s="1">
        <f t="shared" si="76"/>
        <v>2377950.1767395851</v>
      </c>
    </row>
    <row r="410" spans="1:12" x14ac:dyDescent="0.2">
      <c r="A410" s="3">
        <f t="shared" si="71"/>
        <v>54331</v>
      </c>
      <c r="B410" s="2">
        <f t="shared" si="74"/>
        <v>2593165.4250904005</v>
      </c>
      <c r="C410" s="4">
        <f t="shared" si="75"/>
        <v>18726.59067268432</v>
      </c>
      <c r="D410" s="2">
        <f t="shared" si="72"/>
        <v>5215.0866911523726</v>
      </c>
      <c r="E410" s="2">
        <f t="shared" si="73"/>
        <v>2332827.7271765675</v>
      </c>
      <c r="F410" s="1">
        <f t="shared" si="68"/>
        <v>2186966.9771765675</v>
      </c>
      <c r="G410" s="1">
        <v>2956.22</v>
      </c>
      <c r="H410" s="2"/>
      <c r="I410" s="1">
        <f t="shared" si="70"/>
        <v>2369405.2392776203</v>
      </c>
      <c r="J410" s="1">
        <f t="shared" si="77"/>
        <v>2223544.4892776203</v>
      </c>
      <c r="K410" s="33"/>
      <c r="L410" s="1">
        <f t="shared" si="76"/>
        <v>2396431.9613102493</v>
      </c>
    </row>
    <row r="411" spans="1:12" x14ac:dyDescent="0.2">
      <c r="A411" s="3">
        <f t="shared" si="71"/>
        <v>54362</v>
      </c>
      <c r="B411" s="2">
        <f t="shared" si="74"/>
        <v>2593165.4250904005</v>
      </c>
      <c r="C411" s="4">
        <f t="shared" si="75"/>
        <v>18726.59067268432</v>
      </c>
      <c r="D411" s="2">
        <f t="shared" si="72"/>
        <v>5225.5168645346776</v>
      </c>
      <c r="E411" s="2">
        <f t="shared" si="73"/>
        <v>2351148.6734086392</v>
      </c>
      <c r="F411" s="1">
        <f t="shared" ref="F411:F474" si="78">E411-$H$91</f>
        <v>2205287.9234086392</v>
      </c>
      <c r="G411" s="1">
        <v>2956.22</v>
      </c>
      <c r="H411" s="2"/>
      <c r="I411" s="1">
        <f t="shared" si="70"/>
        <v>2387848.1105500287</v>
      </c>
      <c r="J411" s="1">
        <f t="shared" si="77"/>
        <v>2241987.3605500287</v>
      </c>
      <c r="K411" s="33"/>
      <c r="L411" s="1">
        <f t="shared" si="76"/>
        <v>2414964.9216561001</v>
      </c>
    </row>
    <row r="412" spans="1:12" x14ac:dyDescent="0.2">
      <c r="A412" s="3">
        <f t="shared" si="71"/>
        <v>54392</v>
      </c>
      <c r="B412" s="2">
        <f t="shared" si="74"/>
        <v>2593165.4250904005</v>
      </c>
      <c r="C412" s="4">
        <f t="shared" si="75"/>
        <v>18726.59067268432</v>
      </c>
      <c r="D412" s="2">
        <f t="shared" si="72"/>
        <v>5235.967898263747</v>
      </c>
      <c r="E412" s="2">
        <f t="shared" si="73"/>
        <v>2369520.2384277554</v>
      </c>
      <c r="F412" s="1">
        <f t="shared" si="78"/>
        <v>2223659.4884277554</v>
      </c>
      <c r="G412" s="1">
        <v>2956.22</v>
      </c>
      <c r="H412" s="2"/>
      <c r="I412" s="1">
        <f t="shared" si="70"/>
        <v>2406342.0070262831</v>
      </c>
      <c r="J412" s="1">
        <f t="shared" si="77"/>
        <v>2260481.2570262831</v>
      </c>
      <c r="K412" s="33"/>
      <c r="L412" s="1">
        <f t="shared" si="76"/>
        <v>2433549.2075027078</v>
      </c>
    </row>
    <row r="413" spans="1:12" x14ac:dyDescent="0.2">
      <c r="A413" s="3">
        <f t="shared" si="71"/>
        <v>54423</v>
      </c>
      <c r="B413" s="2">
        <f t="shared" si="74"/>
        <v>2593165.4250904005</v>
      </c>
      <c r="C413" s="4">
        <f t="shared" si="75"/>
        <v>18726.59067268432</v>
      </c>
      <c r="D413" s="2">
        <f t="shared" si="72"/>
        <v>5246.4398340602747</v>
      </c>
      <c r="E413" s="2">
        <f t="shared" si="73"/>
        <v>2387942.5700611388</v>
      </c>
      <c r="F413" s="1">
        <f t="shared" si="78"/>
        <v>2242081.8200611388</v>
      </c>
      <c r="G413" s="1">
        <v>2956.22</v>
      </c>
      <c r="H413" s="2"/>
      <c r="I413" s="1">
        <f t="shared" si="70"/>
        <v>2424887.0778883281</v>
      </c>
      <c r="J413" s="1">
        <f t="shared" si="77"/>
        <v>2279026.3278883281</v>
      </c>
      <c r="K413" s="33"/>
      <c r="L413" s="1">
        <f t="shared" si="76"/>
        <v>2452184.9690330075</v>
      </c>
    </row>
    <row r="414" spans="1:12" x14ac:dyDescent="0.2">
      <c r="A414" s="3">
        <f t="shared" si="71"/>
        <v>54454</v>
      </c>
      <c r="B414" s="2">
        <f t="shared" si="74"/>
        <v>2722823.6963449204</v>
      </c>
      <c r="C414" s="4">
        <f t="shared" si="75"/>
        <v>19569.287252955113</v>
      </c>
      <c r="D414" s="2">
        <f t="shared" si="72"/>
        <v>5256.9327137283954</v>
      </c>
      <c r="E414" s="2">
        <f t="shared" si="73"/>
        <v>2407258.513167236</v>
      </c>
      <c r="F414" s="1">
        <f t="shared" si="78"/>
        <v>2261397.763167236</v>
      </c>
      <c r="G414" s="1">
        <v>2956.22</v>
      </c>
      <c r="H414" s="2"/>
      <c r="I414" s="1">
        <f t="shared" si="70"/>
        <v>2444326.1693538493</v>
      </c>
      <c r="J414" s="1">
        <f t="shared" si="77"/>
        <v>2298465.4193538493</v>
      </c>
      <c r="K414" s="33"/>
      <c r="L414" s="1">
        <f t="shared" si="76"/>
        <v>2471715.0534690111</v>
      </c>
    </row>
    <row r="415" spans="1:12" x14ac:dyDescent="0.2">
      <c r="A415" s="3">
        <f t="shared" si="71"/>
        <v>54482</v>
      </c>
      <c r="B415" s="2">
        <f t="shared" si="74"/>
        <v>2722823.6963449204</v>
      </c>
      <c r="C415" s="4">
        <f t="shared" si="75"/>
        <v>19569.287252955113</v>
      </c>
      <c r="D415" s="2">
        <f t="shared" si="72"/>
        <v>5267.4465791558523</v>
      </c>
      <c r="E415" s="2">
        <f t="shared" si="73"/>
        <v>2426628.3288849266</v>
      </c>
      <c r="F415" s="1">
        <f t="shared" si="78"/>
        <v>2280767.5788849266</v>
      </c>
      <c r="G415" s="1">
        <v>2956.22</v>
      </c>
      <c r="H415" s="2"/>
      <c r="I415" s="1">
        <f t="shared" si="70"/>
        <v>2463819.5439254949</v>
      </c>
      <c r="J415" s="1">
        <f t="shared" si="77"/>
        <v>2317958.7939254949</v>
      </c>
      <c r="K415" s="33"/>
      <c r="L415" s="1">
        <f t="shared" si="76"/>
        <v>2491299.7243210408</v>
      </c>
    </row>
    <row r="416" spans="1:12" x14ac:dyDescent="0.2">
      <c r="A416" s="3">
        <f t="shared" si="71"/>
        <v>54513</v>
      </c>
      <c r="B416" s="2">
        <f t="shared" si="74"/>
        <v>2722823.6963449204</v>
      </c>
      <c r="C416" s="4">
        <f t="shared" si="75"/>
        <v>19569.287252955113</v>
      </c>
      <c r="D416" s="2">
        <f t="shared" si="72"/>
        <v>5277.9814723141644</v>
      </c>
      <c r="E416" s="2">
        <f t="shared" si="73"/>
        <v>2446052.175761851</v>
      </c>
      <c r="F416" s="1">
        <f t="shared" si="78"/>
        <v>2300191.425761851</v>
      </c>
      <c r="G416" s="1">
        <v>2956.22</v>
      </c>
      <c r="H416" s="2"/>
      <c r="I416" s="1">
        <f t="shared" si="70"/>
        <v>2483367.3615192212</v>
      </c>
      <c r="J416" s="1">
        <f t="shared" si="77"/>
        <v>2337506.6115192212</v>
      </c>
      <c r="K416" s="33"/>
      <c r="L416" s="1">
        <f t="shared" si="76"/>
        <v>2510939.1425160854</v>
      </c>
    </row>
    <row r="417" spans="1:12" x14ac:dyDescent="0.2">
      <c r="A417" s="3">
        <f t="shared" si="71"/>
        <v>54543</v>
      </c>
      <c r="B417" s="2">
        <f t="shared" si="74"/>
        <v>2722823.6963449204</v>
      </c>
      <c r="C417" s="4">
        <f t="shared" si="75"/>
        <v>19569.287252955113</v>
      </c>
      <c r="D417" s="2">
        <f t="shared" si="72"/>
        <v>5288.5374352587924</v>
      </c>
      <c r="E417" s="2">
        <f t="shared" si="73"/>
        <v>2465530.2128320867</v>
      </c>
      <c r="F417" s="1">
        <f t="shared" si="78"/>
        <v>2319669.4628320867</v>
      </c>
      <c r="G417" s="1">
        <v>2956.22</v>
      </c>
      <c r="H417" s="2"/>
      <c r="I417" s="1">
        <f t="shared" si="70"/>
        <v>2502969.7825419819</v>
      </c>
      <c r="J417" s="1">
        <f t="shared" si="77"/>
        <v>2357109.0325419819</v>
      </c>
      <c r="K417" s="33"/>
      <c r="L417" s="1">
        <f t="shared" si="76"/>
        <v>2530633.4694755021</v>
      </c>
    </row>
    <row r="418" spans="1:12" x14ac:dyDescent="0.2">
      <c r="A418" s="3">
        <f t="shared" si="71"/>
        <v>54574</v>
      </c>
      <c r="B418" s="2">
        <f t="shared" si="74"/>
        <v>2722823.6963449204</v>
      </c>
      <c r="C418" s="4">
        <f t="shared" si="75"/>
        <v>19569.287252955113</v>
      </c>
      <c r="D418" s="2">
        <f t="shared" si="72"/>
        <v>5299.1145101293096</v>
      </c>
      <c r="E418" s="2">
        <f t="shared" si="73"/>
        <v>2485062.5996176861</v>
      </c>
      <c r="F418" s="1">
        <f t="shared" si="78"/>
        <v>2339201.8496176861</v>
      </c>
      <c r="G418" s="1">
        <v>2956.22</v>
      </c>
      <c r="H418" s="2"/>
      <c r="I418" s="1">
        <f t="shared" si="70"/>
        <v>2522626.967893281</v>
      </c>
      <c r="J418" s="1">
        <f t="shared" si="77"/>
        <v>2376766.217893281</v>
      </c>
      <c r="K418" s="33"/>
      <c r="L418" s="1">
        <f t="shared" si="76"/>
        <v>2550382.8671165798</v>
      </c>
    </row>
    <row r="419" spans="1:12" x14ac:dyDescent="0.2">
      <c r="A419" s="3">
        <f t="shared" si="71"/>
        <v>54604</v>
      </c>
      <c r="B419" s="2">
        <f t="shared" si="74"/>
        <v>2722823.6963449204</v>
      </c>
      <c r="C419" s="4">
        <f t="shared" si="75"/>
        <v>19569.287252955113</v>
      </c>
      <c r="D419" s="2">
        <f t="shared" si="72"/>
        <v>5309.7127391495678</v>
      </c>
      <c r="E419" s="2">
        <f t="shared" si="73"/>
        <v>2504649.4961302173</v>
      </c>
      <c r="F419" s="1">
        <f t="shared" si="78"/>
        <v>2358788.7461302173</v>
      </c>
      <c r="G419" s="1">
        <v>2956.22</v>
      </c>
      <c r="H419" s="2"/>
      <c r="I419" s="1">
        <f t="shared" si="70"/>
        <v>2542339.0789667307</v>
      </c>
      <c r="J419" s="1">
        <f t="shared" si="77"/>
        <v>2396478.3289667307</v>
      </c>
      <c r="K419" s="33"/>
      <c r="L419" s="1">
        <f t="shared" si="76"/>
        <v>2570187.4978541071</v>
      </c>
    </row>
    <row r="420" spans="1:12" x14ac:dyDescent="0.2">
      <c r="A420" s="3">
        <f t="shared" si="71"/>
        <v>54635</v>
      </c>
      <c r="B420" s="2">
        <f t="shared" si="74"/>
        <v>2722823.6963449204</v>
      </c>
      <c r="C420" s="4">
        <f t="shared" si="75"/>
        <v>19569.287252955113</v>
      </c>
      <c r="D420" s="2">
        <f t="shared" si="72"/>
        <v>5320.3321646278673</v>
      </c>
      <c r="E420" s="2">
        <f t="shared" si="73"/>
        <v>2524291.0628723125</v>
      </c>
      <c r="F420" s="1">
        <f t="shared" si="78"/>
        <v>2378430.3128723125</v>
      </c>
      <c r="G420" s="1">
        <v>2956.22</v>
      </c>
      <c r="H420" s="2"/>
      <c r="I420" s="1">
        <f t="shared" si="70"/>
        <v>2562106.277651614</v>
      </c>
      <c r="J420" s="1">
        <f t="shared" si="77"/>
        <v>2416245.527651614</v>
      </c>
      <c r="K420" s="33"/>
      <c r="L420" s="1">
        <f t="shared" si="76"/>
        <v>2590047.5246019484</v>
      </c>
    </row>
    <row r="421" spans="1:12" x14ac:dyDescent="0.2">
      <c r="A421" s="3">
        <f t="shared" si="71"/>
        <v>54666</v>
      </c>
      <c r="B421" s="2">
        <f t="shared" si="74"/>
        <v>2722823.6963449204</v>
      </c>
      <c r="C421" s="4">
        <f t="shared" si="75"/>
        <v>19569.287252955113</v>
      </c>
      <c r="D421" s="2">
        <f t="shared" si="72"/>
        <v>5330.9728289571231</v>
      </c>
      <c r="E421" s="2">
        <f t="shared" si="73"/>
        <v>2543987.4608392185</v>
      </c>
      <c r="F421" s="1">
        <f t="shared" si="78"/>
        <v>2398126.7108392185</v>
      </c>
      <c r="G421" s="1">
        <v>2956.22</v>
      </c>
      <c r="H421" s="2"/>
      <c r="I421" s="1">
        <f t="shared" si="70"/>
        <v>2581928.7263344512</v>
      </c>
      <c r="J421" s="1">
        <f t="shared" si="77"/>
        <v>2436067.9763344512</v>
      </c>
      <c r="K421" s="33"/>
      <c r="L421" s="1">
        <f t="shared" si="76"/>
        <v>2609963.11077462</v>
      </c>
    </row>
    <row r="422" spans="1:12" x14ac:dyDescent="0.2">
      <c r="A422" s="3">
        <f t="shared" si="71"/>
        <v>54696</v>
      </c>
      <c r="B422" s="2">
        <f t="shared" si="74"/>
        <v>2722823.6963449204</v>
      </c>
      <c r="C422" s="4">
        <f t="shared" si="75"/>
        <v>19569.287252955113</v>
      </c>
      <c r="D422" s="2">
        <f t="shared" si="72"/>
        <v>5341.6347746150377</v>
      </c>
      <c r="E422" s="2">
        <f t="shared" si="73"/>
        <v>2563738.8515203558</v>
      </c>
      <c r="F422" s="1">
        <f t="shared" si="78"/>
        <v>2417878.1015203558</v>
      </c>
      <c r="G422" s="1">
        <v>2956.22</v>
      </c>
      <c r="H422" s="2"/>
      <c r="I422" s="1">
        <f t="shared" si="70"/>
        <v>2601806.5879005729</v>
      </c>
      <c r="J422" s="1">
        <f t="shared" si="77"/>
        <v>2455945.8379005729</v>
      </c>
      <c r="K422" s="33"/>
      <c r="L422" s="1">
        <f t="shared" si="76"/>
        <v>2629934.4202888752</v>
      </c>
    </row>
    <row r="423" spans="1:12" x14ac:dyDescent="0.2">
      <c r="A423" s="3">
        <f t="shared" si="71"/>
        <v>54727</v>
      </c>
      <c r="B423" s="2">
        <f t="shared" si="74"/>
        <v>2722823.6963449204</v>
      </c>
      <c r="C423" s="4">
        <f t="shared" si="75"/>
        <v>19569.287252955113</v>
      </c>
      <c r="D423" s="2">
        <f t="shared" si="72"/>
        <v>5352.318044164268</v>
      </c>
      <c r="E423" s="2">
        <f t="shared" si="73"/>
        <v>2583545.3969008811</v>
      </c>
      <c r="F423" s="1">
        <f t="shared" si="78"/>
        <v>2437684.6469008811</v>
      </c>
      <c r="G423" s="1">
        <v>2956.22</v>
      </c>
      <c r="H423" s="2"/>
      <c r="I423" s="1">
        <f t="shared" si="70"/>
        <v>2621740.0257356991</v>
      </c>
      <c r="J423" s="1">
        <f t="shared" si="77"/>
        <v>2475879.2757356991</v>
      </c>
      <c r="K423" s="33"/>
      <c r="L423" s="1">
        <f t="shared" si="76"/>
        <v>2649961.6175652957</v>
      </c>
    </row>
    <row r="424" spans="1:12" x14ac:dyDescent="0.2">
      <c r="A424" s="3">
        <f t="shared" si="71"/>
        <v>54757</v>
      </c>
      <c r="B424" s="2">
        <f t="shared" si="74"/>
        <v>2722823.6963449204</v>
      </c>
      <c r="C424" s="4">
        <f t="shared" si="75"/>
        <v>19569.287252955113</v>
      </c>
      <c r="D424" s="2">
        <f t="shared" si="72"/>
        <v>5363.0226802525967</v>
      </c>
      <c r="E424" s="2">
        <f t="shared" si="73"/>
        <v>2603407.2594632534</v>
      </c>
      <c r="F424" s="1">
        <f t="shared" si="78"/>
        <v>2457546.5094632534</v>
      </c>
      <c r="G424" s="1">
        <v>2956.22</v>
      </c>
      <c r="H424" s="2"/>
      <c r="I424" s="1">
        <f t="shared" si="70"/>
        <v>2641729.203727521</v>
      </c>
      <c r="J424" s="1">
        <f t="shared" ref="J424:J455" si="79">I424-$H$91</f>
        <v>2495868.453727521</v>
      </c>
      <c r="K424" s="33"/>
      <c r="L424" s="1">
        <f t="shared" si="76"/>
        <v>2670044.8675298826</v>
      </c>
    </row>
    <row r="425" spans="1:12" x14ac:dyDescent="0.2">
      <c r="A425" s="3">
        <f t="shared" si="71"/>
        <v>54788</v>
      </c>
      <c r="B425" s="2">
        <f t="shared" si="74"/>
        <v>2722823.6963449204</v>
      </c>
      <c r="C425" s="4">
        <f t="shared" si="75"/>
        <v>19569.287252955113</v>
      </c>
      <c r="D425" s="2">
        <f t="shared" si="72"/>
        <v>5373.7487256131017</v>
      </c>
      <c r="E425" s="2">
        <f t="shared" si="73"/>
        <v>2623324.6021888065</v>
      </c>
      <c r="F425" s="1">
        <f t="shared" si="78"/>
        <v>2477463.8521888065</v>
      </c>
      <c r="G425" s="1">
        <v>2956.22</v>
      </c>
      <c r="H425" s="2"/>
      <c r="I425" s="1">
        <f t="shared" si="70"/>
        <v>2661774.286267288</v>
      </c>
      <c r="J425" s="1">
        <f t="shared" si="79"/>
        <v>2515913.536267288</v>
      </c>
      <c r="K425" s="33"/>
      <c r="L425" s="1">
        <f t="shared" si="76"/>
        <v>2690184.3356156577</v>
      </c>
    </row>
    <row r="426" spans="1:12" x14ac:dyDescent="0.2">
      <c r="A426" s="3">
        <f t="shared" si="71"/>
        <v>54819</v>
      </c>
      <c r="B426" s="2">
        <f t="shared" si="74"/>
        <v>2858964.8811621666</v>
      </c>
      <c r="C426" s="4">
        <f t="shared" si="75"/>
        <v>20449.905179338093</v>
      </c>
      <c r="D426" s="2">
        <f t="shared" si="72"/>
        <v>5384.4962230643278</v>
      </c>
      <c r="E426" s="2">
        <f t="shared" si="73"/>
        <v>2644178.2064857096</v>
      </c>
      <c r="F426" s="1">
        <f t="shared" si="78"/>
        <v>2498317.4564857096</v>
      </c>
      <c r="G426" s="1">
        <v>2956.22</v>
      </c>
      <c r="H426" s="2"/>
      <c r="I426" s="1">
        <f t="shared" ref="I426:I452" si="80">C426-D426-G426+H426+(I425*(1+(0.04/12)))</f>
        <v>2682756.0561777861</v>
      </c>
      <c r="J426" s="1">
        <f t="shared" si="79"/>
        <v>2536895.3061777861</v>
      </c>
      <c r="K426" s="33"/>
      <c r="L426" s="1">
        <f t="shared" si="76"/>
        <v>2711260.8056906504</v>
      </c>
    </row>
    <row r="427" spans="1:12" x14ac:dyDescent="0.2">
      <c r="A427" s="3">
        <f t="shared" si="71"/>
        <v>54847</v>
      </c>
      <c r="B427" s="2">
        <f t="shared" si="74"/>
        <v>2858964.8811621666</v>
      </c>
      <c r="C427" s="4">
        <f t="shared" si="75"/>
        <v>20449.905179338093</v>
      </c>
      <c r="D427" s="2">
        <f t="shared" si="72"/>
        <v>5395.2652155104561</v>
      </c>
      <c r="E427" s="2">
        <f t="shared" si="73"/>
        <v>2665090.5538044902</v>
      </c>
      <c r="F427" s="1">
        <f t="shared" si="78"/>
        <v>2519229.8038044902</v>
      </c>
      <c r="G427" s="1">
        <v>2956.22</v>
      </c>
      <c r="H427" s="2"/>
      <c r="I427" s="1">
        <f t="shared" si="80"/>
        <v>2703796.9963288736</v>
      </c>
      <c r="J427" s="1">
        <f t="shared" si="79"/>
        <v>2557936.2463288736</v>
      </c>
      <c r="K427" s="33"/>
      <c r="L427" s="1">
        <f t="shared" si="76"/>
        <v>2732396.7616734472</v>
      </c>
    </row>
    <row r="428" spans="1:12" x14ac:dyDescent="0.2">
      <c r="A428" s="3">
        <f t="shared" ref="A428:A452" si="81">EOMONTH(A427,1)</f>
        <v>54878</v>
      </c>
      <c r="B428" s="2">
        <f t="shared" si="74"/>
        <v>2858964.8811621666</v>
      </c>
      <c r="C428" s="4">
        <f t="shared" si="75"/>
        <v>20449.905179338093</v>
      </c>
      <c r="D428" s="2">
        <f t="shared" ref="D428:D452" si="82">D427*1.002</f>
        <v>5406.0557459414767</v>
      </c>
      <c r="E428" s="2">
        <f t="shared" ref="E428:E452" si="83">C428-D428-G428+(E427*(1+(0.04/12)))</f>
        <v>2686061.8184172353</v>
      </c>
      <c r="F428" s="1">
        <f t="shared" si="78"/>
        <v>2540201.0684172353</v>
      </c>
      <c r="G428" s="1">
        <v>2956.22</v>
      </c>
      <c r="H428" s="2"/>
      <c r="I428" s="1">
        <f t="shared" si="80"/>
        <v>2724897.2824166999</v>
      </c>
      <c r="J428" s="1">
        <f t="shared" si="79"/>
        <v>2579036.5324166999</v>
      </c>
      <c r="K428" s="33"/>
      <c r="L428" s="1">
        <f t="shared" si="76"/>
        <v>2753592.3803124223</v>
      </c>
    </row>
    <row r="429" spans="1:12" x14ac:dyDescent="0.2">
      <c r="A429" s="3">
        <f t="shared" si="81"/>
        <v>54908</v>
      </c>
      <c r="B429" s="2">
        <f t="shared" si="74"/>
        <v>2858964.8811621666</v>
      </c>
      <c r="C429" s="4">
        <f t="shared" si="75"/>
        <v>20449.905179338093</v>
      </c>
      <c r="D429" s="2">
        <f t="shared" si="82"/>
        <v>5416.8678574333599</v>
      </c>
      <c r="E429" s="2">
        <f t="shared" si="83"/>
        <v>2707092.1751338644</v>
      </c>
      <c r="F429" s="1">
        <f t="shared" si="78"/>
        <v>2561231.4251338644</v>
      </c>
      <c r="G429" s="1">
        <v>2956.22</v>
      </c>
      <c r="H429" s="2"/>
      <c r="I429" s="1">
        <f t="shared" si="80"/>
        <v>2746057.0906799939</v>
      </c>
      <c r="J429" s="1">
        <f t="shared" si="79"/>
        <v>2600196.3406799939</v>
      </c>
      <c r="K429" s="33"/>
      <c r="L429" s="1">
        <f t="shared" si="76"/>
        <v>2774847.8389020357</v>
      </c>
    </row>
    <row r="430" spans="1:12" x14ac:dyDescent="0.2">
      <c r="A430" s="3">
        <f t="shared" si="81"/>
        <v>54939</v>
      </c>
      <c r="B430" s="2">
        <f t="shared" si="74"/>
        <v>2858964.8811621666</v>
      </c>
      <c r="C430" s="4">
        <f t="shared" si="75"/>
        <v>20449.905179338093</v>
      </c>
      <c r="D430" s="2">
        <f t="shared" si="82"/>
        <v>5427.7015931482265</v>
      </c>
      <c r="E430" s="2">
        <f t="shared" si="83"/>
        <v>2728181.7993038339</v>
      </c>
      <c r="F430" s="1">
        <f t="shared" si="78"/>
        <v>2582321.0493038339</v>
      </c>
      <c r="G430" s="1">
        <v>2956.22</v>
      </c>
      <c r="H430" s="2"/>
      <c r="I430" s="1">
        <f t="shared" si="80"/>
        <v>2767276.5979017839</v>
      </c>
      <c r="J430" s="1">
        <f t="shared" si="79"/>
        <v>2621415.8479017839</v>
      </c>
      <c r="K430" s="33"/>
      <c r="L430" s="1">
        <f t="shared" si="76"/>
        <v>2796163.315284566</v>
      </c>
    </row>
    <row r="431" spans="1:12" x14ac:dyDescent="0.2">
      <c r="A431" s="3">
        <f t="shared" si="81"/>
        <v>54969</v>
      </c>
      <c r="B431" s="2">
        <f t="shared" si="74"/>
        <v>2858964.8811621666</v>
      </c>
      <c r="C431" s="4">
        <f t="shared" si="75"/>
        <v>20449.905179338093</v>
      </c>
      <c r="D431" s="2">
        <f t="shared" si="82"/>
        <v>5438.5569963345233</v>
      </c>
      <c r="E431" s="2">
        <f t="shared" si="83"/>
        <v>2749330.8668178502</v>
      </c>
      <c r="F431" s="1">
        <f t="shared" si="78"/>
        <v>2603470.1168178502</v>
      </c>
      <c r="G431" s="1">
        <v>2956.22</v>
      </c>
      <c r="H431" s="2"/>
      <c r="I431" s="1">
        <f t="shared" si="80"/>
        <v>2788555.9814111269</v>
      </c>
      <c r="J431" s="1">
        <f t="shared" si="79"/>
        <v>2642695.2314111269</v>
      </c>
      <c r="K431" s="33"/>
      <c r="L431" s="1">
        <f t="shared" si="76"/>
        <v>2817538.9878518516</v>
      </c>
    </row>
    <row r="432" spans="1:12" x14ac:dyDescent="0.2">
      <c r="A432" s="3">
        <f t="shared" si="81"/>
        <v>55000</v>
      </c>
      <c r="B432" s="2">
        <f t="shared" si="74"/>
        <v>2858964.8811621666</v>
      </c>
      <c r="C432" s="4">
        <f t="shared" si="75"/>
        <v>20449.905179338093</v>
      </c>
      <c r="D432" s="2">
        <f t="shared" si="82"/>
        <v>5449.4341103271927</v>
      </c>
      <c r="E432" s="2">
        <f t="shared" si="83"/>
        <v>2770539.5541095873</v>
      </c>
      <c r="F432" s="1">
        <f t="shared" si="78"/>
        <v>2624678.8041095873</v>
      </c>
      <c r="G432" s="1">
        <v>2956.22</v>
      </c>
      <c r="H432" s="2"/>
      <c r="I432" s="1">
        <f t="shared" si="80"/>
        <v>2809895.4190848414</v>
      </c>
      <c r="J432" s="1">
        <f t="shared" si="79"/>
        <v>2664034.6690848414</v>
      </c>
      <c r="K432" s="33"/>
      <c r="L432" s="1">
        <f t="shared" si="76"/>
        <v>2838975.0355470353</v>
      </c>
    </row>
    <row r="433" spans="1:12" x14ac:dyDescent="0.2">
      <c r="A433" s="3">
        <f t="shared" si="81"/>
        <v>55031</v>
      </c>
      <c r="B433" s="2">
        <f t="shared" si="74"/>
        <v>2858964.8811621666</v>
      </c>
      <c r="C433" s="4">
        <f t="shared" si="75"/>
        <v>20449.905179338093</v>
      </c>
      <c r="D433" s="2">
        <f t="shared" si="82"/>
        <v>5460.3329785478472</v>
      </c>
      <c r="E433" s="2">
        <f t="shared" si="83"/>
        <v>2791808.03815741</v>
      </c>
      <c r="F433" s="1">
        <f t="shared" si="78"/>
        <v>2645947.28815741</v>
      </c>
      <c r="G433" s="1">
        <v>2956.22</v>
      </c>
      <c r="H433" s="2"/>
      <c r="I433" s="1">
        <f t="shared" si="80"/>
        <v>2831295.089349248</v>
      </c>
      <c r="J433" s="1">
        <f t="shared" si="79"/>
        <v>2685434.339349248</v>
      </c>
      <c r="K433" s="33"/>
      <c r="L433" s="1">
        <f t="shared" si="76"/>
        <v>2860471.6378663159</v>
      </c>
    </row>
    <row r="434" spans="1:12" x14ac:dyDescent="0.2">
      <c r="A434" s="3">
        <f t="shared" si="81"/>
        <v>55061</v>
      </c>
      <c r="B434" s="2">
        <f t="shared" si="74"/>
        <v>2858964.8811621666</v>
      </c>
      <c r="C434" s="4">
        <f t="shared" si="75"/>
        <v>20449.905179338093</v>
      </c>
      <c r="D434" s="2">
        <f t="shared" si="82"/>
        <v>5471.2536445049427</v>
      </c>
      <c r="E434" s="2">
        <f t="shared" si="83"/>
        <v>2813136.4964861013</v>
      </c>
      <c r="F434" s="1">
        <f t="shared" si="78"/>
        <v>2667275.7464861013</v>
      </c>
      <c r="G434" s="1">
        <v>2956.22</v>
      </c>
      <c r="H434" s="2"/>
      <c r="I434" s="1">
        <f t="shared" si="80"/>
        <v>2852755.1711819121</v>
      </c>
      <c r="J434" s="1">
        <f t="shared" si="79"/>
        <v>2706894.4211819121</v>
      </c>
      <c r="K434" s="33"/>
      <c r="L434" s="1">
        <f t="shared" si="76"/>
        <v>2882028.9748607036</v>
      </c>
    </row>
    <row r="435" spans="1:12" x14ac:dyDescent="0.2">
      <c r="A435" s="3">
        <f t="shared" si="81"/>
        <v>55092</v>
      </c>
      <c r="B435" s="2">
        <f t="shared" si="74"/>
        <v>2858964.8811621666</v>
      </c>
      <c r="C435" s="4">
        <f t="shared" si="75"/>
        <v>20449.905179338093</v>
      </c>
      <c r="D435" s="2">
        <f t="shared" si="82"/>
        <v>5482.1961517939526</v>
      </c>
      <c r="E435" s="2">
        <f t="shared" si="83"/>
        <v>2834525.107168599</v>
      </c>
      <c r="F435" s="1">
        <f t="shared" si="78"/>
        <v>2688664.357168599</v>
      </c>
      <c r="G435" s="1">
        <v>2956.22</v>
      </c>
      <c r="H435" s="2"/>
      <c r="I435" s="1">
        <f t="shared" si="80"/>
        <v>2874275.844113396</v>
      </c>
      <c r="J435" s="1">
        <f t="shared" si="79"/>
        <v>2728415.094113396</v>
      </c>
      <c r="K435" s="33"/>
      <c r="L435" s="1">
        <f t="shared" si="76"/>
        <v>2903647.2271377835</v>
      </c>
    </row>
    <row r="436" spans="1:12" x14ac:dyDescent="0.2">
      <c r="A436" s="3">
        <f t="shared" si="81"/>
        <v>55122</v>
      </c>
      <c r="B436" s="2">
        <f t="shared" si="74"/>
        <v>2858964.8811621666</v>
      </c>
      <c r="C436" s="4">
        <f t="shared" si="75"/>
        <v>20449.905179338093</v>
      </c>
      <c r="D436" s="2">
        <f t="shared" si="82"/>
        <v>5493.1605440975409</v>
      </c>
      <c r="E436" s="2">
        <f t="shared" si="83"/>
        <v>2855974.0488277352</v>
      </c>
      <c r="F436" s="1">
        <f t="shared" si="78"/>
        <v>2710113.2988277352</v>
      </c>
      <c r="G436" s="1">
        <v>2956.22</v>
      </c>
      <c r="H436" s="2"/>
      <c r="I436" s="1">
        <f t="shared" si="80"/>
        <v>2895857.2882290147</v>
      </c>
      <c r="J436" s="1">
        <f t="shared" si="79"/>
        <v>2749996.5382290147</v>
      </c>
      <c r="K436" s="33"/>
      <c r="L436" s="1">
        <f t="shared" si="76"/>
        <v>2925326.5758634834</v>
      </c>
    </row>
    <row r="437" spans="1:12" x14ac:dyDescent="0.2">
      <c r="A437" s="3">
        <f t="shared" si="81"/>
        <v>55153</v>
      </c>
      <c r="B437" s="2">
        <f t="shared" si="74"/>
        <v>2858964.8811621666</v>
      </c>
      <c r="C437" s="4">
        <f t="shared" si="75"/>
        <v>20449.905179338093</v>
      </c>
      <c r="D437" s="2">
        <f t="shared" si="82"/>
        <v>5504.1468651857358</v>
      </c>
      <c r="E437" s="2">
        <f t="shared" si="83"/>
        <v>2877483.5006379806</v>
      </c>
      <c r="F437" s="1">
        <f t="shared" si="78"/>
        <v>2731622.7506379806</v>
      </c>
      <c r="G437" s="1">
        <v>2956.22</v>
      </c>
      <c r="H437" s="2"/>
      <c r="I437" s="1">
        <f t="shared" si="80"/>
        <v>2917499.6841705977</v>
      </c>
      <c r="J437" s="1">
        <f t="shared" si="79"/>
        <v>2771638.9341705977</v>
      </c>
      <c r="K437" s="33"/>
      <c r="L437" s="1">
        <f t="shared" si="76"/>
        <v>2947067.2027638475</v>
      </c>
    </row>
    <row r="438" spans="1:12" x14ac:dyDescent="0.2">
      <c r="A438" s="3">
        <f t="shared" si="81"/>
        <v>55184</v>
      </c>
      <c r="B438" s="2">
        <f t="shared" si="74"/>
        <v>3001913.125220275</v>
      </c>
      <c r="C438" s="4">
        <f t="shared" si="75"/>
        <v>21370.150912408306</v>
      </c>
      <c r="D438" s="2">
        <f t="shared" si="82"/>
        <v>5515.1551589161072</v>
      </c>
      <c r="E438" s="2">
        <f t="shared" si="83"/>
        <v>2899973.8880602662</v>
      </c>
      <c r="F438" s="1">
        <f t="shared" si="78"/>
        <v>2754113.1380602662</v>
      </c>
      <c r="G438" s="1">
        <v>2956.22</v>
      </c>
      <c r="H438" s="2"/>
      <c r="I438" s="1">
        <f t="shared" si="80"/>
        <v>2940123.4588713255</v>
      </c>
      <c r="J438" s="1">
        <f t="shared" si="79"/>
        <v>2794262.7088713255</v>
      </c>
      <c r="K438" s="33"/>
      <c r="L438" s="1">
        <f t="shared" si="76"/>
        <v>2969789.5358598861</v>
      </c>
    </row>
    <row r="439" spans="1:12" x14ac:dyDescent="0.2">
      <c r="A439" s="3">
        <f t="shared" si="81"/>
        <v>55212</v>
      </c>
      <c r="B439" s="2">
        <f t="shared" ref="B439:B452" si="84">B427*1.05</f>
        <v>3001913.125220275</v>
      </c>
      <c r="C439" s="4">
        <f t="shared" ref="C439:C452" si="85">C427*1.045</f>
        <v>21370.150912408306</v>
      </c>
      <c r="D439" s="2">
        <f t="shared" si="82"/>
        <v>5526.1854692339393</v>
      </c>
      <c r="E439" s="2">
        <f t="shared" si="83"/>
        <v>2922528.2131303078</v>
      </c>
      <c r="F439" s="1">
        <f t="shared" si="78"/>
        <v>2776667.4631303078</v>
      </c>
      <c r="G439" s="1">
        <v>2956.22</v>
      </c>
      <c r="H439" s="2"/>
      <c r="I439" s="1">
        <f t="shared" si="80"/>
        <v>2962811.6158440709</v>
      </c>
      <c r="J439" s="1">
        <f t="shared" si="79"/>
        <v>2816950.8658440709</v>
      </c>
      <c r="K439" s="33"/>
      <c r="L439" s="1">
        <f t="shared" si="76"/>
        <v>2992576.579755927</v>
      </c>
    </row>
    <row r="440" spans="1:12" x14ac:dyDescent="0.2">
      <c r="A440" s="3">
        <f t="shared" si="81"/>
        <v>55243</v>
      </c>
      <c r="B440" s="2">
        <f t="shared" si="84"/>
        <v>3001913.125220275</v>
      </c>
      <c r="C440" s="4">
        <f t="shared" si="85"/>
        <v>21370.150912408306</v>
      </c>
      <c r="D440" s="2">
        <f t="shared" si="82"/>
        <v>5537.2378401724072</v>
      </c>
      <c r="E440" s="2">
        <f t="shared" si="83"/>
        <v>2945146.666912978</v>
      </c>
      <c r="F440" s="1">
        <f t="shared" si="78"/>
        <v>2799285.916912978</v>
      </c>
      <c r="G440" s="1">
        <v>2956.22</v>
      </c>
      <c r="H440" s="2"/>
      <c r="I440" s="1">
        <f t="shared" si="80"/>
        <v>2985564.347635787</v>
      </c>
      <c r="J440" s="1">
        <f t="shared" si="79"/>
        <v>2839703.597635787</v>
      </c>
      <c r="K440" s="33"/>
      <c r="L440" s="1">
        <f t="shared" si="76"/>
        <v>3015428.528094016</v>
      </c>
    </row>
    <row r="441" spans="1:12" x14ac:dyDescent="0.2">
      <c r="A441" s="3">
        <f t="shared" si="81"/>
        <v>55273</v>
      </c>
      <c r="B441" s="2">
        <f t="shared" si="84"/>
        <v>3001913.125220275</v>
      </c>
      <c r="C441" s="4">
        <f t="shared" si="85"/>
        <v>21370.150912408306</v>
      </c>
      <c r="D441" s="2">
        <f t="shared" si="82"/>
        <v>5548.3123158527524</v>
      </c>
      <c r="E441" s="2">
        <f t="shared" si="83"/>
        <v>2967829.4410659107</v>
      </c>
      <c r="F441" s="1">
        <f t="shared" si="78"/>
        <v>2821968.6910659107</v>
      </c>
      <c r="G441" s="1">
        <v>2956.22</v>
      </c>
      <c r="H441" s="2"/>
      <c r="I441" s="1">
        <f t="shared" si="80"/>
        <v>3008381.847391129</v>
      </c>
      <c r="J441" s="1">
        <f t="shared" si="79"/>
        <v>2862521.097391129</v>
      </c>
      <c r="K441" s="33"/>
      <c r="L441" s="1">
        <f t="shared" si="76"/>
        <v>3038345.5751175522</v>
      </c>
    </row>
    <row r="442" spans="1:12" x14ac:dyDescent="0.2">
      <c r="A442" s="3">
        <f t="shared" si="81"/>
        <v>55304</v>
      </c>
      <c r="B442" s="2">
        <f t="shared" si="84"/>
        <v>3001913.125220275</v>
      </c>
      <c r="C442" s="4">
        <f t="shared" si="85"/>
        <v>21370.150912408306</v>
      </c>
      <c r="D442" s="2">
        <f t="shared" si="82"/>
        <v>5559.4089404844581</v>
      </c>
      <c r="E442" s="2">
        <f t="shared" si="83"/>
        <v>2990576.727841388</v>
      </c>
      <c r="F442" s="1">
        <f t="shared" si="78"/>
        <v>2844715.977841388</v>
      </c>
      <c r="G442" s="1">
        <v>2956.22</v>
      </c>
      <c r="H442" s="2"/>
      <c r="I442" s="1">
        <f t="shared" si="80"/>
        <v>3031264.3088543569</v>
      </c>
      <c r="J442" s="1">
        <f t="shared" si="79"/>
        <v>2885403.5588543569</v>
      </c>
      <c r="K442" s="33"/>
      <c r="L442" s="1">
        <f t="shared" si="76"/>
        <v>3061327.9156732014</v>
      </c>
    </row>
    <row r="443" spans="1:12" x14ac:dyDescent="0.2">
      <c r="A443" s="3">
        <f t="shared" si="81"/>
        <v>55334</v>
      </c>
      <c r="B443" s="2">
        <f t="shared" si="84"/>
        <v>3001913.125220275</v>
      </c>
      <c r="C443" s="4">
        <f t="shared" si="85"/>
        <v>21370.150912408306</v>
      </c>
      <c r="D443" s="2">
        <f t="shared" si="82"/>
        <v>5570.527758365427</v>
      </c>
      <c r="E443" s="2">
        <f t="shared" si="83"/>
        <v>3013388.720088236</v>
      </c>
      <c r="F443" s="1">
        <f t="shared" si="78"/>
        <v>2867527.970088236</v>
      </c>
      <c r="G443" s="1">
        <v>2956.22</v>
      </c>
      <c r="H443" s="2"/>
      <c r="I443" s="1">
        <f t="shared" si="80"/>
        <v>3054211.926371248</v>
      </c>
      <c r="J443" s="1">
        <f t="shared" si="79"/>
        <v>2908351.176371248</v>
      </c>
      <c r="K443" s="33"/>
      <c r="L443" s="1">
        <f t="shared" si="76"/>
        <v>3084375.7452128222</v>
      </c>
    </row>
    <row r="444" spans="1:12" x14ac:dyDescent="0.2">
      <c r="A444" s="3">
        <f t="shared" si="81"/>
        <v>55365</v>
      </c>
      <c r="B444" s="2">
        <f t="shared" si="84"/>
        <v>3001913.125220275</v>
      </c>
      <c r="C444" s="4">
        <f t="shared" si="85"/>
        <v>21370.150912408306</v>
      </c>
      <c r="D444" s="2">
        <f t="shared" si="82"/>
        <v>5581.6688138821582</v>
      </c>
      <c r="E444" s="2">
        <f t="shared" si="83"/>
        <v>3036265.611253723</v>
      </c>
      <c r="F444" s="1">
        <f t="shared" si="78"/>
        <v>2890404.861253723</v>
      </c>
      <c r="G444" s="1">
        <v>2956.22</v>
      </c>
      <c r="H444" s="2"/>
      <c r="I444" s="1">
        <f t="shared" si="80"/>
        <v>3077224.894891012</v>
      </c>
      <c r="J444" s="1">
        <f t="shared" si="79"/>
        <v>2931364.144891012</v>
      </c>
      <c r="K444" s="33"/>
      <c r="L444" s="1">
        <f t="shared" ref="L444:L452" si="86">C444-D444-G444+(L443*(1+(0.04/12)))+K444</f>
        <v>3107489.2597953915</v>
      </c>
    </row>
    <row r="445" spans="1:12" x14ac:dyDescent="0.2">
      <c r="A445" s="3">
        <f t="shared" si="81"/>
        <v>55396</v>
      </c>
      <c r="B445" s="2">
        <f t="shared" si="84"/>
        <v>3001913.125220275</v>
      </c>
      <c r="C445" s="4">
        <f t="shared" si="85"/>
        <v>21370.150912408306</v>
      </c>
      <c r="D445" s="2">
        <f t="shared" si="82"/>
        <v>5592.8321515099224</v>
      </c>
      <c r="E445" s="2">
        <f t="shared" si="83"/>
        <v>3059207.5953854672</v>
      </c>
      <c r="F445" s="1">
        <f t="shared" si="78"/>
        <v>2913346.8453854672</v>
      </c>
      <c r="G445" s="1">
        <v>2956.22</v>
      </c>
      <c r="H445" s="2"/>
      <c r="I445" s="1">
        <f t="shared" si="80"/>
        <v>3100303.4099682136</v>
      </c>
      <c r="J445" s="1">
        <f t="shared" si="79"/>
        <v>2954442.6599682136</v>
      </c>
      <c r="K445" s="33"/>
      <c r="L445" s="1">
        <f t="shared" si="86"/>
        <v>3130668.6560889413</v>
      </c>
    </row>
    <row r="446" spans="1:12" x14ac:dyDescent="0.2">
      <c r="A446" s="3">
        <f t="shared" si="81"/>
        <v>55426</v>
      </c>
      <c r="B446" s="2">
        <f t="shared" si="84"/>
        <v>3001913.125220275</v>
      </c>
      <c r="C446" s="4">
        <f t="shared" si="85"/>
        <v>21370.150912408306</v>
      </c>
      <c r="D446" s="2">
        <f t="shared" si="82"/>
        <v>5604.017815812942</v>
      </c>
      <c r="E446" s="2">
        <f t="shared" si="83"/>
        <v>3082214.8671333478</v>
      </c>
      <c r="F446" s="1">
        <f t="shared" si="78"/>
        <v>2936354.1171333478</v>
      </c>
      <c r="G446" s="1">
        <v>2956.22</v>
      </c>
      <c r="H446" s="2"/>
      <c r="I446" s="1">
        <f t="shared" si="80"/>
        <v>3123447.6677647033</v>
      </c>
      <c r="J446" s="1">
        <f t="shared" si="79"/>
        <v>2977586.9177647033</v>
      </c>
      <c r="K446" s="33"/>
      <c r="L446" s="1">
        <f t="shared" si="86"/>
        <v>3153914.1313725002</v>
      </c>
    </row>
    <row r="447" spans="1:12" x14ac:dyDescent="0.2">
      <c r="A447" s="3">
        <f t="shared" si="81"/>
        <v>55457</v>
      </c>
      <c r="B447" s="2">
        <f t="shared" si="84"/>
        <v>3001913.125220275</v>
      </c>
      <c r="C447" s="4">
        <f t="shared" si="85"/>
        <v>21370.150912408306</v>
      </c>
      <c r="D447" s="2">
        <f t="shared" si="82"/>
        <v>5615.2258514445675</v>
      </c>
      <c r="E447" s="2">
        <f t="shared" si="83"/>
        <v>3105287.6217514225</v>
      </c>
      <c r="F447" s="1">
        <f t="shared" si="78"/>
        <v>2959426.8717514225</v>
      </c>
      <c r="G447" s="1">
        <v>2956.22</v>
      </c>
      <c r="H447" s="2"/>
      <c r="I447" s="1">
        <f t="shared" si="80"/>
        <v>3146657.8650515494</v>
      </c>
      <c r="J447" s="1">
        <f t="shared" si="79"/>
        <v>3000797.1150515494</v>
      </c>
      <c r="K447" s="33"/>
      <c r="L447" s="1">
        <f t="shared" si="86"/>
        <v>3177225.8835380389</v>
      </c>
    </row>
    <row r="448" spans="1:12" x14ac:dyDescent="0.2">
      <c r="A448" s="3">
        <f t="shared" si="81"/>
        <v>55487</v>
      </c>
      <c r="B448" s="2">
        <f t="shared" si="84"/>
        <v>3001913.125220275</v>
      </c>
      <c r="C448" s="4">
        <f t="shared" si="85"/>
        <v>21370.150912408306</v>
      </c>
      <c r="D448" s="2">
        <f t="shared" si="82"/>
        <v>5626.4563031474563</v>
      </c>
      <c r="E448" s="2">
        <f t="shared" si="83"/>
        <v>3128426.0550998552</v>
      </c>
      <c r="F448" s="1">
        <f t="shared" si="78"/>
        <v>2982565.3050998552</v>
      </c>
      <c r="G448" s="1">
        <v>2956.22</v>
      </c>
      <c r="H448" s="2"/>
      <c r="I448" s="1">
        <f t="shared" si="80"/>
        <v>3169934.1992109823</v>
      </c>
      <c r="J448" s="1">
        <f t="shared" si="79"/>
        <v>3024073.4492109823</v>
      </c>
      <c r="K448" s="33"/>
      <c r="L448" s="1">
        <f t="shared" si="86"/>
        <v>3200604.1110924268</v>
      </c>
    </row>
    <row r="449" spans="1:13" x14ac:dyDescent="0.2">
      <c r="A449" s="3">
        <f t="shared" si="81"/>
        <v>55518</v>
      </c>
      <c r="B449" s="2">
        <f t="shared" si="84"/>
        <v>3001913.125220275</v>
      </c>
      <c r="C449" s="4">
        <f t="shared" si="85"/>
        <v>21370.150912408306</v>
      </c>
      <c r="D449" s="2">
        <f t="shared" si="82"/>
        <v>5637.7092157537509</v>
      </c>
      <c r="E449" s="2">
        <f t="shared" si="83"/>
        <v>3151630.3636468425</v>
      </c>
      <c r="F449" s="1">
        <f t="shared" si="78"/>
        <v>3005769.6136468425</v>
      </c>
      <c r="G449" s="1">
        <v>2956.22</v>
      </c>
      <c r="H449" s="2"/>
      <c r="I449" s="1">
        <f t="shared" si="80"/>
        <v>3193276.8682383401</v>
      </c>
      <c r="J449" s="1">
        <f t="shared" si="79"/>
        <v>3047416.1182383401</v>
      </c>
      <c r="K449" s="33"/>
      <c r="L449" s="1">
        <f t="shared" si="86"/>
        <v>3224049.0131593896</v>
      </c>
    </row>
    <row r="450" spans="1:13" x14ac:dyDescent="0.2">
      <c r="A450" s="3">
        <f t="shared" si="81"/>
        <v>55549</v>
      </c>
      <c r="B450" s="2">
        <f t="shared" si="84"/>
        <v>3152008.7814812888</v>
      </c>
      <c r="C450" s="4">
        <f t="shared" si="85"/>
        <v>22331.807703466679</v>
      </c>
      <c r="D450" s="2">
        <f t="shared" si="82"/>
        <v>5648.9846341852581</v>
      </c>
      <c r="E450" s="2">
        <f t="shared" si="83"/>
        <v>3175862.4012616132</v>
      </c>
      <c r="F450" s="1">
        <f t="shared" si="78"/>
        <v>3030001.6512616132</v>
      </c>
      <c r="G450" s="1">
        <v>2956.22</v>
      </c>
      <c r="H450" s="2"/>
      <c r="I450" s="1">
        <f t="shared" si="80"/>
        <v>3217647.7275350825</v>
      </c>
      <c r="J450" s="1">
        <f t="shared" si="79"/>
        <v>3071786.9775350825</v>
      </c>
      <c r="K450" s="33"/>
      <c r="L450" s="1">
        <f t="shared" si="86"/>
        <v>3248522.4462725357</v>
      </c>
    </row>
    <row r="451" spans="1:13" x14ac:dyDescent="0.2">
      <c r="A451" s="3">
        <f t="shared" si="81"/>
        <v>55578</v>
      </c>
      <c r="B451" s="2">
        <f t="shared" si="84"/>
        <v>3152008.7814812888</v>
      </c>
      <c r="C451" s="4">
        <f t="shared" si="85"/>
        <v>22331.807703466679</v>
      </c>
      <c r="D451" s="2">
        <f t="shared" si="82"/>
        <v>5660.2826034536283</v>
      </c>
      <c r="E451" s="2">
        <f t="shared" si="83"/>
        <v>3200163.9143658318</v>
      </c>
      <c r="F451" s="1">
        <f t="shared" si="78"/>
        <v>3054303.1643658318</v>
      </c>
      <c r="G451" s="1">
        <v>2956.22</v>
      </c>
      <c r="H451" s="2"/>
      <c r="I451" s="1">
        <f t="shared" si="80"/>
        <v>3242088.5250602127</v>
      </c>
      <c r="J451" s="1">
        <f t="shared" si="79"/>
        <v>3096227.7750602127</v>
      </c>
      <c r="K451" s="33"/>
      <c r="L451" s="1">
        <f t="shared" si="86"/>
        <v>3273066.159526791</v>
      </c>
    </row>
    <row r="452" spans="1:13" x14ac:dyDescent="0.2">
      <c r="A452" s="3">
        <f t="shared" si="81"/>
        <v>55609</v>
      </c>
      <c r="B452" s="2">
        <f t="shared" si="84"/>
        <v>3152008.7814812888</v>
      </c>
      <c r="C452" s="4">
        <f t="shared" si="85"/>
        <v>22331.807703466679</v>
      </c>
      <c r="D452" s="2">
        <f t="shared" si="82"/>
        <v>5671.6031686605356</v>
      </c>
      <c r="E452" s="2">
        <f t="shared" si="83"/>
        <v>3227491.3319485243</v>
      </c>
      <c r="F452" s="1">
        <f t="shared" si="78"/>
        <v>3081630.5819485243</v>
      </c>
      <c r="G452" s="1">
        <v>0</v>
      </c>
      <c r="H452" s="2"/>
      <c r="I452" s="1">
        <f t="shared" si="80"/>
        <v>3269555.69134522</v>
      </c>
      <c r="J452" s="1">
        <f t="shared" si="79"/>
        <v>3123694.94134522</v>
      </c>
      <c r="K452" s="33"/>
      <c r="L452" s="1">
        <f t="shared" si="86"/>
        <v>3300636.5845933533</v>
      </c>
      <c r="M452" s="1">
        <f t="shared" ref="M452" si="87">L452-$H$91</f>
        <v>3154775.8345933533</v>
      </c>
    </row>
    <row r="453" spans="1:13" x14ac:dyDescent="0.2">
      <c r="A453" s="2"/>
      <c r="J453" s="1"/>
    </row>
    <row r="454" spans="1:13" x14ac:dyDescent="0.2">
      <c r="A454" s="2"/>
      <c r="J454" s="1"/>
    </row>
    <row r="455" spans="1:13" x14ac:dyDescent="0.2">
      <c r="A455" s="2"/>
      <c r="J455" s="1"/>
    </row>
    <row r="456" spans="1:13" x14ac:dyDescent="0.2">
      <c r="A456" s="2"/>
      <c r="J456" s="1"/>
    </row>
    <row r="457" spans="1:13" x14ac:dyDescent="0.2">
      <c r="A457" s="2"/>
      <c r="J457" s="1"/>
    </row>
    <row r="458" spans="1:13" x14ac:dyDescent="0.2">
      <c r="A458" s="2"/>
      <c r="J458" s="1"/>
    </row>
    <row r="459" spans="1:13" x14ac:dyDescent="0.2">
      <c r="A459" s="2"/>
      <c r="J459" s="1"/>
    </row>
    <row r="460" spans="1:13" x14ac:dyDescent="0.2">
      <c r="A460" s="2"/>
      <c r="J460" s="1"/>
    </row>
    <row r="461" spans="1:13" x14ac:dyDescent="0.2">
      <c r="A461" s="2"/>
      <c r="J461" s="1"/>
    </row>
    <row r="462" spans="1:13" x14ac:dyDescent="0.2">
      <c r="A462" s="2"/>
      <c r="J462" s="1"/>
    </row>
    <row r="463" spans="1:13" x14ac:dyDescent="0.2">
      <c r="A463" s="2"/>
      <c r="J463" s="1"/>
    </row>
    <row r="464" spans="1:13" x14ac:dyDescent="0.2">
      <c r="A464" s="2"/>
      <c r="J464" s="1"/>
    </row>
    <row r="465" spans="1:10" x14ac:dyDescent="0.2">
      <c r="A465" s="2"/>
      <c r="J465" s="1"/>
    </row>
    <row r="466" spans="1:10" x14ac:dyDescent="0.2">
      <c r="A466" s="2"/>
      <c r="J466" s="1"/>
    </row>
    <row r="467" spans="1:10" x14ac:dyDescent="0.2">
      <c r="A467" s="2"/>
      <c r="J467" s="1"/>
    </row>
    <row r="468" spans="1:10" x14ac:dyDescent="0.2">
      <c r="A468" s="2"/>
      <c r="J468" s="1"/>
    </row>
    <row r="469" spans="1:10" x14ac:dyDescent="0.2">
      <c r="A469" s="2"/>
      <c r="J469" s="1"/>
    </row>
    <row r="470" spans="1:10" x14ac:dyDescent="0.2">
      <c r="A470" s="2"/>
      <c r="J470" s="1"/>
    </row>
    <row r="471" spans="1:10" x14ac:dyDescent="0.2">
      <c r="A471" s="2"/>
      <c r="J471" s="1"/>
    </row>
    <row r="472" spans="1:10" x14ac:dyDescent="0.2">
      <c r="A472" s="2"/>
      <c r="J472" s="1"/>
    </row>
    <row r="473" spans="1:10" x14ac:dyDescent="0.2">
      <c r="A473" s="2"/>
      <c r="J473" s="1"/>
    </row>
    <row r="474" spans="1:10" x14ac:dyDescent="0.2">
      <c r="A474" s="2"/>
      <c r="J474" s="1"/>
    </row>
    <row r="475" spans="1:10" x14ac:dyDescent="0.2">
      <c r="A475" s="2"/>
      <c r="J475" s="1"/>
    </row>
    <row r="476" spans="1:10" x14ac:dyDescent="0.2">
      <c r="A476" s="2"/>
      <c r="J476" s="1"/>
    </row>
    <row r="477" spans="1:10" x14ac:dyDescent="0.2">
      <c r="A477" s="2"/>
      <c r="J477" s="1"/>
    </row>
    <row r="478" spans="1:10" x14ac:dyDescent="0.2">
      <c r="A478" s="2"/>
      <c r="J478" s="1"/>
    </row>
    <row r="479" spans="1:10" x14ac:dyDescent="0.2">
      <c r="A479" s="2"/>
      <c r="J479" s="1"/>
    </row>
    <row r="480" spans="1:10" x14ac:dyDescent="0.2">
      <c r="A480" s="2"/>
      <c r="J480" s="1"/>
    </row>
    <row r="481" spans="1:10" x14ac:dyDescent="0.2">
      <c r="A481" s="2"/>
      <c r="J481" s="1"/>
    </row>
    <row r="482" spans="1:10" x14ac:dyDescent="0.2">
      <c r="A482" s="2"/>
      <c r="J482" s="1"/>
    </row>
    <row r="483" spans="1:10" x14ac:dyDescent="0.2">
      <c r="A483" s="2"/>
      <c r="J483" s="1"/>
    </row>
    <row r="484" spans="1:10" x14ac:dyDescent="0.2">
      <c r="A484" s="2"/>
      <c r="J484" s="1"/>
    </row>
    <row r="485" spans="1:10" x14ac:dyDescent="0.2">
      <c r="A485" s="2"/>
      <c r="J485" s="1"/>
    </row>
    <row r="486" spans="1:10" x14ac:dyDescent="0.2">
      <c r="A486" s="2"/>
      <c r="J486" s="1"/>
    </row>
    <row r="487" spans="1:10" x14ac:dyDescent="0.2">
      <c r="A487" s="2"/>
      <c r="J487" s="1"/>
    </row>
    <row r="488" spans="1:10" x14ac:dyDescent="0.2">
      <c r="A488" s="2"/>
      <c r="J488" s="1"/>
    </row>
    <row r="489" spans="1:10" x14ac:dyDescent="0.2">
      <c r="A489" s="2"/>
      <c r="J489" s="1"/>
    </row>
    <row r="490" spans="1:10" x14ac:dyDescent="0.2">
      <c r="A490" s="2"/>
      <c r="J490" s="1"/>
    </row>
    <row r="491" spans="1:10" x14ac:dyDescent="0.2">
      <c r="A491" s="2"/>
      <c r="J491" s="1"/>
    </row>
    <row r="492" spans="1:10" x14ac:dyDescent="0.2">
      <c r="A492" s="2"/>
      <c r="J492" s="1"/>
    </row>
    <row r="493" spans="1:10" x14ac:dyDescent="0.2">
      <c r="A493" s="2"/>
      <c r="J493" s="1"/>
    </row>
    <row r="494" spans="1:10" x14ac:dyDescent="0.2">
      <c r="A494" s="2"/>
      <c r="J494" s="1"/>
    </row>
    <row r="495" spans="1:10" x14ac:dyDescent="0.2">
      <c r="A495" s="2"/>
      <c r="J495" s="1"/>
    </row>
    <row r="496" spans="1:10" x14ac:dyDescent="0.2">
      <c r="A496" s="2"/>
      <c r="J496" s="1"/>
    </row>
    <row r="497" spans="1:10" x14ac:dyDescent="0.2">
      <c r="A497" s="2"/>
      <c r="J497" s="1"/>
    </row>
    <row r="498" spans="1:10" x14ac:dyDescent="0.2">
      <c r="A498" s="2"/>
      <c r="J498" s="1"/>
    </row>
    <row r="499" spans="1:10" x14ac:dyDescent="0.2">
      <c r="A499" s="2"/>
      <c r="J499" s="1"/>
    </row>
    <row r="500" spans="1:10" x14ac:dyDescent="0.2">
      <c r="A500" s="2"/>
      <c r="J500" s="1"/>
    </row>
    <row r="501" spans="1:10" x14ac:dyDescent="0.2">
      <c r="A501" s="2"/>
      <c r="J501" s="1"/>
    </row>
    <row r="502" spans="1:10" x14ac:dyDescent="0.2">
      <c r="A502" s="2"/>
      <c r="J502" s="1"/>
    </row>
    <row r="503" spans="1:10" x14ac:dyDescent="0.2">
      <c r="A503" s="2"/>
      <c r="J503" s="1"/>
    </row>
    <row r="504" spans="1:10" x14ac:dyDescent="0.2">
      <c r="A504" s="2"/>
      <c r="J504" s="1"/>
    </row>
    <row r="505" spans="1:10" x14ac:dyDescent="0.2">
      <c r="A505" s="2"/>
      <c r="J505" s="1"/>
    </row>
    <row r="506" spans="1:10" x14ac:dyDescent="0.2">
      <c r="A506" s="2"/>
      <c r="J506" s="1"/>
    </row>
    <row r="507" spans="1:10" x14ac:dyDescent="0.2">
      <c r="A507" s="2"/>
      <c r="J507" s="1"/>
    </row>
    <row r="508" spans="1:10" x14ac:dyDescent="0.2">
      <c r="A508" s="2"/>
      <c r="J508" s="1"/>
    </row>
    <row r="509" spans="1:10" x14ac:dyDescent="0.2">
      <c r="A509" s="2"/>
      <c r="J509" s="1"/>
    </row>
    <row r="510" spans="1:10" x14ac:dyDescent="0.2">
      <c r="A510" s="2"/>
      <c r="J510" s="1"/>
    </row>
    <row r="511" spans="1:10" x14ac:dyDescent="0.2">
      <c r="A511" s="2"/>
      <c r="J511" s="1"/>
    </row>
    <row r="512" spans="1:10" x14ac:dyDescent="0.2">
      <c r="A512" s="2"/>
      <c r="J512" s="1"/>
    </row>
    <row r="513" spans="1:10" x14ac:dyDescent="0.2">
      <c r="A513" s="2"/>
      <c r="J513" s="1"/>
    </row>
    <row r="514" spans="1:10" x14ac:dyDescent="0.2">
      <c r="A514" s="2"/>
      <c r="J514" s="1"/>
    </row>
    <row r="515" spans="1:10" x14ac:dyDescent="0.2">
      <c r="A515" s="2"/>
      <c r="J515" s="1"/>
    </row>
    <row r="516" spans="1:10" x14ac:dyDescent="0.2">
      <c r="A516" s="2"/>
      <c r="J516" s="1"/>
    </row>
    <row r="517" spans="1:10" x14ac:dyDescent="0.2">
      <c r="A517" s="2"/>
      <c r="J517" s="1"/>
    </row>
    <row r="518" spans="1:10" x14ac:dyDescent="0.2">
      <c r="A518" s="2"/>
      <c r="J518" s="1"/>
    </row>
    <row r="519" spans="1:10" x14ac:dyDescent="0.2">
      <c r="A519" s="2"/>
      <c r="J519" s="1"/>
    </row>
    <row r="520" spans="1:10" x14ac:dyDescent="0.2">
      <c r="A520" s="2"/>
      <c r="J520" s="1"/>
    </row>
    <row r="521" spans="1:10" x14ac:dyDescent="0.2">
      <c r="A521" s="2"/>
      <c r="J521" s="1"/>
    </row>
    <row r="522" spans="1:10" x14ac:dyDescent="0.2">
      <c r="A522" s="2"/>
      <c r="J522" s="1"/>
    </row>
    <row r="523" spans="1:10" x14ac:dyDescent="0.2">
      <c r="A523" s="2"/>
      <c r="J523" s="1"/>
    </row>
    <row r="524" spans="1:10" x14ac:dyDescent="0.2">
      <c r="A524" s="2"/>
      <c r="J524" s="1"/>
    </row>
    <row r="525" spans="1:10" x14ac:dyDescent="0.2">
      <c r="A525" s="2"/>
      <c r="J525" s="1"/>
    </row>
    <row r="526" spans="1:10" x14ac:dyDescent="0.2">
      <c r="A526" s="2"/>
      <c r="J526" s="1"/>
    </row>
    <row r="527" spans="1:10" x14ac:dyDescent="0.2">
      <c r="A527" s="2"/>
      <c r="J527" s="1"/>
    </row>
    <row r="528" spans="1:10" x14ac:dyDescent="0.2">
      <c r="A528" s="2"/>
      <c r="J528" s="1"/>
    </row>
    <row r="529" spans="1:10" x14ac:dyDescent="0.2">
      <c r="A529" s="2"/>
      <c r="J529" s="1"/>
    </row>
    <row r="530" spans="1:10" x14ac:dyDescent="0.2">
      <c r="A530" s="2"/>
      <c r="J530" s="1"/>
    </row>
    <row r="531" spans="1:10" x14ac:dyDescent="0.2">
      <c r="A531" s="2"/>
      <c r="J531" s="1"/>
    </row>
    <row r="532" spans="1:10" x14ac:dyDescent="0.2">
      <c r="A532" s="2"/>
      <c r="J532" s="1"/>
    </row>
    <row r="533" spans="1:10" x14ac:dyDescent="0.2">
      <c r="A533" s="2"/>
      <c r="J533" s="1"/>
    </row>
    <row r="534" spans="1:10" x14ac:dyDescent="0.2">
      <c r="A534" s="2"/>
      <c r="J534" s="1"/>
    </row>
    <row r="535" spans="1:10" x14ac:dyDescent="0.2">
      <c r="A535" s="2"/>
      <c r="J535" s="1"/>
    </row>
    <row r="536" spans="1:10" x14ac:dyDescent="0.2">
      <c r="A536" s="2"/>
      <c r="J536" s="1"/>
    </row>
    <row r="537" spans="1:10" x14ac:dyDescent="0.2">
      <c r="A537" s="2"/>
      <c r="J537" s="1"/>
    </row>
    <row r="538" spans="1:10" x14ac:dyDescent="0.2">
      <c r="A538" s="2"/>
      <c r="J538" s="1"/>
    </row>
    <row r="539" spans="1:10" x14ac:dyDescent="0.2">
      <c r="A539" s="2"/>
      <c r="J539" s="1"/>
    </row>
    <row r="540" spans="1:10" x14ac:dyDescent="0.2">
      <c r="A540" s="2"/>
      <c r="J540" s="1"/>
    </row>
    <row r="541" spans="1:10" x14ac:dyDescent="0.2">
      <c r="A541" s="2"/>
      <c r="J541" s="1"/>
    </row>
    <row r="542" spans="1:10" x14ac:dyDescent="0.2">
      <c r="A542" s="2"/>
      <c r="J542" s="1"/>
    </row>
    <row r="543" spans="1:10" x14ac:dyDescent="0.2">
      <c r="A543" s="2"/>
      <c r="J543" s="1"/>
    </row>
    <row r="544" spans="1:10" x14ac:dyDescent="0.2">
      <c r="A544" s="2"/>
      <c r="J544" s="1"/>
    </row>
    <row r="545" spans="1:10" x14ac:dyDescent="0.2">
      <c r="A545" s="2"/>
      <c r="J545" s="1"/>
    </row>
    <row r="546" spans="1:10" x14ac:dyDescent="0.2">
      <c r="A546" s="2"/>
      <c r="J546" s="1"/>
    </row>
    <row r="547" spans="1:10" x14ac:dyDescent="0.2">
      <c r="A547" s="2"/>
      <c r="J547" s="1"/>
    </row>
    <row r="548" spans="1:10" x14ac:dyDescent="0.2">
      <c r="A548" s="2"/>
      <c r="J548" s="1"/>
    </row>
    <row r="549" spans="1:10" x14ac:dyDescent="0.2">
      <c r="A549" s="2"/>
      <c r="J549" s="1"/>
    </row>
    <row r="550" spans="1:10" x14ac:dyDescent="0.2">
      <c r="A550" s="2"/>
      <c r="J550" s="1"/>
    </row>
    <row r="551" spans="1:10" x14ac:dyDescent="0.2">
      <c r="A551" s="2"/>
      <c r="J551" s="1"/>
    </row>
    <row r="552" spans="1:10" x14ac:dyDescent="0.2">
      <c r="A552" s="2"/>
      <c r="J552" s="1"/>
    </row>
    <row r="553" spans="1:10" x14ac:dyDescent="0.2">
      <c r="A553" s="2"/>
      <c r="J553" s="1"/>
    </row>
    <row r="554" spans="1:10" x14ac:dyDescent="0.2">
      <c r="A554" s="2"/>
      <c r="J554" s="1"/>
    </row>
    <row r="555" spans="1:10" x14ac:dyDescent="0.2">
      <c r="A555" s="2"/>
      <c r="J555" s="1"/>
    </row>
    <row r="556" spans="1:10" x14ac:dyDescent="0.2">
      <c r="A556" s="2"/>
      <c r="J556" s="1"/>
    </row>
    <row r="557" spans="1:10" x14ac:dyDescent="0.2">
      <c r="A557" s="2"/>
      <c r="J557" s="1"/>
    </row>
    <row r="558" spans="1:10" x14ac:dyDescent="0.2">
      <c r="A558" s="2"/>
      <c r="J558" s="1"/>
    </row>
    <row r="559" spans="1:10" x14ac:dyDescent="0.2">
      <c r="A559" s="2"/>
      <c r="J559" s="1"/>
    </row>
    <row r="560" spans="1:10" x14ac:dyDescent="0.2">
      <c r="A560" s="2"/>
      <c r="J560" s="1"/>
    </row>
    <row r="561" spans="1:10" x14ac:dyDescent="0.2">
      <c r="A561" s="2"/>
      <c r="J561" s="1"/>
    </row>
    <row r="562" spans="1:10" x14ac:dyDescent="0.2">
      <c r="A562" s="2"/>
      <c r="J562" s="1"/>
    </row>
    <row r="563" spans="1:10" x14ac:dyDescent="0.2">
      <c r="A563" s="2"/>
      <c r="J563" s="1"/>
    </row>
    <row r="564" spans="1:10" x14ac:dyDescent="0.2">
      <c r="A564" s="2"/>
      <c r="J564" s="1"/>
    </row>
    <row r="565" spans="1:10" x14ac:dyDescent="0.2">
      <c r="A565" s="2"/>
      <c r="J565" s="1"/>
    </row>
    <row r="566" spans="1:10" x14ac:dyDescent="0.2">
      <c r="A566" s="2"/>
      <c r="J566" s="1"/>
    </row>
    <row r="567" spans="1:10" x14ac:dyDescent="0.2">
      <c r="A567" s="2"/>
      <c r="J567" s="1"/>
    </row>
    <row r="568" spans="1:10" x14ac:dyDescent="0.2">
      <c r="A568" s="2"/>
      <c r="J568" s="1"/>
    </row>
    <row r="569" spans="1:10" x14ac:dyDescent="0.2">
      <c r="A569" s="2"/>
      <c r="J569" s="1"/>
    </row>
    <row r="570" spans="1:10" x14ac:dyDescent="0.2">
      <c r="A570" s="2"/>
      <c r="J570" s="1"/>
    </row>
    <row r="571" spans="1:10" x14ac:dyDescent="0.2">
      <c r="A571" s="2"/>
      <c r="J571" s="1"/>
    </row>
    <row r="572" spans="1:10" x14ac:dyDescent="0.2">
      <c r="A572" s="2"/>
      <c r="J572" s="1"/>
    </row>
    <row r="573" spans="1:10" x14ac:dyDescent="0.2">
      <c r="A573" s="2"/>
      <c r="J573" s="1"/>
    </row>
    <row r="574" spans="1:10" x14ac:dyDescent="0.2">
      <c r="A574" s="2"/>
      <c r="J574" s="1"/>
    </row>
    <row r="575" spans="1:10" x14ac:dyDescent="0.2">
      <c r="A575" s="2"/>
      <c r="J575" s="1"/>
    </row>
    <row r="576" spans="1:10" x14ac:dyDescent="0.2">
      <c r="A576" s="2"/>
      <c r="J576" s="1"/>
    </row>
    <row r="577" spans="1:10" x14ac:dyDescent="0.2">
      <c r="A577" s="2"/>
      <c r="J577" s="1"/>
    </row>
    <row r="578" spans="1:10" x14ac:dyDescent="0.2">
      <c r="A578" s="2"/>
      <c r="J578" s="1"/>
    </row>
    <row r="579" spans="1:10" x14ac:dyDescent="0.2">
      <c r="A579" s="2"/>
      <c r="J579" s="1"/>
    </row>
    <row r="580" spans="1:10" x14ac:dyDescent="0.2">
      <c r="A580" s="2"/>
      <c r="J580" s="1"/>
    </row>
    <row r="581" spans="1:10" x14ac:dyDescent="0.2">
      <c r="A581" s="2"/>
      <c r="J581" s="1"/>
    </row>
    <row r="582" spans="1:10" x14ac:dyDescent="0.2">
      <c r="A582" s="2"/>
      <c r="J582" s="1"/>
    </row>
    <row r="583" spans="1:10" x14ac:dyDescent="0.2">
      <c r="A583" s="2"/>
      <c r="J583" s="1"/>
    </row>
    <row r="584" spans="1:10" x14ac:dyDescent="0.2">
      <c r="A584" s="2"/>
      <c r="J584" s="1"/>
    </row>
    <row r="585" spans="1:10" x14ac:dyDescent="0.2">
      <c r="A585" s="2"/>
      <c r="J585" s="1"/>
    </row>
    <row r="586" spans="1:10" x14ac:dyDescent="0.2">
      <c r="A586" s="2"/>
      <c r="J586" s="1"/>
    </row>
    <row r="587" spans="1:10" x14ac:dyDescent="0.2">
      <c r="A587" s="2"/>
      <c r="J587" s="1"/>
    </row>
    <row r="588" spans="1:10" x14ac:dyDescent="0.2">
      <c r="A588" s="2"/>
      <c r="J588" s="1"/>
    </row>
    <row r="589" spans="1:10" x14ac:dyDescent="0.2">
      <c r="A589" s="2"/>
      <c r="J589" s="1"/>
    </row>
    <row r="590" spans="1:10" x14ac:dyDescent="0.2">
      <c r="A590" s="2"/>
      <c r="J590" s="1"/>
    </row>
    <row r="591" spans="1:10" x14ac:dyDescent="0.2">
      <c r="A591" s="2"/>
      <c r="J591" s="1"/>
    </row>
    <row r="592" spans="1:10" x14ac:dyDescent="0.2">
      <c r="A592" s="2"/>
      <c r="J592" s="1"/>
    </row>
    <row r="593" spans="1:10" x14ac:dyDescent="0.2">
      <c r="A593" s="2"/>
      <c r="J593" s="1"/>
    </row>
    <row r="594" spans="1:10" x14ac:dyDescent="0.2">
      <c r="A594" s="2"/>
      <c r="J594" s="1"/>
    </row>
    <row r="595" spans="1:10" x14ac:dyDescent="0.2">
      <c r="A595" s="2"/>
      <c r="J595" s="1"/>
    </row>
    <row r="596" spans="1:10" x14ac:dyDescent="0.2">
      <c r="A596" s="2"/>
      <c r="J596" s="1"/>
    </row>
    <row r="597" spans="1:10" x14ac:dyDescent="0.2">
      <c r="A597" s="2"/>
      <c r="J597" s="1"/>
    </row>
    <row r="598" spans="1:10" x14ac:dyDescent="0.2">
      <c r="A598" s="2"/>
      <c r="J598" s="1"/>
    </row>
    <row r="599" spans="1:10" x14ac:dyDescent="0.2">
      <c r="A599" s="2"/>
      <c r="J599" s="1"/>
    </row>
    <row r="600" spans="1:10" x14ac:dyDescent="0.2">
      <c r="A600" s="2"/>
      <c r="J600" s="1"/>
    </row>
    <row r="601" spans="1:10" x14ac:dyDescent="0.2">
      <c r="A601" s="2"/>
      <c r="J601" s="1"/>
    </row>
    <row r="602" spans="1:10" x14ac:dyDescent="0.2">
      <c r="A602" s="2"/>
      <c r="J602" s="1"/>
    </row>
    <row r="603" spans="1:10" x14ac:dyDescent="0.2">
      <c r="A603" s="2"/>
      <c r="J603" s="1"/>
    </row>
    <row r="604" spans="1:10" x14ac:dyDescent="0.2">
      <c r="A604" s="2"/>
      <c r="J604" s="1"/>
    </row>
    <row r="605" spans="1:10" x14ac:dyDescent="0.2">
      <c r="A605" s="2"/>
      <c r="J605" s="1"/>
    </row>
    <row r="606" spans="1:10" x14ac:dyDescent="0.2">
      <c r="A606" s="2"/>
      <c r="J606" s="1"/>
    </row>
    <row r="607" spans="1:10" x14ac:dyDescent="0.2">
      <c r="A607" s="2"/>
      <c r="J607" s="1"/>
    </row>
    <row r="608" spans="1:10" x14ac:dyDescent="0.2">
      <c r="A608" s="2"/>
      <c r="J608" s="1"/>
    </row>
    <row r="609" spans="1:10" x14ac:dyDescent="0.2">
      <c r="A609" s="2"/>
      <c r="J609" s="1"/>
    </row>
    <row r="610" spans="1:10" x14ac:dyDescent="0.2">
      <c r="A610" s="2"/>
      <c r="J610" s="1"/>
    </row>
    <row r="611" spans="1:10" x14ac:dyDescent="0.2">
      <c r="A611" s="2"/>
      <c r="J611" s="1"/>
    </row>
    <row r="612" spans="1:10" x14ac:dyDescent="0.2">
      <c r="A612" s="2"/>
      <c r="J612" s="1"/>
    </row>
    <row r="613" spans="1:10" x14ac:dyDescent="0.2">
      <c r="A613" s="2"/>
      <c r="J613" s="1"/>
    </row>
    <row r="614" spans="1:10" x14ac:dyDescent="0.2">
      <c r="A614" s="2"/>
      <c r="J614" s="1"/>
    </row>
    <row r="615" spans="1:10" x14ac:dyDescent="0.2">
      <c r="A615" s="2"/>
      <c r="J615" s="1"/>
    </row>
    <row r="616" spans="1:10" x14ac:dyDescent="0.2">
      <c r="A616" s="2"/>
      <c r="J616" s="1"/>
    </row>
    <row r="617" spans="1:10" x14ac:dyDescent="0.2">
      <c r="A617" s="2"/>
      <c r="J617" s="1"/>
    </row>
    <row r="618" spans="1:10" x14ac:dyDescent="0.2">
      <c r="A618" s="2"/>
      <c r="J618" s="1"/>
    </row>
    <row r="619" spans="1:10" x14ac:dyDescent="0.2">
      <c r="A619" s="2"/>
      <c r="J619" s="1"/>
    </row>
    <row r="620" spans="1:10" x14ac:dyDescent="0.2">
      <c r="A620" s="2"/>
      <c r="J620" s="1"/>
    </row>
    <row r="621" spans="1:10" x14ac:dyDescent="0.2">
      <c r="A621" s="2"/>
      <c r="J621" s="1"/>
    </row>
    <row r="622" spans="1:10" x14ac:dyDescent="0.2">
      <c r="A622" s="2"/>
      <c r="J622" s="1"/>
    </row>
    <row r="623" spans="1:10" x14ac:dyDescent="0.2">
      <c r="A623" s="2"/>
      <c r="J623" s="1"/>
    </row>
    <row r="624" spans="1:10" x14ac:dyDescent="0.2">
      <c r="A624" s="2"/>
      <c r="J624" s="1"/>
    </row>
    <row r="625" spans="1:10" x14ac:dyDescent="0.2">
      <c r="A625" s="2"/>
      <c r="J625" s="1"/>
    </row>
    <row r="626" spans="1:10" x14ac:dyDescent="0.2">
      <c r="A626" s="2"/>
      <c r="J626" s="1"/>
    </row>
    <row r="627" spans="1:10" x14ac:dyDescent="0.2">
      <c r="A627" s="2"/>
      <c r="J627" s="1"/>
    </row>
    <row r="628" spans="1:10" x14ac:dyDescent="0.2">
      <c r="A628" s="2"/>
      <c r="J628" s="1"/>
    </row>
    <row r="629" spans="1:10" x14ac:dyDescent="0.2">
      <c r="A629" s="2"/>
      <c r="J629" s="1"/>
    </row>
    <row r="630" spans="1:10" x14ac:dyDescent="0.2">
      <c r="A630" s="2"/>
      <c r="J630" s="1"/>
    </row>
    <row r="631" spans="1:10" x14ac:dyDescent="0.2">
      <c r="A631" s="2"/>
      <c r="J631" s="1"/>
    </row>
    <row r="632" spans="1:10" x14ac:dyDescent="0.2">
      <c r="A632" s="2"/>
      <c r="J632" s="1"/>
    </row>
    <row r="633" spans="1:10" x14ac:dyDescent="0.2">
      <c r="A633" s="2"/>
      <c r="J633" s="1"/>
    </row>
    <row r="634" spans="1:10" x14ac:dyDescent="0.2">
      <c r="A634" s="2"/>
      <c r="J634" s="1"/>
    </row>
    <row r="635" spans="1:10" x14ac:dyDescent="0.2">
      <c r="A635" s="2"/>
      <c r="J635" s="1"/>
    </row>
    <row r="636" spans="1:10" x14ac:dyDescent="0.2">
      <c r="A636" s="2"/>
      <c r="J636" s="1"/>
    </row>
    <row r="637" spans="1:10" x14ac:dyDescent="0.2">
      <c r="A637" s="2"/>
      <c r="J637" s="1"/>
    </row>
    <row r="638" spans="1:10" x14ac:dyDescent="0.2">
      <c r="A638" s="2"/>
      <c r="J638" s="1"/>
    </row>
    <row r="639" spans="1:10" x14ac:dyDescent="0.2">
      <c r="A639" s="2"/>
      <c r="J639" s="1"/>
    </row>
    <row r="640" spans="1:10" x14ac:dyDescent="0.2">
      <c r="A640" s="2"/>
      <c r="J640" s="1"/>
    </row>
    <row r="641" spans="1:10" x14ac:dyDescent="0.2">
      <c r="A641" s="2"/>
      <c r="J641" s="1"/>
    </row>
    <row r="642" spans="1:10" x14ac:dyDescent="0.2">
      <c r="A642" s="2"/>
      <c r="J642" s="1"/>
    </row>
    <row r="643" spans="1:10" x14ac:dyDescent="0.2">
      <c r="A643" s="2"/>
      <c r="J643" s="1"/>
    </row>
    <row r="644" spans="1:10" x14ac:dyDescent="0.2">
      <c r="A644" s="2"/>
      <c r="J644" s="1"/>
    </row>
    <row r="645" spans="1:10" x14ac:dyDescent="0.2">
      <c r="A645" s="2"/>
      <c r="J645" s="1"/>
    </row>
    <row r="646" spans="1:10" x14ac:dyDescent="0.2">
      <c r="A646" s="2"/>
      <c r="J646" s="1"/>
    </row>
    <row r="647" spans="1:10" x14ac:dyDescent="0.2">
      <c r="A647" s="2"/>
      <c r="J647" s="1"/>
    </row>
    <row r="648" spans="1:10" x14ac:dyDescent="0.2">
      <c r="A648" s="2"/>
      <c r="J648" s="1"/>
    </row>
    <row r="649" spans="1:10" x14ac:dyDescent="0.2">
      <c r="A649" s="2"/>
      <c r="J649" s="1"/>
    </row>
    <row r="650" spans="1:10" x14ac:dyDescent="0.2">
      <c r="A650" s="2"/>
      <c r="J650" s="1"/>
    </row>
    <row r="651" spans="1:10" x14ac:dyDescent="0.2">
      <c r="J651" s="1"/>
    </row>
    <row r="652" spans="1:10" x14ac:dyDescent="0.2">
      <c r="J652" s="1"/>
    </row>
    <row r="653" spans="1:10" x14ac:dyDescent="0.2">
      <c r="J653" s="1"/>
    </row>
    <row r="654" spans="1:10" x14ac:dyDescent="0.2">
      <c r="J654" s="1"/>
    </row>
    <row r="655" spans="1:10" x14ac:dyDescent="0.2">
      <c r="J655" s="1"/>
    </row>
    <row r="656" spans="1:10" x14ac:dyDescent="0.2">
      <c r="J656" s="1"/>
    </row>
    <row r="657" spans="10:10" x14ac:dyDescent="0.2">
      <c r="J657" s="1"/>
    </row>
  </sheetData>
  <conditionalFormatting sqref="F42:F90">
    <cfRule type="cellIs" dxfId="3" priority="1" operator="greaterThan">
      <formula>0</formula>
    </cfRule>
    <cfRule type="cellIs" dxfId="2" priority="2" operator="greaterThan">
      <formula>$H$2</formula>
    </cfRule>
  </conditionalFormatting>
  <conditionalFormatting sqref="F42:F90">
    <cfRule type="cellIs" dxfId="1" priority="3" operator="greaterThan">
      <formula>0</formula>
    </cfRule>
    <cfRule type="cellIs" dxfId="0" priority="4" operator="lessThan">
      <formula>$H$2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2017-05-10T04:30:45Z</dcterms:created>
  <dcterms:modified xsi:type="dcterms:W3CDTF">2017-05-18T04:24:02Z</dcterms:modified>
</cp:coreProperties>
</file>