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baechle/Library/Mobile Documents/com~apple~CloudDocs/[02] Uni/[01] KIT/[01] Module/[02] Informatik/Informationssicherheit/Praktikum Security, Usability and Society/EML-Files/[03] Evaluation/"/>
    </mc:Choice>
  </mc:AlternateContent>
  <xr:revisionPtr revIDLastSave="0" documentId="13_ncr:1_{70D7B07A-9C36-B84C-9FA9-D265F316F080}" xr6:coauthVersionLast="47" xr6:coauthVersionMax="47" xr10:uidLastSave="{00000000-0000-0000-0000-000000000000}"/>
  <bookViews>
    <workbookView xWindow="0" yWindow="500" windowWidth="28800" windowHeight="17500" activeTab="1" xr2:uid="{0F2F2031-B468-514E-8318-7BA7EB2FC991}"/>
  </bookViews>
  <sheets>
    <sheet name="Overview" sheetId="9" r:id="rId1"/>
    <sheet name="EvidenceEvaluation" sheetId="5" r:id="rId2"/>
    <sheet name="SecurityRating" sheetId="4" r:id="rId3"/>
    <sheet name="Accessible information" sheetId="1" r:id="rId4"/>
    <sheet name="Support given" sheetId="3" r:id="rId5"/>
    <sheet name="Interaction required" sheetId="2" r:id="rId6"/>
    <sheet name="pivot" sheetId="11" r:id="rId7"/>
    <sheet name="techniques" sheetId="12" r:id="rId8"/>
    <sheet name="type" sheetId="6" r:id="rId9"/>
  </sheets>
  <calcPr calcId="191029"/>
  <pivotCaches>
    <pivotCache cacheId="3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6" i="11" l="1"/>
  <c r="D2" i="12"/>
  <c r="D1" i="12"/>
  <c r="A1" i="12" a="1"/>
  <c r="A1" i="12" s="1"/>
  <c r="J187" i="5"/>
  <c r="J208" i="5"/>
  <c r="J2" i="5"/>
  <c r="J5" i="5"/>
  <c r="J3" i="5"/>
  <c r="J4" i="5"/>
  <c r="J215" i="5"/>
  <c r="J216" i="5"/>
  <c r="J217" i="5"/>
  <c r="J214" i="5"/>
  <c r="J210" i="5"/>
  <c r="J213" i="5"/>
  <c r="J211" i="5"/>
  <c r="J212" i="5"/>
  <c r="J206" i="5"/>
  <c r="J207" i="5"/>
  <c r="J209" i="5"/>
  <c r="J202" i="5"/>
  <c r="J205" i="5"/>
  <c r="J203" i="5"/>
  <c r="J204" i="5"/>
  <c r="J199" i="5"/>
  <c r="J200" i="5"/>
  <c r="J201" i="5"/>
  <c r="J198" i="5"/>
  <c r="J194" i="5"/>
  <c r="J197" i="5"/>
  <c r="J195" i="5"/>
  <c r="J196" i="5"/>
  <c r="J190" i="5"/>
  <c r="J191" i="5"/>
  <c r="J192" i="5"/>
  <c r="J189" i="5"/>
  <c r="J186" i="5"/>
  <c r="J193" i="5"/>
  <c r="J188" i="5"/>
  <c r="J181" i="5"/>
  <c r="J185" i="5"/>
  <c r="J182" i="5"/>
  <c r="J183" i="5"/>
  <c r="J184" i="5"/>
  <c r="J180" i="5"/>
  <c r="J178" i="5"/>
  <c r="J179" i="5"/>
  <c r="J170" i="5"/>
  <c r="J175" i="5"/>
  <c r="J176" i="5"/>
  <c r="J177" i="5"/>
  <c r="J171" i="5"/>
  <c r="J174" i="5"/>
  <c r="J172" i="5"/>
  <c r="J173" i="5"/>
  <c r="J165" i="5"/>
  <c r="J166" i="5"/>
  <c r="J167" i="5"/>
  <c r="J168" i="5"/>
  <c r="J162" i="5"/>
  <c r="J169" i="5"/>
  <c r="J163" i="5"/>
  <c r="J143" i="5"/>
  <c r="J144" i="5"/>
  <c r="J145" i="5"/>
  <c r="J140" i="5"/>
  <c r="J138" i="5"/>
  <c r="J142" i="5"/>
  <c r="J141" i="5"/>
  <c r="J139" i="5"/>
  <c r="J130" i="5"/>
  <c r="J137" i="5"/>
  <c r="J134" i="5"/>
  <c r="J135" i="5"/>
  <c r="J131" i="5"/>
  <c r="J136" i="5"/>
  <c r="J132" i="5"/>
  <c r="J133" i="5"/>
  <c r="J127" i="5"/>
  <c r="J128" i="5"/>
  <c r="J129" i="5"/>
  <c r="J124" i="5"/>
  <c r="J122" i="5"/>
  <c r="J126" i="5"/>
  <c r="J125" i="5"/>
  <c r="J123" i="5"/>
  <c r="J47" i="5"/>
  <c r="J48" i="5"/>
  <c r="J49" i="5"/>
  <c r="J46" i="5"/>
  <c r="J42" i="5"/>
  <c r="J45" i="5"/>
  <c r="J43" i="5"/>
  <c r="J44" i="5"/>
  <c r="J39" i="5"/>
  <c r="J40" i="5"/>
  <c r="J41" i="5"/>
  <c r="J38" i="5"/>
  <c r="J34" i="5"/>
  <c r="J37" i="5"/>
  <c r="J35" i="5"/>
  <c r="J36" i="5"/>
  <c r="J33" i="5"/>
  <c r="J28" i="5"/>
  <c r="J29" i="5"/>
  <c r="J30" i="5"/>
  <c r="J31" i="5"/>
  <c r="J32" i="5"/>
  <c r="J26" i="5"/>
  <c r="J27" i="5"/>
  <c r="J22" i="5"/>
  <c r="J23" i="5"/>
  <c r="J24" i="5"/>
  <c r="J25" i="5"/>
  <c r="J18" i="5"/>
  <c r="J21" i="5"/>
  <c r="J19" i="5"/>
  <c r="J20" i="5"/>
  <c r="J14" i="5"/>
  <c r="J15" i="5"/>
  <c r="J16" i="5"/>
  <c r="J17" i="5"/>
  <c r="J10" i="5"/>
  <c r="J13" i="5"/>
  <c r="J11" i="5"/>
  <c r="J12" i="5"/>
  <c r="J6" i="5"/>
  <c r="J7" i="5"/>
  <c r="J8" i="5"/>
  <c r="J9" i="5"/>
  <c r="J164" i="5"/>
  <c r="J158" i="5"/>
  <c r="J159" i="5"/>
  <c r="J160" i="5"/>
  <c r="J161" i="5"/>
  <c r="J154" i="5"/>
  <c r="J157" i="5"/>
  <c r="J155" i="5"/>
  <c r="J156" i="5"/>
  <c r="J150" i="5"/>
  <c r="J151" i="5"/>
  <c r="J152" i="5"/>
  <c r="J153" i="5"/>
  <c r="J146" i="5"/>
  <c r="J149" i="5"/>
  <c r="J147" i="5"/>
  <c r="J148" i="5"/>
  <c r="J119" i="5"/>
  <c r="J120" i="5"/>
  <c r="J121" i="5"/>
  <c r="J117" i="5"/>
  <c r="J114" i="5"/>
  <c r="J116" i="5"/>
  <c r="J118" i="5"/>
  <c r="J115" i="5"/>
  <c r="J111" i="5"/>
  <c r="J112" i="5"/>
  <c r="J113" i="5"/>
  <c r="J106" i="5"/>
  <c r="J107" i="5"/>
  <c r="J110" i="5"/>
  <c r="J108" i="5"/>
  <c r="J109" i="5"/>
  <c r="J102" i="5"/>
  <c r="J103" i="5"/>
  <c r="J104" i="5"/>
  <c r="J105" i="5"/>
  <c r="J98" i="5"/>
  <c r="J101" i="5"/>
  <c r="J99" i="5"/>
  <c r="J100" i="5"/>
  <c r="J94" i="5"/>
  <c r="J95" i="5"/>
  <c r="J96" i="5"/>
  <c r="J97" i="5"/>
  <c r="J91" i="5"/>
  <c r="J93" i="5"/>
  <c r="J92" i="5"/>
  <c r="J90" i="5"/>
  <c r="J87" i="5"/>
  <c r="J82" i="5"/>
  <c r="J88" i="5"/>
  <c r="J89" i="5"/>
  <c r="J83" i="5"/>
  <c r="J86" i="5"/>
  <c r="J84" i="5"/>
  <c r="J85" i="5"/>
  <c r="J78" i="5"/>
  <c r="J79" i="5"/>
  <c r="J80" i="5"/>
  <c r="J81" i="5"/>
  <c r="J74" i="5"/>
  <c r="J77" i="5"/>
  <c r="J75" i="5"/>
  <c r="J76" i="5"/>
  <c r="J70" i="5"/>
  <c r="J71" i="5"/>
  <c r="J72" i="5"/>
  <c r="J73" i="5"/>
  <c r="J66" i="5"/>
  <c r="J69" i="5"/>
  <c r="J67" i="5"/>
  <c r="J68" i="5"/>
  <c r="J63" i="5"/>
  <c r="J64" i="5"/>
  <c r="J65" i="5"/>
  <c r="J60" i="5"/>
  <c r="J58" i="5"/>
  <c r="J62" i="5"/>
  <c r="J61" i="5"/>
  <c r="J59" i="5"/>
  <c r="J50" i="5"/>
  <c r="J57" i="5"/>
  <c r="J51" i="5"/>
  <c r="J54" i="5"/>
  <c r="J55" i="5"/>
  <c r="J56" i="5"/>
  <c r="J52" i="5"/>
  <c r="J53" i="5"/>
  <c r="E2" i="4"/>
  <c r="E3" i="4"/>
  <c r="E4" i="4"/>
  <c r="E5" i="4"/>
  <c r="E6" i="4"/>
  <c r="E9" i="4"/>
  <c r="E7" i="4"/>
  <c r="E10" i="4"/>
  <c r="E8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D3" i="12" l="1"/>
  <c r="I4" i="5"/>
  <c r="I204" i="5"/>
  <c r="I90" i="5"/>
  <c r="I78" i="5"/>
  <c r="I53" i="5"/>
  <c r="I133" i="5"/>
  <c r="I174" i="5"/>
  <c r="I180" i="5"/>
  <c r="I193" i="5"/>
  <c r="I148" i="5"/>
  <c r="I156" i="5"/>
  <c r="I100" i="5"/>
  <c r="I109" i="5"/>
  <c r="I123" i="5"/>
  <c r="I48" i="5"/>
  <c r="I3" i="5"/>
  <c r="I211" i="5"/>
  <c r="I195" i="5"/>
  <c r="I118" i="5"/>
  <c r="I92" i="5"/>
  <c r="I84" i="5"/>
  <c r="I76" i="5"/>
  <c r="I67" i="5"/>
  <c r="I61" i="5"/>
  <c r="I52" i="5"/>
  <c r="I125" i="5"/>
  <c r="I132" i="5"/>
  <c r="I163" i="5"/>
  <c r="I171" i="5"/>
  <c r="I184" i="5"/>
  <c r="I186" i="5"/>
  <c r="I147" i="5"/>
  <c r="I155" i="5"/>
  <c r="I99" i="5"/>
  <c r="I108" i="5"/>
  <c r="I143" i="5"/>
  <c r="I36" i="5"/>
  <c r="I115" i="5"/>
  <c r="I85" i="5"/>
  <c r="I68" i="5"/>
  <c r="I59" i="5"/>
  <c r="I164" i="5"/>
  <c r="I144" i="5"/>
  <c r="I35" i="5"/>
  <c r="I26" i="5"/>
  <c r="I19" i="5"/>
  <c r="I11" i="5"/>
  <c r="I203" i="5"/>
  <c r="I145" i="5"/>
  <c r="I44" i="5"/>
  <c r="I37" i="5"/>
  <c r="I32" i="5"/>
  <c r="I21" i="5"/>
  <c r="I13" i="5"/>
  <c r="I5" i="5"/>
  <c r="I213" i="5"/>
  <c r="I205" i="5"/>
  <c r="I197" i="5"/>
  <c r="I116" i="5"/>
  <c r="I93" i="5"/>
  <c r="I86" i="5"/>
  <c r="I75" i="5"/>
  <c r="I69" i="5"/>
  <c r="I62" i="5"/>
  <c r="I56" i="5"/>
  <c r="I126" i="5"/>
  <c r="I136" i="5"/>
  <c r="I169" i="5"/>
  <c r="I177" i="5"/>
  <c r="I183" i="5"/>
  <c r="I189" i="5"/>
  <c r="I149" i="5"/>
  <c r="I157" i="5"/>
  <c r="I101" i="5"/>
  <c r="I110" i="5"/>
  <c r="I27" i="5"/>
  <c r="I34" i="5"/>
  <c r="I2" i="5"/>
  <c r="I210" i="5"/>
  <c r="I202" i="5"/>
  <c r="I194" i="5"/>
  <c r="I114" i="5"/>
  <c r="I83" i="5"/>
  <c r="I77" i="5"/>
  <c r="I66" i="5"/>
  <c r="I58" i="5"/>
  <c r="I55" i="5"/>
  <c r="I122" i="5"/>
  <c r="I131" i="5"/>
  <c r="I162" i="5"/>
  <c r="I176" i="5"/>
  <c r="I182" i="5"/>
  <c r="I192" i="5"/>
  <c r="I146" i="5"/>
  <c r="I154" i="5"/>
  <c r="I98" i="5"/>
  <c r="I107" i="5"/>
  <c r="I91" i="5"/>
  <c r="I138" i="5"/>
  <c r="I45" i="5"/>
  <c r="I38" i="5"/>
  <c r="I30" i="5"/>
  <c r="I25" i="5"/>
  <c r="I17" i="5"/>
  <c r="I9" i="5"/>
  <c r="I214" i="5"/>
  <c r="I209" i="5"/>
  <c r="I198" i="5"/>
  <c r="I117" i="5"/>
  <c r="I97" i="5"/>
  <c r="I89" i="5"/>
  <c r="I74" i="5"/>
  <c r="I73" i="5"/>
  <c r="I60" i="5"/>
  <c r="I54" i="5"/>
  <c r="I124" i="5"/>
  <c r="I135" i="5"/>
  <c r="I168" i="5"/>
  <c r="I175" i="5"/>
  <c r="I185" i="5"/>
  <c r="I191" i="5"/>
  <c r="I153" i="5"/>
  <c r="I161" i="5"/>
  <c r="I105" i="5"/>
  <c r="I106" i="5"/>
  <c r="I212" i="5"/>
  <c r="I10" i="5"/>
  <c r="I42" i="5"/>
  <c r="I208" i="5"/>
  <c r="I121" i="5"/>
  <c r="I96" i="5"/>
  <c r="I88" i="5"/>
  <c r="I81" i="5"/>
  <c r="I72" i="5"/>
  <c r="I65" i="5"/>
  <c r="I51" i="5"/>
  <c r="I129" i="5"/>
  <c r="I134" i="5"/>
  <c r="I167" i="5"/>
  <c r="I170" i="5"/>
  <c r="I181" i="5"/>
  <c r="I190" i="5"/>
  <c r="I152" i="5"/>
  <c r="I160" i="5"/>
  <c r="I104" i="5"/>
  <c r="I113" i="5"/>
  <c r="I47" i="5"/>
  <c r="I20" i="5"/>
  <c r="I196" i="5"/>
  <c r="I43" i="5"/>
  <c r="I31" i="5"/>
  <c r="I142" i="5"/>
  <c r="I29" i="5"/>
  <c r="I16" i="5"/>
  <c r="I8" i="5"/>
  <c r="I201" i="5"/>
  <c r="I141" i="5"/>
  <c r="I46" i="5"/>
  <c r="I40" i="5"/>
  <c r="I28" i="5"/>
  <c r="I23" i="5"/>
  <c r="I15" i="5"/>
  <c r="I7" i="5"/>
  <c r="I216" i="5"/>
  <c r="I207" i="5"/>
  <c r="I200" i="5"/>
  <c r="I120" i="5"/>
  <c r="I95" i="5"/>
  <c r="I82" i="5"/>
  <c r="I80" i="5"/>
  <c r="I71" i="5"/>
  <c r="I64" i="5"/>
  <c r="I57" i="5"/>
  <c r="I128" i="5"/>
  <c r="I137" i="5"/>
  <c r="I173" i="5"/>
  <c r="I179" i="5"/>
  <c r="I188" i="5"/>
  <c r="I166" i="5"/>
  <c r="I151" i="5"/>
  <c r="I159" i="5"/>
  <c r="I103" i="5"/>
  <c r="I112" i="5"/>
  <c r="I12" i="5"/>
  <c r="I140" i="5"/>
  <c r="I18" i="5"/>
  <c r="I41" i="5"/>
  <c r="I24" i="5"/>
  <c r="I217" i="5"/>
  <c r="I139" i="5"/>
  <c r="I49" i="5"/>
  <c r="I39" i="5"/>
  <c r="I33" i="5"/>
  <c r="I22" i="5"/>
  <c r="I14" i="5"/>
  <c r="I6" i="5"/>
  <c r="I215" i="5"/>
  <c r="I206" i="5"/>
  <c r="I199" i="5"/>
  <c r="I119" i="5"/>
  <c r="I94" i="5"/>
  <c r="I87" i="5"/>
  <c r="I79" i="5"/>
  <c r="I70" i="5"/>
  <c r="I63" i="5"/>
  <c r="I50" i="5"/>
  <c r="I127" i="5"/>
  <c r="I130" i="5"/>
  <c r="I172" i="5"/>
  <c r="I178" i="5"/>
  <c r="I187" i="5"/>
  <c r="I165" i="5"/>
  <c r="I150" i="5"/>
  <c r="I158" i="5"/>
  <c r="I102" i="5"/>
  <c r="I11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tc={95C494DD-CCE0-AB43-B39E-2B8BA43BECBE}</author>
  </authors>
  <commentList>
    <comment ref="H209" authorId="0" shapeId="0" xr:uid="{95C494DD-CCE0-AB43-B39E-2B8BA43BEC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Because the interaction performed has to be done to open the file anyway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<sst xmlns="http://schemas.openxmlformats.org/spreadsheetml/2006/main" count="2487" uniqueCount="196">
  <si>
    <t>misleading</t>
  </si>
  <si>
    <t>both</t>
  </si>
  <si>
    <t>none</t>
  </si>
  <si>
    <t>info</t>
  </si>
  <si>
    <t>description</t>
  </si>
  <si>
    <t>neither the correct nor
the misleading information are displayed to the user</t>
  </si>
  <si>
    <t>interaction</t>
  </si>
  <si>
    <t>yes</t>
  </si>
  <si>
    <t>no</t>
  </si>
  <si>
    <t>yes_misleading-first</t>
  </si>
  <si>
    <t>yes_same</t>
  </si>
  <si>
    <t>yes_correct-first</t>
  </si>
  <si>
    <t>both are displayed
with the same level of interaction</t>
  </si>
  <si>
    <t>the correct information is displayed with less
interaction than the misleading information</t>
  </si>
  <si>
    <t>warning</t>
  </si>
  <si>
    <t>blocked</t>
  </si>
  <si>
    <t>support</t>
  </si>
  <si>
    <t>a warning message is displayed to the user relating to one
or multiple elements in the email (i.e., sender, link, or attachment) but
allows interaction with the respective content</t>
  </si>
  <si>
    <t>the email client
blocks the interaction with one or multiple elements in the email</t>
  </si>
  <si>
    <t>no support</t>
  </si>
  <si>
    <t>correct</t>
  </si>
  <si>
    <t>critically-class</t>
  </si>
  <si>
    <t>critically-code</t>
  </si>
  <si>
    <t>Phishing trick name</t>
  </si>
  <si>
    <t>Instantiation name</t>
  </si>
  <si>
    <t>Source EML File</t>
  </si>
  <si>
    <t>Evaluation Screenshots Path</t>
  </si>
  <si>
    <t>Infos</t>
  </si>
  <si>
    <t>Type of assistance</t>
  </si>
  <si>
    <t>Interaction required to get complete and correct info</t>
  </si>
  <si>
    <t>Crititcallity</t>
  </si>
  <si>
    <t>Client</t>
  </si>
  <si>
    <t>Critically-code</t>
  </si>
  <si>
    <t>iOS_AppleMail</t>
  </si>
  <si>
    <t>iOS_Gmail</t>
  </si>
  <si>
    <t>iOS_Outlook</t>
  </si>
  <si>
    <t>iOS_Proton</t>
  </si>
  <si>
    <t>Android_Gmail</t>
  </si>
  <si>
    <t>Android_SamsungMail</t>
  </si>
  <si>
    <t>Android_Outlook</t>
  </si>
  <si>
    <t>Android_Proton</t>
  </si>
  <si>
    <t>2. Sender-Name Spoofing</t>
  </si>
  <si>
    <t>4. Hexadecimal Encoding</t>
  </si>
  <si>
    <t>5. HTML Base-Tag</t>
  </si>
  <si>
    <t>6. HTML Form-Tag</t>
  </si>
  <si>
    <t>7. Link Mismatch</t>
  </si>
  <si>
    <t>7.1 Using URL as Link Text</t>
  </si>
  <si>
    <t>7.2 Circumventing Mitigation Techniques</t>
  </si>
  <si>
    <t>13. URL Userinfo Field</t>
  </si>
  <si>
    <t>14. Double File-Extension</t>
  </si>
  <si>
    <t>17. Right-to-Left-Override</t>
  </si>
  <si>
    <t>23. Exceedingly Long</t>
  </si>
  <si>
    <t>24.1 USSD Code Exploitation</t>
  </si>
  <si>
    <t>24.2 Premium Rate Service Exploitation</t>
  </si>
  <si>
    <t>25. Data-Scheme</t>
  </si>
  <si>
    <t>25.1 Embedding a Fake URL in the Data Scheme</t>
  </si>
  <si>
    <t>27.1 Fake Password Prompt by the Email Client</t>
  </si>
  <si>
    <t>2.1 Using Email Address in the Sender Name Field</t>
  </si>
  <si>
    <t>3.2_Sender_Name-Spoofing</t>
  </si>
  <si>
    <t>3.2.1_Mail_Sender_Name</t>
  </si>
  <si>
    <t>3.4_Hexadecimal_Encoding</t>
  </si>
  <si>
    <t>3.5_HTML_Base_Tag</t>
  </si>
  <si>
    <t>3.6_HTML_Form_Tag</t>
  </si>
  <si>
    <t>3.7_Link_Missmatch</t>
  </si>
  <si>
    <t>3.7.1_Link_Missmatch_URL</t>
  </si>
  <si>
    <t>3.7.2_Link_Missmatch_Circumvention</t>
  </si>
  <si>
    <t>3.13_URL_Userinfo_Field</t>
  </si>
  <si>
    <t>3.14_Double_File_Extension</t>
  </si>
  <si>
    <t>3.16_Homographic_Spoofing-link-punycode</t>
  </si>
  <si>
    <t>3.16_Homographic_Spoofing-link-utf</t>
  </si>
  <si>
    <t>3.16_Homographic_Spoofing-sender-punycode</t>
  </si>
  <si>
    <t>3.17_Right_to_Left_Override-attm</t>
  </si>
  <si>
    <t>3.17_Right_to_Left_Override-sender-punycode</t>
  </si>
  <si>
    <t>3.17_Right_to_Left_Override-sender-utf</t>
  </si>
  <si>
    <t>3.23_Exceedingly_Long-attm</t>
  </si>
  <si>
    <t>3.23_Exceedingly_Long-link</t>
  </si>
  <si>
    <t>3.23_Exceedingly_Long-sender</t>
  </si>
  <si>
    <t>3.24.1_Tel_Scheme_USSD_Code</t>
  </si>
  <si>
    <t>3.24.2_Tel_Scheme_Premium_Rate</t>
  </si>
  <si>
    <t>3.25_Data_Scheme</t>
  </si>
  <si>
    <t>3.25.1_Data_Scheme_Advancement</t>
  </si>
  <si>
    <t>3.27.1_Visual_Integrity_Fake_Password</t>
  </si>
  <si>
    <t>3.27.2_Visual_Integrity_Fake_Scrollbar</t>
  </si>
  <si>
    <t>2.2 Circumventing Mitigations</t>
  </si>
  <si>
    <t>A02-Sender-Sender-Name-Spoofing.json.eml</t>
  </si>
  <si>
    <t>3.2.1_Mail_Sender_Name.eml</t>
  </si>
  <si>
    <t>3.2.2_Mail_Sender_Name_Circumvention.eml</t>
  </si>
  <si>
    <t>A04-Link-Hexadecimal-Encoding.json.eml</t>
  </si>
  <si>
    <t>A05-Link-HTML Base-Tag.json.eml</t>
  </si>
  <si>
    <t>A06-Link-HTML Form-Tag.json.eml</t>
  </si>
  <si>
    <t>A13-Link-URL-Userinfo-Field.json.eml</t>
  </si>
  <si>
    <t>A14-Attm-Double-File-Extension.json.eml</t>
  </si>
  <si>
    <t>A21.2-Link-Non-Ascii-Characters-punycode.json.eml</t>
  </si>
  <si>
    <t>A21.1-Link-Non-Ascii-Characters-utf.json.eml</t>
  </si>
  <si>
    <t>A20.2-Sender-Non-Ascii-Characters-punycode.json.eml</t>
  </si>
  <si>
    <t>A20.1-Sender-Non-Ascii-Characters-utf.json.eml</t>
  </si>
  <si>
    <t>A33-Attm-Right-to-Left-Override.json.eml</t>
  </si>
  <si>
    <t>A31.2-Sender-Right-to-Left-Override-punycode.json.eml</t>
  </si>
  <si>
    <t>A31.1-Sender-Right-to-Left-Override-utf.json.eml</t>
  </si>
  <si>
    <t>A30-Attm-Exceedingly-Long.json.eml</t>
  </si>
  <si>
    <t>A29-Link-Exceedingly-Long.json.eml</t>
  </si>
  <si>
    <t>A28-Sender-Exceedingly-Long.json.eml</t>
  </si>
  <si>
    <t>3.24.1_Tel_Scheme_USSD_Code.eml</t>
  </si>
  <si>
    <t>3.24.2_Tel_Scheme_Premium_Rate.eml</t>
  </si>
  <si>
    <t>3.25_Data_Scheme.eml</t>
  </si>
  <si>
    <t>3.25.1_Data_Scheme_Advancement.eml</t>
  </si>
  <si>
    <t>3.27.1_Visual_Integrity_Fake_Password.eml</t>
  </si>
  <si>
    <t>3.27.2_Visual_Integrity_Fake_Scrollbar.eml</t>
  </si>
  <si>
    <t>Link zu fremden Repository</t>
  </si>
  <si>
    <t>4. Hecadecimal Encoding</t>
  </si>
  <si>
    <t>27.2 Clickjacking Using a Fake Scroll Bar</t>
  </si>
  <si>
    <t>16. Homographic Spooffing/link/punycode</t>
  </si>
  <si>
    <t>16. Homographic Spooffing/link/utf</t>
  </si>
  <si>
    <t>16. Homographic Spooffing/sender/punycode</t>
  </si>
  <si>
    <t>16. Homographic Spooffing/sender/utf</t>
  </si>
  <si>
    <t>17. Right-to-Left-Override/attm</t>
  </si>
  <si>
    <t>17. Right-to-Left-Override/sender/punycode</t>
  </si>
  <si>
    <t>17. Right-to-Left-Override/sender/utf</t>
  </si>
  <si>
    <t>23. Exceedingly Long/attm</t>
  </si>
  <si>
    <t>23. Exceedingly Long/link</t>
  </si>
  <si>
    <t>23. Exceedingly Long/sender</t>
  </si>
  <si>
    <t>3. Sender-Name Spoofing</t>
  </si>
  <si>
    <t>4. Sender-Name Spoofing</t>
  </si>
  <si>
    <t>5. Sender-Name Spoofing</t>
  </si>
  <si>
    <t>6. Sender-Name Spoofing</t>
  </si>
  <si>
    <t>7. Sender-Name Spoofing</t>
  </si>
  <si>
    <t>8. Sender-Name Spoofing</t>
  </si>
  <si>
    <t>9. Sender-Name Spoofing</t>
  </si>
  <si>
    <t>both, the correct and misleading
information are displayed to the user</t>
  </si>
  <si>
    <t>only the misleading infor-
mation is displayed to the user</t>
  </si>
  <si>
    <t>only the correct
information is displayed to the user</t>
  </si>
  <si>
    <t>no interaction is required to display either piece of information</t>
  </si>
  <si>
    <t>the misleading information is displayed with less interaction than the correct information</t>
  </si>
  <si>
    <t>interaction is required to display information</t>
  </si>
  <si>
    <t>3.16_Homographic_Spoofing-sender-utf</t>
  </si>
  <si>
    <t>Type of technique</t>
  </si>
  <si>
    <t>Instantiation of Deception Technique</t>
  </si>
  <si>
    <t>Email Client</t>
  </si>
  <si>
    <t>Gmail</t>
  </si>
  <si>
    <t>Samsung Mail</t>
  </si>
  <si>
    <t>Microsoft Outlook</t>
  </si>
  <si>
    <t>Proton Mail</t>
  </si>
  <si>
    <t>iOS</t>
  </si>
  <si>
    <t>Android</t>
  </si>
  <si>
    <t>Type</t>
  </si>
  <si>
    <t>Name</t>
  </si>
  <si>
    <t>Zeilenbeschriftungen</t>
  </si>
  <si>
    <t>Gesamtergebnis</t>
  </si>
  <si>
    <t>Spaltenbeschriftungen</t>
  </si>
  <si>
    <t>Anzahl von Crititcallity</t>
  </si>
  <si>
    <t>Advancement</t>
  </si>
  <si>
    <t>punycode</t>
  </si>
  <si>
    <t>utf</t>
  </si>
  <si>
    <t>Data Scheme Advancement</t>
  </si>
  <si>
    <t>Apple Mail</t>
  </si>
  <si>
    <t>3.2.2_Mail_Sender_Name_Circumvention</t>
  </si>
  <si>
    <t>High</t>
  </si>
  <si>
    <t>Low</t>
  </si>
  <si>
    <t>Medium</t>
  </si>
  <si>
    <t>None</t>
  </si>
  <si>
    <t>Sender Name Spoofing (2)</t>
  </si>
  <si>
    <t>Hexadecimal Encoding (4)</t>
  </si>
  <si>
    <t>HTML Base-Tag (5)</t>
  </si>
  <si>
    <t>HTML Form-Tag (6)</t>
  </si>
  <si>
    <t>Link Missmatch (7)</t>
  </si>
  <si>
    <t>Link Missmatch URL (7.1)</t>
  </si>
  <si>
    <t>Link Missmatch Circumvention (7.2)</t>
  </si>
  <si>
    <t>URL Userinfo Field (13)</t>
  </si>
  <si>
    <t>Double File Extension (14)</t>
  </si>
  <si>
    <t>Homographic Spoofing (16)</t>
  </si>
  <si>
    <t>Right-to-Left Over. (17)</t>
  </si>
  <si>
    <t>Exceedingly Long (23)</t>
  </si>
  <si>
    <t>Tel Scheme (24)</t>
  </si>
  <si>
    <t>Data Scheme (25)</t>
  </si>
  <si>
    <t>Visual Integrity (27)</t>
  </si>
  <si>
    <t>Visual Integrity Fake Password (27.1)</t>
  </si>
  <si>
    <t>Visual Integrity Fake Scrollbar (27.2)</t>
  </si>
  <si>
    <t>Tel Scheme USSD Code (24.1)</t>
  </si>
  <si>
    <t>Tel Scheme Premium Rate (24.2)</t>
  </si>
  <si>
    <t>Sender</t>
  </si>
  <si>
    <t>Link</t>
  </si>
  <si>
    <t>16. Homographic Spoofing</t>
  </si>
  <si>
    <t>Mail Sender Name (2.1)</t>
  </si>
  <si>
    <t>Mail Sender Name Circumvention (2.2)</t>
  </si>
  <si>
    <t>Mittelwert von Crititcallity</t>
  </si>
  <si>
    <t>24.Tel-Scheme</t>
  </si>
  <si>
    <t>27. Visual Integrity</t>
  </si>
  <si>
    <t>neu</t>
  </si>
  <si>
    <t>alt</t>
  </si>
  <si>
    <t>Attachment</t>
  </si>
  <si>
    <t>3.7.2_Link_Mismatch_Circumvention.eml</t>
  </si>
  <si>
    <t>3.7.1_Link_Mismatch_URL</t>
  </si>
  <si>
    <t>3.7.1_Link_Mismatch_URL.eml</t>
  </si>
  <si>
    <t>3.7.2_Link_Mismatch_Circumvention</t>
  </si>
  <si>
    <t>3.7_Link_Mismatch</t>
  </si>
  <si>
    <t>A07-Link-Link-Mismatch.json.eml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</si>
</sst>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Calibri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1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5" fillId="3" borderId="0" xfId="0" applyFont="1" applyFill="1"/>
    <xf numFmtId="0" fontId="5" fillId="2" borderId="2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5" borderId="0" xfId="0" applyFont="1" applyFill="1"/>
    <xf numFmtId="0" fontId="4" fillId="5" borderId="0" xfId="1" applyFill="1"/>
    <xf numFmtId="0" fontId="4" fillId="0" borderId="0" xfId="1"/>
    <xf numFmtId="0" fontId="1" fillId="0" borderId="3" xfId="0" applyFont="1" applyBorder="1"/>
    <xf numFmtId="0" fontId="4" fillId="0" borderId="3" xfId="1" applyBorder="1"/>
    <xf numFmtId="0" fontId="4" fillId="5" borderId="3" xfId="1" applyFill="1" applyBorder="1"/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6" borderId="4" xfId="0" applyFont="1" applyFill="1" applyBorder="1"/>
    <xf numFmtId="0" fontId="1" fillId="6" borderId="17" xfId="0" applyFont="1" applyFill="1" applyBorder="1"/>
    <xf numFmtId="0" fontId="1" fillId="0" borderId="4" xfId="0" applyFont="1" applyBorder="1"/>
    <xf numFmtId="0" fontId="1" fillId="0" borderId="17" xfId="0" applyFont="1" applyBorder="1"/>
    <xf numFmtId="0" fontId="1" fillId="6" borderId="7" xfId="0" applyFont="1" applyFill="1" applyBorder="1"/>
    <xf numFmtId="0" fontId="1" fillId="6" borderId="20" xfId="0" applyFont="1" applyFill="1" applyBorder="1"/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6" borderId="16" xfId="0" applyFont="1" applyFill="1" applyBorder="1"/>
    <xf numFmtId="0" fontId="1" fillId="0" borderId="16" xfId="0" applyFont="1" applyBorder="1"/>
    <xf numFmtId="0" fontId="1" fillId="6" borderId="18" xfId="0" applyFont="1" applyFill="1" applyBorder="1"/>
    <xf numFmtId="0" fontId="1" fillId="6" borderId="26" xfId="0" applyFont="1" applyFill="1" applyBorder="1"/>
    <xf numFmtId="0" fontId="1" fillId="6" borderId="27" xfId="0" applyFont="1" applyFill="1" applyBorder="1"/>
    <xf numFmtId="0" fontId="1" fillId="6" borderId="28" xfId="0" applyFont="1" applyFill="1" applyBorder="1"/>
    <xf numFmtId="0" fontId="1" fillId="6" borderId="29" xfId="0" applyFont="1" applyFill="1" applyBorder="1"/>
    <xf numFmtId="0" fontId="1" fillId="0" borderId="5" xfId="0" applyFont="1" applyBorder="1"/>
    <xf numFmtId="0" fontId="1" fillId="6" borderId="5" xfId="0" applyFont="1" applyFill="1" applyBorder="1"/>
    <xf numFmtId="0" fontId="1" fillId="6" borderId="19" xfId="0" applyFont="1" applyFill="1" applyBorder="1"/>
    <xf numFmtId="0" fontId="5" fillId="0" borderId="30" xfId="0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4" fillId="5" borderId="0" xfId="1" applyFill="1" applyBorder="1"/>
    <xf numFmtId="0" fontId="4" fillId="0" borderId="0" xfId="1" applyBorder="1"/>
    <xf numFmtId="0" fontId="0" fillId="0" borderId="0" xfId="0" applyAlignment="1">
      <alignment horizontal="right"/>
    </xf>
    <xf numFmtId="2" fontId="0" fillId="0" borderId="0" xfId="0" applyNumberFormat="1"/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37">
    <dxf>
      <fill>
        <patternFill>
          <bgColor rgb="FFC26B52"/>
        </patternFill>
      </fill>
    </dxf>
    <dxf>
      <fill>
        <patternFill>
          <bgColor rgb="FFDCCF45"/>
        </patternFill>
      </fill>
    </dxf>
    <dxf>
      <fill>
        <patternFill>
          <bgColor rgb="FF77A164"/>
        </patternFill>
      </fill>
    </dxf>
    <dxf>
      <fill>
        <patternFill>
          <bgColor rgb="FF5199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2" formatCode="0.00"/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0" tint="-0.249977111117893"/>
          <bgColor theme="0" tint="-0.249977111117893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519985"/>
      <color rgb="FF77A164"/>
      <color rgb="FFDCCF45"/>
      <color rgb="FFC26B52"/>
      <color rgb="FF529985"/>
      <color rgb="FF78A164"/>
      <color rgb="FFDBCF46"/>
      <color rgb="FFBA6048"/>
      <color rgb="FFD6C8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Phishing Category Performance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pivot!$A$2:$A$5</c:f>
              <c:strCache>
                <c:ptCount val="3"/>
                <c:pt idx="0">
                  <c:v>Link</c:v>
                </c:pt>
                <c:pt idx="1">
                  <c:v>Sender</c:v>
                </c:pt>
                <c:pt idx="2">
                  <c:v>Attachment</c:v>
                </c:pt>
              </c:strCache>
            </c:strRef>
          </c:cat>
          <c:val>
            <c:numRef>
              <c:f>pivot!$B$2:$B$5</c:f>
              <c:numCache>
                <c:formatCode>General</c:formatCode>
                <c:ptCount val="3"/>
                <c:pt idx="0">
                  <c:v>2.1640625</c:v>
                </c:pt>
                <c:pt idx="1">
                  <c:v>2.90625</c:v>
                </c:pt>
                <c:pt idx="2">
                  <c:v>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1-E24B-A8D8-0626F8CB6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9978464"/>
        <c:axId val="2009738432"/>
      </c:barChart>
      <c:catAx>
        <c:axId val="200997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9738432"/>
        <c:crosses val="autoZero"/>
        <c:auto val="1"/>
        <c:lblAlgn val="ctr"/>
        <c:lblOffset val="100"/>
        <c:noMultiLvlLbl val="0"/>
      </c:catAx>
      <c:valAx>
        <c:axId val="20097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997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 dirty="0">
                <a:solidFill>
                  <a:schemeClr val="tx1"/>
                </a:solidFill>
              </a:rPr>
              <a:t>Phishing </a:t>
            </a:r>
            <a:r>
              <a:rPr lang="de-DE" sz="1400" b="0" i="0" u="none" strike="noStrike" kern="1200" spc="0" baseline="0" dirty="0" err="1">
                <a:solidFill>
                  <a:schemeClr val="tx1"/>
                </a:solidFill>
              </a:rPr>
              <a:t>Technique</a:t>
            </a:r>
            <a:r>
              <a:rPr lang="de-DE" sz="1400" b="0" i="0" u="none" strike="noStrike" kern="1200" spc="0" baseline="0" dirty="0">
                <a:solidFill>
                  <a:schemeClr val="tx1"/>
                </a:solidFill>
              </a:rPr>
              <a:t> Performance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pivot!$B$35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pivot!$A$36:$A$49</c:f>
              <c:strCache>
                <c:ptCount val="13"/>
                <c:pt idx="0">
                  <c:v>25. Data-Scheme</c:v>
                </c:pt>
                <c:pt idx="1">
                  <c:v>24.Tel-Scheme</c:v>
                </c:pt>
                <c:pt idx="2">
                  <c:v>6. HTML Form-Tag</c:v>
                </c:pt>
                <c:pt idx="3">
                  <c:v>14. Double File-Extension</c:v>
                </c:pt>
                <c:pt idx="4">
                  <c:v>4. Hexadecimal Encoding</c:v>
                </c:pt>
                <c:pt idx="5">
                  <c:v>17. Right-to-Left-Override</c:v>
                </c:pt>
                <c:pt idx="6">
                  <c:v>5. HTML Base-Tag</c:v>
                </c:pt>
                <c:pt idx="7">
                  <c:v>27. Visual Integrity</c:v>
                </c:pt>
                <c:pt idx="8">
                  <c:v>16. Homographic Spoofing</c:v>
                </c:pt>
                <c:pt idx="9">
                  <c:v>13. URL Userinfo Field</c:v>
                </c:pt>
                <c:pt idx="10">
                  <c:v>2. Sender-Name Spoofing</c:v>
                </c:pt>
                <c:pt idx="11">
                  <c:v>23. Exceedingly Long</c:v>
                </c:pt>
                <c:pt idx="12">
                  <c:v>7. Link Mismatch</c:v>
                </c:pt>
              </c:strCache>
            </c:strRef>
          </c:cat>
          <c:val>
            <c:numRef>
              <c:f>pivot!$B$36:$B$49</c:f>
              <c:numCache>
                <c:formatCode>General</c:formatCode>
                <c:ptCount val="13"/>
                <c:pt idx="0">
                  <c:v>0.125</c:v>
                </c:pt>
                <c:pt idx="1">
                  <c:v>0.8125</c:v>
                </c:pt>
                <c:pt idx="2">
                  <c:v>1.5</c:v>
                </c:pt>
                <c:pt idx="3">
                  <c:v>2</c:v>
                </c:pt>
                <c:pt idx="4">
                  <c:v>2.125</c:v>
                </c:pt>
                <c:pt idx="5">
                  <c:v>2.125</c:v>
                </c:pt>
                <c:pt idx="6">
                  <c:v>2.125</c:v>
                </c:pt>
                <c:pt idx="7">
                  <c:v>2.1875</c:v>
                </c:pt>
                <c:pt idx="8">
                  <c:v>2.40625</c:v>
                </c:pt>
                <c:pt idx="9">
                  <c:v>2.75</c:v>
                </c:pt>
                <c:pt idx="10">
                  <c:v>2.9583333333333335</c:v>
                </c:pt>
                <c:pt idx="11">
                  <c:v>3.0416666666666665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B-9D46-B1CC-935030852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6986512"/>
        <c:axId val="1716720448"/>
      </c:barChart>
      <c:catAx>
        <c:axId val="171698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6720448"/>
        <c:crosses val="autoZero"/>
        <c:auto val="1"/>
        <c:lblAlgn val="ctr"/>
        <c:lblOffset val="100"/>
        <c:noMultiLvlLbl val="0"/>
      </c:catAx>
      <c:valAx>
        <c:axId val="17167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698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pivot!$B$62:$B$63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pivot!$B$64:$B$72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8-304F-89E8-89FC2D59C085}"/>
            </c:ext>
          </c:extLst>
        </c:ser>
        <c:ser>
          <c:idx val="1"/>
          <c:order val="1"/>
          <c:tx>
            <c:strRef>
              <c:f>pivot!$C$62:$C$63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pivot!$C$64:$C$72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8-304F-89E8-89FC2D59C085}"/>
            </c:ext>
          </c:extLst>
        </c:ser>
        <c:ser>
          <c:idx val="2"/>
          <c:order val="2"/>
          <c:tx>
            <c:strRef>
              <c:f>pivot!$D$62:$D$63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pivot!$D$64:$D$72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38-304F-89E8-89FC2D59C085}"/>
            </c:ext>
          </c:extLst>
        </c:ser>
        <c:ser>
          <c:idx val="3"/>
          <c:order val="3"/>
          <c:tx>
            <c:strRef>
              <c:f>pivot!$E$62:$E$63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pivot!$E$64:$E$72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14</c:v>
                </c:pt>
                <c:pt idx="4">
                  <c:v>15</c:v>
                </c:pt>
                <c:pt idx="5">
                  <c:v>18</c:v>
                </c:pt>
                <c:pt idx="6">
                  <c:v>15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38-304F-89E8-89FC2D59C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029248"/>
        <c:axId val="688075392"/>
      </c:barChart>
      <c:catAx>
        <c:axId val="6880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075392"/>
        <c:crosses val="autoZero"/>
        <c:auto val="1"/>
        <c:lblAlgn val="ctr"/>
        <c:lblOffset val="100"/>
        <c:noMultiLvlLbl val="0"/>
      </c:catAx>
      <c:valAx>
        <c:axId val="6880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0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pivot!$B$62:$B$63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pivot!$B$64:$B$72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E-8043-86C5-934E68E2F27E}"/>
            </c:ext>
          </c:extLst>
        </c:ser>
        <c:ser>
          <c:idx val="1"/>
          <c:order val="1"/>
          <c:tx>
            <c:strRef>
              <c:f>pivot!$C$62:$C$63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pivot!$C$64:$C$72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E-8043-86C5-934E68E2F27E}"/>
            </c:ext>
          </c:extLst>
        </c:ser>
        <c:ser>
          <c:idx val="2"/>
          <c:order val="2"/>
          <c:tx>
            <c:strRef>
              <c:f>pivot!$D$62:$D$63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pivot!$D$64:$D$72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0E-8043-86C5-934E68E2F27E}"/>
            </c:ext>
          </c:extLst>
        </c:ser>
        <c:ser>
          <c:idx val="3"/>
          <c:order val="3"/>
          <c:tx>
            <c:strRef>
              <c:f>pivot!$E$62:$E$63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pivot!$E$64:$E$72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14</c:v>
                </c:pt>
                <c:pt idx="4">
                  <c:v>15</c:v>
                </c:pt>
                <c:pt idx="5">
                  <c:v>18</c:v>
                </c:pt>
                <c:pt idx="6">
                  <c:v>15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0E-8043-86C5-934E68E2F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16993264"/>
        <c:axId val="1717001232"/>
      </c:barChart>
      <c:catAx>
        <c:axId val="17169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7001232"/>
        <c:crosses val="autoZero"/>
        <c:auto val="1"/>
        <c:lblAlgn val="ctr"/>
        <c:lblOffset val="100"/>
        <c:noMultiLvlLbl val="0"/>
      </c:catAx>
      <c:valAx>
        <c:axId val="17170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69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Homographic Spoofing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pivot!$B$118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pivot!$A$119:$A$123</c:f>
              <c:strCache>
                <c:ptCount val="4"/>
                <c:pt idx="0">
                  <c:v>3.16_Homographic_Spoofing-sender-punycode</c:v>
                </c:pt>
                <c:pt idx="1">
                  <c:v>3.16_Homographic_Spoofing-link-utf</c:v>
                </c:pt>
                <c:pt idx="2">
                  <c:v>3.16_Homographic_Spoofing-link-punycode</c:v>
                </c:pt>
                <c:pt idx="3">
                  <c:v>3.16_Homographic_Spoofing-sender-utf</c:v>
                </c:pt>
              </c:strCache>
            </c:strRef>
          </c:cat>
          <c:val>
            <c:numRef>
              <c:f>pivot!$B$119:$B$123</c:f>
              <c:numCache>
                <c:formatCode>General</c:formatCode>
                <c:ptCount val="4"/>
                <c:pt idx="0">
                  <c:v>1.75</c:v>
                </c:pt>
                <c:pt idx="1">
                  <c:v>2.125</c:v>
                </c:pt>
                <c:pt idx="2">
                  <c:v>2.125</c:v>
                </c:pt>
                <c:pt idx="3">
                  <c:v>3.625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D-F946-A8E3-B76A550C4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911408"/>
        <c:axId val="1879913120"/>
      </c:barChart>
      <c:catAx>
        <c:axId val="18799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7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9913120"/>
        <c:crosses val="autoZero"/>
        <c:auto val="1"/>
        <c:lblAlgn val="ctr"/>
        <c:lblOffset val="100"/>
        <c:noMultiLvlLbl val="0"/>
      </c:catAx>
      <c:valAx>
        <c:axId val="18799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991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2400000" vert="horz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pivot!$B$137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44-FD41-A40F-5A497893ED3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44-FD41-A40F-5A497893ED3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44-FD41-A40F-5A497893ED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44-FD41-A40F-5A497893ED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B44-FD41-A40F-5A497893ED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B44-FD41-A40F-5A497893ED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B44-FD41-A40F-5A497893ED3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ADA-EC4F-AA53-E1983091C426}"/>
              </c:ext>
            </c:extLst>
          </c:dPt>
          <c:cat>
            <c:strRef>
              <c:f>pivot!$A$138:$A$146</c:f>
              <c:strCache>
                <c:ptCount val="8"/>
                <c:pt idx="0">
                  <c:v>Android_Proton</c:v>
                </c:pt>
                <c:pt idx="1">
                  <c:v>iOS_Proton</c:v>
                </c:pt>
                <c:pt idx="2">
                  <c:v>Android_Outlook</c:v>
                </c:pt>
                <c:pt idx="3">
                  <c:v>Android_Gmail</c:v>
                </c:pt>
                <c:pt idx="4">
                  <c:v>Android_SamsungMail</c:v>
                </c:pt>
                <c:pt idx="5">
                  <c:v>iOS_Outlook</c:v>
                </c:pt>
                <c:pt idx="6">
                  <c:v>iOS_AppleMail</c:v>
                </c:pt>
                <c:pt idx="7">
                  <c:v>iOS_Gmail</c:v>
                </c:pt>
              </c:strCache>
            </c:strRef>
          </c:cat>
          <c:val>
            <c:numRef>
              <c:f>pivot!$B$138:$B$146</c:f>
              <c:numCache>
                <c:formatCode>0.00</c:formatCode>
                <c:ptCount val="8"/>
                <c:pt idx="0">
                  <c:v>1.7777777777777777</c:v>
                </c:pt>
                <c:pt idx="1">
                  <c:v>1.7777777777777777</c:v>
                </c:pt>
                <c:pt idx="2">
                  <c:v>2.1481481481481484</c:v>
                </c:pt>
                <c:pt idx="3">
                  <c:v>2.1851851851851851</c:v>
                </c:pt>
                <c:pt idx="4">
                  <c:v>2.5555555555555554</c:v>
                </c:pt>
                <c:pt idx="5">
                  <c:v>2.5925925925925926</c:v>
                </c:pt>
                <c:pt idx="6">
                  <c:v>2.6296296296296298</c:v>
                </c:pt>
                <c:pt idx="7">
                  <c:v>2.925925925925926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A-EC4F-AA53-E1983091C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4332544"/>
        <c:axId val="414334256"/>
      </c:barChart>
      <c:catAx>
        <c:axId val="414332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334256"/>
        <c:crosses val="autoZero"/>
        <c:auto val="1"/>
        <c:lblAlgn val="ctr"/>
        <c:lblOffset val="100"/>
        <c:noMultiLvlLbl val="0"/>
      </c:catAx>
      <c:valAx>
        <c:axId val="414334256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3325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1</xdr:row>
      <xdr:rowOff>31750</xdr:rowOff>
    </xdr:from>
    <xdr:to>
      <xdr:col>15</xdr:col>
      <xdr:colOff>685800</xdr:colOff>
      <xdr:row>27</xdr:row>
      <xdr:rowOff>177800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3961F1-13D5-20CF-9A66-1FB626CB7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33</xdr:row>
      <xdr:rowOff>95250</xdr:rowOff>
    </xdr:from>
    <xdr:to>
      <xdr:col>15</xdr:col>
      <xdr:colOff>63500</xdr:colOff>
      <xdr:row>53</xdr:row>
      <xdr:rowOff>12700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D0DE9CE-D0DF-B578-BC53-678F89BFE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787400</xdr:colOff>
      <xdr:row>56</xdr:row>
      <xdr:rowOff>76200</xdr:rowOff>
    </xdr:from>
    <xdr:to>
      <xdr:col>16</xdr:col>
      <xdr:colOff>241300</xdr:colOff>
      <xdr:row>75</xdr:row>
      <xdr:rowOff>95250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0DFEC54-0D4E-367D-C5C6-F6039B9F8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431800</xdr:colOff>
      <xdr:row>62</xdr:row>
      <xdr:rowOff>57150</xdr:rowOff>
    </xdr:from>
    <xdr:to>
      <xdr:col>12</xdr:col>
      <xdr:colOff>50800</xdr:colOff>
      <xdr:row>75</xdr:row>
      <xdr:rowOff>158750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B84B66D-9189-F773-6A1D-96FBE2349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50800</xdr:colOff>
      <xdr:row>103</xdr:row>
      <xdr:rowOff>114300</xdr:rowOff>
    </xdr:from>
    <xdr:to>
      <xdr:col>7</xdr:col>
      <xdr:colOff>419100</xdr:colOff>
      <xdr:row>132</xdr:row>
      <xdr:rowOff>25400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E69F83E-FFC8-A2D1-6C49-EB25248DE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101600</xdr:colOff>
      <xdr:row>134</xdr:row>
      <xdr:rowOff>167640</xdr:rowOff>
    </xdr:from>
    <xdr:to>
      <xdr:col>7</xdr:col>
      <xdr:colOff>721360</xdr:colOff>
      <xdr:row>148</xdr:row>
      <xdr:rowOff>66040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18CB87E-3AA7-A100-1AE2-D1D50DA6D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ächle, Justin Steve" id="{CEFD38A2-ABEA-684E-B284-941A7768087D}" userId="S::ujgat@student.kit.edu::87ad6087-7da2-4c72-a614-08a8089b3ee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59.735469560183" createdVersion="8" refreshedVersion="8" minRefreshableVersion="3" recordCount="216" xr:uid="{2DAD16A5-879E-104F-91E1-DB4E8B8A4D29}">
  <cacheSource type="worksheet">
    <worksheetSource name="EvidenceEvaluation"/>
  </cacheSource>
  <cacheFields count="11">
    <cacheField name="Client" numFmtId="0">
      <sharedItems count="8">
        <s v="Android_Gmail"/>
        <s v="Android_Outlook"/>
        <s v="Android_Proton"/>
        <s v="Android_SamsungMail"/>
        <s v="iOS_AppleMail"/>
        <s v="iOS_Gmail"/>
        <s v="iOS_Outlook"/>
        <s v="iOS_Proton"/>
      </sharedItems>
    </cacheField>
    <cacheField name="Instantiation name" numFmtId="0">
      <sharedItems count="27">
        <s v="3.7.2_Link_Missmatch_Circumvention"/>
        <s v="3.7.1_Link_Missmatch_URL"/>
        <s v="3.7_Link_Missmatch"/>
        <s v="3.6_HTML_Form_Tag"/>
        <s v="3.5_HTML_Base_Tag"/>
        <s v="3.4_Hexadecimal_Encoding"/>
        <s v="3.27.2_Visual_Integrity_Fake_Scrollbar"/>
        <s v="3.27.1_Visual_Integrity_Fake_Password"/>
        <s v="3.25.1_Data_Scheme_Advancement"/>
        <s v="3.25_Data_Scheme"/>
        <s v="3.24.2_Tel_Scheme_Premium_Rate"/>
        <s v="3.24.1_Tel_Scheme_USSD_Code"/>
        <s v="3.23_Exceedingly_Long-sender"/>
        <s v="3.23_Exceedingly_Long-link"/>
        <s v="3.23_Exceedingly_Long-attm"/>
        <s v="3.2.2_Mail_Sender_Name_Circumvention"/>
        <s v="3.2.1_Mail_Sender_Name"/>
        <s v="3.2_Sender_Name-Spoofing"/>
        <s v="3.17_Right_to_Left_Override-sender-utf"/>
        <s v="3.17_Right_to_Left_Override-sender-punycode"/>
        <s v="3.17_Right_to_Left_Override-attm"/>
        <s v="3.16_Homographic_Spoofing-sender-utf"/>
        <s v="3.16_Homographic_Spoofing-sender-punycode"/>
        <s v="3.16_Homographic_Spoofing-link-utf"/>
        <s v="3.16_Homographic_Spoofing-link-punycode"/>
        <s v="3.14_Double_File_Extension"/>
        <s v="3.13_URL_Userinfo_Field"/>
      </sharedItems>
    </cacheField>
    <cacheField name="Phishing trick name" numFmtId="0">
      <sharedItems count="13">
        <s v="7. Link Mismatch"/>
        <s v="6. HTML Form-Tag"/>
        <s v="5. HTML Base-Tag"/>
        <s v="4. Hexadecimal Encoding"/>
        <s v="27. Visual Integrity"/>
        <s v="25. Data-Scheme"/>
        <s v="24.Tel-Scheme"/>
        <s v="23. Exceedingly Long"/>
        <s v="2. Sender-Name Spoofing"/>
        <s v="17. Right-to-Left-Override"/>
        <s v="16. Homographic Spoofing"/>
        <s v="14. Double File-Extension"/>
        <s v="13. URL Userinfo Field"/>
      </sharedItems>
    </cacheField>
    <cacheField name="Source EML File" numFmtId="0">
      <sharedItems/>
    </cacheField>
    <cacheField name="Evaluation Screenshots Path" numFmtId="0">
      <sharedItems/>
    </cacheField>
    <cacheField name="Infos" numFmtId="0">
      <sharedItems/>
    </cacheField>
    <cacheField name="Type of assistance" numFmtId="0">
      <sharedItems/>
    </cacheField>
    <cacheField name="Interaction required to get complete and correct info" numFmtId="0">
      <sharedItems/>
    </cacheField>
    <cacheField name="Crititcallity" numFmtId="0">
      <sharedItems containsSemiMixedTypes="0" containsString="0" containsNumber="1" containsInteger="1" minValue="0" maxValue="4" count="4">
        <n v="4"/>
        <n v="0"/>
        <n v="1"/>
        <n v="2"/>
      </sharedItems>
    </cacheField>
    <cacheField name="Critically-code" numFmtId="0">
      <sharedItems/>
    </cacheField>
    <cacheField name="Type of technique" numFmtId="0">
      <sharedItems count="4">
        <s v="Link"/>
        <s v="Sender"/>
        <s v="Attachment"/>
        <s v="Attachemen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1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2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3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4"/>
    <x v="0"/>
    <x v="0"/>
    <s v="3.7.2_Link_Missmatch_Circumvention.eml"/>
    <s v="7.2 Circumventing Mitigation Techniques"/>
    <s v="misleading"/>
    <s v="none"/>
    <s v="no"/>
    <x v="0"/>
    <s v="misleading.none.no"/>
    <x v="0"/>
  </r>
  <r>
    <x v="5"/>
    <x v="0"/>
    <x v="0"/>
    <s v="3.7.2_Link_Missmatch_Circumvention.eml"/>
    <s v="7.2 Circumventing Mitigation Techniques"/>
    <s v="misleading"/>
    <s v="none"/>
    <s v="no"/>
    <x v="0"/>
    <s v="misleading.none.no"/>
    <x v="0"/>
  </r>
  <r>
    <x v="6"/>
    <x v="0"/>
    <x v="0"/>
    <s v="3.7.2_Link_Missmatch_Circumvention.eml"/>
    <s v="7.2 Circumventing Mitigation Techniques"/>
    <s v="misleading"/>
    <s v="none"/>
    <s v="no"/>
    <x v="0"/>
    <s v="misleading.none.no"/>
    <x v="0"/>
  </r>
  <r>
    <x v="7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0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1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2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3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4"/>
    <x v="1"/>
    <x v="0"/>
    <s v="3.7.1_Link_Missmatch_URL.eml"/>
    <s v="7.1 Using URL as Link Text"/>
    <s v="misleading"/>
    <s v="none"/>
    <s v="no"/>
    <x v="0"/>
    <s v="misleading.none.no"/>
    <x v="0"/>
  </r>
  <r>
    <x v="5"/>
    <x v="1"/>
    <x v="0"/>
    <s v="3.7.1_Link_Missmatch_URL.eml"/>
    <s v="7.1 Using URL as Link Text"/>
    <s v="misleading"/>
    <s v="none"/>
    <s v="no"/>
    <x v="0"/>
    <s v="misleading.none.no"/>
    <x v="0"/>
  </r>
  <r>
    <x v="6"/>
    <x v="1"/>
    <x v="0"/>
    <s v="3.7.1_Link_Missmatch_URL.eml"/>
    <s v="7.1 Using URL as Link Text"/>
    <s v="misleading"/>
    <s v="none"/>
    <s v="no"/>
    <x v="0"/>
    <s v="misleading.none.no"/>
    <x v="0"/>
  </r>
  <r>
    <x v="7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0"/>
    <x v="2"/>
    <x v="0"/>
    <s v="A07-Link-Link-Missmatch.json.eml"/>
    <s v="7. Link Missmatch"/>
    <s v="both"/>
    <s v="none"/>
    <s v="yes_misleading-first"/>
    <x v="0"/>
    <s v="both.none.yes_misleading-first"/>
    <x v="0"/>
  </r>
  <r>
    <x v="1"/>
    <x v="2"/>
    <x v="0"/>
    <s v="A07-Link-Link-Missmatch.json.eml"/>
    <s v="7. Link Missmatch"/>
    <s v="both"/>
    <s v="none"/>
    <s v="yes_misleading-first"/>
    <x v="0"/>
    <s v="both.none.yes_misleading-first"/>
    <x v="0"/>
  </r>
  <r>
    <x v="2"/>
    <x v="2"/>
    <x v="0"/>
    <s v="A07-Link-Link-Missmatch.json.eml"/>
    <s v="7. Link Missmatch"/>
    <s v="both"/>
    <s v="none"/>
    <s v="yes_misleading-first"/>
    <x v="0"/>
    <s v="both.none.yes_misleading-first"/>
    <x v="0"/>
  </r>
  <r>
    <x v="3"/>
    <x v="2"/>
    <x v="0"/>
    <s v="A07-Link-Link-Missmatch.json.eml"/>
    <s v="7. Link Missmatch"/>
    <s v="both"/>
    <s v="none"/>
    <s v="yes_misleading-first"/>
    <x v="0"/>
    <s v="both.none.yes_misleading-first"/>
    <x v="0"/>
  </r>
  <r>
    <x v="4"/>
    <x v="2"/>
    <x v="0"/>
    <s v="A07-Link-Link-Missmatch.json.eml"/>
    <s v="7. Link Missmatch"/>
    <s v="misleading"/>
    <s v="none"/>
    <s v="no"/>
    <x v="0"/>
    <s v="misleading.none.no"/>
    <x v="0"/>
  </r>
  <r>
    <x v="5"/>
    <x v="2"/>
    <x v="0"/>
    <s v="A07-Link-Link-Missmatch.json.eml"/>
    <s v="7. Link Missmatch"/>
    <s v="misleading"/>
    <s v="none"/>
    <s v="no"/>
    <x v="0"/>
    <s v="misleading.none.no"/>
    <x v="0"/>
  </r>
  <r>
    <x v="6"/>
    <x v="2"/>
    <x v="0"/>
    <s v="A07-Link-Link-Missmatch.json.eml"/>
    <s v="7. Link Missmatch"/>
    <s v="misleading"/>
    <s v="none"/>
    <s v="no"/>
    <x v="0"/>
    <s v="misleading.none.no"/>
    <x v="0"/>
  </r>
  <r>
    <x v="7"/>
    <x v="2"/>
    <x v="0"/>
    <s v="A07-Link-Link-Missmatch.json.eml"/>
    <s v="7. Link Missmatch"/>
    <s v="both"/>
    <s v="none"/>
    <s v="yes_misleading-first"/>
    <x v="0"/>
    <s v="both.none.yes_misleading-first"/>
    <x v="0"/>
  </r>
  <r>
    <x v="1"/>
    <x v="3"/>
    <x v="1"/>
    <s v="A06-Link-HTML Form-Tag.json.eml"/>
    <s v="6. HTML Form-Tag"/>
    <s v="none"/>
    <s v="blocked"/>
    <s v="no"/>
    <x v="1"/>
    <s v="none.blocked.no"/>
    <x v="0"/>
  </r>
  <r>
    <x v="2"/>
    <x v="3"/>
    <x v="1"/>
    <s v="A06-Link-HTML Form-Tag.json.eml"/>
    <s v="6. HTML Form-Tag"/>
    <s v="none"/>
    <s v="blocked"/>
    <s v="no"/>
    <x v="1"/>
    <s v="none.blocked.no"/>
    <x v="0"/>
  </r>
  <r>
    <x v="5"/>
    <x v="3"/>
    <x v="1"/>
    <s v="A06-Link-HTML Form-Tag.json.eml"/>
    <s v="6. HTML Form-Tag"/>
    <s v="none"/>
    <s v="blocked"/>
    <s v="no"/>
    <x v="1"/>
    <s v="none.blocked.no"/>
    <x v="0"/>
  </r>
  <r>
    <x v="6"/>
    <x v="3"/>
    <x v="1"/>
    <s v="A06-Link-HTML Form-Tag.json.eml"/>
    <s v="6. HTML Form-Tag"/>
    <s v="none"/>
    <s v="blocked"/>
    <s v="no"/>
    <x v="1"/>
    <s v="none.blocked.no"/>
    <x v="0"/>
  </r>
  <r>
    <x v="7"/>
    <x v="3"/>
    <x v="1"/>
    <s v="A06-Link-HTML Form-Tag.json.eml"/>
    <s v="6. HTML Form-Tag"/>
    <s v="none"/>
    <s v="blocked"/>
    <s v="no"/>
    <x v="1"/>
    <s v="none.blocked.no"/>
    <x v="0"/>
  </r>
  <r>
    <x v="0"/>
    <x v="3"/>
    <x v="1"/>
    <s v="A06-Link-HTML Form-Tag.json.eml"/>
    <s v="6. HTML Form-Tag"/>
    <s v="none"/>
    <s v="none"/>
    <s v="no"/>
    <x v="0"/>
    <s v="none.none.no"/>
    <x v="0"/>
  </r>
  <r>
    <x v="3"/>
    <x v="3"/>
    <x v="1"/>
    <s v="A06-Link-HTML Form-Tag.json.eml"/>
    <s v="6. HTML Form-Tag"/>
    <s v="none"/>
    <s v="none"/>
    <s v="no"/>
    <x v="0"/>
    <s v="none.none.no"/>
    <x v="0"/>
  </r>
  <r>
    <x v="4"/>
    <x v="3"/>
    <x v="1"/>
    <s v="A06-Link-HTML Form-Tag.json.eml"/>
    <s v="6. HTML Form-Tag"/>
    <s v="none"/>
    <s v="none"/>
    <s v="no"/>
    <x v="0"/>
    <s v="none.none.no"/>
    <x v="0"/>
  </r>
  <r>
    <x v="0"/>
    <x v="4"/>
    <x v="2"/>
    <s v="A05-Link-HTML Base-Tag.json.eml"/>
    <s v="5. HTML Base-Tag"/>
    <s v="correct"/>
    <s v="none"/>
    <s v="yes"/>
    <x v="2"/>
    <s v="correct.none.yes"/>
    <x v="0"/>
  </r>
  <r>
    <x v="1"/>
    <x v="4"/>
    <x v="2"/>
    <s v="A05-Link-HTML Base-Tag.json.eml"/>
    <s v="5. HTML Base-Tag"/>
    <s v="correct"/>
    <s v="none"/>
    <s v="yes"/>
    <x v="2"/>
    <s v="correct.none.yes"/>
    <x v="0"/>
  </r>
  <r>
    <x v="2"/>
    <x v="4"/>
    <x v="2"/>
    <s v="A05-Link-HTML Base-Tag.json.eml"/>
    <s v="5. HTML Base-Tag"/>
    <s v="correct"/>
    <s v="none"/>
    <s v="yes"/>
    <x v="2"/>
    <s v="correct.none.yes"/>
    <x v="0"/>
  </r>
  <r>
    <x v="3"/>
    <x v="4"/>
    <x v="2"/>
    <s v="A05-Link-HTML Base-Tag.json.eml"/>
    <s v="5. HTML Base-Tag"/>
    <s v="correct"/>
    <s v="none"/>
    <s v="yes"/>
    <x v="2"/>
    <s v="correct.none.yes"/>
    <x v="0"/>
  </r>
  <r>
    <x v="7"/>
    <x v="4"/>
    <x v="2"/>
    <s v="A05-Link-HTML Base-Tag.json.eml"/>
    <s v="5. HTML Base-Tag"/>
    <s v="correct"/>
    <s v="none"/>
    <s v="yes"/>
    <x v="2"/>
    <s v="correct.none.yes"/>
    <x v="0"/>
  </r>
  <r>
    <x v="4"/>
    <x v="4"/>
    <x v="2"/>
    <s v="A05-Link-HTML Base-Tag.json.eml"/>
    <s v="5. HTML Base-Tag"/>
    <s v="none"/>
    <s v="none"/>
    <s v="no"/>
    <x v="0"/>
    <s v="none.none.no"/>
    <x v="0"/>
  </r>
  <r>
    <x v="5"/>
    <x v="4"/>
    <x v="2"/>
    <s v="A05-Link-HTML Base-Tag.json.eml"/>
    <s v="5. HTML Base-Tag"/>
    <s v="none"/>
    <s v="none"/>
    <s v="no"/>
    <x v="0"/>
    <s v="none.none.no"/>
    <x v="0"/>
  </r>
  <r>
    <x v="6"/>
    <x v="4"/>
    <x v="2"/>
    <s v="A05-Link-HTML Base-Tag.json.eml"/>
    <s v="5. HTML Base-Tag"/>
    <s v="none"/>
    <s v="none"/>
    <s v="no"/>
    <x v="0"/>
    <s v="none.none.no"/>
    <x v="0"/>
  </r>
  <r>
    <x v="0"/>
    <x v="5"/>
    <x v="3"/>
    <s v="A04-Link-Hexadecimal-Encoding.json.eml"/>
    <s v="4. Hecadecimal Encoding"/>
    <s v="correct"/>
    <s v="none"/>
    <s v="yes"/>
    <x v="2"/>
    <s v="correct.none.yes"/>
    <x v="0"/>
  </r>
  <r>
    <x v="1"/>
    <x v="5"/>
    <x v="3"/>
    <s v="A04-Link-Hexadecimal-Encoding.json.eml"/>
    <s v="4. Hecadecimal Encoding"/>
    <s v="correct"/>
    <s v="none"/>
    <s v="yes"/>
    <x v="2"/>
    <s v="correct.none.yes"/>
    <x v="0"/>
  </r>
  <r>
    <x v="2"/>
    <x v="5"/>
    <x v="3"/>
    <s v="A04-Link-Hexadecimal-Encoding.json.eml"/>
    <s v="4. Hecadecimal Encoding"/>
    <s v="correct"/>
    <s v="none"/>
    <s v="yes"/>
    <x v="2"/>
    <s v="correct.none.yes"/>
    <x v="0"/>
  </r>
  <r>
    <x v="3"/>
    <x v="5"/>
    <x v="3"/>
    <s v="A04-Link-Hexadecimal-Encoding.json.eml"/>
    <s v="4. Hecadecimal Encoding"/>
    <s v="correct"/>
    <s v="none"/>
    <s v="yes"/>
    <x v="2"/>
    <s v="correct.none.yes"/>
    <x v="0"/>
  </r>
  <r>
    <x v="7"/>
    <x v="5"/>
    <x v="3"/>
    <s v="A04-Link-Hexadecimal-Encoding.json.eml"/>
    <s v="4. Hecadecimal Encoding"/>
    <s v="correct"/>
    <s v="none"/>
    <s v="yes"/>
    <x v="2"/>
    <s v="correct.none.yes"/>
    <x v="0"/>
  </r>
  <r>
    <x v="4"/>
    <x v="5"/>
    <x v="3"/>
    <s v="A04-Link-Hexadecimal-Encoding.json.eml"/>
    <s v="4. Hecadecimal Encoding"/>
    <s v="none"/>
    <s v="none"/>
    <s v="no"/>
    <x v="0"/>
    <s v="none.none.no"/>
    <x v="0"/>
  </r>
  <r>
    <x v="5"/>
    <x v="5"/>
    <x v="3"/>
    <s v="A04-Link-Hexadecimal-Encoding.json.eml"/>
    <s v="4. Hecadecimal Encoding"/>
    <s v="none"/>
    <s v="none"/>
    <s v="no"/>
    <x v="0"/>
    <s v="none.none.no"/>
    <x v="0"/>
  </r>
  <r>
    <x v="6"/>
    <x v="5"/>
    <x v="3"/>
    <s v="A04-Link-Hexadecimal-Encoding.json.eml"/>
    <s v="4. Hecadecimal Encoding"/>
    <s v="none"/>
    <s v="none"/>
    <s v="no"/>
    <x v="0"/>
    <s v="none.none.no"/>
    <x v="0"/>
  </r>
  <r>
    <x v="4"/>
    <x v="6"/>
    <x v="4"/>
    <s v="3.27.2_Visual_Integrity_Fake_Scrollbar.eml"/>
    <s v="27.2 Clickjacking Using a Fake Scroll Bar"/>
    <s v="none"/>
    <s v="blocked"/>
    <s v="no"/>
    <x v="1"/>
    <s v="none.blocked.no"/>
    <x v="0"/>
  </r>
  <r>
    <x v="6"/>
    <x v="6"/>
    <x v="4"/>
    <s v="3.27.2_Visual_Integrity_Fake_Scrollbar.eml"/>
    <s v="27.2 Clickjacking Using a Fake Scroll Bar"/>
    <s v="none"/>
    <s v="blocked"/>
    <s v="no"/>
    <x v="1"/>
    <s v="none.blocked.no"/>
    <x v="0"/>
  </r>
  <r>
    <x v="1"/>
    <x v="6"/>
    <x v="4"/>
    <s v="3.27.2_Visual_Integrity_Fake_Scrollbar.eml"/>
    <s v="27.2 Clickjacking Using a Fake Scroll Bar"/>
    <s v="correct"/>
    <s v="none"/>
    <s v="yes"/>
    <x v="2"/>
    <s v="correct.none.yes"/>
    <x v="0"/>
  </r>
  <r>
    <x v="2"/>
    <x v="6"/>
    <x v="4"/>
    <s v="3.27.2_Visual_Integrity_Fake_Scrollbar.eml"/>
    <s v="27.2 Clickjacking Using a Fake Scroll Bar"/>
    <s v="correct"/>
    <s v="none"/>
    <s v="yes"/>
    <x v="2"/>
    <s v="correct.none.yes"/>
    <x v="0"/>
  </r>
  <r>
    <x v="7"/>
    <x v="6"/>
    <x v="4"/>
    <s v="3.27.2_Visual_Integrity_Fake_Scrollbar.eml"/>
    <s v="27.2 Clickjacking Using a Fake Scroll Bar"/>
    <s v="correct"/>
    <s v="warning"/>
    <s v="no"/>
    <x v="2"/>
    <s v="correct.warning.no"/>
    <x v="0"/>
  </r>
  <r>
    <x v="0"/>
    <x v="6"/>
    <x v="4"/>
    <s v="3.27.2_Visual_Integrity_Fake_Scrollbar.eml"/>
    <s v="27.2 Clickjacking Using a Fake Scroll Bar"/>
    <s v="misleading"/>
    <s v="none"/>
    <s v="yes"/>
    <x v="0"/>
    <s v="misleading.none.yes"/>
    <x v="0"/>
  </r>
  <r>
    <x v="3"/>
    <x v="6"/>
    <x v="4"/>
    <s v="3.27.2_Visual_Integrity_Fake_Scrollbar.eml"/>
    <s v="27.2 Clickjacking Using a Fake Scroll Bar"/>
    <s v="none"/>
    <s v="none"/>
    <s v="no"/>
    <x v="0"/>
    <s v="none.none.no"/>
    <x v="0"/>
  </r>
  <r>
    <x v="5"/>
    <x v="6"/>
    <x v="4"/>
    <s v="3.27.2_Visual_Integrity_Fake_Scrollbar.eml"/>
    <s v="27.2 Clickjacking Using a Fake Scroll Bar"/>
    <s v="none"/>
    <s v="none"/>
    <s v="no"/>
    <x v="0"/>
    <s v="none.none.no"/>
    <x v="0"/>
  </r>
  <r>
    <x v="0"/>
    <x v="7"/>
    <x v="4"/>
    <s v="3.27.1_Visual_Integrity_Fake_Password.eml"/>
    <s v="27.1 Fake Password Prompt by the Email Client"/>
    <s v="none"/>
    <s v="blocked"/>
    <s v="no"/>
    <x v="1"/>
    <s v="none.blocked.no"/>
    <x v="0"/>
  </r>
  <r>
    <x v="2"/>
    <x v="7"/>
    <x v="4"/>
    <s v="3.27.1_Visual_Integrity_Fake_Password.eml"/>
    <s v="27.1 Fake Password Prompt by the Email Client"/>
    <s v="none"/>
    <s v="blocked"/>
    <s v="no"/>
    <x v="1"/>
    <s v="none.blocked.no"/>
    <x v="0"/>
  </r>
  <r>
    <x v="7"/>
    <x v="7"/>
    <x v="4"/>
    <s v="3.27.1_Visual_Integrity_Fake_Password.eml"/>
    <s v="27.1 Fake Password Prompt by the Email Client"/>
    <s v="none"/>
    <s v="blocked"/>
    <s v="no"/>
    <x v="1"/>
    <s v="none.blocked.no"/>
    <x v="0"/>
  </r>
  <r>
    <x v="1"/>
    <x v="7"/>
    <x v="4"/>
    <s v="3.27.1_Visual_Integrity_Fake_Password.eml"/>
    <s v="27.1 Fake Password Prompt by the Email Client"/>
    <s v="none"/>
    <s v="none"/>
    <s v="no"/>
    <x v="0"/>
    <s v="none.none.no"/>
    <x v="0"/>
  </r>
  <r>
    <x v="3"/>
    <x v="7"/>
    <x v="4"/>
    <s v="3.27.1_Visual_Integrity_Fake_Password.eml"/>
    <s v="27.1 Fake Password Prompt by the Email Client"/>
    <s v="none"/>
    <s v="none"/>
    <s v="no"/>
    <x v="0"/>
    <s v="none.none.no"/>
    <x v="0"/>
  </r>
  <r>
    <x v="4"/>
    <x v="7"/>
    <x v="4"/>
    <s v="3.27.1_Visual_Integrity_Fake_Password.eml"/>
    <s v="27.1 Fake Password Prompt by the Email Client"/>
    <s v="none"/>
    <s v="none"/>
    <s v="no"/>
    <x v="0"/>
    <s v="none.none.no"/>
    <x v="0"/>
  </r>
  <r>
    <x v="5"/>
    <x v="7"/>
    <x v="4"/>
    <s v="3.27.1_Visual_Integrity_Fake_Password.eml"/>
    <s v="27.1 Fake Password Prompt by the Email Client"/>
    <s v="none"/>
    <s v="none"/>
    <s v="no"/>
    <x v="0"/>
    <s v="none.none.no"/>
    <x v="0"/>
  </r>
  <r>
    <x v="6"/>
    <x v="7"/>
    <x v="4"/>
    <s v="3.27.1_Visual_Integrity_Fake_Password.eml"/>
    <s v="27.1 Fake Password Prompt by the Email Client"/>
    <s v="none"/>
    <s v="none"/>
    <s v="no"/>
    <x v="0"/>
    <s v="none.none.no"/>
    <x v="0"/>
  </r>
  <r>
    <x v="0"/>
    <x v="8"/>
    <x v="5"/>
    <s v="3.25.1_Data_Scheme_Advancement.eml"/>
    <s v="25.1 Embedding a Fake URL in the Data Scheme"/>
    <s v="none"/>
    <s v="blocked"/>
    <s v="no"/>
    <x v="1"/>
    <s v="none.blocked.no"/>
    <x v="0"/>
  </r>
  <r>
    <x v="1"/>
    <x v="8"/>
    <x v="5"/>
    <s v="3.25.1_Data_Scheme_Advancement.eml"/>
    <s v="25.1 Embedding a Fake URL in the Data Scheme"/>
    <s v="none"/>
    <s v="blocked"/>
    <s v="no"/>
    <x v="1"/>
    <s v="none.blocked.no"/>
    <x v="0"/>
  </r>
  <r>
    <x v="2"/>
    <x v="8"/>
    <x v="5"/>
    <s v="3.25.1_Data_Scheme_Advancement.eml"/>
    <s v="25.1 Embedding a Fake URL in the Data Scheme"/>
    <s v="none"/>
    <s v="blocked"/>
    <s v="no"/>
    <x v="1"/>
    <s v="none.blocked.no"/>
    <x v="0"/>
  </r>
  <r>
    <x v="3"/>
    <x v="8"/>
    <x v="5"/>
    <s v="3.25.1_Data_Scheme_Advancement.eml"/>
    <s v="25.1 Embedding a Fake URL in the Data Scheme"/>
    <s v="none"/>
    <s v="blocked"/>
    <s v="no"/>
    <x v="1"/>
    <s v="none.blocked.no"/>
    <x v="0"/>
  </r>
  <r>
    <x v="4"/>
    <x v="8"/>
    <x v="5"/>
    <s v="3.25.1_Data_Scheme_Advancement.eml"/>
    <s v="25.1 Embedding a Fake URL in the Data Scheme"/>
    <s v="none"/>
    <s v="blocked"/>
    <s v="no"/>
    <x v="1"/>
    <s v="none.blocked.no"/>
    <x v="0"/>
  </r>
  <r>
    <x v="5"/>
    <x v="8"/>
    <x v="5"/>
    <s v="3.25.1_Data_Scheme_Advancement.eml"/>
    <s v="25.1 Embedding a Fake URL in the Data Scheme"/>
    <s v="none"/>
    <s v="blocked"/>
    <s v="no"/>
    <x v="1"/>
    <s v="none.blocked.no"/>
    <x v="0"/>
  </r>
  <r>
    <x v="6"/>
    <x v="8"/>
    <x v="5"/>
    <s v="3.25.1_Data_Scheme_Advancement.eml"/>
    <s v="25.1 Embedding a Fake URL in the Data Scheme"/>
    <s v="none"/>
    <s v="blocked"/>
    <s v="no"/>
    <x v="1"/>
    <s v="none.blocked.no"/>
    <x v="0"/>
  </r>
  <r>
    <x v="7"/>
    <x v="8"/>
    <x v="5"/>
    <s v="3.25.1_Data_Scheme_Advancement.eml"/>
    <s v="25.1 Embedding a Fake URL in the Data Scheme"/>
    <s v="correct"/>
    <s v="none"/>
    <s v="yes"/>
    <x v="2"/>
    <s v="correct.none.yes"/>
    <x v="0"/>
  </r>
  <r>
    <x v="0"/>
    <x v="9"/>
    <x v="5"/>
    <s v="3.25_Data_Scheme.eml"/>
    <s v="25. Data-Scheme"/>
    <s v="none"/>
    <s v="blocked"/>
    <s v="no"/>
    <x v="1"/>
    <s v="none.blocked.no"/>
    <x v="0"/>
  </r>
  <r>
    <x v="1"/>
    <x v="9"/>
    <x v="5"/>
    <s v="3.25_Data_Scheme.eml"/>
    <s v="25. Data-Scheme"/>
    <s v="none"/>
    <s v="blocked"/>
    <s v="no"/>
    <x v="1"/>
    <s v="none.blocked.no"/>
    <x v="0"/>
  </r>
  <r>
    <x v="2"/>
    <x v="9"/>
    <x v="5"/>
    <s v="3.25_Data_Scheme.eml"/>
    <s v="25. Data-Scheme"/>
    <s v="none"/>
    <s v="blocked"/>
    <s v="no"/>
    <x v="1"/>
    <s v="none.blocked.no"/>
    <x v="0"/>
  </r>
  <r>
    <x v="3"/>
    <x v="9"/>
    <x v="5"/>
    <s v="3.25_Data_Scheme.eml"/>
    <s v="25. Data-Scheme"/>
    <s v="none"/>
    <s v="blocked"/>
    <s v="no"/>
    <x v="1"/>
    <s v="none.blocked.no"/>
    <x v="0"/>
  </r>
  <r>
    <x v="4"/>
    <x v="9"/>
    <x v="5"/>
    <s v="3.25_Data_Scheme.eml"/>
    <s v="25. Data-Scheme"/>
    <s v="none"/>
    <s v="blocked"/>
    <s v="no"/>
    <x v="1"/>
    <s v="none.blocked.no"/>
    <x v="0"/>
  </r>
  <r>
    <x v="5"/>
    <x v="9"/>
    <x v="5"/>
    <s v="3.25_Data_Scheme.eml"/>
    <s v="25. Data-Scheme"/>
    <s v="none"/>
    <s v="blocked"/>
    <s v="no"/>
    <x v="1"/>
    <s v="none.blocked.no"/>
    <x v="0"/>
  </r>
  <r>
    <x v="6"/>
    <x v="9"/>
    <x v="5"/>
    <s v="3.25_Data_Scheme.eml"/>
    <s v="25. Data-Scheme"/>
    <s v="none"/>
    <s v="blocked"/>
    <s v="no"/>
    <x v="1"/>
    <s v="none.blocked.no"/>
    <x v="0"/>
  </r>
  <r>
    <x v="7"/>
    <x v="9"/>
    <x v="5"/>
    <s v="3.25_Data_Scheme.eml"/>
    <s v="25. Data-Scheme"/>
    <s v="correct"/>
    <s v="none"/>
    <s v="yes"/>
    <x v="2"/>
    <s v="correct.none.yes"/>
    <x v="0"/>
  </r>
  <r>
    <x v="5"/>
    <x v="10"/>
    <x v="6"/>
    <s v="3.24.2_Tel_Scheme_Premium_Rate.eml"/>
    <s v="24.2 Premium Rate Service Exploitation"/>
    <s v="correct"/>
    <s v="blocked"/>
    <s v="yes"/>
    <x v="1"/>
    <s v="correct.blocked.yes"/>
    <x v="0"/>
  </r>
  <r>
    <x v="0"/>
    <x v="10"/>
    <x v="6"/>
    <s v="3.24.2_Tel_Scheme_Premium_Rate.eml"/>
    <s v="24.2 Premium Rate Service Exploitation"/>
    <s v="correct"/>
    <s v="none"/>
    <s v="yes"/>
    <x v="2"/>
    <s v="correct.none.yes"/>
    <x v="0"/>
  </r>
  <r>
    <x v="1"/>
    <x v="10"/>
    <x v="6"/>
    <s v="3.24.2_Tel_Scheme_Premium_Rate.eml"/>
    <s v="24.2 Premium Rate Service Exploitation"/>
    <s v="correct"/>
    <s v="none"/>
    <s v="yes"/>
    <x v="2"/>
    <s v="correct.none.yes"/>
    <x v="0"/>
  </r>
  <r>
    <x v="2"/>
    <x v="10"/>
    <x v="6"/>
    <s v="3.24.2_Tel_Scheme_Premium_Rate.eml"/>
    <s v="24.2 Premium Rate Service Exploitation"/>
    <s v="correct"/>
    <s v="none"/>
    <s v="yes"/>
    <x v="2"/>
    <s v="correct.none.yes"/>
    <x v="0"/>
  </r>
  <r>
    <x v="3"/>
    <x v="10"/>
    <x v="6"/>
    <s v="3.24.2_Tel_Scheme_Premium_Rate.eml"/>
    <s v="24.2 Premium Rate Service Exploitation"/>
    <s v="correct"/>
    <s v="none"/>
    <s v="yes"/>
    <x v="2"/>
    <s v="correct.none.yes"/>
    <x v="0"/>
  </r>
  <r>
    <x v="4"/>
    <x v="10"/>
    <x v="6"/>
    <s v="3.24.2_Tel_Scheme_Premium_Rate.eml"/>
    <s v="24.2 Premium Rate Service Exploitation"/>
    <s v="correct"/>
    <s v="none"/>
    <s v="yes"/>
    <x v="2"/>
    <s v="correct.none.yes"/>
    <x v="0"/>
  </r>
  <r>
    <x v="6"/>
    <x v="10"/>
    <x v="6"/>
    <s v="3.24.2_Tel_Scheme_Premium_Rate.eml"/>
    <s v="24.2 Premium Rate Service Exploitation"/>
    <s v="correct"/>
    <s v="none"/>
    <s v="yes"/>
    <x v="2"/>
    <s v="correct.none.yes"/>
    <x v="0"/>
  </r>
  <r>
    <x v="7"/>
    <x v="10"/>
    <x v="6"/>
    <s v="3.24.2_Tel_Scheme_Premium_Rate.eml"/>
    <s v="24.2 Premium Rate Service Exploitation"/>
    <s v="correct"/>
    <s v="none"/>
    <s v="yes"/>
    <x v="2"/>
    <s v="correct.none.yes"/>
    <x v="0"/>
  </r>
  <r>
    <x v="2"/>
    <x v="11"/>
    <x v="6"/>
    <s v="3.24.1_Tel_Scheme_USSD_Code.eml"/>
    <s v="24.1 USSD Code Exploitation"/>
    <s v="none"/>
    <s v="blocked"/>
    <s v="no"/>
    <x v="1"/>
    <s v="none.blocked.no"/>
    <x v="0"/>
  </r>
  <r>
    <x v="0"/>
    <x v="11"/>
    <x v="6"/>
    <s v="3.24.1_Tel_Scheme_USSD_Code.eml"/>
    <s v="24.1 USSD Code Exploitation"/>
    <s v="correct"/>
    <s v="none"/>
    <s v="yes"/>
    <x v="2"/>
    <s v="correct.none.yes"/>
    <x v="0"/>
  </r>
  <r>
    <x v="1"/>
    <x v="11"/>
    <x v="6"/>
    <s v="3.24.1_Tel_Scheme_USSD_Code.eml"/>
    <s v="24.1 USSD Code Exploitation"/>
    <s v="correct"/>
    <s v="none"/>
    <s v="yes"/>
    <x v="2"/>
    <s v="correct.none.yes"/>
    <x v="0"/>
  </r>
  <r>
    <x v="3"/>
    <x v="11"/>
    <x v="6"/>
    <s v="3.24.1_Tel_Scheme_USSD_Code.eml"/>
    <s v="24.1 USSD Code Exploitation"/>
    <s v="correct"/>
    <s v="none"/>
    <s v="yes"/>
    <x v="2"/>
    <s v="correct.none.yes"/>
    <x v="0"/>
  </r>
  <r>
    <x v="4"/>
    <x v="11"/>
    <x v="6"/>
    <s v="3.24.1_Tel_Scheme_USSD_Code.eml"/>
    <s v="24.1 USSD Code Exploitation"/>
    <s v="correct"/>
    <s v="none"/>
    <s v="yes"/>
    <x v="2"/>
    <s v="correct.none.yes"/>
    <x v="0"/>
  </r>
  <r>
    <x v="5"/>
    <x v="11"/>
    <x v="6"/>
    <s v="3.24.1_Tel_Scheme_USSD_Code.eml"/>
    <s v="24.1 USSD Code Exploitation"/>
    <s v="correct"/>
    <s v="none"/>
    <s v="yes"/>
    <x v="2"/>
    <s v="correct.none.yes"/>
    <x v="0"/>
  </r>
  <r>
    <x v="6"/>
    <x v="11"/>
    <x v="6"/>
    <s v="3.24.1_Tel_Scheme_USSD_Code.eml"/>
    <s v="24.1 USSD Code Exploitation"/>
    <s v="correct"/>
    <s v="blocked"/>
    <s v="yes"/>
    <x v="1"/>
    <s v="correct.blocked.yes"/>
    <x v="0"/>
  </r>
  <r>
    <x v="7"/>
    <x v="11"/>
    <x v="6"/>
    <s v="3.24.1_Tel_Scheme_USSD_Code.eml"/>
    <s v="24.1 USSD Code Exploitation"/>
    <s v="correct"/>
    <s v="none"/>
    <s v="yes"/>
    <x v="2"/>
    <s v="correct.none.yes"/>
    <x v="0"/>
  </r>
  <r>
    <x v="0"/>
    <x v="12"/>
    <x v="7"/>
    <s v="A28-Sender-Exceedingly-Long.json.eml"/>
    <s v="23. Exceedingly Long/sender"/>
    <s v="misleading"/>
    <s v="none"/>
    <s v="no"/>
    <x v="0"/>
    <s v="misleading.none.no"/>
    <x v="1"/>
  </r>
  <r>
    <x v="1"/>
    <x v="12"/>
    <x v="7"/>
    <s v="A28-Sender-Exceedingly-Long.json.eml"/>
    <s v="23. Exceedingly Long/sender"/>
    <s v="both"/>
    <s v="none"/>
    <s v="yes_misleading-first"/>
    <x v="0"/>
    <s v="both.none.yes_misleading-first"/>
    <x v="1"/>
  </r>
  <r>
    <x v="2"/>
    <x v="12"/>
    <x v="7"/>
    <s v="A28-Sender-Exceedingly-Long.json.eml"/>
    <s v="23. Exceedingly Long/sender"/>
    <s v="both"/>
    <s v="none"/>
    <s v="yes_misleading-first"/>
    <x v="0"/>
    <s v="both.none.yes_misleading-first"/>
    <x v="1"/>
  </r>
  <r>
    <x v="3"/>
    <x v="12"/>
    <x v="7"/>
    <s v="A28-Sender-Exceedingly-Long.json.eml"/>
    <s v="23. Exceedingly Long/sender"/>
    <s v="misleading"/>
    <s v="none"/>
    <s v="no"/>
    <x v="0"/>
    <s v="misleading.none.no"/>
    <x v="1"/>
  </r>
  <r>
    <x v="4"/>
    <x v="12"/>
    <x v="7"/>
    <s v="A28-Sender-Exceedingly-Long.json.eml"/>
    <s v="23. Exceedingly Long/sender"/>
    <s v="misleading"/>
    <s v="none"/>
    <s v="no"/>
    <x v="0"/>
    <s v="misleading.none.no"/>
    <x v="1"/>
  </r>
  <r>
    <x v="5"/>
    <x v="12"/>
    <x v="7"/>
    <s v="A28-Sender-Exceedingly-Long.json.eml"/>
    <s v="23. Exceedingly Long/sender"/>
    <s v="misleading"/>
    <s v="none"/>
    <s v="yes"/>
    <x v="0"/>
    <s v="misleading.none.yes"/>
    <x v="1"/>
  </r>
  <r>
    <x v="6"/>
    <x v="12"/>
    <x v="7"/>
    <s v="A28-Sender-Exceedingly-Long.json.eml"/>
    <s v="23. Exceedingly Long/sender"/>
    <s v="misleading"/>
    <s v="none"/>
    <s v="no"/>
    <x v="0"/>
    <s v="misleading.none.no"/>
    <x v="1"/>
  </r>
  <r>
    <x v="7"/>
    <x v="12"/>
    <x v="7"/>
    <s v="A28-Sender-Exceedingly-Long.json.eml"/>
    <s v="23. Exceedingly Long/sender"/>
    <s v="misleading"/>
    <s v="none"/>
    <s v="no"/>
    <x v="0"/>
    <s v="misleading.none.no"/>
    <x v="1"/>
  </r>
  <r>
    <x v="7"/>
    <x v="13"/>
    <x v="7"/>
    <s v="A29-Link-Exceedingly-Long.json.eml"/>
    <s v="23. Exceedingly Long/link"/>
    <s v="correct"/>
    <s v="none"/>
    <s v="yes"/>
    <x v="2"/>
    <s v="correct.none.yes"/>
    <x v="0"/>
  </r>
  <r>
    <x v="0"/>
    <x v="13"/>
    <x v="7"/>
    <s v="A29-Link-Exceedingly-Long.json.eml"/>
    <s v="23. Exceedingly Long/link"/>
    <s v="misleading"/>
    <s v="none"/>
    <s v="yes"/>
    <x v="0"/>
    <s v="misleading.none.yes"/>
    <x v="0"/>
  </r>
  <r>
    <x v="1"/>
    <x v="13"/>
    <x v="7"/>
    <s v="A29-Link-Exceedingly-Long.json.eml"/>
    <s v="23. Exceedingly Long/link"/>
    <s v="misleading"/>
    <s v="none"/>
    <s v="yes"/>
    <x v="0"/>
    <s v="misleading.none.yes"/>
    <x v="0"/>
  </r>
  <r>
    <x v="2"/>
    <x v="13"/>
    <x v="7"/>
    <s v="A29-Link-Exceedingly-Long.json.eml"/>
    <s v="23. Exceedingly Long/link"/>
    <s v="misleading"/>
    <s v="none"/>
    <s v="yes"/>
    <x v="0"/>
    <s v="misleading.none.yes"/>
    <x v="0"/>
  </r>
  <r>
    <x v="3"/>
    <x v="13"/>
    <x v="7"/>
    <s v="A29-Link-Exceedingly-Long.json.eml"/>
    <s v="23. Exceedingly Long/link"/>
    <s v="misleading"/>
    <s v="none"/>
    <s v="yes"/>
    <x v="0"/>
    <s v="misleading.none.yes"/>
    <x v="0"/>
  </r>
  <r>
    <x v="4"/>
    <x v="13"/>
    <x v="7"/>
    <s v="A29-Link-Exceedingly-Long.json.eml"/>
    <s v="23. Exceedingly Long/link"/>
    <s v="none"/>
    <s v="none"/>
    <s v="no"/>
    <x v="0"/>
    <s v="none.none.no"/>
    <x v="0"/>
  </r>
  <r>
    <x v="5"/>
    <x v="13"/>
    <x v="7"/>
    <s v="A29-Link-Exceedingly-Long.json.eml"/>
    <s v="23. Exceedingly Long/link"/>
    <s v="none"/>
    <s v="none"/>
    <s v="no"/>
    <x v="0"/>
    <s v="none.none.no"/>
    <x v="0"/>
  </r>
  <r>
    <x v="6"/>
    <x v="13"/>
    <x v="7"/>
    <s v="A29-Link-Exceedingly-Long.json.eml"/>
    <s v="23. Exceedingly Long/link"/>
    <s v="none"/>
    <s v="none"/>
    <s v="no"/>
    <x v="0"/>
    <s v="none.none.no"/>
    <x v="0"/>
  </r>
  <r>
    <x v="0"/>
    <x v="14"/>
    <x v="7"/>
    <s v="A30-Attm-Exceedingly-Long.json.eml"/>
    <s v="23. Exceedingly Long/attm"/>
    <s v="correct"/>
    <s v="none"/>
    <s v="no"/>
    <x v="2"/>
    <s v="correct.none.no"/>
    <x v="2"/>
  </r>
  <r>
    <x v="2"/>
    <x v="14"/>
    <x v="7"/>
    <s v="A30-Attm-Exceedingly-Long.json.eml"/>
    <s v="23. Exceedingly Long/attm"/>
    <s v="correct"/>
    <s v="none"/>
    <s v="no"/>
    <x v="2"/>
    <s v="correct.none.no"/>
    <x v="2"/>
  </r>
  <r>
    <x v="3"/>
    <x v="14"/>
    <x v="7"/>
    <s v="A30-Attm-Exceedingly-Long.json.eml"/>
    <s v="23. Exceedingly Long/attm"/>
    <s v="correct"/>
    <s v="none"/>
    <s v="no"/>
    <x v="2"/>
    <s v="correct.none.no"/>
    <x v="2"/>
  </r>
  <r>
    <x v="7"/>
    <x v="14"/>
    <x v="7"/>
    <s v="A30-Attm-Exceedingly-Long.json.eml"/>
    <s v="23. Exceedingly Long/attm"/>
    <s v="correct"/>
    <s v="none"/>
    <s v="no"/>
    <x v="2"/>
    <s v="correct.none.no"/>
    <x v="2"/>
  </r>
  <r>
    <x v="1"/>
    <x v="14"/>
    <x v="7"/>
    <s v="A30-Attm-Exceedingly-Long.json.eml"/>
    <s v="23. Exceedingly Long/attm"/>
    <s v="both"/>
    <s v="none"/>
    <s v="no"/>
    <x v="3"/>
    <s v="both.none.no"/>
    <x v="2"/>
  </r>
  <r>
    <x v="4"/>
    <x v="14"/>
    <x v="7"/>
    <s v="A30-Attm-Exceedingly-Long.json.eml"/>
    <s v="23. Exceedingly Long/attm"/>
    <s v="both"/>
    <s v="none"/>
    <s v="no"/>
    <x v="3"/>
    <s v="both.none.no"/>
    <x v="2"/>
  </r>
  <r>
    <x v="5"/>
    <x v="14"/>
    <x v="7"/>
    <s v="A30-Attm-Exceedingly-Long.json.eml"/>
    <s v="23. Exceedingly Long/attm"/>
    <s v="both"/>
    <s v="none"/>
    <s v="no"/>
    <x v="3"/>
    <s v="both.none.no"/>
    <x v="2"/>
  </r>
  <r>
    <x v="6"/>
    <x v="14"/>
    <x v="7"/>
    <s v="A30-Attm-Exceedingly-Long.json.eml"/>
    <s v="23. Exceedingly Long/attm"/>
    <s v="both"/>
    <s v="none"/>
    <s v="no"/>
    <x v="3"/>
    <s v="both.none.no"/>
    <x v="2"/>
  </r>
  <r>
    <x v="0"/>
    <x v="15"/>
    <x v="8"/>
    <s v="3.2.2_Mail_Sender_Name_Circumvention.eml"/>
    <s v="2.2 Circumventing Mitigations"/>
    <s v="both"/>
    <s v="none"/>
    <s v="yes_same"/>
    <x v="3"/>
    <s v="both.none.yes_same"/>
    <x v="1"/>
  </r>
  <r>
    <x v="2"/>
    <x v="15"/>
    <x v="8"/>
    <s v="3.2.2_Mail_Sender_Name_Circumvention.eml"/>
    <s v="2.2 Circumventing Mitigations"/>
    <s v="both"/>
    <s v="none"/>
    <s v="no"/>
    <x v="3"/>
    <s v="both.none.no"/>
    <x v="1"/>
  </r>
  <r>
    <x v="7"/>
    <x v="15"/>
    <x v="8"/>
    <s v="3.2.2_Mail_Sender_Name_Circumvention.eml"/>
    <s v="2.2 Circumventing Mitigations"/>
    <s v="both"/>
    <s v="none"/>
    <s v="no"/>
    <x v="3"/>
    <s v="both.none.no"/>
    <x v="1"/>
  </r>
  <r>
    <x v="1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3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4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5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6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4"/>
    <x v="16"/>
    <x v="8"/>
    <s v="3.2.1_Mail_Sender_Name.eml"/>
    <s v="2.1 Using Email Address in the Sender Name Field"/>
    <s v="correct"/>
    <s v="none"/>
    <s v="no"/>
    <x v="2"/>
    <s v="correct.none.no"/>
    <x v="1"/>
  </r>
  <r>
    <x v="0"/>
    <x v="16"/>
    <x v="8"/>
    <s v="3.2.1_Mail_Sender_Name.eml"/>
    <s v="2.1 Using Email Address in the Sender Name Field"/>
    <s v="both"/>
    <s v="none"/>
    <s v="yes_same"/>
    <x v="3"/>
    <s v="both.none.yes_same"/>
    <x v="1"/>
  </r>
  <r>
    <x v="1"/>
    <x v="16"/>
    <x v="8"/>
    <s v="3.2.1_Mail_Sender_Name.eml"/>
    <s v="2.1 Using Email Address in the Sender Name Field"/>
    <s v="both"/>
    <s v="none"/>
    <s v="yes_same"/>
    <x v="3"/>
    <s v="both.none.yes_same"/>
    <x v="1"/>
  </r>
  <r>
    <x v="2"/>
    <x v="16"/>
    <x v="8"/>
    <s v="3.2.1_Mail_Sender_Name.eml"/>
    <s v="2.1 Using Email Address in the Sender Name Field"/>
    <s v="both"/>
    <s v="none"/>
    <s v="no"/>
    <x v="3"/>
    <s v="both.none.no"/>
    <x v="1"/>
  </r>
  <r>
    <x v="6"/>
    <x v="16"/>
    <x v="8"/>
    <s v="3.2.1_Mail_Sender_Name.eml"/>
    <s v="2.1 Using Email Address in the Sender Name Field"/>
    <s v="both"/>
    <s v="none"/>
    <s v="yes_same"/>
    <x v="3"/>
    <s v="both.none.yes_same"/>
    <x v="1"/>
  </r>
  <r>
    <x v="7"/>
    <x v="16"/>
    <x v="8"/>
    <s v="3.2.1_Mail_Sender_Name.eml"/>
    <s v="2.1 Using Email Address in the Sender Name Field"/>
    <s v="both"/>
    <s v="none"/>
    <s v="no"/>
    <x v="3"/>
    <s v="both.none.no"/>
    <x v="1"/>
  </r>
  <r>
    <x v="3"/>
    <x v="16"/>
    <x v="8"/>
    <s v="3.2.1_Mail_Sender_Name.eml"/>
    <s v="2.1 Using Email Address in the Sender Name Field"/>
    <s v="both"/>
    <s v="none"/>
    <s v="yes_misleading-first"/>
    <x v="0"/>
    <s v="both.none.yes_misleading-first"/>
    <x v="1"/>
  </r>
  <r>
    <x v="5"/>
    <x v="16"/>
    <x v="8"/>
    <s v="3.2.1_Mail_Sender_Name.eml"/>
    <s v="2.1 Using Email Address in the Sender Name Field"/>
    <s v="both"/>
    <s v="none"/>
    <s v="yes_misleading-first"/>
    <x v="0"/>
    <s v="both.none.yes_misleading-first"/>
    <x v="1"/>
  </r>
  <r>
    <x v="0"/>
    <x v="17"/>
    <x v="8"/>
    <s v="A02-Sender-Sender-Name-Spoofing.json.eml"/>
    <s v="6. Sender-Name Spoofing"/>
    <s v="both"/>
    <s v="none"/>
    <s v="yes_same"/>
    <x v="3"/>
    <s v="both.none.yes_same"/>
    <x v="1"/>
  </r>
  <r>
    <x v="2"/>
    <x v="17"/>
    <x v="8"/>
    <s v="A02-Sender-Sender-Name-Spoofing.json.eml"/>
    <s v="9. Sender-Name Spoofing"/>
    <s v="both"/>
    <s v="none"/>
    <s v="no"/>
    <x v="3"/>
    <s v="both.none.no"/>
    <x v="1"/>
  </r>
  <r>
    <x v="7"/>
    <x v="17"/>
    <x v="8"/>
    <s v="A02-Sender-Sender-Name-Spoofing.json.eml"/>
    <s v="5. Sender-Name Spoofing"/>
    <s v="both"/>
    <s v="none"/>
    <s v="no"/>
    <x v="3"/>
    <s v="both.none.no"/>
    <x v="1"/>
  </r>
  <r>
    <x v="1"/>
    <x v="17"/>
    <x v="8"/>
    <s v="A02-Sender-Sender-Name-Spoofing.json.eml"/>
    <s v="8. Sender-Name Spoofing"/>
    <s v="both"/>
    <s v="none"/>
    <s v="yes_misleading-first"/>
    <x v="0"/>
    <s v="both.none.yes_misleading-first"/>
    <x v="1"/>
  </r>
  <r>
    <x v="3"/>
    <x v="17"/>
    <x v="8"/>
    <s v="A02-Sender-Sender-Name-Spoofing.json.eml"/>
    <s v="7. Sender-Name Spoofing"/>
    <s v="both"/>
    <s v="none"/>
    <s v="yes_misleading-first"/>
    <x v="0"/>
    <s v="both.none.yes_misleading-first"/>
    <x v="1"/>
  </r>
  <r>
    <x v="4"/>
    <x v="17"/>
    <x v="8"/>
    <s v="A02-Sender-Sender-Name-Spoofing.json.eml"/>
    <s v="2. Sender-Name Spoofing"/>
    <s v="both"/>
    <s v="none"/>
    <s v="yes_misleading-first"/>
    <x v="0"/>
    <s v="both.none.yes_misleading-first"/>
    <x v="1"/>
  </r>
  <r>
    <x v="5"/>
    <x v="17"/>
    <x v="8"/>
    <s v="A02-Sender-Sender-Name-Spoofing.json.eml"/>
    <s v="3. Sender-Name Spoofing"/>
    <s v="both"/>
    <s v="none"/>
    <s v="yes_misleading-first"/>
    <x v="0"/>
    <s v="both.none.yes_misleading-first"/>
    <x v="1"/>
  </r>
  <r>
    <x v="6"/>
    <x v="17"/>
    <x v="8"/>
    <s v="A02-Sender-Sender-Name-Spoofing.json.eml"/>
    <s v="4. Sender-Name Spoofing"/>
    <s v="both"/>
    <s v="none"/>
    <s v="yes_misleading-first"/>
    <x v="0"/>
    <s v="both.none.yes_misleading-first"/>
    <x v="1"/>
  </r>
  <r>
    <x v="0"/>
    <x v="18"/>
    <x v="9"/>
    <s v="A31.1-Sender-Right-to-Left-Override-utf.json.eml"/>
    <s v="17. Right-to-Left-Override/sender/utf"/>
    <s v="misleading"/>
    <s v="none"/>
    <s v="yes"/>
    <x v="0"/>
    <s v="misleading.none.yes"/>
    <x v="1"/>
  </r>
  <r>
    <x v="1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2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3"/>
    <x v="18"/>
    <x v="9"/>
    <s v="A31.1-Sender-Right-to-Left-Override-utf.json.eml"/>
    <s v="17. Right-to-Left-Override/sender/utf"/>
    <s v="none"/>
    <s v="none"/>
    <s v="no"/>
    <x v="0"/>
    <s v="none.none.no"/>
    <x v="1"/>
  </r>
  <r>
    <x v="4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5"/>
    <x v="18"/>
    <x v="9"/>
    <s v="A31.1-Sender-Right-to-Left-Override-utf.json.eml"/>
    <s v="17. Right-to-Left-Override/sender/utf"/>
    <s v="misleading"/>
    <s v="none"/>
    <s v="yes"/>
    <x v="0"/>
    <s v="misleading.none.yes"/>
    <x v="1"/>
  </r>
  <r>
    <x v="6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7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0"/>
    <x v="19"/>
    <x v="9"/>
    <s v="A31.2-Sender-Right-to-Left-Override-punycode.json.eml"/>
    <s v="17. Right-to-Left-Override/sender/punycode"/>
    <s v="correct"/>
    <s v="none"/>
    <s v="yes"/>
    <x v="2"/>
    <s v="correct.none.yes"/>
    <x v="1"/>
  </r>
  <r>
    <x v="1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2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3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4"/>
    <x v="19"/>
    <x v="9"/>
    <s v="A31.2-Sender-Right-to-Left-Override-punycode.json.eml"/>
    <s v="17. Right-to-Left-Override/sender/punycode"/>
    <s v="correct"/>
    <s v="none"/>
    <s v="yes"/>
    <x v="2"/>
    <s v="correct.none.yes"/>
    <x v="1"/>
  </r>
  <r>
    <x v="5"/>
    <x v="19"/>
    <x v="9"/>
    <s v="A31.2-Sender-Right-to-Left-Override-punycode.json.eml"/>
    <s v="17. Right-to-Left-Override/sender/punycode"/>
    <s v="correct"/>
    <s v="none"/>
    <s v="yes"/>
    <x v="2"/>
    <s v="correct.none.yes"/>
    <x v="1"/>
  </r>
  <r>
    <x v="6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7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0"/>
    <x v="20"/>
    <x v="9"/>
    <s v="A33-Attm-Right-to-Left-Override.json.eml"/>
    <s v="17. Right-to-Left-Override/attm"/>
    <s v="correct"/>
    <s v="none"/>
    <s v="no"/>
    <x v="2"/>
    <s v="correct.none.no"/>
    <x v="2"/>
  </r>
  <r>
    <x v="1"/>
    <x v="20"/>
    <x v="9"/>
    <s v="A33-Attm-Right-to-Left-Override.json.eml"/>
    <s v="17. Right-to-Left-Override/attm"/>
    <s v="correct"/>
    <s v="none"/>
    <s v="no"/>
    <x v="2"/>
    <s v="correct.none.no"/>
    <x v="2"/>
  </r>
  <r>
    <x v="2"/>
    <x v="20"/>
    <x v="9"/>
    <s v="A33-Attm-Right-to-Left-Override.json.eml"/>
    <s v="17. Right-to-Left-Override/attm"/>
    <s v="correct"/>
    <s v="none"/>
    <s v="no"/>
    <x v="2"/>
    <s v="correct.none.no"/>
    <x v="2"/>
  </r>
  <r>
    <x v="4"/>
    <x v="20"/>
    <x v="9"/>
    <s v="A33-Attm-Right-to-Left-Override.json.eml"/>
    <s v="17. Right-to-Left-Override/attm"/>
    <s v="correct"/>
    <s v="none"/>
    <s v="no"/>
    <x v="2"/>
    <s v="correct.none.no"/>
    <x v="2"/>
  </r>
  <r>
    <x v="5"/>
    <x v="20"/>
    <x v="9"/>
    <s v="A33-Attm-Right-to-Left-Override.json.eml"/>
    <s v="17. Right-to-Left-Override/attm"/>
    <s v="correct"/>
    <s v="none"/>
    <s v="no"/>
    <x v="2"/>
    <s v="correct.none.no"/>
    <x v="2"/>
  </r>
  <r>
    <x v="6"/>
    <x v="20"/>
    <x v="9"/>
    <s v="A33-Attm-Right-to-Left-Override.json.eml"/>
    <s v="17. Right-to-Left-Override/attm"/>
    <s v="correct"/>
    <s v="none"/>
    <s v="no"/>
    <x v="2"/>
    <s v="correct.none.no"/>
    <x v="2"/>
  </r>
  <r>
    <x v="7"/>
    <x v="20"/>
    <x v="9"/>
    <s v="A33-Attm-Right-to-Left-Override.json.eml"/>
    <s v="17. Right-to-Left-Override/attm"/>
    <s v="correct"/>
    <s v="none"/>
    <s v="no"/>
    <x v="2"/>
    <s v="correct.none.no"/>
    <x v="2"/>
  </r>
  <r>
    <x v="3"/>
    <x v="20"/>
    <x v="9"/>
    <s v="A33-Attm-Right-to-Left-Override.json.eml"/>
    <s v="17. Right-to-Left-Override/attm"/>
    <s v="none"/>
    <s v="none"/>
    <s v="no"/>
    <x v="0"/>
    <s v="none.none.no"/>
    <x v="2"/>
  </r>
  <r>
    <x v="4"/>
    <x v="21"/>
    <x v="10"/>
    <s v="A20.1-Sender-Non-Ascii-Characters-utf.json.eml"/>
    <s v="16. Homographic Spooffing/sender/utf"/>
    <s v="correct"/>
    <s v="none"/>
    <s v="yes"/>
    <x v="2"/>
    <s v="correct.none.yes"/>
    <x v="1"/>
  </r>
  <r>
    <x v="0"/>
    <x v="21"/>
    <x v="10"/>
    <s v="A20.1-Sender-Non-Ascii-Characters-utf.json.eml"/>
    <s v="16. Homographic Spooffing/sender/utf"/>
    <s v="misleading"/>
    <s v="none"/>
    <s v="yes"/>
    <x v="0"/>
    <s v="misleading.none.yes"/>
    <x v="1"/>
  </r>
  <r>
    <x v="1"/>
    <x v="21"/>
    <x v="10"/>
    <s v="A20.1-Sender-Non-Ascii-Characters-utf.json.eml"/>
    <s v="16. Homographic Spooffing/sender/utf"/>
    <s v="misleading"/>
    <s v="none"/>
    <s v="no"/>
    <x v="0"/>
    <s v="misleading.none.no"/>
    <x v="1"/>
  </r>
  <r>
    <x v="2"/>
    <x v="21"/>
    <x v="10"/>
    <s v="A20.1-Sender-Non-Ascii-Characters-utf.json.eml"/>
    <s v="16. Homographic Spooffing/sender/utf"/>
    <s v="misleading"/>
    <s v="none"/>
    <s v="no"/>
    <x v="0"/>
    <s v="misleading.none.no"/>
    <x v="1"/>
  </r>
  <r>
    <x v="3"/>
    <x v="21"/>
    <x v="10"/>
    <s v="A20.1-Sender-Non-Ascii-Characters-utf.json.eml"/>
    <s v="16. Homographic Spooffing/sender/utf"/>
    <s v="none"/>
    <s v="none"/>
    <s v="no"/>
    <x v="0"/>
    <s v="none.none.no"/>
    <x v="1"/>
  </r>
  <r>
    <x v="5"/>
    <x v="21"/>
    <x v="10"/>
    <s v="A20.1-Sender-Non-Ascii-Characters-utf.json.eml"/>
    <s v="16. Homographic Spooffing/sender/utf"/>
    <s v="misleading"/>
    <s v="none"/>
    <s v="yes"/>
    <x v="0"/>
    <s v="misleading.none.yes"/>
    <x v="1"/>
  </r>
  <r>
    <x v="6"/>
    <x v="21"/>
    <x v="10"/>
    <s v="A20.1-Sender-Non-Ascii-Characters-utf.json.eml"/>
    <s v="16. Homographic Spooffing/sender/utf"/>
    <s v="misleading"/>
    <s v="none"/>
    <s v="no"/>
    <x v="0"/>
    <s v="misleading.none.no"/>
    <x v="1"/>
  </r>
  <r>
    <x v="7"/>
    <x v="21"/>
    <x v="10"/>
    <s v="A20.1-Sender-Non-Ascii-Characters-utf.json.eml"/>
    <s v="16. Homographic Spooffing/sender/utf"/>
    <s v="misleading"/>
    <s v="none"/>
    <s v="no"/>
    <x v="0"/>
    <s v="misleading.none.no"/>
    <x v="1"/>
  </r>
  <r>
    <x v="1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2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3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4"/>
    <x v="22"/>
    <x v="10"/>
    <s v="A20.2-Sender-Non-Ascii-Characters-punycode.json.eml"/>
    <s v="16. Homographic Spooffing/sender/punycode"/>
    <s v="correct"/>
    <s v="none"/>
    <s v="yes"/>
    <x v="2"/>
    <s v="correct.none.yes"/>
    <x v="1"/>
  </r>
  <r>
    <x v="6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7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0"/>
    <x v="22"/>
    <x v="10"/>
    <s v="A20.2-Sender-Non-Ascii-Characters-punycode.json.eml"/>
    <s v="16. Homographic Spooffing/sender/punycode"/>
    <s v="misleading"/>
    <s v="none"/>
    <s v="yes"/>
    <x v="0"/>
    <s v="misleading.none.yes"/>
    <x v="1"/>
  </r>
  <r>
    <x v="5"/>
    <x v="22"/>
    <x v="10"/>
    <s v="A20.2-Sender-Non-Ascii-Characters-punycode.json.eml"/>
    <s v="16. Homographic Spooffing/sender/punycode"/>
    <s v="misleading"/>
    <s v="none"/>
    <s v="yes"/>
    <x v="0"/>
    <s v="misleading.none.yes"/>
    <x v="1"/>
  </r>
  <r>
    <x v="0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1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2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7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4"/>
    <x v="23"/>
    <x v="10"/>
    <s v="A21.1-Link-Non-Ascii-Characters-utf.json.eml"/>
    <s v="16. Homographic Spooffing/link/utf"/>
    <s v="none"/>
    <s v="none"/>
    <s v="no"/>
    <x v="0"/>
    <s v="none.none.no"/>
    <x v="0"/>
  </r>
  <r>
    <x v="5"/>
    <x v="23"/>
    <x v="10"/>
    <s v="A21.1-Link-Non-Ascii-Characters-utf.json.eml"/>
    <s v="16. Homographic Spooffing/link/utf"/>
    <s v="none"/>
    <s v="none"/>
    <s v="no"/>
    <x v="0"/>
    <s v="none.none.no"/>
    <x v="0"/>
  </r>
  <r>
    <x v="6"/>
    <x v="23"/>
    <x v="10"/>
    <s v="A21.1-Link-Non-Ascii-Characters-utf.json.eml"/>
    <s v="16. Homographic Spooffing/link/utf"/>
    <s v="none"/>
    <s v="none"/>
    <s v="no"/>
    <x v="0"/>
    <s v="none.none.no"/>
    <x v="0"/>
  </r>
  <r>
    <x v="3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0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1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2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3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7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4"/>
    <x v="24"/>
    <x v="10"/>
    <s v="A21.2-Link-Non-Ascii-Characters-punycode.json.eml"/>
    <s v="16. Homographic Spooffing/link/punycode"/>
    <s v="none"/>
    <s v="none"/>
    <s v="no"/>
    <x v="0"/>
    <s v="none.none.no"/>
    <x v="0"/>
  </r>
  <r>
    <x v="5"/>
    <x v="24"/>
    <x v="10"/>
    <s v="A21.2-Link-Non-Ascii-Characters-punycode.json.eml"/>
    <s v="16. Homographic Spooffing/link/punycode"/>
    <s v="none"/>
    <s v="none"/>
    <s v="no"/>
    <x v="0"/>
    <s v="none.none.no"/>
    <x v="0"/>
  </r>
  <r>
    <x v="6"/>
    <x v="24"/>
    <x v="10"/>
    <s v="A21.2-Link-Non-Ascii-Characters-punycode.json.eml"/>
    <s v="16. Homographic Spooffing/link/punycode"/>
    <s v="none"/>
    <s v="none"/>
    <s v="no"/>
    <x v="0"/>
    <s v="none.none.no"/>
    <x v="0"/>
  </r>
  <r>
    <x v="0"/>
    <x v="25"/>
    <x v="11"/>
    <s v="A14-Attm-Double-File-Extension.json.eml"/>
    <s v="14. Double File-Extension"/>
    <s v="both"/>
    <s v="none"/>
    <s v="no"/>
    <x v="3"/>
    <s v="both.none.no"/>
    <x v="2"/>
  </r>
  <r>
    <x v="1"/>
    <x v="25"/>
    <x v="11"/>
    <s v="A14-Attm-Double-File-Extension.json.eml"/>
    <s v="14. Double File-Extension"/>
    <s v="both"/>
    <s v="none"/>
    <s v="no"/>
    <x v="3"/>
    <s v="both.none.no"/>
    <x v="2"/>
  </r>
  <r>
    <x v="2"/>
    <x v="25"/>
    <x v="11"/>
    <s v="A14-Attm-Double-File-Extension.json.eml"/>
    <s v="14. Double File-Extension"/>
    <s v="both"/>
    <s v="none"/>
    <s v="no"/>
    <x v="3"/>
    <s v="both.none.no"/>
    <x v="2"/>
  </r>
  <r>
    <x v="3"/>
    <x v="25"/>
    <x v="11"/>
    <s v="A14-Attm-Double-File-Extension.json.eml"/>
    <s v="14. Double File-Extension"/>
    <s v="both"/>
    <s v="none"/>
    <s v="no"/>
    <x v="3"/>
    <s v="both.none.no"/>
    <x v="2"/>
  </r>
  <r>
    <x v="4"/>
    <x v="25"/>
    <x v="11"/>
    <s v="A14-Attm-Double-File-Extension.json.eml"/>
    <s v="14. Double File-Extension"/>
    <s v="both"/>
    <s v="none"/>
    <s v="no"/>
    <x v="3"/>
    <s v="both.none.no"/>
    <x v="2"/>
  </r>
  <r>
    <x v="5"/>
    <x v="25"/>
    <x v="11"/>
    <s v="A14-Attm-Double-File-Extension.json.eml"/>
    <s v="14. Double File-Extension"/>
    <s v="both"/>
    <s v="none"/>
    <s v="no"/>
    <x v="3"/>
    <s v="both.none.no"/>
    <x v="2"/>
  </r>
  <r>
    <x v="6"/>
    <x v="25"/>
    <x v="11"/>
    <s v="A14-Attm-Double-File-Extension.json.eml"/>
    <s v="14. Double File-Extension"/>
    <s v="both"/>
    <s v="none"/>
    <s v="no"/>
    <x v="3"/>
    <s v="both.none.no"/>
    <x v="2"/>
  </r>
  <r>
    <x v="7"/>
    <x v="25"/>
    <x v="11"/>
    <s v="A14-Attm-Double-File-Extension.json.eml"/>
    <s v="14. Double File-Extension"/>
    <s v="both"/>
    <s v="none"/>
    <s v="no"/>
    <x v="3"/>
    <s v="both.none.no"/>
    <x v="2"/>
  </r>
  <r>
    <x v="0"/>
    <x v="26"/>
    <x v="12"/>
    <s v="A13-Link-URL-Userinfo-Field.json.eml"/>
    <s v="13. URL Userinfo Field"/>
    <s v="both"/>
    <s v="none"/>
    <s v="yes_same"/>
    <x v="3"/>
    <s v="both.none.yes_same"/>
    <x v="0"/>
  </r>
  <r>
    <x v="1"/>
    <x v="26"/>
    <x v="12"/>
    <s v="A13-Link-URL-Userinfo-Field.json.eml"/>
    <s v="13. URL Userinfo Field"/>
    <s v="both"/>
    <s v="none"/>
    <s v="yes_same"/>
    <x v="3"/>
    <s v="both.none.yes_same"/>
    <x v="0"/>
  </r>
  <r>
    <x v="2"/>
    <x v="26"/>
    <x v="12"/>
    <s v="A13-Link-URL-Userinfo-Field.json.eml"/>
    <s v="13. URL Userinfo Field"/>
    <s v="both"/>
    <s v="none"/>
    <s v="yes_same"/>
    <x v="3"/>
    <s v="both.none.yes_same"/>
    <x v="0"/>
  </r>
  <r>
    <x v="3"/>
    <x v="26"/>
    <x v="12"/>
    <s v="A13-Link-URL-Userinfo-Field.json.eml"/>
    <s v="13. URL Userinfo Field"/>
    <s v="both"/>
    <s v="none"/>
    <s v="yes_same"/>
    <x v="3"/>
    <s v="both.none.yes_same"/>
    <x v="0"/>
  </r>
  <r>
    <x v="7"/>
    <x v="26"/>
    <x v="12"/>
    <s v="A13-Link-URL-Userinfo-Field.json.eml"/>
    <s v="13. URL Userinfo Field"/>
    <s v="both"/>
    <s v="none"/>
    <s v="yes_same"/>
    <x v="3"/>
    <s v="both.none.yes_same"/>
    <x v="0"/>
  </r>
  <r>
    <x v="4"/>
    <x v="26"/>
    <x v="12"/>
    <s v="A13-Link-URL-Userinfo-Field.json.eml"/>
    <s v="13. URL Userinfo Field"/>
    <s v="none"/>
    <s v="none"/>
    <s v="no"/>
    <x v="0"/>
    <s v="none.none.no"/>
    <x v="0"/>
  </r>
  <r>
    <x v="5"/>
    <x v="26"/>
    <x v="12"/>
    <s v="A13-Link-URL-Userinfo-Field.json.eml"/>
    <s v="13. URL Userinfo Field"/>
    <s v="none"/>
    <s v="none"/>
    <s v="no"/>
    <x v="0"/>
    <s v="none.none.no"/>
    <x v="0"/>
  </r>
  <r>
    <x v="6"/>
    <x v="26"/>
    <x v="12"/>
    <s v="A13-Link-URL-Userinfo-Field.json.eml"/>
    <s v="13. URL Userinfo Field"/>
    <s v="none"/>
    <s v="none"/>
    <s v="no"/>
    <x v="0"/>
    <s v="none.none.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AA2D7-3D90-D349-B341-03E2450F3305}" name="PivotTable2" cacheId="3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4">
  <location ref="A35:B49" firstHeaderRow="1" firstDataRow="1" firstDataCol="1"/>
  <pivotFields count="11">
    <pivotField showAll="0"/>
    <pivotField showAll="0"/>
    <pivotField axis="axisRow" showAll="0" sortType="ascending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14">
    <i>
      <x v="7"/>
    </i>
    <i>
      <x v="6"/>
    </i>
    <i>
      <x v="11"/>
    </i>
    <i>
      <x v="1"/>
    </i>
    <i>
      <x v="9"/>
    </i>
    <i>
      <x v="3"/>
    </i>
    <i>
      <x v="10"/>
    </i>
    <i>
      <x v="8"/>
    </i>
    <i>
      <x v="2"/>
    </i>
    <i>
      <x/>
    </i>
    <i>
      <x v="4"/>
    </i>
    <i>
      <x v="5"/>
    </i>
    <i>
      <x v="12"/>
    </i>
    <i t="grand">
      <x/>
    </i>
  </rowItems>
  <colItems count="1">
    <i/>
  </colItems>
  <dataFields count="1">
    <dataField name="Mittelwert von Crititcallity" fld="8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EAD8A6-5E60-0F43-97B0-5793E6ED493D}" name="PivotTable1" cacheId="3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10">
  <location ref="A1:B5" firstHeaderRow="1" firstDataRow="1" firstDataCol="1"/>
  <pivotFields count="11">
    <pivotField showAll="0"/>
    <pivotField showAll="0" sortType="ascending"/>
    <pivotField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5">
        <item m="1" x="3"/>
        <item x="0"/>
        <item x="1"/>
        <item x="2"/>
        <item t="default"/>
      </items>
    </pivotField>
  </pivotFields>
  <rowFields count="1">
    <field x="1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Mittelwert von Crititcallity" fld="8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5F0B5-6C55-6F48-9917-5A22208D1E4B}" name="PivotTable6" cacheId="3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3">
  <location ref="A137:B146" firstHeaderRow="1" firstDataRow="1" firstDataCol="1"/>
  <pivotFields count="11">
    <pivotField axis="axisRow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">
    <i>
      <x v="2"/>
    </i>
    <i>
      <x v="7"/>
    </i>
    <i>
      <x v="1"/>
    </i>
    <i>
      <x/>
    </i>
    <i>
      <x v="3"/>
    </i>
    <i>
      <x v="6"/>
    </i>
    <i>
      <x v="4"/>
    </i>
    <i>
      <x v="5"/>
    </i>
    <i t="grand">
      <x/>
    </i>
  </rowItems>
  <colItems count="1">
    <i/>
  </colItems>
  <dataFields count="1">
    <dataField name="Mittelwert von Crititcallity" fld="8" subtotal="average" baseField="0" baseItem="0" numFmtId="2"/>
  </dataFields>
  <chartFormats count="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F983C-F91D-D541-B4A8-1B2773E2941C}" name="PivotTable5" cacheId="3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4">
  <location ref="A118:B123" firstHeaderRow="1" firstDataRow="1" firstDataCol="1"/>
  <pivotFields count="11">
    <pivotField showAll="0"/>
    <pivotField axis="axisRow" showAll="0" sortType="ascending">
      <items count="28">
        <item h="1" x="26"/>
        <item h="1" x="25"/>
        <item x="24"/>
        <item x="23"/>
        <item x="22"/>
        <item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 v="4"/>
    </i>
    <i>
      <x v="3"/>
    </i>
    <i>
      <x v="2"/>
    </i>
    <i>
      <x v="5"/>
    </i>
    <i t="grand">
      <x/>
    </i>
  </rowItems>
  <colItems count="1">
    <i/>
  </colItems>
  <dataFields count="1">
    <dataField name="Mittelwert von Crititcallity" fld="8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DF445C-B99D-264A-B82D-C1C5AA72098E}" name="PivotTable4" cacheId="3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81:A112" firstHeaderRow="1" firstDataRow="1" firstDataCol="1"/>
  <pivotFields count="11">
    <pivotField showAll="0"/>
    <pivotField axis="axisRow" showAll="0">
      <items count="28"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m="1" x="3"/>
        <item x="0"/>
        <item x="1"/>
        <item x="2"/>
        <item t="default"/>
      </items>
    </pivotField>
  </pivotFields>
  <rowFields count="2">
    <field x="10"/>
    <field x="1"/>
  </rowFields>
  <rowItems count="31">
    <i>
      <x v="1"/>
    </i>
    <i r="1">
      <x/>
    </i>
    <i r="1">
      <x v="2"/>
    </i>
    <i r="1">
      <x v="3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4"/>
    </i>
    <i>
      <x v="3"/>
    </i>
    <i r="1">
      <x v="1"/>
    </i>
    <i r="1">
      <x v="6"/>
    </i>
    <i r="1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3E819-2EDC-5C46-A5EE-5A8BEEC7F066}" name="PivotTable3" cacheId="3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5">
  <location ref="A62:F72" firstHeaderRow="1" firstDataRow="2" firstDataCol="1"/>
  <pivotFields count="11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2"/>
        <item x="3"/>
        <item x="0"/>
        <item t="default"/>
      </items>
    </pivotField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nzahl von Crititcallity" fld="8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6E655-0B6C-AF42-ADF8-BCD3155B7F32}" name="EvidenceEvaluation" displayName="EvidenceEvaluation" ref="A1:K217" totalsRowShown="0" headerRowDxfId="36" dataDxfId="35">
  <autoFilter ref="A1:K217" xr:uid="{7676E655-0B6C-AF42-ADF8-BCD3155B7F32}"/>
  <sortState xmlns:xlrd2="http://schemas.microsoft.com/office/spreadsheetml/2017/richdata2" ref="A2:K217">
    <sortCondition descending="1" ref="B1:B217"/>
  </sortState>
  <tableColumns count="11">
    <tableColumn id="1" xr3:uid="{EFB70FC4-81AD-5844-B0A7-2F67677B28E8}" name="Client" dataDxfId="34" totalsRowDxfId="33"/>
    <tableColumn id="2" xr3:uid="{C61DFE7D-3FDA-2344-AD50-0480809E0911}" name="Instantiation name" dataDxfId="32" totalsRowDxfId="31"/>
    <tableColumn id="3" xr3:uid="{A77B1321-6D77-2648-A34D-389A09CA69C7}" name="Phishing trick name" dataDxfId="30" totalsRowDxfId="29"/>
    <tableColumn id="4" xr3:uid="{6D5A7248-F0D8-E14A-B57D-8976870004CA}" name="Source EML File" dataDxfId="28" totalsRowDxfId="27"/>
    <tableColumn id="5" xr3:uid="{F3C06FED-3541-0A47-9657-8BF9C26D37BB}" name="Evaluation Screenshots Path" dataDxfId="26" totalsRowDxfId="25"/>
    <tableColumn id="6" xr3:uid="{DC862CA9-EE20-8F4B-BB44-49B268BD9B85}" name="Infos" dataDxfId="24" totalsRowDxfId="23"/>
    <tableColumn id="7" xr3:uid="{FA4F3181-B586-E948-B2C0-386696E4EEDF}" name="Type of assistance" dataDxfId="22" totalsRowDxfId="21"/>
    <tableColumn id="8" xr3:uid="{CD5F4FDD-6C34-3A44-8208-AFB6450317B2}" name="Interaction required to get complete and correct info" dataDxfId="20" totalsRowDxfId="19"/>
    <tableColumn id="9" xr3:uid="{BB83C779-017B-524F-B09B-F924F84C05DF}" name="Crititcallity" dataDxfId="18" totalsRowDxfId="17">
      <calculatedColumnFormula>IFERROR(INT(IF($J2=SecurityRating!$E$2,SecurityRating!$D$2,"")&amp;IF($J2=SecurityRating!$E$3,SecurityRating!$D$3,"")&amp;IF($J2=SecurityRating!$E$4,SecurityRating!$D$4,"")&amp;IF($J2=SecurityRating!$E$5,SecurityRating!$D$5,"")&amp;IF($J2=SecurityRating!$E$6,SecurityRating!$D$6,"")&amp;IF($J2=SecurityRating!$E$7,SecurityRating!$D$7,"")&amp;IF($J2=SecurityRating!$E$8,SecurityRating!$D$8,"")&amp;IF($J2=SecurityRating!$E$9,SecurityRating!$D$9,"")&amp;IF($J2=SecurityRating!$E$10,SecurityRating!$D$10,"")&amp;IF($J2=SecurityRating!$E$11,SecurityRating!$D$11,"")&amp;IF($J2=SecurityRating!$E$12,SecurityRating!$D$12,"")&amp;IF($J2=SecurityRating!$E$13,SecurityRating!$D$13,"")&amp;IF($J2=SecurityRating!$E$14,SecurityRating!$D$14,"")&amp;IF($J2=SecurityRating!$E$15,SecurityRating!$D$15,"")&amp;IF($J2=SecurityRating!$E$16,SecurityRating!$D$16,"")&amp;IF($J2=SecurityRating!$E$17,SecurityRating!$D$17,"")&amp;IF($J2=SecurityRating!$E$18,SecurityRating!$D$18,"")&amp;IF($J2=SecurityRating!$E$19,SecurityRating!$D$19,"")&amp;IF($J2=SecurityRating!$E$20,SecurityRating!$D$20,"")&amp;IF($J2=SecurityRating!$E$21,SecurityRating!$D$21,"")&amp;IF($J2=SecurityRating!$E$22,SecurityRating!$D$22,"")&amp;IF($J2=SecurityRating!$E$23,SecurityRating!$D$23,"")&amp;IF($J2=SecurityRating!$E$24,SecurityRating!$D$24,"")&amp;IF($J2=SecurityRating!$E$25,SecurityRating!$D$25,"")&amp;IF($J2=SecurityRating!$E$26,SecurityRating!$D$26,"")&amp;IF($J2=SecurityRating!$E$27,SecurityRating!$D$27,"")&amp;IF($J2=SecurityRating!$E$28,SecurityRating!$D$28,"")),"")</calculatedColumnFormula>
    </tableColumn>
    <tableColumn id="10" xr3:uid="{6936BE5E-B173-F54A-A504-3F3BE171B798}" name="Critically-code" dataDxfId="16">
      <calculatedColumnFormula>$F2&amp;"."&amp;$G2&amp;"."&amp;$H2</calculatedColumnFormula>
    </tableColumn>
    <tableColumn id="11" xr3:uid="{9387D99A-FE84-3442-9DA5-F960128B0627}" name="Type of technique" dataDxfId="15" totalsRow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D934A9-F0F4-0146-BF1D-E4D2E9695CC6}" name="security_rating" displayName="security_rating" ref="A1:E28" totalsRowShown="0" headerRowDxfId="13" dataDxfId="12">
  <autoFilter ref="A1:E28" xr:uid="{B9D934A9-F0F4-0146-BF1D-E4D2E9695CC6}"/>
  <sortState xmlns:xlrd2="http://schemas.microsoft.com/office/spreadsheetml/2017/richdata2" ref="A2:E28">
    <sortCondition descending="1" ref="D1:D28"/>
  </sortState>
  <tableColumns count="5">
    <tableColumn id="1" xr3:uid="{367F66BF-B344-9042-AB84-C9B5E78FA001}" name="interaction" dataDxfId="11"/>
    <tableColumn id="2" xr3:uid="{DC5DE7A3-FF8E-E34C-B8C3-672D57165F00}" name="info" dataDxfId="10"/>
    <tableColumn id="3" xr3:uid="{89AD2EED-4B84-804C-B07E-1A11486EA59B}" name="support" dataDxfId="9"/>
    <tableColumn id="4" xr3:uid="{6EC0EF99-0C0E-F24B-A5C1-5242B3F6DB4B}" name="critically-class" dataDxfId="8"/>
    <tableColumn id="5" xr3:uid="{92B96922-AA94-024D-BB9B-730228EC08F8}" name="critically-code" dataDxfId="7">
      <calculatedColumnFormula>$B2&amp;"."&amp;$C2&amp;"."&amp;$A2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AE901-99F9-1A42-A32A-DCEFAB52BF67}" name="accessible_information" displayName="accessible_information" ref="A1:B5" totalsRowShown="0">
  <autoFilter ref="A1:B5" xr:uid="{9D5AE901-99F9-1A42-A32A-DCEFAB52BF67}"/>
  <tableColumns count="2">
    <tableColumn id="1" xr3:uid="{33013FFE-17B4-954D-9E0E-7CC90DDE1E56}" name="info"/>
    <tableColumn id="2" xr3:uid="{4A8F9A36-E63F-1B48-85AF-7A8C47C88901}" name="description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B26C6F-9BA3-614E-99FD-6502CAA11081}" name="support_given" displayName="support_given" ref="A1:B4" totalsRowShown="0">
  <autoFilter ref="A1:B4" xr:uid="{91B26C6F-9BA3-614E-99FD-6502CAA11081}"/>
  <tableColumns count="2">
    <tableColumn id="1" xr3:uid="{4703EAF9-0CEE-FB4A-9171-08B43E9BDD80}" name="support"/>
    <tableColumn id="2" xr3:uid="{88D5354A-6643-6745-879D-E0F8BB71D41F}" name="description" dataDxfId="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7D28E-8B5A-5142-BEFE-FC4C555A1A08}" name="interaction_required" displayName="interaction_required" ref="A1:B6" totalsRowShown="0">
  <autoFilter ref="A1:B6" xr:uid="{AFB7D28E-8B5A-5142-BEFE-FC4C555A1A08}"/>
  <tableColumns count="2">
    <tableColumn id="1" xr3:uid="{D6A47748-9FAB-6A46-9516-F3AB885A9B8B}" name="interaction"/>
    <tableColumn id="2" xr3:uid="{D9DAC3F6-8DDD-D040-8C38-E06C98559E85}" name="description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9" dT="2025-07-06T15:03:45.65" personId="{CEFD38A2-ABEA-684E-B284-941A7768087D}" id="{95C494DD-CCE0-AB43-B39E-2B8BA43BECBE}">
    <text>Because the interaction performed has to be done to open the file anyway</text>
  </threadedComment>
</ThreadedComment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ustinbxchle/deception_techniques/blob/main/EML_Files/3.27.1_Visual_Integrity_Fake_Password.eml" TargetMode="External"/><Relationship Id="rId21" Type="http://schemas.openxmlformats.org/officeDocument/2006/relationships/hyperlink" Target="https://github.com/SecUSo/paper-artifacts-email-deception-techniques/blob/main/2.Analysis/1.Source-EML-Files/A28-Sender-Exceedingly-Long.json.eml" TargetMode="External"/><Relationship Id="rId42" Type="http://schemas.openxmlformats.org/officeDocument/2006/relationships/hyperlink" Target="https://github.com/SecUSo/paper-artifacts-email-deception-techniques/blob/main/2.Analysis/1.Source-EML-Files/A33-Attm-Right-to-Left-Override.json.eml" TargetMode="External"/><Relationship Id="rId47" Type="http://schemas.openxmlformats.org/officeDocument/2006/relationships/hyperlink" Target="https://github.com/SecUSo/paper-artifacts-email-deception-techniques/blob/main/2.Analysis/1.Source-EML-Files/A29-Link-Exceedingly-Long.json.eml" TargetMode="External"/><Relationship Id="rId63" Type="http://schemas.openxmlformats.org/officeDocument/2006/relationships/hyperlink" Target="https://github.com/justinbxchle/deception_techniques/tree/main/Screenshots/7.%20Link%20Missmatch/7.2%20Circumventing%20Mitigation%20Techniques" TargetMode="External"/><Relationship Id="rId68" Type="http://schemas.openxmlformats.org/officeDocument/2006/relationships/hyperlink" Target="https://github.com/justinbxchle/deception_techniques/tree/main/Screenshots/16.%20Homographic%20Spoofing/sender/punycode" TargetMode="External"/><Relationship Id="rId84" Type="http://schemas.openxmlformats.org/officeDocument/2006/relationships/hyperlink" Target="https://github.com/justinbxchle/deception_techniques/tree/main/Screenshots/2.%20Sender-Name%20Spoofing/2.2%20Circumventing%20Mitigations" TargetMode="External"/><Relationship Id="rId89" Type="http://schemas.openxmlformats.org/officeDocument/2006/relationships/hyperlink" Target="https://github.com/justinbxchle/deception_techniques/tree/main/Screenshots/7.%20Link%20Missmatch/7.1%20Using%20URL%20as%20Link%20Text" TargetMode="External"/><Relationship Id="rId112" Type="http://schemas.microsoft.com/office/2017/10/relationships/threadedComment" Target="../threadedComments/threadedComment1.xml"/><Relationship Id="rId16" Type="http://schemas.openxmlformats.org/officeDocument/2006/relationships/hyperlink" Target="https://github.com/SecUSo/paper-artifacts-email-deception-techniques/blob/main/2.Analysis/1.Source-EML-Files/A20.1-Sender-Non-Ascii-Characters-utf.json.eml" TargetMode="External"/><Relationship Id="rId107" Type="http://schemas.openxmlformats.org/officeDocument/2006/relationships/hyperlink" Target="https://github.com/justinbxchle/deception_techniques/tree/main/Screenshots/27.%20Visual%20Integrity/27.1%20Fake%20Password%20Prompt%20by%20the%20Email%20Client" TargetMode="External"/><Relationship Id="rId11" Type="http://schemas.openxmlformats.org/officeDocument/2006/relationships/hyperlink" Target="https://github.com/SecUSo/paper-artifacts-email-deception-techniques/blob/main/2.Analysis/1.Source-EML-Files/A13-Link-URL-Userinfo-Field.json.eml" TargetMode="External"/><Relationship Id="rId32" Type="http://schemas.openxmlformats.org/officeDocument/2006/relationships/hyperlink" Target="https://github.com/SecUSo/paper-artifacts-email-deception-techniques/blob/main/2.Analysis/1.Source-EML-Files/A06-Link-HTML%20Form-Tag.json.eml" TargetMode="External"/><Relationship Id="rId37" Type="http://schemas.openxmlformats.org/officeDocument/2006/relationships/hyperlink" Target="https://github.com/SecUSo/paper-artifacts-email-deception-techniques/blob/main/2.Analysis/1.Source-EML-Files/A14-Attm-Double-File-Extension.json.eml" TargetMode="External"/><Relationship Id="rId53" Type="http://schemas.openxmlformats.org/officeDocument/2006/relationships/hyperlink" Target="https://github.com/justinbxchle/deception_techniques/blob/main/EML_Files/3.27.1_Visual_Integrity_Fake_Password.eml" TargetMode="External"/><Relationship Id="rId58" Type="http://schemas.openxmlformats.org/officeDocument/2006/relationships/hyperlink" Target="https://github.com/justinbxchle/deception_techniques/tree/main/Screenshots/4.%20Hecadecimal%20Encoding" TargetMode="External"/><Relationship Id="rId74" Type="http://schemas.openxmlformats.org/officeDocument/2006/relationships/hyperlink" Target="https://github.com/justinbxchle/deception_techniques/tree/main/Screenshots/23.%20Exceedingly%20Long/link" TargetMode="External"/><Relationship Id="rId79" Type="http://schemas.openxmlformats.org/officeDocument/2006/relationships/hyperlink" Target="https://github.com/justinbxchle/deception_techniques/tree/main/Screenshots/25.%20Data-Scheme/25.1%20Embedding%20a%20Fake%20URL%20in%20the%20Data%20Scheme" TargetMode="External"/><Relationship Id="rId102" Type="http://schemas.openxmlformats.org/officeDocument/2006/relationships/hyperlink" Target="https://github.com/justinbxchle/deception_techniques/tree/main/Screenshots/23.%20Exceedingly%20Long/sender" TargetMode="External"/><Relationship Id="rId5" Type="http://schemas.openxmlformats.org/officeDocument/2006/relationships/hyperlink" Target="https://github.com/SecUSo/paper-artifacts-email-deception-techniques/blob/main/2.Analysis/1.Source-EML-Files/A04-Link-Hexadecimal-Encoding.json.eml" TargetMode="External"/><Relationship Id="rId90" Type="http://schemas.openxmlformats.org/officeDocument/2006/relationships/hyperlink" Target="https://github.com/justinbxchle/deception_techniques/tree/main/Screenshots/7.%20Link%20Missmatch/7.2%20Circumventing%20Mitigation%20Techniques" TargetMode="External"/><Relationship Id="rId95" Type="http://schemas.openxmlformats.org/officeDocument/2006/relationships/hyperlink" Target="https://github.com/justinbxchle/deception_techniques/tree/main/Screenshots/16.%20Homographic%20Spoofing/sender/punycode" TargetMode="External"/><Relationship Id="rId22" Type="http://schemas.openxmlformats.org/officeDocument/2006/relationships/hyperlink" Target="https://github.com/justinbxchle/deception_techniques/blob/main/EML_Files/3.24.1_Tel_Scheme_USSD_Code.eml" TargetMode="External"/><Relationship Id="rId27" Type="http://schemas.openxmlformats.org/officeDocument/2006/relationships/hyperlink" Target="https://github.com/justinbxchle/deception_techniques/blob/main/EML_Files/3.27.2_Visual_Integrity_Fake_Scrollbar.eml" TargetMode="External"/><Relationship Id="rId43" Type="http://schemas.openxmlformats.org/officeDocument/2006/relationships/hyperlink" Target="https://github.com/SecUSo/paper-artifacts-email-deception-techniques/blob/main/2.Analysis/1.Source-EML-Files/A31.2-Sender-Right-to-Left-Override-punycode.json.eml" TargetMode="External"/><Relationship Id="rId48" Type="http://schemas.openxmlformats.org/officeDocument/2006/relationships/hyperlink" Target="https://github.com/SecUSo/paper-artifacts-email-deception-techniques/blob/main/2.Analysis/1.Source-EML-Files/A28-Sender-Exceedingly-Long.json.eml" TargetMode="External"/><Relationship Id="rId64" Type="http://schemas.openxmlformats.org/officeDocument/2006/relationships/hyperlink" Target="https://github.com/justinbxchle/deception_techniques/tree/main/Screenshots/13.%20URL%20Userinfo%20Field" TargetMode="External"/><Relationship Id="rId69" Type="http://schemas.openxmlformats.org/officeDocument/2006/relationships/hyperlink" Target="https://github.com/justinbxchle/deception_techniques/tree/main/Screenshots/16.%20Homographic%20Spoofing/sender/uft" TargetMode="External"/><Relationship Id="rId80" Type="http://schemas.openxmlformats.org/officeDocument/2006/relationships/hyperlink" Target="https://github.com/justinbxchle/deception_techniques/tree/main/Screenshots/27.%20Visual%20Integrity/27.1%20Fake%20Password%20Prompt%20by%20the%20Email%20Client" TargetMode="External"/><Relationship Id="rId85" Type="http://schemas.openxmlformats.org/officeDocument/2006/relationships/hyperlink" Target="https://github.com/justinbxchle/deception_techniques/tree/main/Screenshots/4.%20Hecadecimal%20Encoding" TargetMode="External"/><Relationship Id="rId12" Type="http://schemas.openxmlformats.org/officeDocument/2006/relationships/hyperlink" Target="https://github.com/SecUSo/paper-artifacts-email-deception-techniques/blob/main/2.Analysis/1.Source-EML-Files/A14-Attm-Double-File-Extension.json.eml" TargetMode="External"/><Relationship Id="rId17" Type="http://schemas.openxmlformats.org/officeDocument/2006/relationships/hyperlink" Target="https://github.com/SecUSo/paper-artifacts-email-deception-techniques/blob/main/2.Analysis/1.Source-EML-Files/A33-Attm-Right-to-Left-Override.json.eml" TargetMode="External"/><Relationship Id="rId33" Type="http://schemas.openxmlformats.org/officeDocument/2006/relationships/hyperlink" Target="https://github.com/SecUSo/paper-artifacts-email-deception-techniques/blob/main/2.Analysis/1.Source-EML-Files/A07-Link-Link-Missmatch.json.eml" TargetMode="External"/><Relationship Id="rId38" Type="http://schemas.openxmlformats.org/officeDocument/2006/relationships/hyperlink" Target="https://github.com/SecUSo/paper-artifacts-email-deception-techniques/blob/main/2.Analysis/1.Source-EML-Files/A21.2-Link-Non-Ascii-Characters-punycode.json.eml" TargetMode="External"/><Relationship Id="rId59" Type="http://schemas.openxmlformats.org/officeDocument/2006/relationships/hyperlink" Target="https://github.com/justinbxchle/deception_techniques/tree/main/Screenshots/5.%20HTML%20Base-Tag" TargetMode="External"/><Relationship Id="rId103" Type="http://schemas.openxmlformats.org/officeDocument/2006/relationships/hyperlink" Target="https://github.com/justinbxchle/deception_techniques/tree/main/Screenshots/24.%20Tel-Scheme/24.1%20USSD%20Code%20Exploitation" TargetMode="External"/><Relationship Id="rId108" Type="http://schemas.openxmlformats.org/officeDocument/2006/relationships/hyperlink" Target="https://github.com/justinbxchle/deception_techniques/tree/main/Screenshots/27.%20Visual%20Integrity/27.2%20Clickjacking%20Using%20a%20Fake%20Scroll%20Bar" TargetMode="External"/><Relationship Id="rId54" Type="http://schemas.openxmlformats.org/officeDocument/2006/relationships/hyperlink" Target="https://github.com/justinbxchle/deception_techniques/blob/main/EML_Files/3.27.2_Visual_Integrity_Fake_Scrollbar.eml" TargetMode="External"/><Relationship Id="rId70" Type="http://schemas.openxmlformats.org/officeDocument/2006/relationships/hyperlink" Target="https://github.com/justinbxchle/deception_techniques/tree/main/Screenshots/17.%20Right-to-Left-Override/attm" TargetMode="External"/><Relationship Id="rId75" Type="http://schemas.openxmlformats.org/officeDocument/2006/relationships/hyperlink" Target="https://github.com/justinbxchle/deception_techniques/tree/main/Screenshots/23.%20Exceedingly%20Long/sender" TargetMode="External"/><Relationship Id="rId91" Type="http://schemas.openxmlformats.org/officeDocument/2006/relationships/hyperlink" Target="https://github.com/justinbxchle/deception_techniques/tree/main/Screenshots/13.%20URL%20Userinfo%20Field" TargetMode="External"/><Relationship Id="rId96" Type="http://schemas.openxmlformats.org/officeDocument/2006/relationships/hyperlink" Target="https://github.com/justinbxchle/deception_techniques/tree/main/Screenshots/16.%20Homographic%20Spoofing/sender/uft" TargetMode="External"/><Relationship Id="rId1" Type="http://schemas.openxmlformats.org/officeDocument/2006/relationships/hyperlink" Target="https://github.com/SecUSo/paper-artifacts-email-deception-techniques/blob/main/2.Analysis/1.Source-EML-Files/A02-Sender-Sender-Name-Spoofing.json.eml" TargetMode="External"/><Relationship Id="rId6" Type="http://schemas.openxmlformats.org/officeDocument/2006/relationships/hyperlink" Target="https://github.com/SecUSo/paper-artifacts-email-deception-techniques/blob/main/2.Analysis/1.Source-EML-Files/A05-Link-HTML%20Base-Tag.json.eml" TargetMode="External"/><Relationship Id="rId15" Type="http://schemas.openxmlformats.org/officeDocument/2006/relationships/hyperlink" Target="https://github.com/SecUSo/paper-artifacts-email-deception-techniques/blob/main/2.Analysis/1.Source-EML-Files/A20.2-Sender-Non-Ascii-Characters-punycode.json.eml" TargetMode="External"/><Relationship Id="rId23" Type="http://schemas.openxmlformats.org/officeDocument/2006/relationships/hyperlink" Target="https://github.com/justinbxchle/deception_techniques/blob/main/EML_Files/3.24.2_Tel_Scheme_Premium_Rate.eml" TargetMode="External"/><Relationship Id="rId28" Type="http://schemas.openxmlformats.org/officeDocument/2006/relationships/hyperlink" Target="https://github.com/justinbxchle/deception_techniques/blob/main/EML_Files/3.2.1_Mail_Sender_Name.eml" TargetMode="External"/><Relationship Id="rId36" Type="http://schemas.openxmlformats.org/officeDocument/2006/relationships/hyperlink" Target="https://github.com/SecUSo/paper-artifacts-email-deception-techniques/blob/main/2.Analysis/1.Source-EML-Files/A13-Link-URL-Userinfo-Field.json.eml" TargetMode="External"/><Relationship Id="rId49" Type="http://schemas.openxmlformats.org/officeDocument/2006/relationships/hyperlink" Target="https://github.com/justinbxchle/deception_techniques/blob/main/EML_Files/3.24.1_Tel_Scheme_USSD_Code.eml" TargetMode="External"/><Relationship Id="rId57" Type="http://schemas.openxmlformats.org/officeDocument/2006/relationships/hyperlink" Target="https://github.com/justinbxchle/deception_techniques/tree/main/Screenshots/2.%20Sender-Name%20Spoofing/2.2%20Circumventing%20Mitigations" TargetMode="External"/><Relationship Id="rId106" Type="http://schemas.openxmlformats.org/officeDocument/2006/relationships/hyperlink" Target="https://github.com/justinbxchle/deception_techniques/tree/main/Screenshots/25.%20Data-Scheme/25.1%20Embedding%20a%20Fake%20URL%20in%20the%20Data%20Scheme" TargetMode="External"/><Relationship Id="rId10" Type="http://schemas.openxmlformats.org/officeDocument/2006/relationships/hyperlink" Target="https://github.com/justinbxchle/deception_techniques/blob/main/EML_Files/3.7.2_Link_Missmatch_Circumvention.eml" TargetMode="External"/><Relationship Id="rId31" Type="http://schemas.openxmlformats.org/officeDocument/2006/relationships/hyperlink" Target="https://github.com/SecUSo/paper-artifacts-email-deception-techniques/blob/main/2.Analysis/1.Source-EML-Files/A05-Link-HTML%20Base-Tag.json.eml" TargetMode="External"/><Relationship Id="rId44" Type="http://schemas.openxmlformats.org/officeDocument/2006/relationships/hyperlink" Target="https://github.com/SecUSo/paper-artifacts-email-deception-techniques/blob/main/2.Analysis/1.Source-EML-Files/A31.1-Sender-Right-to-Left-Override-utf.json.eml" TargetMode="External"/><Relationship Id="rId52" Type="http://schemas.openxmlformats.org/officeDocument/2006/relationships/hyperlink" Target="https://github.com/justinbxchle/deception_techniques/blob/main/EML_Files/3.25.1_Data_Scheme_Advancement.eml" TargetMode="External"/><Relationship Id="rId60" Type="http://schemas.openxmlformats.org/officeDocument/2006/relationships/hyperlink" Target="https://github.com/justinbxchle/deception_techniques/tree/main/Screenshots/6.%20HTML%20Form-Tag" TargetMode="External"/><Relationship Id="rId65" Type="http://schemas.openxmlformats.org/officeDocument/2006/relationships/hyperlink" Target="https://github.com/justinbxchle/deception_techniques/tree/main/Screenshots/14.%20Double%20File-Extension" TargetMode="External"/><Relationship Id="rId73" Type="http://schemas.openxmlformats.org/officeDocument/2006/relationships/hyperlink" Target="https://github.com/justinbxchle/deception_techniques/tree/main/Screenshots/23.%20Exceedingly%20Long/attm" TargetMode="External"/><Relationship Id="rId78" Type="http://schemas.openxmlformats.org/officeDocument/2006/relationships/hyperlink" Target="https://github.com/justinbxchle/deception_techniques/tree/main/Screenshots/25.%20Data-Scheme" TargetMode="External"/><Relationship Id="rId81" Type="http://schemas.openxmlformats.org/officeDocument/2006/relationships/hyperlink" Target="https://github.com/justinbxchle/deception_techniques/tree/main/Screenshots/27.%20Visual%20Integrity/27.2%20Clickjacking%20Using%20a%20Fake%20Scroll%20Bar" TargetMode="External"/><Relationship Id="rId86" Type="http://schemas.openxmlformats.org/officeDocument/2006/relationships/hyperlink" Target="https://github.com/justinbxchle/deception_techniques/tree/main/Screenshots/5.%20HTML%20Base-Tag" TargetMode="External"/><Relationship Id="rId94" Type="http://schemas.openxmlformats.org/officeDocument/2006/relationships/hyperlink" Target="https://github.com/justinbxchle/deception_techniques/tree/main/Screenshots/16.%20Homographic%20Spoofing/link/uft" TargetMode="External"/><Relationship Id="rId99" Type="http://schemas.openxmlformats.org/officeDocument/2006/relationships/hyperlink" Target="https://github.com/justinbxchle/deception_techniques/tree/main/Screenshots/17.%20Right-to-Left-Override/sender/utf" TargetMode="External"/><Relationship Id="rId101" Type="http://schemas.openxmlformats.org/officeDocument/2006/relationships/hyperlink" Target="https://github.com/justinbxchle/deception_techniques/tree/main/Screenshots/23.%20Exceedingly%20Long/link" TargetMode="External"/><Relationship Id="rId4" Type="http://schemas.openxmlformats.org/officeDocument/2006/relationships/hyperlink" Target="https://github.com/justinbxchle/deception_techniques/blob/main/EML_Files/3.2.2_Mail_Sender_Name_Circumvention.eml" TargetMode="External"/><Relationship Id="rId9" Type="http://schemas.openxmlformats.org/officeDocument/2006/relationships/hyperlink" Target="https://github.com/justinbxchle/deception_techniques/blob/main/EML_Files/3.7.1_Link_Missmatch_URL.eml" TargetMode="External"/><Relationship Id="rId13" Type="http://schemas.openxmlformats.org/officeDocument/2006/relationships/hyperlink" Target="https://github.com/SecUSo/paper-artifacts-email-deception-techniques/blob/main/2.Analysis/1.Source-EML-Files/A21.2-Link-Non-Ascii-Characters-punycode.json.eml" TargetMode="External"/><Relationship Id="rId18" Type="http://schemas.openxmlformats.org/officeDocument/2006/relationships/hyperlink" Target="https://github.com/SecUSo/paper-artifacts-email-deception-techniques/blob/main/2.Analysis/1.Source-EML-Files/A31.2-Sender-Right-to-Left-Override-punycode.json.eml" TargetMode="External"/><Relationship Id="rId39" Type="http://schemas.openxmlformats.org/officeDocument/2006/relationships/hyperlink" Target="https://github.com/SecUSo/paper-artifacts-email-deception-techniques/blob/main/2.Analysis/1.Source-EML-Files/A21.1-Link-Non-Ascii-Characters-utf.json.eml" TargetMode="External"/><Relationship Id="rId109" Type="http://schemas.openxmlformats.org/officeDocument/2006/relationships/vmlDrawing" Target="../drawings/vmlDrawing1.vml"/><Relationship Id="rId34" Type="http://schemas.openxmlformats.org/officeDocument/2006/relationships/hyperlink" Target="https://github.com/justinbxchle/deception_techniques/blob/main/EML_Files/3.7.1_Link_Missmatch_URL.eml" TargetMode="External"/><Relationship Id="rId50" Type="http://schemas.openxmlformats.org/officeDocument/2006/relationships/hyperlink" Target="https://github.com/justinbxchle/deception_techniques/blob/main/EML_Files/3.24.2_Tel_Scheme_Premium_Rate.eml" TargetMode="External"/><Relationship Id="rId55" Type="http://schemas.openxmlformats.org/officeDocument/2006/relationships/hyperlink" Target="https://github.com/justinbxchle/deception_techniques/tree/main/Screenshots/2.%20Sender-Name%20Spoofing" TargetMode="External"/><Relationship Id="rId76" Type="http://schemas.openxmlformats.org/officeDocument/2006/relationships/hyperlink" Target="https://github.com/justinbxchle/deception_techniques/tree/main/Screenshots/24.%20Tel-Scheme/24.1%20USSD%20Code%20Exploitation" TargetMode="External"/><Relationship Id="rId97" Type="http://schemas.openxmlformats.org/officeDocument/2006/relationships/hyperlink" Target="https://github.com/justinbxchle/deception_techniques/tree/main/Screenshots/17.%20Right-to-Left-Override/attm" TargetMode="External"/><Relationship Id="rId104" Type="http://schemas.openxmlformats.org/officeDocument/2006/relationships/hyperlink" Target="https://github.com/justinbxchle/deception_techniques/tree/main/Screenshots/24.%20Tel-Scheme/24.2%20Premium%20Rate%20Service%20Exploitation" TargetMode="External"/><Relationship Id="rId7" Type="http://schemas.openxmlformats.org/officeDocument/2006/relationships/hyperlink" Target="https://github.com/SecUSo/paper-artifacts-email-deception-techniques/blob/main/2.Analysis/1.Source-EML-Files/A06-Link-HTML%20Form-Tag.json.eml" TargetMode="External"/><Relationship Id="rId71" Type="http://schemas.openxmlformats.org/officeDocument/2006/relationships/hyperlink" Target="https://github.com/justinbxchle/deception_techniques/tree/main/Screenshots/17.%20Right-to-Left-Override/sender/punycode" TargetMode="External"/><Relationship Id="rId92" Type="http://schemas.openxmlformats.org/officeDocument/2006/relationships/hyperlink" Target="https://github.com/justinbxchle/deception_techniques/tree/main/Screenshots/14.%20Double%20File-Extension" TargetMode="External"/><Relationship Id="rId2" Type="http://schemas.openxmlformats.org/officeDocument/2006/relationships/hyperlink" Target="https://github.com/SecUSo/paper-artifacts-email-deception-techniques/blob/main/2.Analysis/1.Source-EML-Files/A02-Sender-Sender-Name-Spoofing.json.eml" TargetMode="External"/><Relationship Id="rId29" Type="http://schemas.openxmlformats.org/officeDocument/2006/relationships/hyperlink" Target="https://github.com/justinbxchle/deception_techniques/blob/main/EML_Files/3.2.2_Mail_Sender_Name_Circumvention.eml" TargetMode="External"/><Relationship Id="rId24" Type="http://schemas.openxmlformats.org/officeDocument/2006/relationships/hyperlink" Target="https://github.com/justinbxchle/deception_techniques/blob/main/EML_Files/3.25_Data_Scheme.eml" TargetMode="External"/><Relationship Id="rId40" Type="http://schemas.openxmlformats.org/officeDocument/2006/relationships/hyperlink" Target="https://github.com/SecUSo/paper-artifacts-email-deception-techniques/blob/main/2.Analysis/1.Source-EML-Files/A20.2-Sender-Non-Ascii-Characters-punycode.json.eml" TargetMode="External"/><Relationship Id="rId45" Type="http://schemas.openxmlformats.org/officeDocument/2006/relationships/hyperlink" Target="https://github.com/SecUSo/paper-artifacts-email-deception-techniques/blob/main/2.Analysis/1.Source-EML-Files/A30-Attm-Exceedingly-Long.json.eml" TargetMode="External"/><Relationship Id="rId66" Type="http://schemas.openxmlformats.org/officeDocument/2006/relationships/hyperlink" Target="https://github.com/justinbxchle/deception_techniques/tree/main/Screenshots/16.%20Homographic%20Spoofing/link/punycode" TargetMode="External"/><Relationship Id="rId87" Type="http://schemas.openxmlformats.org/officeDocument/2006/relationships/hyperlink" Target="https://github.com/justinbxchle/deception_techniques/tree/main/Screenshots/6.%20HTML%20Form-Tag" TargetMode="External"/><Relationship Id="rId110" Type="http://schemas.openxmlformats.org/officeDocument/2006/relationships/table" Target="../tables/table1.xml"/><Relationship Id="rId61" Type="http://schemas.openxmlformats.org/officeDocument/2006/relationships/hyperlink" Target="https://github.com/justinbxchle/deception_techniques/tree/main/Screenshots/7.%20Link%20Missmatch" TargetMode="External"/><Relationship Id="rId82" Type="http://schemas.openxmlformats.org/officeDocument/2006/relationships/hyperlink" Target="https://github.com/justinbxchle/deception_techniques/tree/main/Screenshots/2.%20Sender-Name%20Spoofing" TargetMode="External"/><Relationship Id="rId19" Type="http://schemas.openxmlformats.org/officeDocument/2006/relationships/hyperlink" Target="https://github.com/SecUSo/paper-artifacts-email-deception-techniques/blob/main/2.Analysis/1.Source-EML-Files/A31.1-Sender-Right-to-Left-Override-utf.json.eml" TargetMode="External"/><Relationship Id="rId14" Type="http://schemas.openxmlformats.org/officeDocument/2006/relationships/hyperlink" Target="https://github.com/SecUSo/paper-artifacts-email-deception-techniques/blob/main/2.Analysis/1.Source-EML-Files/A21.1-Link-Non-Ascii-Characters-utf.json.eml" TargetMode="External"/><Relationship Id="rId30" Type="http://schemas.openxmlformats.org/officeDocument/2006/relationships/hyperlink" Target="https://github.com/SecUSo/paper-artifacts-email-deception-techniques/blob/main/2.Analysis/1.Source-EML-Files/A04-Link-Hexadecimal-Encoding.json.eml" TargetMode="External"/><Relationship Id="rId35" Type="http://schemas.openxmlformats.org/officeDocument/2006/relationships/hyperlink" Target="https://github.com/justinbxchle/deception_techniques/blob/main/EML_Files/3.7.2_Link_Missmatch_Circumvention.eml" TargetMode="External"/><Relationship Id="rId56" Type="http://schemas.openxmlformats.org/officeDocument/2006/relationships/hyperlink" Target="https://github.com/justinbxchle/deception_techniques/tree/main/Screenshots/2.%20Sender-Name%20Spoofing/2.1%20Using%20Email%20Address%20in%20the%20Sender%20Name%20Field" TargetMode="External"/><Relationship Id="rId77" Type="http://schemas.openxmlformats.org/officeDocument/2006/relationships/hyperlink" Target="https://github.com/justinbxchle/deception_techniques/tree/main/Screenshots/24.%20Tel-Scheme/24.2%20Premium%20Rate%20Service%20Exploitation" TargetMode="External"/><Relationship Id="rId100" Type="http://schemas.openxmlformats.org/officeDocument/2006/relationships/hyperlink" Target="https://github.com/justinbxchle/deception_techniques/tree/main/Screenshots/23.%20Exceedingly%20Long/attm" TargetMode="External"/><Relationship Id="rId105" Type="http://schemas.openxmlformats.org/officeDocument/2006/relationships/hyperlink" Target="https://github.com/justinbxchle/deception_techniques/tree/main/Screenshots/25.%20Data-Scheme" TargetMode="External"/><Relationship Id="rId8" Type="http://schemas.openxmlformats.org/officeDocument/2006/relationships/hyperlink" Target="https://github.com/SecUSo/paper-artifacts-email-deception-techniques/blob/main/2.Analysis/1.Source-EML-Files/A07-Link-Link-Missmatch.json.eml" TargetMode="External"/><Relationship Id="rId51" Type="http://schemas.openxmlformats.org/officeDocument/2006/relationships/hyperlink" Target="https://github.com/justinbxchle/deception_techniques/blob/main/EML_Files/3.25_Data_Scheme.eml" TargetMode="External"/><Relationship Id="rId72" Type="http://schemas.openxmlformats.org/officeDocument/2006/relationships/hyperlink" Target="https://github.com/justinbxchle/deception_techniques/tree/main/Screenshots/17.%20Right-to-Left-Override/sender/utf" TargetMode="External"/><Relationship Id="rId93" Type="http://schemas.openxmlformats.org/officeDocument/2006/relationships/hyperlink" Target="https://github.com/justinbxchle/deception_techniques/tree/main/Screenshots/16.%20Homographic%20Spoofing/link/punycode" TargetMode="External"/><Relationship Id="rId98" Type="http://schemas.openxmlformats.org/officeDocument/2006/relationships/hyperlink" Target="https://github.com/justinbxchle/deception_techniques/tree/main/Screenshots/17.%20Right-to-Left-Override/sender/punycode" TargetMode="External"/><Relationship Id="rId3" Type="http://schemas.openxmlformats.org/officeDocument/2006/relationships/hyperlink" Target="https://github.com/justinbxchle/deception_techniques/blob/main/EML_Files/3.2.1_Mail_Sender_Name.eml" TargetMode="External"/><Relationship Id="rId25" Type="http://schemas.openxmlformats.org/officeDocument/2006/relationships/hyperlink" Target="https://github.com/justinbxchle/deception_techniques/blob/main/EML_Files/3.25.1_Data_Scheme_Advancement.eml" TargetMode="External"/><Relationship Id="rId46" Type="http://schemas.openxmlformats.org/officeDocument/2006/relationships/hyperlink" Target="https://github.com/SecUSo/paper-artifacts-email-deception-techniques/blob/main/2.Analysis/1.Source-EML-Files/A29-Link-Exceedingly-Long.json.eml" TargetMode="External"/><Relationship Id="rId67" Type="http://schemas.openxmlformats.org/officeDocument/2006/relationships/hyperlink" Target="https://github.com/justinbxchle/deception_techniques/tree/main/Screenshots/16.%20Homographic%20Spoofing/link/uft" TargetMode="External"/><Relationship Id="rId20" Type="http://schemas.openxmlformats.org/officeDocument/2006/relationships/hyperlink" Target="https://github.com/SecUSo/paper-artifacts-email-deception-techniques/blob/main/2.Analysis/1.Source-EML-Files/A30-Attm-Exceedingly-Long.json.eml" TargetMode="External"/><Relationship Id="rId41" Type="http://schemas.openxmlformats.org/officeDocument/2006/relationships/hyperlink" Target="https://github.com/SecUSo/paper-artifacts-email-deception-techniques/blob/main/2.Analysis/1.Source-EML-Files/A20.1-Sender-Non-Ascii-Characters-utf.json.eml" TargetMode="External"/><Relationship Id="rId62" Type="http://schemas.openxmlformats.org/officeDocument/2006/relationships/hyperlink" Target="https://github.com/justinbxchle/deception_techniques/tree/main/Screenshots/7.%20Link%20Missmatch/7.1%20Using%20URL%20as%20Link%20Text" TargetMode="External"/><Relationship Id="rId83" Type="http://schemas.openxmlformats.org/officeDocument/2006/relationships/hyperlink" Target="https://github.com/justinbxchle/deception_techniques/tree/main/Screenshots/2.%20Sender-Name%20Spoofing/2.1%20Using%20Email%20Address%20in%20the%20Sender%20Name%20Field" TargetMode="External"/><Relationship Id="rId88" Type="http://schemas.openxmlformats.org/officeDocument/2006/relationships/hyperlink" Target="https://github.com/justinbxchle/deception_techniques/tree/main/Screenshots/7.%20Link%20Missmatch" TargetMode="External"/><Relationship Id="rId11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3B11-CB4C-BB4E-9396-5C10B7E7A96F}">
  <sheetPr>
    <tabColor theme="6"/>
  </sheetPr>
  <dimension ref="B1:L31"/>
  <sheetViews>
    <sheetView showGridLines="0" zoomScaleNormal="100" workbookViewId="0">
      <selection activeCell="F27" sqref="F27"/>
    </sheetView>
  </sheetViews>
  <sheetFormatPr baseColWidth="10" defaultRowHeight="16" x14ac:dyDescent="0.2"/>
  <cols>
    <col min="1" max="1" width="4.5" style="2" customWidth="1"/>
    <col min="2" max="2" width="12.83203125" style="2" customWidth="1"/>
    <col min="3" max="3" width="26" style="2" customWidth="1"/>
    <col min="4" max="4" width="36.33203125" style="2" customWidth="1"/>
    <col min="5" max="12" width="17.83203125" style="2" customWidth="1"/>
    <col min="13" max="16384" width="10.83203125" style="2"/>
  </cols>
  <sheetData>
    <row r="1" spans="2:12" ht="17" thickBot="1" x14ac:dyDescent="0.25">
      <c r="B1" s="17"/>
      <c r="C1" s="17"/>
      <c r="D1" s="17"/>
    </row>
    <row r="2" spans="2:12" ht="17" thickBot="1" x14ac:dyDescent="0.25">
      <c r="B2" s="23"/>
      <c r="C2" s="24"/>
      <c r="D2" s="25"/>
      <c r="E2" s="61" t="s">
        <v>137</v>
      </c>
      <c r="F2" s="62"/>
      <c r="G2" s="62"/>
      <c r="H2" s="62"/>
      <c r="I2" s="62"/>
      <c r="J2" s="62"/>
      <c r="K2" s="62"/>
      <c r="L2" s="62"/>
    </row>
    <row r="3" spans="2:12" ht="17" thickBot="1" x14ac:dyDescent="0.25">
      <c r="B3" s="62" t="s">
        <v>136</v>
      </c>
      <c r="C3" s="63"/>
      <c r="D3" s="63"/>
      <c r="E3" s="61" t="s">
        <v>142</v>
      </c>
      <c r="F3" s="64"/>
      <c r="G3" s="64"/>
      <c r="H3" s="64"/>
      <c r="I3" s="62" t="s">
        <v>143</v>
      </c>
      <c r="J3" s="64"/>
      <c r="K3" s="64"/>
      <c r="L3" s="64"/>
    </row>
    <row r="4" spans="2:12" ht="17" thickBot="1" x14ac:dyDescent="0.25">
      <c r="B4" s="26" t="s">
        <v>144</v>
      </c>
      <c r="C4" s="22" t="s">
        <v>145</v>
      </c>
      <c r="D4" s="43" t="s">
        <v>150</v>
      </c>
      <c r="E4" s="44" t="s">
        <v>154</v>
      </c>
      <c r="F4" s="35" t="s">
        <v>138</v>
      </c>
      <c r="G4" s="35" t="s">
        <v>140</v>
      </c>
      <c r="H4" s="55" t="s">
        <v>141</v>
      </c>
      <c r="I4" s="34" t="s">
        <v>138</v>
      </c>
      <c r="J4" s="35" t="s">
        <v>139</v>
      </c>
      <c r="K4" s="35" t="s">
        <v>140</v>
      </c>
      <c r="L4" s="36" t="s">
        <v>141</v>
      </c>
    </row>
    <row r="5" spans="2:12" x14ac:dyDescent="0.2">
      <c r="B5" s="27" t="s">
        <v>179</v>
      </c>
      <c r="C5" s="21" t="s">
        <v>160</v>
      </c>
      <c r="D5" s="28"/>
      <c r="E5" s="48" t="s">
        <v>156</v>
      </c>
      <c r="F5" s="49" t="s">
        <v>156</v>
      </c>
      <c r="G5" s="49" t="s">
        <v>156</v>
      </c>
      <c r="H5" s="49" t="s">
        <v>158</v>
      </c>
      <c r="I5" s="51" t="s">
        <v>158</v>
      </c>
      <c r="J5" s="49" t="s">
        <v>156</v>
      </c>
      <c r="K5" s="49" t="s">
        <v>156</v>
      </c>
      <c r="L5" s="50" t="s">
        <v>158</v>
      </c>
    </row>
    <row r="6" spans="2:12" x14ac:dyDescent="0.2">
      <c r="B6" s="29" t="s">
        <v>179</v>
      </c>
      <c r="C6" s="20" t="s">
        <v>160</v>
      </c>
      <c r="D6" s="32" t="s">
        <v>182</v>
      </c>
      <c r="E6" s="46" t="s">
        <v>157</v>
      </c>
      <c r="F6" s="39" t="s">
        <v>156</v>
      </c>
      <c r="G6" s="39" t="s">
        <v>158</v>
      </c>
      <c r="H6" s="39" t="s">
        <v>158</v>
      </c>
      <c r="I6" s="52" t="s">
        <v>158</v>
      </c>
      <c r="J6" s="39" t="s">
        <v>156</v>
      </c>
      <c r="K6" s="39" t="s">
        <v>158</v>
      </c>
      <c r="L6" s="40" t="s">
        <v>158</v>
      </c>
    </row>
    <row r="7" spans="2:12" x14ac:dyDescent="0.2">
      <c r="B7" s="29" t="s">
        <v>179</v>
      </c>
      <c r="C7" s="20" t="s">
        <v>160</v>
      </c>
      <c r="D7" s="32" t="s">
        <v>183</v>
      </c>
      <c r="E7" s="45" t="s">
        <v>156</v>
      </c>
      <c r="F7" s="37" t="s">
        <v>156</v>
      </c>
      <c r="G7" s="37" t="s">
        <v>156</v>
      </c>
      <c r="H7" s="37" t="s">
        <v>158</v>
      </c>
      <c r="I7" s="53" t="s">
        <v>158</v>
      </c>
      <c r="J7" s="37" t="s">
        <v>156</v>
      </c>
      <c r="K7" s="37" t="s">
        <v>156</v>
      </c>
      <c r="L7" s="38" t="s">
        <v>158</v>
      </c>
    </row>
    <row r="8" spans="2:12" x14ac:dyDescent="0.2">
      <c r="B8" s="29" t="s">
        <v>180</v>
      </c>
      <c r="C8" s="20" t="s">
        <v>161</v>
      </c>
      <c r="D8" s="32"/>
      <c r="E8" s="46" t="s">
        <v>156</v>
      </c>
      <c r="F8" s="39" t="s">
        <v>156</v>
      </c>
      <c r="G8" s="39" t="s">
        <v>156</v>
      </c>
      <c r="H8" s="39" t="s">
        <v>157</v>
      </c>
      <c r="I8" s="52" t="s">
        <v>157</v>
      </c>
      <c r="J8" s="39" t="s">
        <v>157</v>
      </c>
      <c r="K8" s="39" t="s">
        <v>157</v>
      </c>
      <c r="L8" s="40" t="s">
        <v>157</v>
      </c>
    </row>
    <row r="9" spans="2:12" x14ac:dyDescent="0.2">
      <c r="B9" s="29" t="s">
        <v>180</v>
      </c>
      <c r="C9" s="20" t="s">
        <v>162</v>
      </c>
      <c r="D9" s="32"/>
      <c r="E9" s="45" t="s">
        <v>156</v>
      </c>
      <c r="F9" s="37" t="s">
        <v>156</v>
      </c>
      <c r="G9" s="37" t="s">
        <v>156</v>
      </c>
      <c r="H9" s="37" t="s">
        <v>157</v>
      </c>
      <c r="I9" s="53" t="s">
        <v>157</v>
      </c>
      <c r="J9" s="37" t="s">
        <v>157</v>
      </c>
      <c r="K9" s="37" t="s">
        <v>157</v>
      </c>
      <c r="L9" s="38" t="s">
        <v>157</v>
      </c>
    </row>
    <row r="10" spans="2:12" x14ac:dyDescent="0.2">
      <c r="B10" s="29" t="s">
        <v>180</v>
      </c>
      <c r="C10" s="20" t="s">
        <v>163</v>
      </c>
      <c r="D10" s="32"/>
      <c r="E10" s="46" t="s">
        <v>156</v>
      </c>
      <c r="F10" s="39" t="s">
        <v>159</v>
      </c>
      <c r="G10" s="39" t="s">
        <v>159</v>
      </c>
      <c r="H10" s="39" t="s">
        <v>159</v>
      </c>
      <c r="I10" s="52" t="s">
        <v>156</v>
      </c>
      <c r="J10" s="39" t="s">
        <v>156</v>
      </c>
      <c r="K10" s="39" t="s">
        <v>159</v>
      </c>
      <c r="L10" s="40" t="s">
        <v>159</v>
      </c>
    </row>
    <row r="11" spans="2:12" x14ac:dyDescent="0.2">
      <c r="B11" s="29" t="s">
        <v>180</v>
      </c>
      <c r="C11" s="20" t="s">
        <v>164</v>
      </c>
      <c r="D11" s="32"/>
      <c r="E11" s="45" t="s">
        <v>156</v>
      </c>
      <c r="F11" s="37" t="s">
        <v>156</v>
      </c>
      <c r="G11" s="37" t="s">
        <v>156</v>
      </c>
      <c r="H11" s="37" t="s">
        <v>156</v>
      </c>
      <c r="I11" s="53" t="s">
        <v>156</v>
      </c>
      <c r="J11" s="37" t="s">
        <v>156</v>
      </c>
      <c r="K11" s="37" t="s">
        <v>156</v>
      </c>
      <c r="L11" s="38" t="s">
        <v>156</v>
      </c>
    </row>
    <row r="12" spans="2:12" x14ac:dyDescent="0.2">
      <c r="B12" s="29" t="s">
        <v>180</v>
      </c>
      <c r="C12" s="20" t="s">
        <v>164</v>
      </c>
      <c r="D12" s="32" t="s">
        <v>165</v>
      </c>
      <c r="E12" s="46" t="s">
        <v>156</v>
      </c>
      <c r="F12" s="39" t="s">
        <v>156</v>
      </c>
      <c r="G12" s="39" t="s">
        <v>156</v>
      </c>
      <c r="H12" s="39" t="s">
        <v>156</v>
      </c>
      <c r="I12" s="52" t="s">
        <v>156</v>
      </c>
      <c r="J12" s="39" t="s">
        <v>156</v>
      </c>
      <c r="K12" s="39" t="s">
        <v>156</v>
      </c>
      <c r="L12" s="40" t="s">
        <v>156</v>
      </c>
    </row>
    <row r="13" spans="2:12" x14ac:dyDescent="0.2">
      <c r="B13" s="29" t="s">
        <v>180</v>
      </c>
      <c r="C13" s="20" t="s">
        <v>164</v>
      </c>
      <c r="D13" s="32" t="s">
        <v>166</v>
      </c>
      <c r="E13" s="45" t="s">
        <v>156</v>
      </c>
      <c r="F13" s="37" t="s">
        <v>156</v>
      </c>
      <c r="G13" s="37" t="s">
        <v>156</v>
      </c>
      <c r="H13" s="37" t="s">
        <v>156</v>
      </c>
      <c r="I13" s="53" t="s">
        <v>156</v>
      </c>
      <c r="J13" s="37" t="s">
        <v>156</v>
      </c>
      <c r="K13" s="37" t="s">
        <v>156</v>
      </c>
      <c r="L13" s="38" t="s">
        <v>156</v>
      </c>
    </row>
    <row r="14" spans="2:12" x14ac:dyDescent="0.2">
      <c r="B14" s="29" t="s">
        <v>180</v>
      </c>
      <c r="C14" s="20" t="s">
        <v>167</v>
      </c>
      <c r="D14" s="32"/>
      <c r="E14" s="46" t="s">
        <v>156</v>
      </c>
      <c r="F14" s="39" t="s">
        <v>156</v>
      </c>
      <c r="G14" s="39" t="s">
        <v>156</v>
      </c>
      <c r="H14" s="39" t="s">
        <v>158</v>
      </c>
      <c r="I14" s="52" t="s">
        <v>158</v>
      </c>
      <c r="J14" s="39" t="s">
        <v>158</v>
      </c>
      <c r="K14" s="39" t="s">
        <v>158</v>
      </c>
      <c r="L14" s="40" t="s">
        <v>158</v>
      </c>
    </row>
    <row r="15" spans="2:12" x14ac:dyDescent="0.2">
      <c r="B15" s="29" t="s">
        <v>189</v>
      </c>
      <c r="C15" s="20" t="s">
        <v>168</v>
      </c>
      <c r="D15" s="32"/>
      <c r="E15" s="45" t="s">
        <v>158</v>
      </c>
      <c r="F15" s="37" t="s">
        <v>158</v>
      </c>
      <c r="G15" s="37" t="s">
        <v>158</v>
      </c>
      <c r="H15" s="37" t="s">
        <v>158</v>
      </c>
      <c r="I15" s="53" t="s">
        <v>158</v>
      </c>
      <c r="J15" s="37" t="s">
        <v>158</v>
      </c>
      <c r="K15" s="37" t="s">
        <v>158</v>
      </c>
      <c r="L15" s="38" t="s">
        <v>158</v>
      </c>
    </row>
    <row r="16" spans="2:12" x14ac:dyDescent="0.2">
      <c r="B16" s="29" t="s">
        <v>180</v>
      </c>
      <c r="C16" s="20" t="s">
        <v>169</v>
      </c>
      <c r="D16" s="32" t="s">
        <v>151</v>
      </c>
      <c r="E16" s="46" t="s">
        <v>156</v>
      </c>
      <c r="F16" s="39" t="s">
        <v>156</v>
      </c>
      <c r="G16" s="39" t="s">
        <v>156</v>
      </c>
      <c r="H16" s="39" t="s">
        <v>157</v>
      </c>
      <c r="I16" s="52" t="s">
        <v>157</v>
      </c>
      <c r="J16" s="39" t="s">
        <v>157</v>
      </c>
      <c r="K16" s="39" t="s">
        <v>157</v>
      </c>
      <c r="L16" s="40" t="s">
        <v>157</v>
      </c>
    </row>
    <row r="17" spans="2:12" x14ac:dyDescent="0.2">
      <c r="B17" s="29" t="s">
        <v>180</v>
      </c>
      <c r="C17" s="20" t="s">
        <v>169</v>
      </c>
      <c r="D17" s="32" t="s">
        <v>152</v>
      </c>
      <c r="E17" s="45" t="s">
        <v>156</v>
      </c>
      <c r="F17" s="37" t="s">
        <v>156</v>
      </c>
      <c r="G17" s="37" t="s">
        <v>156</v>
      </c>
      <c r="H17" s="37" t="s">
        <v>157</v>
      </c>
      <c r="I17" s="53" t="s">
        <v>157</v>
      </c>
      <c r="J17" s="37" t="s">
        <v>157</v>
      </c>
      <c r="K17" s="37" t="s">
        <v>157</v>
      </c>
      <c r="L17" s="38" t="s">
        <v>157</v>
      </c>
    </row>
    <row r="18" spans="2:12" x14ac:dyDescent="0.2">
      <c r="B18" s="29" t="s">
        <v>179</v>
      </c>
      <c r="C18" s="20" t="s">
        <v>169</v>
      </c>
      <c r="D18" s="32" t="s">
        <v>151</v>
      </c>
      <c r="E18" s="46" t="s">
        <v>157</v>
      </c>
      <c r="F18" s="39" t="s">
        <v>156</v>
      </c>
      <c r="G18" s="39" t="s">
        <v>157</v>
      </c>
      <c r="H18" s="39" t="s">
        <v>157</v>
      </c>
      <c r="I18" s="52" t="s">
        <v>156</v>
      </c>
      <c r="J18" s="39" t="s">
        <v>157</v>
      </c>
      <c r="K18" s="39" t="s">
        <v>157</v>
      </c>
      <c r="L18" s="40" t="s">
        <v>157</v>
      </c>
    </row>
    <row r="19" spans="2:12" x14ac:dyDescent="0.2">
      <c r="B19" s="29" t="s">
        <v>179</v>
      </c>
      <c r="C19" s="20" t="s">
        <v>169</v>
      </c>
      <c r="D19" s="32" t="s">
        <v>152</v>
      </c>
      <c r="E19" s="45" t="s">
        <v>157</v>
      </c>
      <c r="F19" s="37" t="s">
        <v>156</v>
      </c>
      <c r="G19" s="37" t="s">
        <v>156</v>
      </c>
      <c r="H19" s="37" t="s">
        <v>156</v>
      </c>
      <c r="I19" s="53" t="s">
        <v>156</v>
      </c>
      <c r="J19" s="37" t="s">
        <v>156</v>
      </c>
      <c r="K19" s="37" t="s">
        <v>156</v>
      </c>
      <c r="L19" s="38" t="s">
        <v>156</v>
      </c>
    </row>
    <row r="20" spans="2:12" x14ac:dyDescent="0.2">
      <c r="B20" s="29" t="s">
        <v>189</v>
      </c>
      <c r="C20" s="20" t="s">
        <v>170</v>
      </c>
      <c r="D20" s="32"/>
      <c r="E20" s="46" t="s">
        <v>157</v>
      </c>
      <c r="F20" s="39" t="s">
        <v>157</v>
      </c>
      <c r="G20" s="39" t="s">
        <v>157</v>
      </c>
      <c r="H20" s="39" t="s">
        <v>157</v>
      </c>
      <c r="I20" s="52" t="s">
        <v>157</v>
      </c>
      <c r="J20" s="39" t="s">
        <v>156</v>
      </c>
      <c r="K20" s="39" t="s">
        <v>157</v>
      </c>
      <c r="L20" s="40" t="s">
        <v>157</v>
      </c>
    </row>
    <row r="21" spans="2:12" x14ac:dyDescent="0.2">
      <c r="B21" s="29" t="s">
        <v>179</v>
      </c>
      <c r="C21" s="20" t="s">
        <v>170</v>
      </c>
      <c r="D21" s="32"/>
      <c r="E21" s="45" t="s">
        <v>157</v>
      </c>
      <c r="F21" s="37" t="s">
        <v>157</v>
      </c>
      <c r="G21" s="37" t="s">
        <v>157</v>
      </c>
      <c r="H21" s="37" t="s">
        <v>157</v>
      </c>
      <c r="I21" s="53" t="s">
        <v>157</v>
      </c>
      <c r="J21" s="37" t="s">
        <v>157</v>
      </c>
      <c r="K21" s="37" t="s">
        <v>157</v>
      </c>
      <c r="L21" s="38" t="s">
        <v>157</v>
      </c>
    </row>
    <row r="22" spans="2:12" x14ac:dyDescent="0.2">
      <c r="B22" s="29" t="s">
        <v>179</v>
      </c>
      <c r="C22" s="20" t="s">
        <v>170</v>
      </c>
      <c r="D22" s="32"/>
      <c r="E22" s="46" t="s">
        <v>156</v>
      </c>
      <c r="F22" s="39" t="s">
        <v>156</v>
      </c>
      <c r="G22" s="39" t="s">
        <v>156</v>
      </c>
      <c r="H22" s="39" t="s">
        <v>156</v>
      </c>
      <c r="I22" s="52" t="s">
        <v>156</v>
      </c>
      <c r="J22" s="39" t="s">
        <v>156</v>
      </c>
      <c r="K22" s="39" t="s">
        <v>156</v>
      </c>
      <c r="L22" s="40" t="s">
        <v>156</v>
      </c>
    </row>
    <row r="23" spans="2:12" x14ac:dyDescent="0.2">
      <c r="B23" s="29" t="s">
        <v>189</v>
      </c>
      <c r="C23" s="20" t="s">
        <v>171</v>
      </c>
      <c r="D23" s="32"/>
      <c r="E23" s="45" t="s">
        <v>158</v>
      </c>
      <c r="F23" s="37" t="s">
        <v>158</v>
      </c>
      <c r="G23" s="37" t="s">
        <v>158</v>
      </c>
      <c r="H23" s="37" t="s">
        <v>157</v>
      </c>
      <c r="I23" s="53" t="s">
        <v>157</v>
      </c>
      <c r="J23" s="37" t="s">
        <v>157</v>
      </c>
      <c r="K23" s="37" t="s">
        <v>158</v>
      </c>
      <c r="L23" s="38" t="s">
        <v>157</v>
      </c>
    </row>
    <row r="24" spans="2:12" x14ac:dyDescent="0.2">
      <c r="B24" s="29" t="s">
        <v>180</v>
      </c>
      <c r="C24" s="20" t="s">
        <v>171</v>
      </c>
      <c r="D24" s="32"/>
      <c r="E24" s="46" t="s">
        <v>156</v>
      </c>
      <c r="F24" s="39" t="s">
        <v>156</v>
      </c>
      <c r="G24" s="39" t="s">
        <v>156</v>
      </c>
      <c r="H24" s="39" t="s">
        <v>157</v>
      </c>
      <c r="I24" s="52" t="s">
        <v>156</v>
      </c>
      <c r="J24" s="39" t="s">
        <v>156</v>
      </c>
      <c r="K24" s="39" t="s">
        <v>156</v>
      </c>
      <c r="L24" s="40" t="s">
        <v>156</v>
      </c>
    </row>
    <row r="25" spans="2:12" x14ac:dyDescent="0.2">
      <c r="B25" s="29" t="s">
        <v>179</v>
      </c>
      <c r="C25" s="20" t="s">
        <v>171</v>
      </c>
      <c r="D25" s="32"/>
      <c r="E25" s="45" t="s">
        <v>156</v>
      </c>
      <c r="F25" s="37" t="s">
        <v>156</v>
      </c>
      <c r="G25" s="37" t="s">
        <v>156</v>
      </c>
      <c r="H25" s="37" t="s">
        <v>156</v>
      </c>
      <c r="I25" s="53" t="s">
        <v>156</v>
      </c>
      <c r="J25" s="37" t="s">
        <v>156</v>
      </c>
      <c r="K25" s="37" t="s">
        <v>156</v>
      </c>
      <c r="L25" s="38" t="s">
        <v>156</v>
      </c>
    </row>
    <row r="26" spans="2:12" x14ac:dyDescent="0.2">
      <c r="B26" s="29" t="s">
        <v>180</v>
      </c>
      <c r="C26" s="20" t="s">
        <v>172</v>
      </c>
      <c r="D26" s="32" t="s">
        <v>177</v>
      </c>
      <c r="E26" s="46" t="s">
        <v>157</v>
      </c>
      <c r="F26" s="39" t="s">
        <v>159</v>
      </c>
      <c r="G26" s="39" t="s">
        <v>157</v>
      </c>
      <c r="H26" s="39" t="s">
        <v>157</v>
      </c>
      <c r="I26" s="52" t="s">
        <v>157</v>
      </c>
      <c r="J26" s="39" t="s">
        <v>157</v>
      </c>
      <c r="K26" s="39" t="s">
        <v>157</v>
      </c>
      <c r="L26" s="40" t="s">
        <v>159</v>
      </c>
    </row>
    <row r="27" spans="2:12" x14ac:dyDescent="0.2">
      <c r="B27" s="29" t="s">
        <v>180</v>
      </c>
      <c r="C27" s="20" t="s">
        <v>172</v>
      </c>
      <c r="D27" s="32" t="s">
        <v>178</v>
      </c>
      <c r="E27" s="45" t="s">
        <v>157</v>
      </c>
      <c r="F27" s="37" t="s">
        <v>159</v>
      </c>
      <c r="G27" s="37" t="s">
        <v>157</v>
      </c>
      <c r="H27" s="37" t="s">
        <v>157</v>
      </c>
      <c r="I27" s="53" t="s">
        <v>157</v>
      </c>
      <c r="J27" s="37" t="s">
        <v>157</v>
      </c>
      <c r="K27" s="37" t="s">
        <v>157</v>
      </c>
      <c r="L27" s="38" t="s">
        <v>157</v>
      </c>
    </row>
    <row r="28" spans="2:12" x14ac:dyDescent="0.2">
      <c r="B28" s="29" t="s">
        <v>180</v>
      </c>
      <c r="C28" s="20" t="s">
        <v>173</v>
      </c>
      <c r="D28" s="32"/>
      <c r="E28" s="46" t="s">
        <v>159</v>
      </c>
      <c r="F28" s="39" t="s">
        <v>159</v>
      </c>
      <c r="G28" s="39" t="s">
        <v>159</v>
      </c>
      <c r="H28" s="39" t="s">
        <v>157</v>
      </c>
      <c r="I28" s="52" t="s">
        <v>159</v>
      </c>
      <c r="J28" s="39" t="s">
        <v>159</v>
      </c>
      <c r="K28" s="39" t="s">
        <v>159</v>
      </c>
      <c r="L28" s="40" t="s">
        <v>159</v>
      </c>
    </row>
    <row r="29" spans="2:12" x14ac:dyDescent="0.2">
      <c r="B29" s="29" t="s">
        <v>180</v>
      </c>
      <c r="C29" s="20" t="s">
        <v>173</v>
      </c>
      <c r="D29" s="32" t="s">
        <v>153</v>
      </c>
      <c r="E29" s="45" t="s">
        <v>159</v>
      </c>
      <c r="F29" s="37" t="s">
        <v>159</v>
      </c>
      <c r="G29" s="37" t="s">
        <v>159</v>
      </c>
      <c r="H29" s="37" t="s">
        <v>157</v>
      </c>
      <c r="I29" s="53" t="s">
        <v>159</v>
      </c>
      <c r="J29" s="37" t="s">
        <v>159</v>
      </c>
      <c r="K29" s="37" t="s">
        <v>159</v>
      </c>
      <c r="L29" s="38" t="s">
        <v>159</v>
      </c>
    </row>
    <row r="30" spans="2:12" x14ac:dyDescent="0.2">
      <c r="B30" s="29" t="s">
        <v>180</v>
      </c>
      <c r="C30" s="20" t="s">
        <v>174</v>
      </c>
      <c r="D30" s="32" t="s">
        <v>175</v>
      </c>
      <c r="E30" s="46" t="s">
        <v>156</v>
      </c>
      <c r="F30" s="39" t="s">
        <v>156</v>
      </c>
      <c r="G30" s="39" t="s">
        <v>156</v>
      </c>
      <c r="H30" s="39" t="s">
        <v>159</v>
      </c>
      <c r="I30" s="52" t="s">
        <v>159</v>
      </c>
      <c r="J30" s="39" t="s">
        <v>156</v>
      </c>
      <c r="K30" s="39" t="s">
        <v>156</v>
      </c>
      <c r="L30" s="40" t="s">
        <v>159</v>
      </c>
    </row>
    <row r="31" spans="2:12" ht="17" thickBot="1" x14ac:dyDescent="0.25">
      <c r="B31" s="30" t="s">
        <v>180</v>
      </c>
      <c r="C31" s="31" t="s">
        <v>174</v>
      </c>
      <c r="D31" s="33" t="s">
        <v>176</v>
      </c>
      <c r="E31" s="47" t="s">
        <v>159</v>
      </c>
      <c r="F31" s="41" t="s">
        <v>156</v>
      </c>
      <c r="G31" s="41" t="s">
        <v>159</v>
      </c>
      <c r="H31" s="41" t="s">
        <v>157</v>
      </c>
      <c r="I31" s="54" t="s">
        <v>156</v>
      </c>
      <c r="J31" s="41" t="s">
        <v>156</v>
      </c>
      <c r="K31" s="41" t="s">
        <v>157</v>
      </c>
      <c r="L31" s="42" t="s">
        <v>157</v>
      </c>
    </row>
  </sheetData>
  <mergeCells count="4">
    <mergeCell ref="E2:L2"/>
    <mergeCell ref="B3:D3"/>
    <mergeCell ref="I3:L3"/>
    <mergeCell ref="E3:H3"/>
  </mergeCells>
  <conditionalFormatting sqref="E5:L31">
    <cfRule type="containsText" dxfId="3" priority="1" operator="containsText" text="None">
      <formula>NOT(ISERROR(SEARCH("None",E5)))</formula>
    </cfRule>
    <cfRule type="containsText" dxfId="2" priority="2" stopIfTrue="1" operator="containsText" text="Low">
      <formula>NOT(ISERROR(SEARCH("Low",E5)))</formula>
    </cfRule>
    <cfRule type="containsText" dxfId="1" priority="3" operator="containsText" text="Medium">
      <formula>NOT(ISERROR(SEARCH("Medium",E5)))</formula>
    </cfRule>
    <cfRule type="containsText" dxfId="0" priority="4" operator="containsText" text="High">
      <formula>NOT(ISERROR(SEARCH("High",E5)))</formula>
    </cfRule>
  </conditionalFormatting>
  <conditionalFormatting sqref="L5:L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20430A-ABEA-7B4F-9C52-C4020F513931}">
          <x14:formula1>
            <xm:f>type!$A$1:$A$3</xm:f>
          </x14:formula1>
          <xm:sqref>B5:B31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964C-C9E9-6641-A82F-71667189EB9F}">
  <sheetPr>
    <tabColor theme="6"/>
  </sheetPr>
  <dimension ref="A1:K221"/>
  <sheetViews>
    <sheetView tabSelected="1" topLeftCell="A77" zoomScale="75" zoomScaleNormal="136" workbookViewId="0">
      <selection activeCell="H95" sqref="H95"/>
    </sheetView>
  </sheetViews>
  <sheetFormatPr baseColWidth="10" defaultRowHeight="16" x14ac:dyDescent="0.2"/>
  <cols>
    <col min="1" max="1" width="25" style="2" customWidth="1"/>
    <col min="2" max="2" width="43.5" style="2" customWidth="1"/>
    <col min="3" max="3" width="47.5" style="2" customWidth="1"/>
    <col min="4" max="5" width="46.6640625" style="2" customWidth="1"/>
    <col min="6" max="7" width="19.1640625" style="2" customWidth="1"/>
    <col min="8" max="8" width="22.83203125" style="2" customWidth="1"/>
    <col min="9" max="9" width="14.1640625" style="2" customWidth="1"/>
    <col min="10" max="10" width="29.5" style="2" customWidth="1"/>
    <col min="11" max="11" width="20.6640625" style="2" bestFit="1" customWidth="1"/>
    <col min="12" max="16384" width="10.83203125" style="2"/>
  </cols>
  <sheetData>
    <row r="1" spans="1:11" x14ac:dyDescent="0.2">
      <c r="A1" s="7" t="s">
        <v>31</v>
      </c>
      <c r="B1" s="8" t="s">
        <v>24</v>
      </c>
      <c r="C1" s="8" t="s">
        <v>23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9" t="s">
        <v>30</v>
      </c>
      <c r="J1" s="6" t="s">
        <v>32</v>
      </c>
      <c r="K1" s="9" t="s">
        <v>135</v>
      </c>
    </row>
    <row r="2" spans="1:11" x14ac:dyDescent="0.2">
      <c r="A2" s="2" t="s">
        <v>37</v>
      </c>
      <c r="B2" s="2" t="s">
        <v>193</v>
      </c>
      <c r="C2" s="2" t="s">
        <v>45</v>
      </c>
      <c r="D2" s="58" t="s">
        <v>190</v>
      </c>
      <c r="E2" s="58" t="s">
        <v>47</v>
      </c>
      <c r="F2" s="2" t="s">
        <v>1</v>
      </c>
      <c r="G2" s="2" t="s">
        <v>2</v>
      </c>
      <c r="H2" s="2" t="s">
        <v>9</v>
      </c>
      <c r="I2" s="2">
        <f>IFERROR(INT(IF($J2=SecurityRating!$E$2,SecurityRating!$D$2,"")&amp;IF($J2=SecurityRating!$E$3,SecurityRating!$D$3,"")&amp;IF($J2=SecurityRating!$E$4,SecurityRating!$D$4,"")&amp;IF($J2=SecurityRating!$E$5,SecurityRating!$D$5,"")&amp;IF($J2=SecurityRating!$E$6,SecurityRating!$D$6,"")&amp;IF($J2=SecurityRating!$E$7,SecurityRating!$D$7,"")&amp;IF($J2=SecurityRating!$E$8,SecurityRating!$D$8,"")&amp;IF($J2=SecurityRating!$E$9,SecurityRating!$D$9,"")&amp;IF($J2=SecurityRating!$E$10,SecurityRating!$D$10,"")&amp;IF($J2=SecurityRating!$E$11,SecurityRating!$D$11,"")&amp;IF($J2=SecurityRating!$E$12,SecurityRating!$D$12,"")&amp;IF($J2=SecurityRating!$E$13,SecurityRating!$D$13,"")&amp;IF($J2=SecurityRating!$E$14,SecurityRating!$D$14,"")&amp;IF($J2=SecurityRating!$E$15,SecurityRating!$D$15,"")&amp;IF($J2=SecurityRating!$E$16,SecurityRating!$D$16,"")&amp;IF($J2=SecurityRating!$E$17,SecurityRating!$D$17,"")&amp;IF($J2=SecurityRating!$E$18,SecurityRating!$D$18,"")&amp;IF($J2=SecurityRating!$E$19,SecurityRating!$D$19,"")&amp;IF($J2=SecurityRating!$E$20,SecurityRating!$D$20,"")&amp;IF($J2=SecurityRating!$E$21,SecurityRating!$D$21,"")&amp;IF($J2=SecurityRating!$E$22,SecurityRating!$D$22,"")&amp;IF($J2=SecurityRating!$E$23,SecurityRating!$D$23,"")&amp;IF($J2=SecurityRating!$E$24,SecurityRating!$D$24,"")&amp;IF($J2=SecurityRating!$E$25,SecurityRating!$D$25,"")&amp;IF($J2=SecurityRating!$E$26,SecurityRating!$D$26,"")&amp;IF($J2=SecurityRating!$E$27,SecurityRating!$D$27,"")&amp;IF($J2=SecurityRating!$E$28,SecurityRating!$D$28,"")),"")</f>
        <v>4</v>
      </c>
      <c r="J2" s="2" t="str">
        <f t="shared" ref="J2:J33" si="0">$F2&amp;"."&amp;$G2&amp;"."&amp;$H2</f>
        <v>both.none.yes_misleading-first</v>
      </c>
      <c r="K2" s="2" t="s">
        <v>180</v>
      </c>
    </row>
    <row r="3" spans="1:11" x14ac:dyDescent="0.2">
      <c r="A3" s="2" t="s">
        <v>39</v>
      </c>
      <c r="B3" s="2" t="s">
        <v>193</v>
      </c>
      <c r="C3" s="2" t="s">
        <v>45</v>
      </c>
      <c r="D3" s="13" t="s">
        <v>190</v>
      </c>
      <c r="E3" s="13" t="s">
        <v>47</v>
      </c>
      <c r="F3" s="2" t="s">
        <v>1</v>
      </c>
      <c r="G3" s="2" t="s">
        <v>2</v>
      </c>
      <c r="H3" s="2" t="s">
        <v>9</v>
      </c>
      <c r="I3" s="2">
        <f>IFERROR(INT(IF($J3=SecurityRating!$E$2,SecurityRating!$D$2,"")&amp;IF($J3=SecurityRating!$E$3,SecurityRating!$D$3,"")&amp;IF($J3=SecurityRating!$E$4,SecurityRating!$D$4,"")&amp;IF($J3=SecurityRating!$E$5,SecurityRating!$D$5,"")&amp;IF($J3=SecurityRating!$E$6,SecurityRating!$D$6,"")&amp;IF($J3=SecurityRating!$E$7,SecurityRating!$D$7,"")&amp;IF($J3=SecurityRating!$E$8,SecurityRating!$D$8,"")&amp;IF($J3=SecurityRating!$E$9,SecurityRating!$D$9,"")&amp;IF($J3=SecurityRating!$E$10,SecurityRating!$D$10,"")&amp;IF($J3=SecurityRating!$E$11,SecurityRating!$D$11,"")&amp;IF($J3=SecurityRating!$E$12,SecurityRating!$D$12,"")&amp;IF($J3=SecurityRating!$E$13,SecurityRating!$D$13,"")&amp;IF($J3=SecurityRating!$E$14,SecurityRating!$D$14,"")&amp;IF($J3=SecurityRating!$E$15,SecurityRating!$D$15,"")&amp;IF($J3=SecurityRating!$E$16,SecurityRating!$D$16,"")&amp;IF($J3=SecurityRating!$E$17,SecurityRating!$D$17,"")&amp;IF($J3=SecurityRating!$E$18,SecurityRating!$D$18,"")&amp;IF($J3=SecurityRating!$E$19,SecurityRating!$D$19,"")&amp;IF($J3=SecurityRating!$E$20,SecurityRating!$D$20,"")&amp;IF($J3=SecurityRating!$E$21,SecurityRating!$D$21,"")&amp;IF($J3=SecurityRating!$E$22,SecurityRating!$D$22,"")&amp;IF($J3=SecurityRating!$E$23,SecurityRating!$D$23,"")&amp;IF($J3=SecurityRating!$E$24,SecurityRating!$D$24,"")&amp;IF($J3=SecurityRating!$E$25,SecurityRating!$D$25,"")&amp;IF($J3=SecurityRating!$E$26,SecurityRating!$D$26,"")&amp;IF($J3=SecurityRating!$E$27,SecurityRating!$D$27,"")&amp;IF($J3=SecurityRating!$E$28,SecurityRating!$D$28,"")),"")</f>
        <v>4</v>
      </c>
      <c r="J3" s="2" t="str">
        <f t="shared" si="0"/>
        <v>both.none.yes_misleading-first</v>
      </c>
      <c r="K3" s="2" t="s">
        <v>180</v>
      </c>
    </row>
    <row r="4" spans="1:11" x14ac:dyDescent="0.2">
      <c r="A4" s="2" t="s">
        <v>40</v>
      </c>
      <c r="B4" s="2" t="s">
        <v>193</v>
      </c>
      <c r="C4" s="2" t="s">
        <v>45</v>
      </c>
      <c r="D4" s="13" t="s">
        <v>190</v>
      </c>
      <c r="E4" s="13" t="s">
        <v>47</v>
      </c>
      <c r="F4" s="2" t="s">
        <v>1</v>
      </c>
      <c r="G4" s="2" t="s">
        <v>2</v>
      </c>
      <c r="H4" s="2" t="s">
        <v>9</v>
      </c>
      <c r="I4" s="2">
        <f>IFERROR(INT(IF($J4=SecurityRating!$E$2,SecurityRating!$D$2,"")&amp;IF($J4=SecurityRating!$E$3,SecurityRating!$D$3,"")&amp;IF($J4=SecurityRating!$E$4,SecurityRating!$D$4,"")&amp;IF($J4=SecurityRating!$E$5,SecurityRating!$D$5,"")&amp;IF($J4=SecurityRating!$E$6,SecurityRating!$D$6,"")&amp;IF($J4=SecurityRating!$E$7,SecurityRating!$D$7,"")&amp;IF($J4=SecurityRating!$E$8,SecurityRating!$D$8,"")&amp;IF($J4=SecurityRating!$E$9,SecurityRating!$D$9,"")&amp;IF($J4=SecurityRating!$E$10,SecurityRating!$D$10,"")&amp;IF($J4=SecurityRating!$E$11,SecurityRating!$D$11,"")&amp;IF($J4=SecurityRating!$E$12,SecurityRating!$D$12,"")&amp;IF($J4=SecurityRating!$E$13,SecurityRating!$D$13,"")&amp;IF($J4=SecurityRating!$E$14,SecurityRating!$D$14,"")&amp;IF($J4=SecurityRating!$E$15,SecurityRating!$D$15,"")&amp;IF($J4=SecurityRating!$E$16,SecurityRating!$D$16,"")&amp;IF($J4=SecurityRating!$E$17,SecurityRating!$D$17,"")&amp;IF($J4=SecurityRating!$E$18,SecurityRating!$D$18,"")&amp;IF($J4=SecurityRating!$E$19,SecurityRating!$D$19,"")&amp;IF($J4=SecurityRating!$E$20,SecurityRating!$D$20,"")&amp;IF($J4=SecurityRating!$E$21,SecurityRating!$D$21,"")&amp;IF($J4=SecurityRating!$E$22,SecurityRating!$D$22,"")&amp;IF($J4=SecurityRating!$E$23,SecurityRating!$D$23,"")&amp;IF($J4=SecurityRating!$E$24,SecurityRating!$D$24,"")&amp;IF($J4=SecurityRating!$E$25,SecurityRating!$D$25,"")&amp;IF($J4=SecurityRating!$E$26,SecurityRating!$D$26,"")&amp;IF($J4=SecurityRating!$E$27,SecurityRating!$D$27,"")&amp;IF($J4=SecurityRating!$E$28,SecurityRating!$D$28,"")),"")</f>
        <v>4</v>
      </c>
      <c r="J4" s="2" t="str">
        <f t="shared" si="0"/>
        <v>both.none.yes_misleading-first</v>
      </c>
      <c r="K4" s="2" t="s">
        <v>180</v>
      </c>
    </row>
    <row r="5" spans="1:11" x14ac:dyDescent="0.2">
      <c r="A5" s="2" t="s">
        <v>38</v>
      </c>
      <c r="B5" s="2" t="s">
        <v>193</v>
      </c>
      <c r="C5" s="2" t="s">
        <v>45</v>
      </c>
      <c r="D5" s="13" t="s">
        <v>190</v>
      </c>
      <c r="E5" s="13" t="s">
        <v>47</v>
      </c>
      <c r="F5" s="2" t="s">
        <v>1</v>
      </c>
      <c r="G5" s="2" t="s">
        <v>2</v>
      </c>
      <c r="H5" s="2" t="s">
        <v>9</v>
      </c>
      <c r="I5" s="2">
        <f>IFERROR(INT(IF($J5=SecurityRating!$E$2,SecurityRating!$D$2,"")&amp;IF($J5=SecurityRating!$E$3,SecurityRating!$D$3,"")&amp;IF($J5=SecurityRating!$E$4,SecurityRating!$D$4,"")&amp;IF($J5=SecurityRating!$E$5,SecurityRating!$D$5,"")&amp;IF($J5=SecurityRating!$E$6,SecurityRating!$D$6,"")&amp;IF($J5=SecurityRating!$E$7,SecurityRating!$D$7,"")&amp;IF($J5=SecurityRating!$E$8,SecurityRating!$D$8,"")&amp;IF($J5=SecurityRating!$E$9,SecurityRating!$D$9,"")&amp;IF($J5=SecurityRating!$E$10,SecurityRating!$D$10,"")&amp;IF($J5=SecurityRating!$E$11,SecurityRating!$D$11,"")&amp;IF($J5=SecurityRating!$E$12,SecurityRating!$D$12,"")&amp;IF($J5=SecurityRating!$E$13,SecurityRating!$D$13,"")&amp;IF($J5=SecurityRating!$E$14,SecurityRating!$D$14,"")&amp;IF($J5=SecurityRating!$E$15,SecurityRating!$D$15,"")&amp;IF($J5=SecurityRating!$E$16,SecurityRating!$D$16,"")&amp;IF($J5=SecurityRating!$E$17,SecurityRating!$D$17,"")&amp;IF($J5=SecurityRating!$E$18,SecurityRating!$D$18,"")&amp;IF($J5=SecurityRating!$E$19,SecurityRating!$D$19,"")&amp;IF($J5=SecurityRating!$E$20,SecurityRating!$D$20,"")&amp;IF($J5=SecurityRating!$E$21,SecurityRating!$D$21,"")&amp;IF($J5=SecurityRating!$E$22,SecurityRating!$D$22,"")&amp;IF($J5=SecurityRating!$E$23,SecurityRating!$D$23,"")&amp;IF($J5=SecurityRating!$E$24,SecurityRating!$D$24,"")&amp;IF($J5=SecurityRating!$E$25,SecurityRating!$D$25,"")&amp;IF($J5=SecurityRating!$E$26,SecurityRating!$D$26,"")&amp;IF($J5=SecurityRating!$E$27,SecurityRating!$D$27,"")&amp;IF($J5=SecurityRating!$E$28,SecurityRating!$D$28,"")),"")</f>
        <v>4</v>
      </c>
      <c r="J5" s="2" t="str">
        <f t="shared" si="0"/>
        <v>both.none.yes_misleading-first</v>
      </c>
      <c r="K5" s="2" t="s">
        <v>180</v>
      </c>
    </row>
    <row r="6" spans="1:11" x14ac:dyDescent="0.2">
      <c r="A6" s="2" t="s">
        <v>33</v>
      </c>
      <c r="B6" s="2" t="s">
        <v>193</v>
      </c>
      <c r="C6" s="2" t="s">
        <v>45</v>
      </c>
      <c r="D6" s="58" t="s">
        <v>190</v>
      </c>
      <c r="E6" s="58" t="s">
        <v>47</v>
      </c>
      <c r="F6" s="2" t="s">
        <v>0</v>
      </c>
      <c r="G6" s="2" t="s">
        <v>2</v>
      </c>
      <c r="H6" s="2" t="s">
        <v>8</v>
      </c>
      <c r="I6" s="2">
        <f>IFERROR(INT(IF($J6=SecurityRating!$E$2,SecurityRating!$D$2,"")&amp;IF($J6=SecurityRating!$E$3,SecurityRating!$D$3,"")&amp;IF($J6=SecurityRating!$E$4,SecurityRating!$D$4,"")&amp;IF($J6=SecurityRating!$E$5,SecurityRating!$D$5,"")&amp;IF($J6=SecurityRating!$E$6,SecurityRating!$D$6,"")&amp;IF($J6=SecurityRating!$E$7,SecurityRating!$D$7,"")&amp;IF($J6=SecurityRating!$E$8,SecurityRating!$D$8,"")&amp;IF($J6=SecurityRating!$E$9,SecurityRating!$D$9,"")&amp;IF($J6=SecurityRating!$E$10,SecurityRating!$D$10,"")&amp;IF($J6=SecurityRating!$E$11,SecurityRating!$D$11,"")&amp;IF($J6=SecurityRating!$E$12,SecurityRating!$D$12,"")&amp;IF($J6=SecurityRating!$E$13,SecurityRating!$D$13,"")&amp;IF($J6=SecurityRating!$E$14,SecurityRating!$D$14,"")&amp;IF($J6=SecurityRating!$E$15,SecurityRating!$D$15,"")&amp;IF($J6=SecurityRating!$E$16,SecurityRating!$D$16,"")&amp;IF($J6=SecurityRating!$E$17,SecurityRating!$D$17,"")&amp;IF($J6=SecurityRating!$E$18,SecurityRating!$D$18,"")&amp;IF($J6=SecurityRating!$E$19,SecurityRating!$D$19,"")&amp;IF($J6=SecurityRating!$E$20,SecurityRating!$D$20,"")&amp;IF($J6=SecurityRating!$E$21,SecurityRating!$D$21,"")&amp;IF($J6=SecurityRating!$E$22,SecurityRating!$D$22,"")&amp;IF($J6=SecurityRating!$E$23,SecurityRating!$D$23,"")&amp;IF($J6=SecurityRating!$E$24,SecurityRating!$D$24,"")&amp;IF($J6=SecurityRating!$E$25,SecurityRating!$D$25,"")&amp;IF($J6=SecurityRating!$E$26,SecurityRating!$D$26,"")&amp;IF($J6=SecurityRating!$E$27,SecurityRating!$D$27,"")&amp;IF($J6=SecurityRating!$E$28,SecurityRating!$D$28,"")),"")</f>
        <v>4</v>
      </c>
      <c r="J6" s="2" t="str">
        <f t="shared" si="0"/>
        <v>misleading.none.no</v>
      </c>
      <c r="K6" s="2" t="s">
        <v>180</v>
      </c>
    </row>
    <row r="7" spans="1:11" x14ac:dyDescent="0.2">
      <c r="A7" s="2" t="s">
        <v>34</v>
      </c>
      <c r="B7" s="2" t="s">
        <v>193</v>
      </c>
      <c r="C7" s="2" t="s">
        <v>45</v>
      </c>
      <c r="D7" s="13" t="s">
        <v>190</v>
      </c>
      <c r="E7" s="13" t="s">
        <v>47</v>
      </c>
      <c r="F7" s="2" t="s">
        <v>0</v>
      </c>
      <c r="G7" s="2" t="s">
        <v>2</v>
      </c>
      <c r="H7" s="2" t="s">
        <v>8</v>
      </c>
      <c r="I7" s="2">
        <f>IFERROR(INT(IF($J7=SecurityRating!$E$2,SecurityRating!$D$2,"")&amp;IF($J7=SecurityRating!$E$3,SecurityRating!$D$3,"")&amp;IF($J7=SecurityRating!$E$4,SecurityRating!$D$4,"")&amp;IF($J7=SecurityRating!$E$5,SecurityRating!$D$5,"")&amp;IF($J7=SecurityRating!$E$6,SecurityRating!$D$6,"")&amp;IF($J7=SecurityRating!$E$7,SecurityRating!$D$7,"")&amp;IF($J7=SecurityRating!$E$8,SecurityRating!$D$8,"")&amp;IF($J7=SecurityRating!$E$9,SecurityRating!$D$9,"")&amp;IF($J7=SecurityRating!$E$10,SecurityRating!$D$10,"")&amp;IF($J7=SecurityRating!$E$11,SecurityRating!$D$11,"")&amp;IF($J7=SecurityRating!$E$12,SecurityRating!$D$12,"")&amp;IF($J7=SecurityRating!$E$13,SecurityRating!$D$13,"")&amp;IF($J7=SecurityRating!$E$14,SecurityRating!$D$14,"")&amp;IF($J7=SecurityRating!$E$15,SecurityRating!$D$15,"")&amp;IF($J7=SecurityRating!$E$16,SecurityRating!$D$16,"")&amp;IF($J7=SecurityRating!$E$17,SecurityRating!$D$17,"")&amp;IF($J7=SecurityRating!$E$18,SecurityRating!$D$18,"")&amp;IF($J7=SecurityRating!$E$19,SecurityRating!$D$19,"")&amp;IF($J7=SecurityRating!$E$20,SecurityRating!$D$20,"")&amp;IF($J7=SecurityRating!$E$21,SecurityRating!$D$21,"")&amp;IF($J7=SecurityRating!$E$22,SecurityRating!$D$22,"")&amp;IF($J7=SecurityRating!$E$23,SecurityRating!$D$23,"")&amp;IF($J7=SecurityRating!$E$24,SecurityRating!$D$24,"")&amp;IF($J7=SecurityRating!$E$25,SecurityRating!$D$25,"")&amp;IF($J7=SecurityRating!$E$26,SecurityRating!$D$26,"")&amp;IF($J7=SecurityRating!$E$27,SecurityRating!$D$27,"")&amp;IF($J7=SecurityRating!$E$28,SecurityRating!$D$28,"")),"")</f>
        <v>4</v>
      </c>
      <c r="J7" s="2" t="str">
        <f t="shared" si="0"/>
        <v>misleading.none.no</v>
      </c>
      <c r="K7" s="2" t="s">
        <v>180</v>
      </c>
    </row>
    <row r="8" spans="1:11" x14ac:dyDescent="0.2">
      <c r="A8" s="2" t="s">
        <v>35</v>
      </c>
      <c r="B8" s="2" t="s">
        <v>193</v>
      </c>
      <c r="C8" s="2" t="s">
        <v>45</v>
      </c>
      <c r="D8" s="13" t="s">
        <v>190</v>
      </c>
      <c r="E8" s="13" t="s">
        <v>47</v>
      </c>
      <c r="F8" s="2" t="s">
        <v>0</v>
      </c>
      <c r="G8" s="2" t="s">
        <v>2</v>
      </c>
      <c r="H8" s="2" t="s">
        <v>8</v>
      </c>
      <c r="I8" s="2">
        <f>IFERROR(INT(IF($J8=SecurityRating!$E$2,SecurityRating!$D$2,"")&amp;IF($J8=SecurityRating!$E$3,SecurityRating!$D$3,"")&amp;IF($J8=SecurityRating!$E$4,SecurityRating!$D$4,"")&amp;IF($J8=SecurityRating!$E$5,SecurityRating!$D$5,"")&amp;IF($J8=SecurityRating!$E$6,SecurityRating!$D$6,"")&amp;IF($J8=SecurityRating!$E$7,SecurityRating!$D$7,"")&amp;IF($J8=SecurityRating!$E$8,SecurityRating!$D$8,"")&amp;IF($J8=SecurityRating!$E$9,SecurityRating!$D$9,"")&amp;IF($J8=SecurityRating!$E$10,SecurityRating!$D$10,"")&amp;IF($J8=SecurityRating!$E$11,SecurityRating!$D$11,"")&amp;IF($J8=SecurityRating!$E$12,SecurityRating!$D$12,"")&amp;IF($J8=SecurityRating!$E$13,SecurityRating!$D$13,"")&amp;IF($J8=SecurityRating!$E$14,SecurityRating!$D$14,"")&amp;IF($J8=SecurityRating!$E$15,SecurityRating!$D$15,"")&amp;IF($J8=SecurityRating!$E$16,SecurityRating!$D$16,"")&amp;IF($J8=SecurityRating!$E$17,SecurityRating!$D$17,"")&amp;IF($J8=SecurityRating!$E$18,SecurityRating!$D$18,"")&amp;IF($J8=SecurityRating!$E$19,SecurityRating!$D$19,"")&amp;IF($J8=SecurityRating!$E$20,SecurityRating!$D$20,"")&amp;IF($J8=SecurityRating!$E$21,SecurityRating!$D$21,"")&amp;IF($J8=SecurityRating!$E$22,SecurityRating!$D$22,"")&amp;IF($J8=SecurityRating!$E$23,SecurityRating!$D$23,"")&amp;IF($J8=SecurityRating!$E$24,SecurityRating!$D$24,"")&amp;IF($J8=SecurityRating!$E$25,SecurityRating!$D$25,"")&amp;IF($J8=SecurityRating!$E$26,SecurityRating!$D$26,"")&amp;IF($J8=SecurityRating!$E$27,SecurityRating!$D$27,"")&amp;IF($J8=SecurityRating!$E$28,SecurityRating!$D$28,"")),"")</f>
        <v>4</v>
      </c>
      <c r="J8" s="2" t="str">
        <f t="shared" si="0"/>
        <v>misleading.none.no</v>
      </c>
      <c r="K8" s="2" t="s">
        <v>180</v>
      </c>
    </row>
    <row r="9" spans="1:11" x14ac:dyDescent="0.2">
      <c r="A9" s="2" t="s">
        <v>36</v>
      </c>
      <c r="B9" s="2" t="s">
        <v>193</v>
      </c>
      <c r="C9" s="2" t="s">
        <v>45</v>
      </c>
      <c r="D9" s="58" t="s">
        <v>190</v>
      </c>
      <c r="E9" s="58" t="s">
        <v>47</v>
      </c>
      <c r="F9" s="2" t="s">
        <v>1</v>
      </c>
      <c r="G9" s="2" t="s">
        <v>2</v>
      </c>
      <c r="H9" s="2" t="s">
        <v>9</v>
      </c>
      <c r="I9" s="2">
        <f>IFERROR(INT(IF($J9=SecurityRating!$E$2,SecurityRating!$D$2,"")&amp;IF($J9=SecurityRating!$E$3,SecurityRating!$D$3,"")&amp;IF($J9=SecurityRating!$E$4,SecurityRating!$D$4,"")&amp;IF($J9=SecurityRating!$E$5,SecurityRating!$D$5,"")&amp;IF($J9=SecurityRating!$E$6,SecurityRating!$D$6,"")&amp;IF($J9=SecurityRating!$E$7,SecurityRating!$D$7,"")&amp;IF($J9=SecurityRating!$E$8,SecurityRating!$D$8,"")&amp;IF($J9=SecurityRating!$E$9,SecurityRating!$D$9,"")&amp;IF($J9=SecurityRating!$E$10,SecurityRating!$D$10,"")&amp;IF($J9=SecurityRating!$E$11,SecurityRating!$D$11,"")&amp;IF($J9=SecurityRating!$E$12,SecurityRating!$D$12,"")&amp;IF($J9=SecurityRating!$E$13,SecurityRating!$D$13,"")&amp;IF($J9=SecurityRating!$E$14,SecurityRating!$D$14,"")&amp;IF($J9=SecurityRating!$E$15,SecurityRating!$D$15,"")&amp;IF($J9=SecurityRating!$E$16,SecurityRating!$D$16,"")&amp;IF($J9=SecurityRating!$E$17,SecurityRating!$D$17,"")&amp;IF($J9=SecurityRating!$E$18,SecurityRating!$D$18,"")&amp;IF($J9=SecurityRating!$E$19,SecurityRating!$D$19,"")&amp;IF($J9=SecurityRating!$E$20,SecurityRating!$D$20,"")&amp;IF($J9=SecurityRating!$E$21,SecurityRating!$D$21,"")&amp;IF($J9=SecurityRating!$E$22,SecurityRating!$D$22,"")&amp;IF($J9=SecurityRating!$E$23,SecurityRating!$D$23,"")&amp;IF($J9=SecurityRating!$E$24,SecurityRating!$D$24,"")&amp;IF($J9=SecurityRating!$E$25,SecurityRating!$D$25,"")&amp;IF($J9=SecurityRating!$E$26,SecurityRating!$D$26,"")&amp;IF($J9=SecurityRating!$E$27,SecurityRating!$D$27,"")&amp;IF($J9=SecurityRating!$E$28,SecurityRating!$D$28,"")),"")</f>
        <v>4</v>
      </c>
      <c r="J9" s="2" t="str">
        <f t="shared" si="0"/>
        <v>both.none.yes_misleading-first</v>
      </c>
      <c r="K9" s="2" t="s">
        <v>180</v>
      </c>
    </row>
    <row r="10" spans="1:11" s="14" customFormat="1" x14ac:dyDescent="0.2">
      <c r="A10" s="14" t="s">
        <v>37</v>
      </c>
      <c r="B10" s="14" t="s">
        <v>191</v>
      </c>
      <c r="C10" s="14" t="s">
        <v>45</v>
      </c>
      <c r="D10" s="15" t="s">
        <v>192</v>
      </c>
      <c r="E10" s="15" t="s">
        <v>46</v>
      </c>
      <c r="F10" s="14" t="s">
        <v>1</v>
      </c>
      <c r="G10" s="14" t="s">
        <v>2</v>
      </c>
      <c r="H10" s="14" t="s">
        <v>9</v>
      </c>
      <c r="I10" s="14">
        <f>IFERROR(INT(IF($J10=SecurityRating!$E$2,SecurityRating!$D$2,"")&amp;IF($J10=SecurityRating!$E$3,SecurityRating!$D$3,"")&amp;IF($J10=SecurityRating!$E$4,SecurityRating!$D$4,"")&amp;IF($J10=SecurityRating!$E$5,SecurityRating!$D$5,"")&amp;IF($J10=SecurityRating!$E$6,SecurityRating!$D$6,"")&amp;IF($J10=SecurityRating!$E$7,SecurityRating!$D$7,"")&amp;IF($J10=SecurityRating!$E$8,SecurityRating!$D$8,"")&amp;IF($J10=SecurityRating!$E$9,SecurityRating!$D$9,"")&amp;IF($J10=SecurityRating!$E$10,SecurityRating!$D$10,"")&amp;IF($J10=SecurityRating!$E$11,SecurityRating!$D$11,"")&amp;IF($J10=SecurityRating!$E$12,SecurityRating!$D$12,"")&amp;IF($J10=SecurityRating!$E$13,SecurityRating!$D$13,"")&amp;IF($J10=SecurityRating!$E$14,SecurityRating!$D$14,"")&amp;IF($J10=SecurityRating!$E$15,SecurityRating!$D$15,"")&amp;IF($J10=SecurityRating!$E$16,SecurityRating!$D$16,"")&amp;IF($J10=SecurityRating!$E$17,SecurityRating!$D$17,"")&amp;IF($J10=SecurityRating!$E$18,SecurityRating!$D$18,"")&amp;IF($J10=SecurityRating!$E$19,SecurityRating!$D$19,"")&amp;IF($J10=SecurityRating!$E$20,SecurityRating!$D$20,"")&amp;IF($J10=SecurityRating!$E$21,SecurityRating!$D$21,"")&amp;IF($J10=SecurityRating!$E$22,SecurityRating!$D$22,"")&amp;IF($J10=SecurityRating!$E$23,SecurityRating!$D$23,"")&amp;IF($J10=SecurityRating!$E$24,SecurityRating!$D$24,"")&amp;IF($J10=SecurityRating!$E$25,SecurityRating!$D$25,"")&amp;IF($J10=SecurityRating!$E$26,SecurityRating!$D$26,"")&amp;IF($J10=SecurityRating!$E$27,SecurityRating!$D$27,"")&amp;IF($J10=SecurityRating!$E$28,SecurityRating!$D$28,"")),"")</f>
        <v>4</v>
      </c>
      <c r="J10" s="14" t="str">
        <f t="shared" si="0"/>
        <v>both.none.yes_misleading-first</v>
      </c>
      <c r="K10" s="14" t="s">
        <v>180</v>
      </c>
    </row>
    <row r="11" spans="1:11" x14ac:dyDescent="0.2">
      <c r="A11" s="2" t="s">
        <v>39</v>
      </c>
      <c r="B11" s="2" t="s">
        <v>191</v>
      </c>
      <c r="C11" s="2" t="s">
        <v>45</v>
      </c>
      <c r="D11" s="13" t="s">
        <v>192</v>
      </c>
      <c r="E11" s="13" t="s">
        <v>46</v>
      </c>
      <c r="F11" s="2" t="s">
        <v>1</v>
      </c>
      <c r="G11" s="2" t="s">
        <v>2</v>
      </c>
      <c r="H11" s="2" t="s">
        <v>9</v>
      </c>
      <c r="I11" s="2">
        <f>IFERROR(INT(IF($J11=SecurityRating!$E$2,SecurityRating!$D$2,"")&amp;IF($J11=SecurityRating!$E$3,SecurityRating!$D$3,"")&amp;IF($J11=SecurityRating!$E$4,SecurityRating!$D$4,"")&amp;IF($J11=SecurityRating!$E$5,SecurityRating!$D$5,"")&amp;IF($J11=SecurityRating!$E$6,SecurityRating!$D$6,"")&amp;IF($J11=SecurityRating!$E$7,SecurityRating!$D$7,"")&amp;IF($J11=SecurityRating!$E$8,SecurityRating!$D$8,"")&amp;IF($J11=SecurityRating!$E$9,SecurityRating!$D$9,"")&amp;IF($J11=SecurityRating!$E$10,SecurityRating!$D$10,"")&amp;IF($J11=SecurityRating!$E$11,SecurityRating!$D$11,"")&amp;IF($J11=SecurityRating!$E$12,SecurityRating!$D$12,"")&amp;IF($J11=SecurityRating!$E$13,SecurityRating!$D$13,"")&amp;IF($J11=SecurityRating!$E$14,SecurityRating!$D$14,"")&amp;IF($J11=SecurityRating!$E$15,SecurityRating!$D$15,"")&amp;IF($J11=SecurityRating!$E$16,SecurityRating!$D$16,"")&amp;IF($J11=SecurityRating!$E$17,SecurityRating!$D$17,"")&amp;IF($J11=SecurityRating!$E$18,SecurityRating!$D$18,"")&amp;IF($J11=SecurityRating!$E$19,SecurityRating!$D$19,"")&amp;IF($J11=SecurityRating!$E$20,SecurityRating!$D$20,"")&amp;IF($J11=SecurityRating!$E$21,SecurityRating!$D$21,"")&amp;IF($J11=SecurityRating!$E$22,SecurityRating!$D$22,"")&amp;IF($J11=SecurityRating!$E$23,SecurityRating!$D$23,"")&amp;IF($J11=SecurityRating!$E$24,SecurityRating!$D$24,"")&amp;IF($J11=SecurityRating!$E$25,SecurityRating!$D$25,"")&amp;IF($J11=SecurityRating!$E$26,SecurityRating!$D$26,"")&amp;IF($J11=SecurityRating!$E$27,SecurityRating!$D$27,"")&amp;IF($J11=SecurityRating!$E$28,SecurityRating!$D$28,"")),"")</f>
        <v>4</v>
      </c>
      <c r="J11" s="2" t="str">
        <f t="shared" si="0"/>
        <v>both.none.yes_misleading-first</v>
      </c>
      <c r="K11" s="2" t="s">
        <v>180</v>
      </c>
    </row>
    <row r="12" spans="1:11" x14ac:dyDescent="0.2">
      <c r="A12" s="2" t="s">
        <v>40</v>
      </c>
      <c r="B12" s="2" t="s">
        <v>191</v>
      </c>
      <c r="C12" s="2" t="s">
        <v>45</v>
      </c>
      <c r="D12" s="13" t="s">
        <v>192</v>
      </c>
      <c r="E12" s="13" t="s">
        <v>46</v>
      </c>
      <c r="F12" s="2" t="s">
        <v>1</v>
      </c>
      <c r="G12" s="2" t="s">
        <v>2</v>
      </c>
      <c r="H12" s="2" t="s">
        <v>9</v>
      </c>
      <c r="I12" s="2">
        <f>IFERROR(INT(IF($J12=SecurityRating!$E$2,SecurityRating!$D$2,"")&amp;IF($J12=SecurityRating!$E$3,SecurityRating!$D$3,"")&amp;IF($J12=SecurityRating!$E$4,SecurityRating!$D$4,"")&amp;IF($J12=SecurityRating!$E$5,SecurityRating!$D$5,"")&amp;IF($J12=SecurityRating!$E$6,SecurityRating!$D$6,"")&amp;IF($J12=SecurityRating!$E$7,SecurityRating!$D$7,"")&amp;IF($J12=SecurityRating!$E$8,SecurityRating!$D$8,"")&amp;IF($J12=SecurityRating!$E$9,SecurityRating!$D$9,"")&amp;IF($J12=SecurityRating!$E$10,SecurityRating!$D$10,"")&amp;IF($J12=SecurityRating!$E$11,SecurityRating!$D$11,"")&amp;IF($J12=SecurityRating!$E$12,SecurityRating!$D$12,"")&amp;IF($J12=SecurityRating!$E$13,SecurityRating!$D$13,"")&amp;IF($J12=SecurityRating!$E$14,SecurityRating!$D$14,"")&amp;IF($J12=SecurityRating!$E$15,SecurityRating!$D$15,"")&amp;IF($J12=SecurityRating!$E$16,SecurityRating!$D$16,"")&amp;IF($J12=SecurityRating!$E$17,SecurityRating!$D$17,"")&amp;IF($J12=SecurityRating!$E$18,SecurityRating!$D$18,"")&amp;IF($J12=SecurityRating!$E$19,SecurityRating!$D$19,"")&amp;IF($J12=SecurityRating!$E$20,SecurityRating!$D$20,"")&amp;IF($J12=SecurityRating!$E$21,SecurityRating!$D$21,"")&amp;IF($J12=SecurityRating!$E$22,SecurityRating!$D$22,"")&amp;IF($J12=SecurityRating!$E$23,SecurityRating!$D$23,"")&amp;IF($J12=SecurityRating!$E$24,SecurityRating!$D$24,"")&amp;IF($J12=SecurityRating!$E$25,SecurityRating!$D$25,"")&amp;IF($J12=SecurityRating!$E$26,SecurityRating!$D$26,"")&amp;IF($J12=SecurityRating!$E$27,SecurityRating!$D$27,"")&amp;IF($J12=SecurityRating!$E$28,SecurityRating!$D$28,"")),"")</f>
        <v>4</v>
      </c>
      <c r="J12" s="2" t="str">
        <f t="shared" si="0"/>
        <v>both.none.yes_misleading-first</v>
      </c>
      <c r="K12" s="2" t="s">
        <v>180</v>
      </c>
    </row>
    <row r="13" spans="1:11" x14ac:dyDescent="0.2">
      <c r="A13" s="2" t="s">
        <v>38</v>
      </c>
      <c r="B13" s="2" t="s">
        <v>191</v>
      </c>
      <c r="C13" s="2" t="s">
        <v>45</v>
      </c>
      <c r="D13" s="58" t="s">
        <v>192</v>
      </c>
      <c r="E13" s="58" t="s">
        <v>46</v>
      </c>
      <c r="F13" s="2" t="s">
        <v>1</v>
      </c>
      <c r="G13" s="2" t="s">
        <v>2</v>
      </c>
      <c r="H13" s="2" t="s">
        <v>9</v>
      </c>
      <c r="I13" s="2">
        <f>IFERROR(INT(IF($J13=SecurityRating!$E$2,SecurityRating!$D$2,"")&amp;IF($J13=SecurityRating!$E$3,SecurityRating!$D$3,"")&amp;IF($J13=SecurityRating!$E$4,SecurityRating!$D$4,"")&amp;IF($J13=SecurityRating!$E$5,SecurityRating!$D$5,"")&amp;IF($J13=SecurityRating!$E$6,SecurityRating!$D$6,"")&amp;IF($J13=SecurityRating!$E$7,SecurityRating!$D$7,"")&amp;IF($J13=SecurityRating!$E$8,SecurityRating!$D$8,"")&amp;IF($J13=SecurityRating!$E$9,SecurityRating!$D$9,"")&amp;IF($J13=SecurityRating!$E$10,SecurityRating!$D$10,"")&amp;IF($J13=SecurityRating!$E$11,SecurityRating!$D$11,"")&amp;IF($J13=SecurityRating!$E$12,SecurityRating!$D$12,"")&amp;IF($J13=SecurityRating!$E$13,SecurityRating!$D$13,"")&amp;IF($J13=SecurityRating!$E$14,SecurityRating!$D$14,"")&amp;IF($J13=SecurityRating!$E$15,SecurityRating!$D$15,"")&amp;IF($J13=SecurityRating!$E$16,SecurityRating!$D$16,"")&amp;IF($J13=SecurityRating!$E$17,SecurityRating!$D$17,"")&amp;IF($J13=SecurityRating!$E$18,SecurityRating!$D$18,"")&amp;IF($J13=SecurityRating!$E$19,SecurityRating!$D$19,"")&amp;IF($J13=SecurityRating!$E$20,SecurityRating!$D$20,"")&amp;IF($J13=SecurityRating!$E$21,SecurityRating!$D$21,"")&amp;IF($J13=SecurityRating!$E$22,SecurityRating!$D$22,"")&amp;IF($J13=SecurityRating!$E$23,SecurityRating!$D$23,"")&amp;IF($J13=SecurityRating!$E$24,SecurityRating!$D$24,"")&amp;IF($J13=SecurityRating!$E$25,SecurityRating!$D$25,"")&amp;IF($J13=SecurityRating!$E$26,SecurityRating!$D$26,"")&amp;IF($J13=SecurityRating!$E$27,SecurityRating!$D$27,"")&amp;IF($J13=SecurityRating!$E$28,SecurityRating!$D$28,"")),"")</f>
        <v>4</v>
      </c>
      <c r="J13" s="2" t="str">
        <f t="shared" si="0"/>
        <v>both.none.yes_misleading-first</v>
      </c>
      <c r="K13" s="2" t="s">
        <v>180</v>
      </c>
    </row>
    <row r="14" spans="1:11" x14ac:dyDescent="0.2">
      <c r="A14" s="2" t="s">
        <v>33</v>
      </c>
      <c r="B14" s="2" t="s">
        <v>191</v>
      </c>
      <c r="C14" s="2" t="s">
        <v>45</v>
      </c>
      <c r="D14" s="58" t="s">
        <v>192</v>
      </c>
      <c r="E14" s="58" t="s">
        <v>46</v>
      </c>
      <c r="F14" s="2" t="s">
        <v>0</v>
      </c>
      <c r="G14" s="2" t="s">
        <v>2</v>
      </c>
      <c r="H14" s="2" t="s">
        <v>8</v>
      </c>
      <c r="I14" s="2">
        <f>IFERROR(INT(IF($J14=SecurityRating!$E$2,SecurityRating!$D$2,"")&amp;IF($J14=SecurityRating!$E$3,SecurityRating!$D$3,"")&amp;IF($J14=SecurityRating!$E$4,SecurityRating!$D$4,"")&amp;IF($J14=SecurityRating!$E$5,SecurityRating!$D$5,"")&amp;IF($J14=SecurityRating!$E$6,SecurityRating!$D$6,"")&amp;IF($J14=SecurityRating!$E$7,SecurityRating!$D$7,"")&amp;IF($J14=SecurityRating!$E$8,SecurityRating!$D$8,"")&amp;IF($J14=SecurityRating!$E$9,SecurityRating!$D$9,"")&amp;IF($J14=SecurityRating!$E$10,SecurityRating!$D$10,"")&amp;IF($J14=SecurityRating!$E$11,SecurityRating!$D$11,"")&amp;IF($J14=SecurityRating!$E$12,SecurityRating!$D$12,"")&amp;IF($J14=SecurityRating!$E$13,SecurityRating!$D$13,"")&amp;IF($J14=SecurityRating!$E$14,SecurityRating!$D$14,"")&amp;IF($J14=SecurityRating!$E$15,SecurityRating!$D$15,"")&amp;IF($J14=SecurityRating!$E$16,SecurityRating!$D$16,"")&amp;IF($J14=SecurityRating!$E$17,SecurityRating!$D$17,"")&amp;IF($J14=SecurityRating!$E$18,SecurityRating!$D$18,"")&amp;IF($J14=SecurityRating!$E$19,SecurityRating!$D$19,"")&amp;IF($J14=SecurityRating!$E$20,SecurityRating!$D$20,"")&amp;IF($J14=SecurityRating!$E$21,SecurityRating!$D$21,"")&amp;IF($J14=SecurityRating!$E$22,SecurityRating!$D$22,"")&amp;IF($J14=SecurityRating!$E$23,SecurityRating!$D$23,"")&amp;IF($J14=SecurityRating!$E$24,SecurityRating!$D$24,"")&amp;IF($J14=SecurityRating!$E$25,SecurityRating!$D$25,"")&amp;IF($J14=SecurityRating!$E$26,SecurityRating!$D$26,"")&amp;IF($J14=SecurityRating!$E$27,SecurityRating!$D$27,"")&amp;IF($J14=SecurityRating!$E$28,SecurityRating!$D$28,"")),"")</f>
        <v>4</v>
      </c>
      <c r="J14" s="2" t="str">
        <f t="shared" si="0"/>
        <v>misleading.none.no</v>
      </c>
      <c r="K14" s="2" t="s">
        <v>180</v>
      </c>
    </row>
    <row r="15" spans="1:11" x14ac:dyDescent="0.2">
      <c r="A15" s="2" t="s">
        <v>34</v>
      </c>
      <c r="B15" s="2" t="s">
        <v>191</v>
      </c>
      <c r="C15" s="2" t="s">
        <v>45</v>
      </c>
      <c r="D15" s="13" t="s">
        <v>192</v>
      </c>
      <c r="E15" s="13" t="s">
        <v>46</v>
      </c>
      <c r="F15" s="2" t="s">
        <v>0</v>
      </c>
      <c r="G15" s="2" t="s">
        <v>2</v>
      </c>
      <c r="H15" s="2" t="s">
        <v>8</v>
      </c>
      <c r="I15" s="2">
        <f>IFERROR(INT(IF($J15=SecurityRating!$E$2,SecurityRating!$D$2,"")&amp;IF($J15=SecurityRating!$E$3,SecurityRating!$D$3,"")&amp;IF($J15=SecurityRating!$E$4,SecurityRating!$D$4,"")&amp;IF($J15=SecurityRating!$E$5,SecurityRating!$D$5,"")&amp;IF($J15=SecurityRating!$E$6,SecurityRating!$D$6,"")&amp;IF($J15=SecurityRating!$E$7,SecurityRating!$D$7,"")&amp;IF($J15=SecurityRating!$E$8,SecurityRating!$D$8,"")&amp;IF($J15=SecurityRating!$E$9,SecurityRating!$D$9,"")&amp;IF($J15=SecurityRating!$E$10,SecurityRating!$D$10,"")&amp;IF($J15=SecurityRating!$E$11,SecurityRating!$D$11,"")&amp;IF($J15=SecurityRating!$E$12,SecurityRating!$D$12,"")&amp;IF($J15=SecurityRating!$E$13,SecurityRating!$D$13,"")&amp;IF($J15=SecurityRating!$E$14,SecurityRating!$D$14,"")&amp;IF($J15=SecurityRating!$E$15,SecurityRating!$D$15,"")&amp;IF($J15=SecurityRating!$E$16,SecurityRating!$D$16,"")&amp;IF($J15=SecurityRating!$E$17,SecurityRating!$D$17,"")&amp;IF($J15=SecurityRating!$E$18,SecurityRating!$D$18,"")&amp;IF($J15=SecurityRating!$E$19,SecurityRating!$D$19,"")&amp;IF($J15=SecurityRating!$E$20,SecurityRating!$D$20,"")&amp;IF($J15=SecurityRating!$E$21,SecurityRating!$D$21,"")&amp;IF($J15=SecurityRating!$E$22,SecurityRating!$D$22,"")&amp;IF($J15=SecurityRating!$E$23,SecurityRating!$D$23,"")&amp;IF($J15=SecurityRating!$E$24,SecurityRating!$D$24,"")&amp;IF($J15=SecurityRating!$E$25,SecurityRating!$D$25,"")&amp;IF($J15=SecurityRating!$E$26,SecurityRating!$D$26,"")&amp;IF($J15=SecurityRating!$E$27,SecurityRating!$D$27,"")&amp;IF($J15=SecurityRating!$E$28,SecurityRating!$D$28,"")),"")</f>
        <v>4</v>
      </c>
      <c r="J15" s="2" t="str">
        <f t="shared" si="0"/>
        <v>misleading.none.no</v>
      </c>
      <c r="K15" s="2" t="s">
        <v>180</v>
      </c>
    </row>
    <row r="16" spans="1:11" x14ac:dyDescent="0.2">
      <c r="A16" s="2" t="s">
        <v>35</v>
      </c>
      <c r="B16" s="2" t="s">
        <v>191</v>
      </c>
      <c r="C16" s="2" t="s">
        <v>45</v>
      </c>
      <c r="D16" s="13" t="s">
        <v>192</v>
      </c>
      <c r="E16" s="13" t="s">
        <v>46</v>
      </c>
      <c r="F16" s="2" t="s">
        <v>0</v>
      </c>
      <c r="G16" s="2" t="s">
        <v>2</v>
      </c>
      <c r="H16" s="2" t="s">
        <v>8</v>
      </c>
      <c r="I16" s="2">
        <f>IFERROR(INT(IF($J16=SecurityRating!$E$2,SecurityRating!$D$2,"")&amp;IF($J16=SecurityRating!$E$3,SecurityRating!$D$3,"")&amp;IF($J16=SecurityRating!$E$4,SecurityRating!$D$4,"")&amp;IF($J16=SecurityRating!$E$5,SecurityRating!$D$5,"")&amp;IF($J16=SecurityRating!$E$6,SecurityRating!$D$6,"")&amp;IF($J16=SecurityRating!$E$7,SecurityRating!$D$7,"")&amp;IF($J16=SecurityRating!$E$8,SecurityRating!$D$8,"")&amp;IF($J16=SecurityRating!$E$9,SecurityRating!$D$9,"")&amp;IF($J16=SecurityRating!$E$10,SecurityRating!$D$10,"")&amp;IF($J16=SecurityRating!$E$11,SecurityRating!$D$11,"")&amp;IF($J16=SecurityRating!$E$12,SecurityRating!$D$12,"")&amp;IF($J16=SecurityRating!$E$13,SecurityRating!$D$13,"")&amp;IF($J16=SecurityRating!$E$14,SecurityRating!$D$14,"")&amp;IF($J16=SecurityRating!$E$15,SecurityRating!$D$15,"")&amp;IF($J16=SecurityRating!$E$16,SecurityRating!$D$16,"")&amp;IF($J16=SecurityRating!$E$17,SecurityRating!$D$17,"")&amp;IF($J16=SecurityRating!$E$18,SecurityRating!$D$18,"")&amp;IF($J16=SecurityRating!$E$19,SecurityRating!$D$19,"")&amp;IF($J16=SecurityRating!$E$20,SecurityRating!$D$20,"")&amp;IF($J16=SecurityRating!$E$21,SecurityRating!$D$21,"")&amp;IF($J16=SecurityRating!$E$22,SecurityRating!$D$22,"")&amp;IF($J16=SecurityRating!$E$23,SecurityRating!$D$23,"")&amp;IF($J16=SecurityRating!$E$24,SecurityRating!$D$24,"")&amp;IF($J16=SecurityRating!$E$25,SecurityRating!$D$25,"")&amp;IF($J16=SecurityRating!$E$26,SecurityRating!$D$26,"")&amp;IF($J16=SecurityRating!$E$27,SecurityRating!$D$27,"")&amp;IF($J16=SecurityRating!$E$28,SecurityRating!$D$28,"")),"")</f>
        <v>4</v>
      </c>
      <c r="J16" s="2" t="str">
        <f t="shared" si="0"/>
        <v>misleading.none.no</v>
      </c>
      <c r="K16" s="2" t="s">
        <v>180</v>
      </c>
    </row>
    <row r="17" spans="1:11" x14ac:dyDescent="0.2">
      <c r="A17" s="2" t="s">
        <v>36</v>
      </c>
      <c r="B17" s="2" t="s">
        <v>191</v>
      </c>
      <c r="C17" s="2" t="s">
        <v>45</v>
      </c>
      <c r="D17" s="58" t="s">
        <v>192</v>
      </c>
      <c r="E17" s="58" t="s">
        <v>46</v>
      </c>
      <c r="F17" s="2" t="s">
        <v>1</v>
      </c>
      <c r="G17" s="2" t="s">
        <v>2</v>
      </c>
      <c r="H17" s="2" t="s">
        <v>9</v>
      </c>
      <c r="I17" s="2">
        <f>IFERROR(INT(IF($J17=SecurityRating!$E$2,SecurityRating!$D$2,"")&amp;IF($J17=SecurityRating!$E$3,SecurityRating!$D$3,"")&amp;IF($J17=SecurityRating!$E$4,SecurityRating!$D$4,"")&amp;IF($J17=SecurityRating!$E$5,SecurityRating!$D$5,"")&amp;IF($J17=SecurityRating!$E$6,SecurityRating!$D$6,"")&amp;IF($J17=SecurityRating!$E$7,SecurityRating!$D$7,"")&amp;IF($J17=SecurityRating!$E$8,SecurityRating!$D$8,"")&amp;IF($J17=SecurityRating!$E$9,SecurityRating!$D$9,"")&amp;IF($J17=SecurityRating!$E$10,SecurityRating!$D$10,"")&amp;IF($J17=SecurityRating!$E$11,SecurityRating!$D$11,"")&amp;IF($J17=SecurityRating!$E$12,SecurityRating!$D$12,"")&amp;IF($J17=SecurityRating!$E$13,SecurityRating!$D$13,"")&amp;IF($J17=SecurityRating!$E$14,SecurityRating!$D$14,"")&amp;IF($J17=SecurityRating!$E$15,SecurityRating!$D$15,"")&amp;IF($J17=SecurityRating!$E$16,SecurityRating!$D$16,"")&amp;IF($J17=SecurityRating!$E$17,SecurityRating!$D$17,"")&amp;IF($J17=SecurityRating!$E$18,SecurityRating!$D$18,"")&amp;IF($J17=SecurityRating!$E$19,SecurityRating!$D$19,"")&amp;IF($J17=SecurityRating!$E$20,SecurityRating!$D$20,"")&amp;IF($J17=SecurityRating!$E$21,SecurityRating!$D$21,"")&amp;IF($J17=SecurityRating!$E$22,SecurityRating!$D$22,"")&amp;IF($J17=SecurityRating!$E$23,SecurityRating!$D$23,"")&amp;IF($J17=SecurityRating!$E$24,SecurityRating!$D$24,"")&amp;IF($J17=SecurityRating!$E$25,SecurityRating!$D$25,"")&amp;IF($J17=SecurityRating!$E$26,SecurityRating!$D$26,"")&amp;IF($J17=SecurityRating!$E$27,SecurityRating!$D$27,"")&amp;IF($J17=SecurityRating!$E$28,SecurityRating!$D$28,"")),"")</f>
        <v>4</v>
      </c>
      <c r="J17" s="2" t="str">
        <f t="shared" si="0"/>
        <v>both.none.yes_misleading-first</v>
      </c>
      <c r="K17" s="2" t="s">
        <v>180</v>
      </c>
    </row>
    <row r="18" spans="1:11" s="14" customFormat="1" x14ac:dyDescent="0.2">
      <c r="A18" s="14" t="s">
        <v>37</v>
      </c>
      <c r="B18" s="14" t="s">
        <v>194</v>
      </c>
      <c r="C18" s="14" t="s">
        <v>45</v>
      </c>
      <c r="D18" s="16" t="s">
        <v>195</v>
      </c>
      <c r="E18" s="15" t="s">
        <v>45</v>
      </c>
      <c r="F18" s="14" t="s">
        <v>1</v>
      </c>
      <c r="G18" s="14" t="s">
        <v>2</v>
      </c>
      <c r="H18" s="14" t="s">
        <v>9</v>
      </c>
      <c r="I18" s="14">
        <f>IFERROR(INT(IF($J18=SecurityRating!$E$2,SecurityRating!$D$2,"")&amp;IF($J18=SecurityRating!$E$3,SecurityRating!$D$3,"")&amp;IF($J18=SecurityRating!$E$4,SecurityRating!$D$4,"")&amp;IF($J18=SecurityRating!$E$5,SecurityRating!$D$5,"")&amp;IF($J18=SecurityRating!$E$6,SecurityRating!$D$6,"")&amp;IF($J18=SecurityRating!$E$7,SecurityRating!$D$7,"")&amp;IF($J18=SecurityRating!$E$8,SecurityRating!$D$8,"")&amp;IF($J18=SecurityRating!$E$9,SecurityRating!$D$9,"")&amp;IF($J18=SecurityRating!$E$10,SecurityRating!$D$10,"")&amp;IF($J18=SecurityRating!$E$11,SecurityRating!$D$11,"")&amp;IF($J18=SecurityRating!$E$12,SecurityRating!$D$12,"")&amp;IF($J18=SecurityRating!$E$13,SecurityRating!$D$13,"")&amp;IF($J18=SecurityRating!$E$14,SecurityRating!$D$14,"")&amp;IF($J18=SecurityRating!$E$15,SecurityRating!$D$15,"")&amp;IF($J18=SecurityRating!$E$16,SecurityRating!$D$16,"")&amp;IF($J18=SecurityRating!$E$17,SecurityRating!$D$17,"")&amp;IF($J18=SecurityRating!$E$18,SecurityRating!$D$18,"")&amp;IF($J18=SecurityRating!$E$19,SecurityRating!$D$19,"")&amp;IF($J18=SecurityRating!$E$20,SecurityRating!$D$20,"")&amp;IF($J18=SecurityRating!$E$21,SecurityRating!$D$21,"")&amp;IF($J18=SecurityRating!$E$22,SecurityRating!$D$22,"")&amp;IF($J18=SecurityRating!$E$23,SecurityRating!$D$23,"")&amp;IF($J18=SecurityRating!$E$24,SecurityRating!$D$24,"")&amp;IF($J18=SecurityRating!$E$25,SecurityRating!$D$25,"")&amp;IF($J18=SecurityRating!$E$26,SecurityRating!$D$26,"")&amp;IF($J18=SecurityRating!$E$27,SecurityRating!$D$27,"")&amp;IF($J18=SecurityRating!$E$28,SecurityRating!$D$28,"")),"")</f>
        <v>4</v>
      </c>
      <c r="J18" s="14" t="str">
        <f t="shared" si="0"/>
        <v>both.none.yes_misleading-first</v>
      </c>
      <c r="K18" s="14" t="s">
        <v>180</v>
      </c>
    </row>
    <row r="19" spans="1:11" x14ac:dyDescent="0.2">
      <c r="A19" s="2" t="s">
        <v>39</v>
      </c>
      <c r="B19" s="2" t="s">
        <v>194</v>
      </c>
      <c r="C19" s="2" t="s">
        <v>45</v>
      </c>
      <c r="D19" s="12" t="s">
        <v>195</v>
      </c>
      <c r="E19" s="13" t="s">
        <v>45</v>
      </c>
      <c r="F19" s="2" t="s">
        <v>1</v>
      </c>
      <c r="G19" s="2" t="s">
        <v>2</v>
      </c>
      <c r="H19" s="2" t="s">
        <v>9</v>
      </c>
      <c r="I19" s="2">
        <f>IFERROR(INT(IF($J19=SecurityRating!$E$2,SecurityRating!$D$2,"")&amp;IF($J19=SecurityRating!$E$3,SecurityRating!$D$3,"")&amp;IF($J19=SecurityRating!$E$4,SecurityRating!$D$4,"")&amp;IF($J19=SecurityRating!$E$5,SecurityRating!$D$5,"")&amp;IF($J19=SecurityRating!$E$6,SecurityRating!$D$6,"")&amp;IF($J19=SecurityRating!$E$7,SecurityRating!$D$7,"")&amp;IF($J19=SecurityRating!$E$8,SecurityRating!$D$8,"")&amp;IF($J19=SecurityRating!$E$9,SecurityRating!$D$9,"")&amp;IF($J19=SecurityRating!$E$10,SecurityRating!$D$10,"")&amp;IF($J19=SecurityRating!$E$11,SecurityRating!$D$11,"")&amp;IF($J19=SecurityRating!$E$12,SecurityRating!$D$12,"")&amp;IF($J19=SecurityRating!$E$13,SecurityRating!$D$13,"")&amp;IF($J19=SecurityRating!$E$14,SecurityRating!$D$14,"")&amp;IF($J19=SecurityRating!$E$15,SecurityRating!$D$15,"")&amp;IF($J19=SecurityRating!$E$16,SecurityRating!$D$16,"")&amp;IF($J19=SecurityRating!$E$17,SecurityRating!$D$17,"")&amp;IF($J19=SecurityRating!$E$18,SecurityRating!$D$18,"")&amp;IF($J19=SecurityRating!$E$19,SecurityRating!$D$19,"")&amp;IF($J19=SecurityRating!$E$20,SecurityRating!$D$20,"")&amp;IF($J19=SecurityRating!$E$21,SecurityRating!$D$21,"")&amp;IF($J19=SecurityRating!$E$22,SecurityRating!$D$22,"")&amp;IF($J19=SecurityRating!$E$23,SecurityRating!$D$23,"")&amp;IF($J19=SecurityRating!$E$24,SecurityRating!$D$24,"")&amp;IF($J19=SecurityRating!$E$25,SecurityRating!$D$25,"")&amp;IF($J19=SecurityRating!$E$26,SecurityRating!$D$26,"")&amp;IF($J19=SecurityRating!$E$27,SecurityRating!$D$27,"")&amp;IF($J19=SecurityRating!$E$28,SecurityRating!$D$28,"")),"")</f>
        <v>4</v>
      </c>
      <c r="J19" s="2" t="str">
        <f t="shared" si="0"/>
        <v>both.none.yes_misleading-first</v>
      </c>
      <c r="K19" s="2" t="s">
        <v>180</v>
      </c>
    </row>
    <row r="20" spans="1:11" x14ac:dyDescent="0.2">
      <c r="A20" s="2" t="s">
        <v>40</v>
      </c>
      <c r="B20" s="2" t="s">
        <v>194</v>
      </c>
      <c r="C20" s="2" t="s">
        <v>45</v>
      </c>
      <c r="D20" s="12" t="s">
        <v>195</v>
      </c>
      <c r="E20" s="13" t="s">
        <v>45</v>
      </c>
      <c r="F20" s="2" t="s">
        <v>1</v>
      </c>
      <c r="G20" s="2" t="s">
        <v>2</v>
      </c>
      <c r="H20" s="2" t="s">
        <v>9</v>
      </c>
      <c r="I20" s="2">
        <f>IFERROR(INT(IF($J20=SecurityRating!$E$2,SecurityRating!$D$2,"")&amp;IF($J20=SecurityRating!$E$3,SecurityRating!$D$3,"")&amp;IF($J20=SecurityRating!$E$4,SecurityRating!$D$4,"")&amp;IF($J20=SecurityRating!$E$5,SecurityRating!$D$5,"")&amp;IF($J20=SecurityRating!$E$6,SecurityRating!$D$6,"")&amp;IF($J20=SecurityRating!$E$7,SecurityRating!$D$7,"")&amp;IF($J20=SecurityRating!$E$8,SecurityRating!$D$8,"")&amp;IF($J20=SecurityRating!$E$9,SecurityRating!$D$9,"")&amp;IF($J20=SecurityRating!$E$10,SecurityRating!$D$10,"")&amp;IF($J20=SecurityRating!$E$11,SecurityRating!$D$11,"")&amp;IF($J20=SecurityRating!$E$12,SecurityRating!$D$12,"")&amp;IF($J20=SecurityRating!$E$13,SecurityRating!$D$13,"")&amp;IF($J20=SecurityRating!$E$14,SecurityRating!$D$14,"")&amp;IF($J20=SecurityRating!$E$15,SecurityRating!$D$15,"")&amp;IF($J20=SecurityRating!$E$16,SecurityRating!$D$16,"")&amp;IF($J20=SecurityRating!$E$17,SecurityRating!$D$17,"")&amp;IF($J20=SecurityRating!$E$18,SecurityRating!$D$18,"")&amp;IF($J20=SecurityRating!$E$19,SecurityRating!$D$19,"")&amp;IF($J20=SecurityRating!$E$20,SecurityRating!$D$20,"")&amp;IF($J20=SecurityRating!$E$21,SecurityRating!$D$21,"")&amp;IF($J20=SecurityRating!$E$22,SecurityRating!$D$22,"")&amp;IF($J20=SecurityRating!$E$23,SecurityRating!$D$23,"")&amp;IF($J20=SecurityRating!$E$24,SecurityRating!$D$24,"")&amp;IF($J20=SecurityRating!$E$25,SecurityRating!$D$25,"")&amp;IF($J20=SecurityRating!$E$26,SecurityRating!$D$26,"")&amp;IF($J20=SecurityRating!$E$27,SecurityRating!$D$27,"")&amp;IF($J20=SecurityRating!$E$28,SecurityRating!$D$28,"")),"")</f>
        <v>4</v>
      </c>
      <c r="J20" s="2" t="str">
        <f t="shared" si="0"/>
        <v>both.none.yes_misleading-first</v>
      </c>
      <c r="K20" s="2" t="s">
        <v>180</v>
      </c>
    </row>
    <row r="21" spans="1:11" x14ac:dyDescent="0.2">
      <c r="A21" s="2" t="s">
        <v>38</v>
      </c>
      <c r="B21" s="2" t="s">
        <v>194</v>
      </c>
      <c r="C21" s="2" t="s">
        <v>45</v>
      </c>
      <c r="D21" s="12" t="s">
        <v>195</v>
      </c>
      <c r="E21" s="13" t="s">
        <v>45</v>
      </c>
      <c r="F21" s="2" t="s">
        <v>1</v>
      </c>
      <c r="G21" s="2" t="s">
        <v>2</v>
      </c>
      <c r="H21" s="2" t="s">
        <v>9</v>
      </c>
      <c r="I21" s="2">
        <f>IFERROR(INT(IF($J21=SecurityRating!$E$2,SecurityRating!$D$2,"")&amp;IF($J21=SecurityRating!$E$3,SecurityRating!$D$3,"")&amp;IF($J21=SecurityRating!$E$4,SecurityRating!$D$4,"")&amp;IF($J21=SecurityRating!$E$5,SecurityRating!$D$5,"")&amp;IF($J21=SecurityRating!$E$6,SecurityRating!$D$6,"")&amp;IF($J21=SecurityRating!$E$7,SecurityRating!$D$7,"")&amp;IF($J21=SecurityRating!$E$8,SecurityRating!$D$8,"")&amp;IF($J21=SecurityRating!$E$9,SecurityRating!$D$9,"")&amp;IF($J21=SecurityRating!$E$10,SecurityRating!$D$10,"")&amp;IF($J21=SecurityRating!$E$11,SecurityRating!$D$11,"")&amp;IF($J21=SecurityRating!$E$12,SecurityRating!$D$12,"")&amp;IF($J21=SecurityRating!$E$13,SecurityRating!$D$13,"")&amp;IF($J21=SecurityRating!$E$14,SecurityRating!$D$14,"")&amp;IF($J21=SecurityRating!$E$15,SecurityRating!$D$15,"")&amp;IF($J21=SecurityRating!$E$16,SecurityRating!$D$16,"")&amp;IF($J21=SecurityRating!$E$17,SecurityRating!$D$17,"")&amp;IF($J21=SecurityRating!$E$18,SecurityRating!$D$18,"")&amp;IF($J21=SecurityRating!$E$19,SecurityRating!$D$19,"")&amp;IF($J21=SecurityRating!$E$20,SecurityRating!$D$20,"")&amp;IF($J21=SecurityRating!$E$21,SecurityRating!$D$21,"")&amp;IF($J21=SecurityRating!$E$22,SecurityRating!$D$22,"")&amp;IF($J21=SecurityRating!$E$23,SecurityRating!$D$23,"")&amp;IF($J21=SecurityRating!$E$24,SecurityRating!$D$24,"")&amp;IF($J21=SecurityRating!$E$25,SecurityRating!$D$25,"")&amp;IF($J21=SecurityRating!$E$26,SecurityRating!$D$26,"")&amp;IF($J21=SecurityRating!$E$27,SecurityRating!$D$27,"")&amp;IF($J21=SecurityRating!$E$28,SecurityRating!$D$28,"")),"")</f>
        <v>4</v>
      </c>
      <c r="J21" s="2" t="str">
        <f t="shared" si="0"/>
        <v>both.none.yes_misleading-first</v>
      </c>
      <c r="K21" s="2" t="s">
        <v>180</v>
      </c>
    </row>
    <row r="22" spans="1:11" x14ac:dyDescent="0.2">
      <c r="A22" s="2" t="s">
        <v>33</v>
      </c>
      <c r="B22" s="2" t="s">
        <v>194</v>
      </c>
      <c r="C22" s="2" t="s">
        <v>45</v>
      </c>
      <c r="D22" s="57" t="s">
        <v>195</v>
      </c>
      <c r="E22" s="58" t="s">
        <v>45</v>
      </c>
      <c r="F22" s="2" t="s">
        <v>0</v>
      </c>
      <c r="G22" s="2" t="s">
        <v>2</v>
      </c>
      <c r="H22" s="2" t="s">
        <v>8</v>
      </c>
      <c r="I22" s="2">
        <f>IFERROR(INT(IF($J22=SecurityRating!$E$2,SecurityRating!$D$2,"")&amp;IF($J22=SecurityRating!$E$3,SecurityRating!$D$3,"")&amp;IF($J22=SecurityRating!$E$4,SecurityRating!$D$4,"")&amp;IF($J22=SecurityRating!$E$5,SecurityRating!$D$5,"")&amp;IF($J22=SecurityRating!$E$6,SecurityRating!$D$6,"")&amp;IF($J22=SecurityRating!$E$7,SecurityRating!$D$7,"")&amp;IF($J22=SecurityRating!$E$8,SecurityRating!$D$8,"")&amp;IF($J22=SecurityRating!$E$9,SecurityRating!$D$9,"")&amp;IF($J22=SecurityRating!$E$10,SecurityRating!$D$10,"")&amp;IF($J22=SecurityRating!$E$11,SecurityRating!$D$11,"")&amp;IF($J22=SecurityRating!$E$12,SecurityRating!$D$12,"")&amp;IF($J22=SecurityRating!$E$13,SecurityRating!$D$13,"")&amp;IF($J22=SecurityRating!$E$14,SecurityRating!$D$14,"")&amp;IF($J22=SecurityRating!$E$15,SecurityRating!$D$15,"")&amp;IF($J22=SecurityRating!$E$16,SecurityRating!$D$16,"")&amp;IF($J22=SecurityRating!$E$17,SecurityRating!$D$17,"")&amp;IF($J22=SecurityRating!$E$18,SecurityRating!$D$18,"")&amp;IF($J22=SecurityRating!$E$19,SecurityRating!$D$19,"")&amp;IF($J22=SecurityRating!$E$20,SecurityRating!$D$20,"")&amp;IF($J22=SecurityRating!$E$21,SecurityRating!$D$21,"")&amp;IF($J22=SecurityRating!$E$22,SecurityRating!$D$22,"")&amp;IF($J22=SecurityRating!$E$23,SecurityRating!$D$23,"")&amp;IF($J22=SecurityRating!$E$24,SecurityRating!$D$24,"")&amp;IF($J22=SecurityRating!$E$25,SecurityRating!$D$25,"")&amp;IF($J22=SecurityRating!$E$26,SecurityRating!$D$26,"")&amp;IF($J22=SecurityRating!$E$27,SecurityRating!$D$27,"")&amp;IF($J22=SecurityRating!$E$28,SecurityRating!$D$28,"")),"")</f>
        <v>4</v>
      </c>
      <c r="J22" s="2" t="str">
        <f t="shared" si="0"/>
        <v>misleading.none.no</v>
      </c>
      <c r="K22" s="2" t="s">
        <v>180</v>
      </c>
    </row>
    <row r="23" spans="1:11" x14ac:dyDescent="0.2">
      <c r="A23" s="2" t="s">
        <v>34</v>
      </c>
      <c r="B23" s="2" t="s">
        <v>194</v>
      </c>
      <c r="C23" s="2" t="s">
        <v>45</v>
      </c>
      <c r="D23" s="12" t="s">
        <v>195</v>
      </c>
      <c r="E23" s="13" t="s">
        <v>45</v>
      </c>
      <c r="F23" s="2" t="s">
        <v>0</v>
      </c>
      <c r="G23" s="2" t="s">
        <v>2</v>
      </c>
      <c r="H23" s="2" t="s">
        <v>8</v>
      </c>
      <c r="I23" s="2">
        <f>IFERROR(INT(IF($J23=SecurityRating!$E$2,SecurityRating!$D$2,"")&amp;IF($J23=SecurityRating!$E$3,SecurityRating!$D$3,"")&amp;IF($J23=SecurityRating!$E$4,SecurityRating!$D$4,"")&amp;IF($J23=SecurityRating!$E$5,SecurityRating!$D$5,"")&amp;IF($J23=SecurityRating!$E$6,SecurityRating!$D$6,"")&amp;IF($J23=SecurityRating!$E$7,SecurityRating!$D$7,"")&amp;IF($J23=SecurityRating!$E$8,SecurityRating!$D$8,"")&amp;IF($J23=SecurityRating!$E$9,SecurityRating!$D$9,"")&amp;IF($J23=SecurityRating!$E$10,SecurityRating!$D$10,"")&amp;IF($J23=SecurityRating!$E$11,SecurityRating!$D$11,"")&amp;IF($J23=SecurityRating!$E$12,SecurityRating!$D$12,"")&amp;IF($J23=SecurityRating!$E$13,SecurityRating!$D$13,"")&amp;IF($J23=SecurityRating!$E$14,SecurityRating!$D$14,"")&amp;IF($J23=SecurityRating!$E$15,SecurityRating!$D$15,"")&amp;IF($J23=SecurityRating!$E$16,SecurityRating!$D$16,"")&amp;IF($J23=SecurityRating!$E$17,SecurityRating!$D$17,"")&amp;IF($J23=SecurityRating!$E$18,SecurityRating!$D$18,"")&amp;IF($J23=SecurityRating!$E$19,SecurityRating!$D$19,"")&amp;IF($J23=SecurityRating!$E$20,SecurityRating!$D$20,"")&amp;IF($J23=SecurityRating!$E$21,SecurityRating!$D$21,"")&amp;IF($J23=SecurityRating!$E$22,SecurityRating!$D$22,"")&amp;IF($J23=SecurityRating!$E$23,SecurityRating!$D$23,"")&amp;IF($J23=SecurityRating!$E$24,SecurityRating!$D$24,"")&amp;IF($J23=SecurityRating!$E$25,SecurityRating!$D$25,"")&amp;IF($J23=SecurityRating!$E$26,SecurityRating!$D$26,"")&amp;IF($J23=SecurityRating!$E$27,SecurityRating!$D$27,"")&amp;IF($J23=SecurityRating!$E$28,SecurityRating!$D$28,"")),"")</f>
        <v>4</v>
      </c>
      <c r="J23" s="2" t="str">
        <f t="shared" si="0"/>
        <v>misleading.none.no</v>
      </c>
      <c r="K23" s="2" t="s">
        <v>180</v>
      </c>
    </row>
    <row r="24" spans="1:11" x14ac:dyDescent="0.2">
      <c r="A24" s="2" t="s">
        <v>35</v>
      </c>
      <c r="B24" s="2" t="s">
        <v>194</v>
      </c>
      <c r="C24" s="2" t="s">
        <v>45</v>
      </c>
      <c r="D24" s="57" t="s">
        <v>195</v>
      </c>
      <c r="E24" s="58" t="s">
        <v>45</v>
      </c>
      <c r="F24" s="2" t="s">
        <v>0</v>
      </c>
      <c r="G24" s="2" t="s">
        <v>2</v>
      </c>
      <c r="H24" s="2" t="s">
        <v>8</v>
      </c>
      <c r="I24" s="2">
        <f>IFERROR(INT(IF($J24=SecurityRating!$E$2,SecurityRating!$D$2,"")&amp;IF($J24=SecurityRating!$E$3,SecurityRating!$D$3,"")&amp;IF($J24=SecurityRating!$E$4,SecurityRating!$D$4,"")&amp;IF($J24=SecurityRating!$E$5,SecurityRating!$D$5,"")&amp;IF($J24=SecurityRating!$E$6,SecurityRating!$D$6,"")&amp;IF($J24=SecurityRating!$E$7,SecurityRating!$D$7,"")&amp;IF($J24=SecurityRating!$E$8,SecurityRating!$D$8,"")&amp;IF($J24=SecurityRating!$E$9,SecurityRating!$D$9,"")&amp;IF($J24=SecurityRating!$E$10,SecurityRating!$D$10,"")&amp;IF($J24=SecurityRating!$E$11,SecurityRating!$D$11,"")&amp;IF($J24=SecurityRating!$E$12,SecurityRating!$D$12,"")&amp;IF($J24=SecurityRating!$E$13,SecurityRating!$D$13,"")&amp;IF($J24=SecurityRating!$E$14,SecurityRating!$D$14,"")&amp;IF($J24=SecurityRating!$E$15,SecurityRating!$D$15,"")&amp;IF($J24=SecurityRating!$E$16,SecurityRating!$D$16,"")&amp;IF($J24=SecurityRating!$E$17,SecurityRating!$D$17,"")&amp;IF($J24=SecurityRating!$E$18,SecurityRating!$D$18,"")&amp;IF($J24=SecurityRating!$E$19,SecurityRating!$D$19,"")&amp;IF($J24=SecurityRating!$E$20,SecurityRating!$D$20,"")&amp;IF($J24=SecurityRating!$E$21,SecurityRating!$D$21,"")&amp;IF($J24=SecurityRating!$E$22,SecurityRating!$D$22,"")&amp;IF($J24=SecurityRating!$E$23,SecurityRating!$D$23,"")&amp;IF($J24=SecurityRating!$E$24,SecurityRating!$D$24,"")&amp;IF($J24=SecurityRating!$E$25,SecurityRating!$D$25,"")&amp;IF($J24=SecurityRating!$E$26,SecurityRating!$D$26,"")&amp;IF($J24=SecurityRating!$E$27,SecurityRating!$D$27,"")&amp;IF($J24=SecurityRating!$E$28,SecurityRating!$D$28,"")),"")</f>
        <v>4</v>
      </c>
      <c r="J24" s="2" t="str">
        <f t="shared" si="0"/>
        <v>misleading.none.no</v>
      </c>
      <c r="K24" s="2" t="s">
        <v>180</v>
      </c>
    </row>
    <row r="25" spans="1:11" x14ac:dyDescent="0.2">
      <c r="A25" s="2" t="s">
        <v>36</v>
      </c>
      <c r="B25" s="2" t="s">
        <v>194</v>
      </c>
      <c r="C25" s="2" t="s">
        <v>45</v>
      </c>
      <c r="D25" s="57" t="s">
        <v>195</v>
      </c>
      <c r="E25" s="58" t="s">
        <v>45</v>
      </c>
      <c r="F25" s="2" t="s">
        <v>1</v>
      </c>
      <c r="G25" s="2" t="s">
        <v>2</v>
      </c>
      <c r="H25" s="2" t="s">
        <v>9</v>
      </c>
      <c r="I25" s="2">
        <f>IFERROR(INT(IF($J25=SecurityRating!$E$2,SecurityRating!$D$2,"")&amp;IF($J25=SecurityRating!$E$3,SecurityRating!$D$3,"")&amp;IF($J25=SecurityRating!$E$4,SecurityRating!$D$4,"")&amp;IF($J25=SecurityRating!$E$5,SecurityRating!$D$5,"")&amp;IF($J25=SecurityRating!$E$6,SecurityRating!$D$6,"")&amp;IF($J25=SecurityRating!$E$7,SecurityRating!$D$7,"")&amp;IF($J25=SecurityRating!$E$8,SecurityRating!$D$8,"")&amp;IF($J25=SecurityRating!$E$9,SecurityRating!$D$9,"")&amp;IF($J25=SecurityRating!$E$10,SecurityRating!$D$10,"")&amp;IF($J25=SecurityRating!$E$11,SecurityRating!$D$11,"")&amp;IF($J25=SecurityRating!$E$12,SecurityRating!$D$12,"")&amp;IF($J25=SecurityRating!$E$13,SecurityRating!$D$13,"")&amp;IF($J25=SecurityRating!$E$14,SecurityRating!$D$14,"")&amp;IF($J25=SecurityRating!$E$15,SecurityRating!$D$15,"")&amp;IF($J25=SecurityRating!$E$16,SecurityRating!$D$16,"")&amp;IF($J25=SecurityRating!$E$17,SecurityRating!$D$17,"")&amp;IF($J25=SecurityRating!$E$18,SecurityRating!$D$18,"")&amp;IF($J25=SecurityRating!$E$19,SecurityRating!$D$19,"")&amp;IF($J25=SecurityRating!$E$20,SecurityRating!$D$20,"")&amp;IF($J25=SecurityRating!$E$21,SecurityRating!$D$21,"")&amp;IF($J25=SecurityRating!$E$22,SecurityRating!$D$22,"")&amp;IF($J25=SecurityRating!$E$23,SecurityRating!$D$23,"")&amp;IF($J25=SecurityRating!$E$24,SecurityRating!$D$24,"")&amp;IF($J25=SecurityRating!$E$25,SecurityRating!$D$25,"")&amp;IF($J25=SecurityRating!$E$26,SecurityRating!$D$26,"")&amp;IF($J25=SecurityRating!$E$27,SecurityRating!$D$27,"")&amp;IF($J25=SecurityRating!$E$28,SecurityRating!$D$28,"")),"")</f>
        <v>4</v>
      </c>
      <c r="J25" s="2" t="str">
        <f t="shared" si="0"/>
        <v>both.none.yes_misleading-first</v>
      </c>
      <c r="K25" s="2" t="s">
        <v>180</v>
      </c>
    </row>
    <row r="26" spans="1:11" s="14" customFormat="1" x14ac:dyDescent="0.2">
      <c r="A26" s="14" t="s">
        <v>39</v>
      </c>
      <c r="B26" s="14" t="s">
        <v>62</v>
      </c>
      <c r="C26" s="14" t="s">
        <v>44</v>
      </c>
      <c r="D26" s="16" t="s">
        <v>89</v>
      </c>
      <c r="E26" s="15" t="s">
        <v>44</v>
      </c>
      <c r="F26" s="14" t="s">
        <v>2</v>
      </c>
      <c r="G26" s="14" t="s">
        <v>15</v>
      </c>
      <c r="H26" s="14" t="s">
        <v>8</v>
      </c>
      <c r="I26" s="14">
        <f>IFERROR(INT(IF($J26=SecurityRating!$E$2,SecurityRating!$D$2,"")&amp;IF($J26=SecurityRating!$E$3,SecurityRating!$D$3,"")&amp;IF($J26=SecurityRating!$E$4,SecurityRating!$D$4,"")&amp;IF($J26=SecurityRating!$E$5,SecurityRating!$D$5,"")&amp;IF($J26=SecurityRating!$E$6,SecurityRating!$D$6,"")&amp;IF($J26=SecurityRating!$E$7,SecurityRating!$D$7,"")&amp;IF($J26=SecurityRating!$E$8,SecurityRating!$D$8,"")&amp;IF($J26=SecurityRating!$E$9,SecurityRating!$D$9,"")&amp;IF($J26=SecurityRating!$E$10,SecurityRating!$D$10,"")&amp;IF($J26=SecurityRating!$E$11,SecurityRating!$D$11,"")&amp;IF($J26=SecurityRating!$E$12,SecurityRating!$D$12,"")&amp;IF($J26=SecurityRating!$E$13,SecurityRating!$D$13,"")&amp;IF($J26=SecurityRating!$E$14,SecurityRating!$D$14,"")&amp;IF($J26=SecurityRating!$E$15,SecurityRating!$D$15,"")&amp;IF($J26=SecurityRating!$E$16,SecurityRating!$D$16,"")&amp;IF($J26=SecurityRating!$E$17,SecurityRating!$D$17,"")&amp;IF($J26=SecurityRating!$E$18,SecurityRating!$D$18,"")&amp;IF($J26=SecurityRating!$E$19,SecurityRating!$D$19,"")&amp;IF($J26=SecurityRating!$E$20,SecurityRating!$D$20,"")&amp;IF($J26=SecurityRating!$E$21,SecurityRating!$D$21,"")&amp;IF($J26=SecurityRating!$E$22,SecurityRating!$D$22,"")&amp;IF($J26=SecurityRating!$E$23,SecurityRating!$D$23,"")&amp;IF($J26=SecurityRating!$E$24,SecurityRating!$D$24,"")&amp;IF($J26=SecurityRating!$E$25,SecurityRating!$D$25,"")&amp;IF($J26=SecurityRating!$E$26,SecurityRating!$D$26,"")&amp;IF($J26=SecurityRating!$E$27,SecurityRating!$D$27,"")&amp;IF($J26=SecurityRating!$E$28,SecurityRating!$D$28,"")),"")</f>
        <v>0</v>
      </c>
      <c r="J26" s="14" t="str">
        <f t="shared" si="0"/>
        <v>none.blocked.no</v>
      </c>
      <c r="K26" s="14" t="s">
        <v>180</v>
      </c>
    </row>
    <row r="27" spans="1:11" x14ac:dyDescent="0.2">
      <c r="A27" s="2" t="s">
        <v>40</v>
      </c>
      <c r="B27" s="2" t="s">
        <v>62</v>
      </c>
      <c r="C27" s="2" t="s">
        <v>44</v>
      </c>
      <c r="D27" s="12" t="s">
        <v>89</v>
      </c>
      <c r="E27" s="13" t="s">
        <v>44</v>
      </c>
      <c r="F27" s="2" t="s">
        <v>2</v>
      </c>
      <c r="G27" s="2" t="s">
        <v>15</v>
      </c>
      <c r="H27" s="2" t="s">
        <v>8</v>
      </c>
      <c r="I27" s="2">
        <f>IFERROR(INT(IF($J27=SecurityRating!$E$2,SecurityRating!$D$2,"")&amp;IF($J27=SecurityRating!$E$3,SecurityRating!$D$3,"")&amp;IF($J27=SecurityRating!$E$4,SecurityRating!$D$4,"")&amp;IF($J27=SecurityRating!$E$5,SecurityRating!$D$5,"")&amp;IF($J27=SecurityRating!$E$6,SecurityRating!$D$6,"")&amp;IF($J27=SecurityRating!$E$7,SecurityRating!$D$7,"")&amp;IF($J27=SecurityRating!$E$8,SecurityRating!$D$8,"")&amp;IF($J27=SecurityRating!$E$9,SecurityRating!$D$9,"")&amp;IF($J27=SecurityRating!$E$10,SecurityRating!$D$10,"")&amp;IF($J27=SecurityRating!$E$11,SecurityRating!$D$11,"")&amp;IF($J27=SecurityRating!$E$12,SecurityRating!$D$12,"")&amp;IF($J27=SecurityRating!$E$13,SecurityRating!$D$13,"")&amp;IF($J27=SecurityRating!$E$14,SecurityRating!$D$14,"")&amp;IF($J27=SecurityRating!$E$15,SecurityRating!$D$15,"")&amp;IF($J27=SecurityRating!$E$16,SecurityRating!$D$16,"")&amp;IF($J27=SecurityRating!$E$17,SecurityRating!$D$17,"")&amp;IF($J27=SecurityRating!$E$18,SecurityRating!$D$18,"")&amp;IF($J27=SecurityRating!$E$19,SecurityRating!$D$19,"")&amp;IF($J27=SecurityRating!$E$20,SecurityRating!$D$20,"")&amp;IF($J27=SecurityRating!$E$21,SecurityRating!$D$21,"")&amp;IF($J27=SecurityRating!$E$22,SecurityRating!$D$22,"")&amp;IF($J27=SecurityRating!$E$23,SecurityRating!$D$23,"")&amp;IF($J27=SecurityRating!$E$24,SecurityRating!$D$24,"")&amp;IF($J27=SecurityRating!$E$25,SecurityRating!$D$25,"")&amp;IF($J27=SecurityRating!$E$26,SecurityRating!$D$26,"")&amp;IF($J27=SecurityRating!$E$27,SecurityRating!$D$27,"")&amp;IF($J27=SecurityRating!$E$28,SecurityRating!$D$28,"")),"")</f>
        <v>0</v>
      </c>
      <c r="J27" s="2" t="str">
        <f t="shared" si="0"/>
        <v>none.blocked.no</v>
      </c>
      <c r="K27" s="2" t="s">
        <v>180</v>
      </c>
    </row>
    <row r="28" spans="1:11" x14ac:dyDescent="0.2">
      <c r="A28" s="2" t="s">
        <v>34</v>
      </c>
      <c r="B28" s="2" t="s">
        <v>62</v>
      </c>
      <c r="C28" s="2" t="s">
        <v>44</v>
      </c>
      <c r="D28" s="12" t="s">
        <v>89</v>
      </c>
      <c r="E28" s="13" t="s">
        <v>44</v>
      </c>
      <c r="F28" s="2" t="s">
        <v>2</v>
      </c>
      <c r="G28" s="2" t="s">
        <v>15</v>
      </c>
      <c r="H28" s="2" t="s">
        <v>8</v>
      </c>
      <c r="I28" s="2">
        <f>IFERROR(INT(IF($J28=SecurityRating!$E$2,SecurityRating!$D$2,"")&amp;IF($J28=SecurityRating!$E$3,SecurityRating!$D$3,"")&amp;IF($J28=SecurityRating!$E$4,SecurityRating!$D$4,"")&amp;IF($J28=SecurityRating!$E$5,SecurityRating!$D$5,"")&amp;IF($J28=SecurityRating!$E$6,SecurityRating!$D$6,"")&amp;IF($J28=SecurityRating!$E$7,SecurityRating!$D$7,"")&amp;IF($J28=SecurityRating!$E$8,SecurityRating!$D$8,"")&amp;IF($J28=SecurityRating!$E$9,SecurityRating!$D$9,"")&amp;IF($J28=SecurityRating!$E$10,SecurityRating!$D$10,"")&amp;IF($J28=SecurityRating!$E$11,SecurityRating!$D$11,"")&amp;IF($J28=SecurityRating!$E$12,SecurityRating!$D$12,"")&amp;IF($J28=SecurityRating!$E$13,SecurityRating!$D$13,"")&amp;IF($J28=SecurityRating!$E$14,SecurityRating!$D$14,"")&amp;IF($J28=SecurityRating!$E$15,SecurityRating!$D$15,"")&amp;IF($J28=SecurityRating!$E$16,SecurityRating!$D$16,"")&amp;IF($J28=SecurityRating!$E$17,SecurityRating!$D$17,"")&amp;IF($J28=SecurityRating!$E$18,SecurityRating!$D$18,"")&amp;IF($J28=SecurityRating!$E$19,SecurityRating!$D$19,"")&amp;IF($J28=SecurityRating!$E$20,SecurityRating!$D$20,"")&amp;IF($J28=SecurityRating!$E$21,SecurityRating!$D$21,"")&amp;IF($J28=SecurityRating!$E$22,SecurityRating!$D$22,"")&amp;IF($J28=SecurityRating!$E$23,SecurityRating!$D$23,"")&amp;IF($J28=SecurityRating!$E$24,SecurityRating!$D$24,"")&amp;IF($J28=SecurityRating!$E$25,SecurityRating!$D$25,"")&amp;IF($J28=SecurityRating!$E$26,SecurityRating!$D$26,"")&amp;IF($J28=SecurityRating!$E$27,SecurityRating!$D$27,"")&amp;IF($J28=SecurityRating!$E$28,SecurityRating!$D$28,"")),"")</f>
        <v>0</v>
      </c>
      <c r="J28" s="2" t="str">
        <f t="shared" si="0"/>
        <v>none.blocked.no</v>
      </c>
      <c r="K28" s="2" t="s">
        <v>180</v>
      </c>
    </row>
    <row r="29" spans="1:11" x14ac:dyDescent="0.2">
      <c r="A29" s="2" t="s">
        <v>35</v>
      </c>
      <c r="B29" s="2" t="s">
        <v>62</v>
      </c>
      <c r="C29" s="2" t="s">
        <v>44</v>
      </c>
      <c r="D29" s="12" t="s">
        <v>89</v>
      </c>
      <c r="E29" s="13" t="s">
        <v>44</v>
      </c>
      <c r="F29" s="2" t="s">
        <v>2</v>
      </c>
      <c r="G29" s="2" t="s">
        <v>15</v>
      </c>
      <c r="H29" s="2" t="s">
        <v>8</v>
      </c>
      <c r="I29" s="2">
        <f>IFERROR(INT(IF($J29=SecurityRating!$E$2,SecurityRating!$D$2,"")&amp;IF($J29=SecurityRating!$E$3,SecurityRating!$D$3,"")&amp;IF($J29=SecurityRating!$E$4,SecurityRating!$D$4,"")&amp;IF($J29=SecurityRating!$E$5,SecurityRating!$D$5,"")&amp;IF($J29=SecurityRating!$E$6,SecurityRating!$D$6,"")&amp;IF($J29=SecurityRating!$E$7,SecurityRating!$D$7,"")&amp;IF($J29=SecurityRating!$E$8,SecurityRating!$D$8,"")&amp;IF($J29=SecurityRating!$E$9,SecurityRating!$D$9,"")&amp;IF($J29=SecurityRating!$E$10,SecurityRating!$D$10,"")&amp;IF($J29=SecurityRating!$E$11,SecurityRating!$D$11,"")&amp;IF($J29=SecurityRating!$E$12,SecurityRating!$D$12,"")&amp;IF($J29=SecurityRating!$E$13,SecurityRating!$D$13,"")&amp;IF($J29=SecurityRating!$E$14,SecurityRating!$D$14,"")&amp;IF($J29=SecurityRating!$E$15,SecurityRating!$D$15,"")&amp;IF($J29=SecurityRating!$E$16,SecurityRating!$D$16,"")&amp;IF($J29=SecurityRating!$E$17,SecurityRating!$D$17,"")&amp;IF($J29=SecurityRating!$E$18,SecurityRating!$D$18,"")&amp;IF($J29=SecurityRating!$E$19,SecurityRating!$D$19,"")&amp;IF($J29=SecurityRating!$E$20,SecurityRating!$D$20,"")&amp;IF($J29=SecurityRating!$E$21,SecurityRating!$D$21,"")&amp;IF($J29=SecurityRating!$E$22,SecurityRating!$D$22,"")&amp;IF($J29=SecurityRating!$E$23,SecurityRating!$D$23,"")&amp;IF($J29=SecurityRating!$E$24,SecurityRating!$D$24,"")&amp;IF($J29=SecurityRating!$E$25,SecurityRating!$D$25,"")&amp;IF($J29=SecurityRating!$E$26,SecurityRating!$D$26,"")&amp;IF($J29=SecurityRating!$E$27,SecurityRating!$D$27,"")&amp;IF($J29=SecurityRating!$E$28,SecurityRating!$D$28,"")),"")</f>
        <v>0</v>
      </c>
      <c r="J29" s="2" t="str">
        <f t="shared" si="0"/>
        <v>none.blocked.no</v>
      </c>
      <c r="K29" s="2" t="s">
        <v>180</v>
      </c>
    </row>
    <row r="30" spans="1:11" x14ac:dyDescent="0.2">
      <c r="A30" s="2" t="s">
        <v>36</v>
      </c>
      <c r="B30" s="2" t="s">
        <v>62</v>
      </c>
      <c r="C30" s="2" t="s">
        <v>44</v>
      </c>
      <c r="D30" s="12" t="s">
        <v>89</v>
      </c>
      <c r="E30" s="13" t="s">
        <v>44</v>
      </c>
      <c r="F30" s="2" t="s">
        <v>2</v>
      </c>
      <c r="G30" s="2" t="s">
        <v>15</v>
      </c>
      <c r="H30" s="2" t="s">
        <v>8</v>
      </c>
      <c r="I30" s="2">
        <f>IFERROR(INT(IF($J30=SecurityRating!$E$2,SecurityRating!$D$2,"")&amp;IF($J30=SecurityRating!$E$3,SecurityRating!$D$3,"")&amp;IF($J30=SecurityRating!$E$4,SecurityRating!$D$4,"")&amp;IF($J30=SecurityRating!$E$5,SecurityRating!$D$5,"")&amp;IF($J30=SecurityRating!$E$6,SecurityRating!$D$6,"")&amp;IF($J30=SecurityRating!$E$7,SecurityRating!$D$7,"")&amp;IF($J30=SecurityRating!$E$8,SecurityRating!$D$8,"")&amp;IF($J30=SecurityRating!$E$9,SecurityRating!$D$9,"")&amp;IF($J30=SecurityRating!$E$10,SecurityRating!$D$10,"")&amp;IF($J30=SecurityRating!$E$11,SecurityRating!$D$11,"")&amp;IF($J30=SecurityRating!$E$12,SecurityRating!$D$12,"")&amp;IF($J30=SecurityRating!$E$13,SecurityRating!$D$13,"")&amp;IF($J30=SecurityRating!$E$14,SecurityRating!$D$14,"")&amp;IF($J30=SecurityRating!$E$15,SecurityRating!$D$15,"")&amp;IF($J30=SecurityRating!$E$16,SecurityRating!$D$16,"")&amp;IF($J30=SecurityRating!$E$17,SecurityRating!$D$17,"")&amp;IF($J30=SecurityRating!$E$18,SecurityRating!$D$18,"")&amp;IF($J30=SecurityRating!$E$19,SecurityRating!$D$19,"")&amp;IF($J30=SecurityRating!$E$20,SecurityRating!$D$20,"")&amp;IF($J30=SecurityRating!$E$21,SecurityRating!$D$21,"")&amp;IF($J30=SecurityRating!$E$22,SecurityRating!$D$22,"")&amp;IF($J30=SecurityRating!$E$23,SecurityRating!$D$23,"")&amp;IF($J30=SecurityRating!$E$24,SecurityRating!$D$24,"")&amp;IF($J30=SecurityRating!$E$25,SecurityRating!$D$25,"")&amp;IF($J30=SecurityRating!$E$26,SecurityRating!$D$26,"")&amp;IF($J30=SecurityRating!$E$27,SecurityRating!$D$27,"")&amp;IF($J30=SecurityRating!$E$28,SecurityRating!$D$28,"")),"")</f>
        <v>0</v>
      </c>
      <c r="J30" s="2" t="str">
        <f t="shared" si="0"/>
        <v>none.blocked.no</v>
      </c>
      <c r="K30" s="2" t="s">
        <v>180</v>
      </c>
    </row>
    <row r="31" spans="1:11" x14ac:dyDescent="0.2">
      <c r="A31" s="2" t="s">
        <v>37</v>
      </c>
      <c r="B31" s="2" t="s">
        <v>62</v>
      </c>
      <c r="C31" s="2" t="s">
        <v>44</v>
      </c>
      <c r="D31" s="57" t="s">
        <v>89</v>
      </c>
      <c r="E31" s="58" t="s">
        <v>44</v>
      </c>
      <c r="F31" s="2" t="s">
        <v>2</v>
      </c>
      <c r="G31" s="2" t="s">
        <v>2</v>
      </c>
      <c r="H31" s="2" t="s">
        <v>8</v>
      </c>
      <c r="I31" s="2">
        <f>IFERROR(INT(IF($J31=SecurityRating!$E$2,SecurityRating!$D$2,"")&amp;IF($J31=SecurityRating!$E$3,SecurityRating!$D$3,"")&amp;IF($J31=SecurityRating!$E$4,SecurityRating!$D$4,"")&amp;IF($J31=SecurityRating!$E$5,SecurityRating!$D$5,"")&amp;IF($J31=SecurityRating!$E$6,SecurityRating!$D$6,"")&amp;IF($J31=SecurityRating!$E$7,SecurityRating!$D$7,"")&amp;IF($J31=SecurityRating!$E$8,SecurityRating!$D$8,"")&amp;IF($J31=SecurityRating!$E$9,SecurityRating!$D$9,"")&amp;IF($J31=SecurityRating!$E$10,SecurityRating!$D$10,"")&amp;IF($J31=SecurityRating!$E$11,SecurityRating!$D$11,"")&amp;IF($J31=SecurityRating!$E$12,SecurityRating!$D$12,"")&amp;IF($J31=SecurityRating!$E$13,SecurityRating!$D$13,"")&amp;IF($J31=SecurityRating!$E$14,SecurityRating!$D$14,"")&amp;IF($J31=SecurityRating!$E$15,SecurityRating!$D$15,"")&amp;IF($J31=SecurityRating!$E$16,SecurityRating!$D$16,"")&amp;IF($J31=SecurityRating!$E$17,SecurityRating!$D$17,"")&amp;IF($J31=SecurityRating!$E$18,SecurityRating!$D$18,"")&amp;IF($J31=SecurityRating!$E$19,SecurityRating!$D$19,"")&amp;IF($J31=SecurityRating!$E$20,SecurityRating!$D$20,"")&amp;IF($J31=SecurityRating!$E$21,SecurityRating!$D$21,"")&amp;IF($J31=SecurityRating!$E$22,SecurityRating!$D$22,"")&amp;IF($J31=SecurityRating!$E$23,SecurityRating!$D$23,"")&amp;IF($J31=SecurityRating!$E$24,SecurityRating!$D$24,"")&amp;IF($J31=SecurityRating!$E$25,SecurityRating!$D$25,"")&amp;IF($J31=SecurityRating!$E$26,SecurityRating!$D$26,"")&amp;IF($J31=SecurityRating!$E$27,SecurityRating!$D$27,"")&amp;IF($J31=SecurityRating!$E$28,SecurityRating!$D$28,"")),"")</f>
        <v>4</v>
      </c>
      <c r="J31" s="2" t="str">
        <f t="shared" si="0"/>
        <v>none.none.no</v>
      </c>
      <c r="K31" s="2" t="s">
        <v>180</v>
      </c>
    </row>
    <row r="32" spans="1:11" x14ac:dyDescent="0.2">
      <c r="A32" s="2" t="s">
        <v>38</v>
      </c>
      <c r="B32" s="2" t="s">
        <v>62</v>
      </c>
      <c r="C32" s="2" t="s">
        <v>44</v>
      </c>
      <c r="D32" s="12" t="s">
        <v>89</v>
      </c>
      <c r="E32" s="13" t="s">
        <v>44</v>
      </c>
      <c r="F32" s="2" t="s">
        <v>2</v>
      </c>
      <c r="G32" s="2" t="s">
        <v>2</v>
      </c>
      <c r="H32" s="2" t="s">
        <v>8</v>
      </c>
      <c r="I32" s="2">
        <f>IFERROR(INT(IF($J32=SecurityRating!$E$2,SecurityRating!$D$2,"")&amp;IF($J32=SecurityRating!$E$3,SecurityRating!$D$3,"")&amp;IF($J32=SecurityRating!$E$4,SecurityRating!$D$4,"")&amp;IF($J32=SecurityRating!$E$5,SecurityRating!$D$5,"")&amp;IF($J32=SecurityRating!$E$6,SecurityRating!$D$6,"")&amp;IF($J32=SecurityRating!$E$7,SecurityRating!$D$7,"")&amp;IF($J32=SecurityRating!$E$8,SecurityRating!$D$8,"")&amp;IF($J32=SecurityRating!$E$9,SecurityRating!$D$9,"")&amp;IF($J32=SecurityRating!$E$10,SecurityRating!$D$10,"")&amp;IF($J32=SecurityRating!$E$11,SecurityRating!$D$11,"")&amp;IF($J32=SecurityRating!$E$12,SecurityRating!$D$12,"")&amp;IF($J32=SecurityRating!$E$13,SecurityRating!$D$13,"")&amp;IF($J32=SecurityRating!$E$14,SecurityRating!$D$14,"")&amp;IF($J32=SecurityRating!$E$15,SecurityRating!$D$15,"")&amp;IF($J32=SecurityRating!$E$16,SecurityRating!$D$16,"")&amp;IF($J32=SecurityRating!$E$17,SecurityRating!$D$17,"")&amp;IF($J32=SecurityRating!$E$18,SecurityRating!$D$18,"")&amp;IF($J32=SecurityRating!$E$19,SecurityRating!$D$19,"")&amp;IF($J32=SecurityRating!$E$20,SecurityRating!$D$20,"")&amp;IF($J32=SecurityRating!$E$21,SecurityRating!$D$21,"")&amp;IF($J32=SecurityRating!$E$22,SecurityRating!$D$22,"")&amp;IF($J32=SecurityRating!$E$23,SecurityRating!$D$23,"")&amp;IF($J32=SecurityRating!$E$24,SecurityRating!$D$24,"")&amp;IF($J32=SecurityRating!$E$25,SecurityRating!$D$25,"")&amp;IF($J32=SecurityRating!$E$26,SecurityRating!$D$26,"")&amp;IF($J32=SecurityRating!$E$27,SecurityRating!$D$27,"")&amp;IF($J32=SecurityRating!$E$28,SecurityRating!$D$28,"")),"")</f>
        <v>4</v>
      </c>
      <c r="J32" s="2" t="str">
        <f t="shared" si="0"/>
        <v>none.none.no</v>
      </c>
      <c r="K32" s="2" t="s">
        <v>180</v>
      </c>
    </row>
    <row r="33" spans="1:11" x14ac:dyDescent="0.2">
      <c r="A33" s="2" t="s">
        <v>33</v>
      </c>
      <c r="B33" s="2" t="s">
        <v>62</v>
      </c>
      <c r="C33" s="2" t="s">
        <v>44</v>
      </c>
      <c r="D33" s="57" t="s">
        <v>89</v>
      </c>
      <c r="E33" s="58" t="s">
        <v>44</v>
      </c>
      <c r="F33" s="2" t="s">
        <v>2</v>
      </c>
      <c r="G33" s="2" t="s">
        <v>2</v>
      </c>
      <c r="H33" s="2" t="s">
        <v>8</v>
      </c>
      <c r="I33" s="2">
        <f>IFERROR(INT(IF($J33=SecurityRating!$E$2,SecurityRating!$D$2,"")&amp;IF($J33=SecurityRating!$E$3,SecurityRating!$D$3,"")&amp;IF($J33=SecurityRating!$E$4,SecurityRating!$D$4,"")&amp;IF($J33=SecurityRating!$E$5,SecurityRating!$D$5,"")&amp;IF($J33=SecurityRating!$E$6,SecurityRating!$D$6,"")&amp;IF($J33=SecurityRating!$E$7,SecurityRating!$D$7,"")&amp;IF($J33=SecurityRating!$E$8,SecurityRating!$D$8,"")&amp;IF($J33=SecurityRating!$E$9,SecurityRating!$D$9,"")&amp;IF($J33=SecurityRating!$E$10,SecurityRating!$D$10,"")&amp;IF($J33=SecurityRating!$E$11,SecurityRating!$D$11,"")&amp;IF($J33=SecurityRating!$E$12,SecurityRating!$D$12,"")&amp;IF($J33=SecurityRating!$E$13,SecurityRating!$D$13,"")&amp;IF($J33=SecurityRating!$E$14,SecurityRating!$D$14,"")&amp;IF($J33=SecurityRating!$E$15,SecurityRating!$D$15,"")&amp;IF($J33=SecurityRating!$E$16,SecurityRating!$D$16,"")&amp;IF($J33=SecurityRating!$E$17,SecurityRating!$D$17,"")&amp;IF($J33=SecurityRating!$E$18,SecurityRating!$D$18,"")&amp;IF($J33=SecurityRating!$E$19,SecurityRating!$D$19,"")&amp;IF($J33=SecurityRating!$E$20,SecurityRating!$D$20,"")&amp;IF($J33=SecurityRating!$E$21,SecurityRating!$D$21,"")&amp;IF($J33=SecurityRating!$E$22,SecurityRating!$D$22,"")&amp;IF($J33=SecurityRating!$E$23,SecurityRating!$D$23,"")&amp;IF($J33=SecurityRating!$E$24,SecurityRating!$D$24,"")&amp;IF($J33=SecurityRating!$E$25,SecurityRating!$D$25,"")&amp;IF($J33=SecurityRating!$E$26,SecurityRating!$D$26,"")&amp;IF($J33=SecurityRating!$E$27,SecurityRating!$D$27,"")&amp;IF($J33=SecurityRating!$E$28,SecurityRating!$D$28,"")),"")</f>
        <v>4</v>
      </c>
      <c r="J33" s="2" t="str">
        <f t="shared" si="0"/>
        <v>none.none.no</v>
      </c>
      <c r="K33" s="2" t="s">
        <v>180</v>
      </c>
    </row>
    <row r="34" spans="1:11" s="14" customFormat="1" x14ac:dyDescent="0.2">
      <c r="A34" s="14" t="s">
        <v>37</v>
      </c>
      <c r="B34" s="14" t="s">
        <v>61</v>
      </c>
      <c r="C34" s="14" t="s">
        <v>43</v>
      </c>
      <c r="D34" s="16" t="s">
        <v>88</v>
      </c>
      <c r="E34" s="15" t="s">
        <v>43</v>
      </c>
      <c r="F34" s="14" t="s">
        <v>20</v>
      </c>
      <c r="G34" s="14" t="s">
        <v>2</v>
      </c>
      <c r="H34" s="14" t="s">
        <v>7</v>
      </c>
      <c r="I34" s="14">
        <f>IFERROR(INT(IF($J34=SecurityRating!$E$2,SecurityRating!$D$2,"")&amp;IF($J34=SecurityRating!$E$3,SecurityRating!$D$3,"")&amp;IF($J34=SecurityRating!$E$4,SecurityRating!$D$4,"")&amp;IF($J34=SecurityRating!$E$5,SecurityRating!$D$5,"")&amp;IF($J34=SecurityRating!$E$6,SecurityRating!$D$6,"")&amp;IF($J34=SecurityRating!$E$7,SecurityRating!$D$7,"")&amp;IF($J34=SecurityRating!$E$8,SecurityRating!$D$8,"")&amp;IF($J34=SecurityRating!$E$9,SecurityRating!$D$9,"")&amp;IF($J34=SecurityRating!$E$10,SecurityRating!$D$10,"")&amp;IF($J34=SecurityRating!$E$11,SecurityRating!$D$11,"")&amp;IF($J34=SecurityRating!$E$12,SecurityRating!$D$12,"")&amp;IF($J34=SecurityRating!$E$13,SecurityRating!$D$13,"")&amp;IF($J34=SecurityRating!$E$14,SecurityRating!$D$14,"")&amp;IF($J34=SecurityRating!$E$15,SecurityRating!$D$15,"")&amp;IF($J34=SecurityRating!$E$16,SecurityRating!$D$16,"")&amp;IF($J34=SecurityRating!$E$17,SecurityRating!$D$17,"")&amp;IF($J34=SecurityRating!$E$18,SecurityRating!$D$18,"")&amp;IF($J34=SecurityRating!$E$19,SecurityRating!$D$19,"")&amp;IF($J34=SecurityRating!$E$20,SecurityRating!$D$20,"")&amp;IF($J34=SecurityRating!$E$21,SecurityRating!$D$21,"")&amp;IF($J34=SecurityRating!$E$22,SecurityRating!$D$22,"")&amp;IF($J34=SecurityRating!$E$23,SecurityRating!$D$23,"")&amp;IF($J34=SecurityRating!$E$24,SecurityRating!$D$24,"")&amp;IF($J34=SecurityRating!$E$25,SecurityRating!$D$25,"")&amp;IF($J34=SecurityRating!$E$26,SecurityRating!$D$26,"")&amp;IF($J34=SecurityRating!$E$27,SecurityRating!$D$27,"")&amp;IF($J34=SecurityRating!$E$28,SecurityRating!$D$28,"")),"")</f>
        <v>1</v>
      </c>
      <c r="J34" s="14" t="str">
        <f t="shared" ref="J34:J65" si="1">$F34&amp;"."&amp;$G34&amp;"."&amp;$H34</f>
        <v>correct.none.yes</v>
      </c>
      <c r="K34" s="14" t="s">
        <v>180</v>
      </c>
    </row>
    <row r="35" spans="1:11" x14ac:dyDescent="0.2">
      <c r="A35" s="2" t="s">
        <v>39</v>
      </c>
      <c r="B35" s="2" t="s">
        <v>61</v>
      </c>
      <c r="C35" s="2" t="s">
        <v>43</v>
      </c>
      <c r="D35" s="12" t="s">
        <v>88</v>
      </c>
      <c r="E35" s="13" t="s">
        <v>43</v>
      </c>
      <c r="F35" s="2" t="s">
        <v>20</v>
      </c>
      <c r="G35" s="2" t="s">
        <v>2</v>
      </c>
      <c r="H35" s="2" t="s">
        <v>7</v>
      </c>
      <c r="I35" s="2">
        <f>IFERROR(INT(IF($J35=SecurityRating!$E$2,SecurityRating!$D$2,"")&amp;IF($J35=SecurityRating!$E$3,SecurityRating!$D$3,"")&amp;IF($J35=SecurityRating!$E$4,SecurityRating!$D$4,"")&amp;IF($J35=SecurityRating!$E$5,SecurityRating!$D$5,"")&amp;IF($J35=SecurityRating!$E$6,SecurityRating!$D$6,"")&amp;IF($J35=SecurityRating!$E$7,SecurityRating!$D$7,"")&amp;IF($J35=SecurityRating!$E$8,SecurityRating!$D$8,"")&amp;IF($J35=SecurityRating!$E$9,SecurityRating!$D$9,"")&amp;IF($J35=SecurityRating!$E$10,SecurityRating!$D$10,"")&amp;IF($J35=SecurityRating!$E$11,SecurityRating!$D$11,"")&amp;IF($J35=SecurityRating!$E$12,SecurityRating!$D$12,"")&amp;IF($J35=SecurityRating!$E$13,SecurityRating!$D$13,"")&amp;IF($J35=SecurityRating!$E$14,SecurityRating!$D$14,"")&amp;IF($J35=SecurityRating!$E$15,SecurityRating!$D$15,"")&amp;IF($J35=SecurityRating!$E$16,SecurityRating!$D$16,"")&amp;IF($J35=SecurityRating!$E$17,SecurityRating!$D$17,"")&amp;IF($J35=SecurityRating!$E$18,SecurityRating!$D$18,"")&amp;IF($J35=SecurityRating!$E$19,SecurityRating!$D$19,"")&amp;IF($J35=SecurityRating!$E$20,SecurityRating!$D$20,"")&amp;IF($J35=SecurityRating!$E$21,SecurityRating!$D$21,"")&amp;IF($J35=SecurityRating!$E$22,SecurityRating!$D$22,"")&amp;IF($J35=SecurityRating!$E$23,SecurityRating!$D$23,"")&amp;IF($J35=SecurityRating!$E$24,SecurityRating!$D$24,"")&amp;IF($J35=SecurityRating!$E$25,SecurityRating!$D$25,"")&amp;IF($J35=SecurityRating!$E$26,SecurityRating!$D$26,"")&amp;IF($J35=SecurityRating!$E$27,SecurityRating!$D$27,"")&amp;IF($J35=SecurityRating!$E$28,SecurityRating!$D$28,"")),"")</f>
        <v>1</v>
      </c>
      <c r="J35" s="2" t="str">
        <f t="shared" si="1"/>
        <v>correct.none.yes</v>
      </c>
      <c r="K35" s="2" t="s">
        <v>180</v>
      </c>
    </row>
    <row r="36" spans="1:11" x14ac:dyDescent="0.2">
      <c r="A36" s="2" t="s">
        <v>40</v>
      </c>
      <c r="B36" s="2" t="s">
        <v>61</v>
      </c>
      <c r="C36" s="2" t="s">
        <v>43</v>
      </c>
      <c r="D36" s="12" t="s">
        <v>88</v>
      </c>
      <c r="E36" s="13" t="s">
        <v>43</v>
      </c>
      <c r="F36" s="2" t="s">
        <v>20</v>
      </c>
      <c r="G36" s="2" t="s">
        <v>2</v>
      </c>
      <c r="H36" s="2" t="s">
        <v>7</v>
      </c>
      <c r="I36" s="2">
        <f>IFERROR(INT(IF($J36=SecurityRating!$E$2,SecurityRating!$D$2,"")&amp;IF($J36=SecurityRating!$E$3,SecurityRating!$D$3,"")&amp;IF($J36=SecurityRating!$E$4,SecurityRating!$D$4,"")&amp;IF($J36=SecurityRating!$E$5,SecurityRating!$D$5,"")&amp;IF($J36=SecurityRating!$E$6,SecurityRating!$D$6,"")&amp;IF($J36=SecurityRating!$E$7,SecurityRating!$D$7,"")&amp;IF($J36=SecurityRating!$E$8,SecurityRating!$D$8,"")&amp;IF($J36=SecurityRating!$E$9,SecurityRating!$D$9,"")&amp;IF($J36=SecurityRating!$E$10,SecurityRating!$D$10,"")&amp;IF($J36=SecurityRating!$E$11,SecurityRating!$D$11,"")&amp;IF($J36=SecurityRating!$E$12,SecurityRating!$D$12,"")&amp;IF($J36=SecurityRating!$E$13,SecurityRating!$D$13,"")&amp;IF($J36=SecurityRating!$E$14,SecurityRating!$D$14,"")&amp;IF($J36=SecurityRating!$E$15,SecurityRating!$D$15,"")&amp;IF($J36=SecurityRating!$E$16,SecurityRating!$D$16,"")&amp;IF($J36=SecurityRating!$E$17,SecurityRating!$D$17,"")&amp;IF($J36=SecurityRating!$E$18,SecurityRating!$D$18,"")&amp;IF($J36=SecurityRating!$E$19,SecurityRating!$D$19,"")&amp;IF($J36=SecurityRating!$E$20,SecurityRating!$D$20,"")&amp;IF($J36=SecurityRating!$E$21,SecurityRating!$D$21,"")&amp;IF($J36=SecurityRating!$E$22,SecurityRating!$D$22,"")&amp;IF($J36=SecurityRating!$E$23,SecurityRating!$D$23,"")&amp;IF($J36=SecurityRating!$E$24,SecurityRating!$D$24,"")&amp;IF($J36=SecurityRating!$E$25,SecurityRating!$D$25,"")&amp;IF($J36=SecurityRating!$E$26,SecurityRating!$D$26,"")&amp;IF($J36=SecurityRating!$E$27,SecurityRating!$D$27,"")&amp;IF($J36=SecurityRating!$E$28,SecurityRating!$D$28,"")),"")</f>
        <v>1</v>
      </c>
      <c r="J36" s="2" t="str">
        <f t="shared" si="1"/>
        <v>correct.none.yes</v>
      </c>
      <c r="K36" s="2" t="s">
        <v>180</v>
      </c>
    </row>
    <row r="37" spans="1:11" x14ac:dyDescent="0.2">
      <c r="A37" s="2" t="s">
        <v>38</v>
      </c>
      <c r="B37" s="2" t="s">
        <v>61</v>
      </c>
      <c r="C37" s="2" t="s">
        <v>43</v>
      </c>
      <c r="D37" s="12" t="s">
        <v>88</v>
      </c>
      <c r="E37" s="13" t="s">
        <v>43</v>
      </c>
      <c r="F37" s="2" t="s">
        <v>20</v>
      </c>
      <c r="G37" s="2" t="s">
        <v>2</v>
      </c>
      <c r="H37" s="2" t="s">
        <v>7</v>
      </c>
      <c r="I37" s="2">
        <f>IFERROR(INT(IF($J37=SecurityRating!$E$2,SecurityRating!$D$2,"")&amp;IF($J37=SecurityRating!$E$3,SecurityRating!$D$3,"")&amp;IF($J37=SecurityRating!$E$4,SecurityRating!$D$4,"")&amp;IF($J37=SecurityRating!$E$5,SecurityRating!$D$5,"")&amp;IF($J37=SecurityRating!$E$6,SecurityRating!$D$6,"")&amp;IF($J37=SecurityRating!$E$7,SecurityRating!$D$7,"")&amp;IF($J37=SecurityRating!$E$8,SecurityRating!$D$8,"")&amp;IF($J37=SecurityRating!$E$9,SecurityRating!$D$9,"")&amp;IF($J37=SecurityRating!$E$10,SecurityRating!$D$10,"")&amp;IF($J37=SecurityRating!$E$11,SecurityRating!$D$11,"")&amp;IF($J37=SecurityRating!$E$12,SecurityRating!$D$12,"")&amp;IF($J37=SecurityRating!$E$13,SecurityRating!$D$13,"")&amp;IF($J37=SecurityRating!$E$14,SecurityRating!$D$14,"")&amp;IF($J37=SecurityRating!$E$15,SecurityRating!$D$15,"")&amp;IF($J37=SecurityRating!$E$16,SecurityRating!$D$16,"")&amp;IF($J37=SecurityRating!$E$17,SecurityRating!$D$17,"")&amp;IF($J37=SecurityRating!$E$18,SecurityRating!$D$18,"")&amp;IF($J37=SecurityRating!$E$19,SecurityRating!$D$19,"")&amp;IF($J37=SecurityRating!$E$20,SecurityRating!$D$20,"")&amp;IF($J37=SecurityRating!$E$21,SecurityRating!$D$21,"")&amp;IF($J37=SecurityRating!$E$22,SecurityRating!$D$22,"")&amp;IF($J37=SecurityRating!$E$23,SecurityRating!$D$23,"")&amp;IF($J37=SecurityRating!$E$24,SecurityRating!$D$24,"")&amp;IF($J37=SecurityRating!$E$25,SecurityRating!$D$25,"")&amp;IF($J37=SecurityRating!$E$26,SecurityRating!$D$26,"")&amp;IF($J37=SecurityRating!$E$27,SecurityRating!$D$27,"")&amp;IF($J37=SecurityRating!$E$28,SecurityRating!$D$28,"")),"")</f>
        <v>1</v>
      </c>
      <c r="J37" s="2" t="str">
        <f t="shared" si="1"/>
        <v>correct.none.yes</v>
      </c>
      <c r="K37" s="2" t="s">
        <v>180</v>
      </c>
    </row>
    <row r="38" spans="1:11" x14ac:dyDescent="0.2">
      <c r="A38" s="2" t="s">
        <v>36</v>
      </c>
      <c r="B38" s="2" t="s">
        <v>61</v>
      </c>
      <c r="C38" s="2" t="s">
        <v>43</v>
      </c>
      <c r="D38" s="12" t="s">
        <v>88</v>
      </c>
      <c r="E38" s="13" t="s">
        <v>43</v>
      </c>
      <c r="F38" s="2" t="s">
        <v>20</v>
      </c>
      <c r="G38" s="2" t="s">
        <v>2</v>
      </c>
      <c r="H38" s="2" t="s">
        <v>7</v>
      </c>
      <c r="I38" s="2">
        <f>IFERROR(INT(IF($J38=SecurityRating!$E$2,SecurityRating!$D$2,"")&amp;IF($J38=SecurityRating!$E$3,SecurityRating!$D$3,"")&amp;IF($J38=SecurityRating!$E$4,SecurityRating!$D$4,"")&amp;IF($J38=SecurityRating!$E$5,SecurityRating!$D$5,"")&amp;IF($J38=SecurityRating!$E$6,SecurityRating!$D$6,"")&amp;IF($J38=SecurityRating!$E$7,SecurityRating!$D$7,"")&amp;IF($J38=SecurityRating!$E$8,SecurityRating!$D$8,"")&amp;IF($J38=SecurityRating!$E$9,SecurityRating!$D$9,"")&amp;IF($J38=SecurityRating!$E$10,SecurityRating!$D$10,"")&amp;IF($J38=SecurityRating!$E$11,SecurityRating!$D$11,"")&amp;IF($J38=SecurityRating!$E$12,SecurityRating!$D$12,"")&amp;IF($J38=SecurityRating!$E$13,SecurityRating!$D$13,"")&amp;IF($J38=SecurityRating!$E$14,SecurityRating!$D$14,"")&amp;IF($J38=SecurityRating!$E$15,SecurityRating!$D$15,"")&amp;IF($J38=SecurityRating!$E$16,SecurityRating!$D$16,"")&amp;IF($J38=SecurityRating!$E$17,SecurityRating!$D$17,"")&amp;IF($J38=SecurityRating!$E$18,SecurityRating!$D$18,"")&amp;IF($J38=SecurityRating!$E$19,SecurityRating!$D$19,"")&amp;IF($J38=SecurityRating!$E$20,SecurityRating!$D$20,"")&amp;IF($J38=SecurityRating!$E$21,SecurityRating!$D$21,"")&amp;IF($J38=SecurityRating!$E$22,SecurityRating!$D$22,"")&amp;IF($J38=SecurityRating!$E$23,SecurityRating!$D$23,"")&amp;IF($J38=SecurityRating!$E$24,SecurityRating!$D$24,"")&amp;IF($J38=SecurityRating!$E$25,SecurityRating!$D$25,"")&amp;IF($J38=SecurityRating!$E$26,SecurityRating!$D$26,"")&amp;IF($J38=SecurityRating!$E$27,SecurityRating!$D$27,"")&amp;IF($J38=SecurityRating!$E$28,SecurityRating!$D$28,"")),"")</f>
        <v>1</v>
      </c>
      <c r="J38" s="2" t="str">
        <f t="shared" si="1"/>
        <v>correct.none.yes</v>
      </c>
      <c r="K38" s="2" t="s">
        <v>180</v>
      </c>
    </row>
    <row r="39" spans="1:11" x14ac:dyDescent="0.2">
      <c r="A39" s="2" t="s">
        <v>33</v>
      </c>
      <c r="B39" s="2" t="s">
        <v>61</v>
      </c>
      <c r="C39" s="2" t="s">
        <v>43</v>
      </c>
      <c r="D39" s="57" t="s">
        <v>88</v>
      </c>
      <c r="E39" s="58" t="s">
        <v>43</v>
      </c>
      <c r="F39" s="2" t="s">
        <v>2</v>
      </c>
      <c r="G39" s="2" t="s">
        <v>2</v>
      </c>
      <c r="H39" s="2" t="s">
        <v>8</v>
      </c>
      <c r="I39" s="2">
        <f>IFERROR(INT(IF($J39=SecurityRating!$E$2,SecurityRating!$D$2,"")&amp;IF($J39=SecurityRating!$E$3,SecurityRating!$D$3,"")&amp;IF($J39=SecurityRating!$E$4,SecurityRating!$D$4,"")&amp;IF($J39=SecurityRating!$E$5,SecurityRating!$D$5,"")&amp;IF($J39=SecurityRating!$E$6,SecurityRating!$D$6,"")&amp;IF($J39=SecurityRating!$E$7,SecurityRating!$D$7,"")&amp;IF($J39=SecurityRating!$E$8,SecurityRating!$D$8,"")&amp;IF($J39=SecurityRating!$E$9,SecurityRating!$D$9,"")&amp;IF($J39=SecurityRating!$E$10,SecurityRating!$D$10,"")&amp;IF($J39=SecurityRating!$E$11,SecurityRating!$D$11,"")&amp;IF($J39=SecurityRating!$E$12,SecurityRating!$D$12,"")&amp;IF($J39=SecurityRating!$E$13,SecurityRating!$D$13,"")&amp;IF($J39=SecurityRating!$E$14,SecurityRating!$D$14,"")&amp;IF($J39=SecurityRating!$E$15,SecurityRating!$D$15,"")&amp;IF($J39=SecurityRating!$E$16,SecurityRating!$D$16,"")&amp;IF($J39=SecurityRating!$E$17,SecurityRating!$D$17,"")&amp;IF($J39=SecurityRating!$E$18,SecurityRating!$D$18,"")&amp;IF($J39=SecurityRating!$E$19,SecurityRating!$D$19,"")&amp;IF($J39=SecurityRating!$E$20,SecurityRating!$D$20,"")&amp;IF($J39=SecurityRating!$E$21,SecurityRating!$D$21,"")&amp;IF($J39=SecurityRating!$E$22,SecurityRating!$D$22,"")&amp;IF($J39=SecurityRating!$E$23,SecurityRating!$D$23,"")&amp;IF($J39=SecurityRating!$E$24,SecurityRating!$D$24,"")&amp;IF($J39=SecurityRating!$E$25,SecurityRating!$D$25,"")&amp;IF($J39=SecurityRating!$E$26,SecurityRating!$D$26,"")&amp;IF($J39=SecurityRating!$E$27,SecurityRating!$D$27,"")&amp;IF($J39=SecurityRating!$E$28,SecurityRating!$D$28,"")),"")</f>
        <v>4</v>
      </c>
      <c r="J39" s="2" t="str">
        <f t="shared" si="1"/>
        <v>none.none.no</v>
      </c>
      <c r="K39" s="2" t="s">
        <v>180</v>
      </c>
    </row>
    <row r="40" spans="1:11" x14ac:dyDescent="0.2">
      <c r="A40" s="2" t="s">
        <v>34</v>
      </c>
      <c r="B40" s="2" t="s">
        <v>61</v>
      </c>
      <c r="C40" s="2" t="s">
        <v>43</v>
      </c>
      <c r="D40" s="12" t="s">
        <v>88</v>
      </c>
      <c r="E40" s="13" t="s">
        <v>43</v>
      </c>
      <c r="F40" s="2" t="s">
        <v>2</v>
      </c>
      <c r="G40" s="2" t="s">
        <v>2</v>
      </c>
      <c r="H40" s="2" t="s">
        <v>8</v>
      </c>
      <c r="I40" s="2">
        <f>IFERROR(INT(IF($J40=SecurityRating!$E$2,SecurityRating!$D$2,"")&amp;IF($J40=SecurityRating!$E$3,SecurityRating!$D$3,"")&amp;IF($J40=SecurityRating!$E$4,SecurityRating!$D$4,"")&amp;IF($J40=SecurityRating!$E$5,SecurityRating!$D$5,"")&amp;IF($J40=SecurityRating!$E$6,SecurityRating!$D$6,"")&amp;IF($J40=SecurityRating!$E$7,SecurityRating!$D$7,"")&amp;IF($J40=SecurityRating!$E$8,SecurityRating!$D$8,"")&amp;IF($J40=SecurityRating!$E$9,SecurityRating!$D$9,"")&amp;IF($J40=SecurityRating!$E$10,SecurityRating!$D$10,"")&amp;IF($J40=SecurityRating!$E$11,SecurityRating!$D$11,"")&amp;IF($J40=SecurityRating!$E$12,SecurityRating!$D$12,"")&amp;IF($J40=SecurityRating!$E$13,SecurityRating!$D$13,"")&amp;IF($J40=SecurityRating!$E$14,SecurityRating!$D$14,"")&amp;IF($J40=SecurityRating!$E$15,SecurityRating!$D$15,"")&amp;IF($J40=SecurityRating!$E$16,SecurityRating!$D$16,"")&amp;IF($J40=SecurityRating!$E$17,SecurityRating!$D$17,"")&amp;IF($J40=SecurityRating!$E$18,SecurityRating!$D$18,"")&amp;IF($J40=SecurityRating!$E$19,SecurityRating!$D$19,"")&amp;IF($J40=SecurityRating!$E$20,SecurityRating!$D$20,"")&amp;IF($J40=SecurityRating!$E$21,SecurityRating!$D$21,"")&amp;IF($J40=SecurityRating!$E$22,SecurityRating!$D$22,"")&amp;IF($J40=SecurityRating!$E$23,SecurityRating!$D$23,"")&amp;IF($J40=SecurityRating!$E$24,SecurityRating!$D$24,"")&amp;IF($J40=SecurityRating!$E$25,SecurityRating!$D$25,"")&amp;IF($J40=SecurityRating!$E$26,SecurityRating!$D$26,"")&amp;IF($J40=SecurityRating!$E$27,SecurityRating!$D$27,"")&amp;IF($J40=SecurityRating!$E$28,SecurityRating!$D$28,"")),"")</f>
        <v>4</v>
      </c>
      <c r="J40" s="2" t="str">
        <f t="shared" si="1"/>
        <v>none.none.no</v>
      </c>
      <c r="K40" s="2" t="s">
        <v>180</v>
      </c>
    </row>
    <row r="41" spans="1:11" x14ac:dyDescent="0.2">
      <c r="A41" s="2" t="s">
        <v>35</v>
      </c>
      <c r="B41" s="2" t="s">
        <v>61</v>
      </c>
      <c r="C41" s="2" t="s">
        <v>43</v>
      </c>
      <c r="D41" s="12" t="s">
        <v>88</v>
      </c>
      <c r="E41" s="13" t="s">
        <v>43</v>
      </c>
      <c r="F41" s="2" t="s">
        <v>2</v>
      </c>
      <c r="G41" s="2" t="s">
        <v>2</v>
      </c>
      <c r="H41" s="2" t="s">
        <v>8</v>
      </c>
      <c r="I41" s="2">
        <f>IFERROR(INT(IF($J41=SecurityRating!$E$2,SecurityRating!$D$2,"")&amp;IF($J41=SecurityRating!$E$3,SecurityRating!$D$3,"")&amp;IF($J41=SecurityRating!$E$4,SecurityRating!$D$4,"")&amp;IF($J41=SecurityRating!$E$5,SecurityRating!$D$5,"")&amp;IF($J41=SecurityRating!$E$6,SecurityRating!$D$6,"")&amp;IF($J41=SecurityRating!$E$7,SecurityRating!$D$7,"")&amp;IF($J41=SecurityRating!$E$8,SecurityRating!$D$8,"")&amp;IF($J41=SecurityRating!$E$9,SecurityRating!$D$9,"")&amp;IF($J41=SecurityRating!$E$10,SecurityRating!$D$10,"")&amp;IF($J41=SecurityRating!$E$11,SecurityRating!$D$11,"")&amp;IF($J41=SecurityRating!$E$12,SecurityRating!$D$12,"")&amp;IF($J41=SecurityRating!$E$13,SecurityRating!$D$13,"")&amp;IF($J41=SecurityRating!$E$14,SecurityRating!$D$14,"")&amp;IF($J41=SecurityRating!$E$15,SecurityRating!$D$15,"")&amp;IF($J41=SecurityRating!$E$16,SecurityRating!$D$16,"")&amp;IF($J41=SecurityRating!$E$17,SecurityRating!$D$17,"")&amp;IF($J41=SecurityRating!$E$18,SecurityRating!$D$18,"")&amp;IF($J41=SecurityRating!$E$19,SecurityRating!$D$19,"")&amp;IF($J41=SecurityRating!$E$20,SecurityRating!$D$20,"")&amp;IF($J41=SecurityRating!$E$21,SecurityRating!$D$21,"")&amp;IF($J41=SecurityRating!$E$22,SecurityRating!$D$22,"")&amp;IF($J41=SecurityRating!$E$23,SecurityRating!$D$23,"")&amp;IF($J41=SecurityRating!$E$24,SecurityRating!$D$24,"")&amp;IF($J41=SecurityRating!$E$25,SecurityRating!$D$25,"")&amp;IF($J41=SecurityRating!$E$26,SecurityRating!$D$26,"")&amp;IF($J41=SecurityRating!$E$27,SecurityRating!$D$27,"")&amp;IF($J41=SecurityRating!$E$28,SecurityRating!$D$28,"")),"")</f>
        <v>4</v>
      </c>
      <c r="J41" s="2" t="str">
        <f t="shared" si="1"/>
        <v>none.none.no</v>
      </c>
      <c r="K41" s="2" t="s">
        <v>180</v>
      </c>
    </row>
    <row r="42" spans="1:11" s="14" customFormat="1" x14ac:dyDescent="0.2">
      <c r="A42" s="14" t="s">
        <v>37</v>
      </c>
      <c r="B42" s="14" t="s">
        <v>60</v>
      </c>
      <c r="C42" s="14" t="s">
        <v>42</v>
      </c>
      <c r="D42" s="16" t="s">
        <v>87</v>
      </c>
      <c r="E42" s="15" t="s">
        <v>109</v>
      </c>
      <c r="F42" s="14" t="s">
        <v>20</v>
      </c>
      <c r="G42" s="14" t="s">
        <v>2</v>
      </c>
      <c r="H42" s="14" t="s">
        <v>7</v>
      </c>
      <c r="I42" s="14">
        <f>IFERROR(INT(IF($J42=SecurityRating!$E$2,SecurityRating!$D$2,"")&amp;IF($J42=SecurityRating!$E$3,SecurityRating!$D$3,"")&amp;IF($J42=SecurityRating!$E$4,SecurityRating!$D$4,"")&amp;IF($J42=SecurityRating!$E$5,SecurityRating!$D$5,"")&amp;IF($J42=SecurityRating!$E$6,SecurityRating!$D$6,"")&amp;IF($J42=SecurityRating!$E$7,SecurityRating!$D$7,"")&amp;IF($J42=SecurityRating!$E$8,SecurityRating!$D$8,"")&amp;IF($J42=SecurityRating!$E$9,SecurityRating!$D$9,"")&amp;IF($J42=SecurityRating!$E$10,SecurityRating!$D$10,"")&amp;IF($J42=SecurityRating!$E$11,SecurityRating!$D$11,"")&amp;IF($J42=SecurityRating!$E$12,SecurityRating!$D$12,"")&amp;IF($J42=SecurityRating!$E$13,SecurityRating!$D$13,"")&amp;IF($J42=SecurityRating!$E$14,SecurityRating!$D$14,"")&amp;IF($J42=SecurityRating!$E$15,SecurityRating!$D$15,"")&amp;IF($J42=SecurityRating!$E$16,SecurityRating!$D$16,"")&amp;IF($J42=SecurityRating!$E$17,SecurityRating!$D$17,"")&amp;IF($J42=SecurityRating!$E$18,SecurityRating!$D$18,"")&amp;IF($J42=SecurityRating!$E$19,SecurityRating!$D$19,"")&amp;IF($J42=SecurityRating!$E$20,SecurityRating!$D$20,"")&amp;IF($J42=SecurityRating!$E$21,SecurityRating!$D$21,"")&amp;IF($J42=SecurityRating!$E$22,SecurityRating!$D$22,"")&amp;IF($J42=SecurityRating!$E$23,SecurityRating!$D$23,"")&amp;IF($J42=SecurityRating!$E$24,SecurityRating!$D$24,"")&amp;IF($J42=SecurityRating!$E$25,SecurityRating!$D$25,"")&amp;IF($J42=SecurityRating!$E$26,SecurityRating!$D$26,"")&amp;IF($J42=SecurityRating!$E$27,SecurityRating!$D$27,"")&amp;IF($J42=SecurityRating!$E$28,SecurityRating!$D$28,"")),"")</f>
        <v>1</v>
      </c>
      <c r="J42" s="14" t="str">
        <f t="shared" si="1"/>
        <v>correct.none.yes</v>
      </c>
      <c r="K42" s="14" t="s">
        <v>180</v>
      </c>
    </row>
    <row r="43" spans="1:11" x14ac:dyDescent="0.2">
      <c r="A43" s="2" t="s">
        <v>39</v>
      </c>
      <c r="B43" s="2" t="s">
        <v>60</v>
      </c>
      <c r="C43" s="2" t="s">
        <v>42</v>
      </c>
      <c r="D43" s="57" t="s">
        <v>87</v>
      </c>
      <c r="E43" s="58" t="s">
        <v>109</v>
      </c>
      <c r="F43" s="2" t="s">
        <v>20</v>
      </c>
      <c r="G43" s="2" t="s">
        <v>2</v>
      </c>
      <c r="H43" s="2" t="s">
        <v>7</v>
      </c>
      <c r="I43" s="2">
        <f>IFERROR(INT(IF($J43=SecurityRating!$E$2,SecurityRating!$D$2,"")&amp;IF($J43=SecurityRating!$E$3,SecurityRating!$D$3,"")&amp;IF($J43=SecurityRating!$E$4,SecurityRating!$D$4,"")&amp;IF($J43=SecurityRating!$E$5,SecurityRating!$D$5,"")&amp;IF($J43=SecurityRating!$E$6,SecurityRating!$D$6,"")&amp;IF($J43=SecurityRating!$E$7,SecurityRating!$D$7,"")&amp;IF($J43=SecurityRating!$E$8,SecurityRating!$D$8,"")&amp;IF($J43=SecurityRating!$E$9,SecurityRating!$D$9,"")&amp;IF($J43=SecurityRating!$E$10,SecurityRating!$D$10,"")&amp;IF($J43=SecurityRating!$E$11,SecurityRating!$D$11,"")&amp;IF($J43=SecurityRating!$E$12,SecurityRating!$D$12,"")&amp;IF($J43=SecurityRating!$E$13,SecurityRating!$D$13,"")&amp;IF($J43=SecurityRating!$E$14,SecurityRating!$D$14,"")&amp;IF($J43=SecurityRating!$E$15,SecurityRating!$D$15,"")&amp;IF($J43=SecurityRating!$E$16,SecurityRating!$D$16,"")&amp;IF($J43=SecurityRating!$E$17,SecurityRating!$D$17,"")&amp;IF($J43=SecurityRating!$E$18,SecurityRating!$D$18,"")&amp;IF($J43=SecurityRating!$E$19,SecurityRating!$D$19,"")&amp;IF($J43=SecurityRating!$E$20,SecurityRating!$D$20,"")&amp;IF($J43=SecurityRating!$E$21,SecurityRating!$D$21,"")&amp;IF($J43=SecurityRating!$E$22,SecurityRating!$D$22,"")&amp;IF($J43=SecurityRating!$E$23,SecurityRating!$D$23,"")&amp;IF($J43=SecurityRating!$E$24,SecurityRating!$D$24,"")&amp;IF($J43=SecurityRating!$E$25,SecurityRating!$D$25,"")&amp;IF($J43=SecurityRating!$E$26,SecurityRating!$D$26,"")&amp;IF($J43=SecurityRating!$E$27,SecurityRating!$D$27,"")&amp;IF($J43=SecurityRating!$E$28,SecurityRating!$D$28,"")),"")</f>
        <v>1</v>
      </c>
      <c r="J43" s="2" t="str">
        <f t="shared" si="1"/>
        <v>correct.none.yes</v>
      </c>
      <c r="K43" s="2" t="s">
        <v>180</v>
      </c>
    </row>
    <row r="44" spans="1:11" x14ac:dyDescent="0.2">
      <c r="A44" s="2" t="s">
        <v>40</v>
      </c>
      <c r="B44" s="2" t="s">
        <v>60</v>
      </c>
      <c r="C44" s="2" t="s">
        <v>42</v>
      </c>
      <c r="D44" s="12" t="s">
        <v>87</v>
      </c>
      <c r="E44" s="13" t="s">
        <v>109</v>
      </c>
      <c r="F44" s="2" t="s">
        <v>20</v>
      </c>
      <c r="G44" s="2" t="s">
        <v>2</v>
      </c>
      <c r="H44" s="2" t="s">
        <v>7</v>
      </c>
      <c r="I44" s="2">
        <f>IFERROR(INT(IF($J44=SecurityRating!$E$2,SecurityRating!$D$2,"")&amp;IF($J44=SecurityRating!$E$3,SecurityRating!$D$3,"")&amp;IF($J44=SecurityRating!$E$4,SecurityRating!$D$4,"")&amp;IF($J44=SecurityRating!$E$5,SecurityRating!$D$5,"")&amp;IF($J44=SecurityRating!$E$6,SecurityRating!$D$6,"")&amp;IF($J44=SecurityRating!$E$7,SecurityRating!$D$7,"")&amp;IF($J44=SecurityRating!$E$8,SecurityRating!$D$8,"")&amp;IF($J44=SecurityRating!$E$9,SecurityRating!$D$9,"")&amp;IF($J44=SecurityRating!$E$10,SecurityRating!$D$10,"")&amp;IF($J44=SecurityRating!$E$11,SecurityRating!$D$11,"")&amp;IF($J44=SecurityRating!$E$12,SecurityRating!$D$12,"")&amp;IF($J44=SecurityRating!$E$13,SecurityRating!$D$13,"")&amp;IF($J44=SecurityRating!$E$14,SecurityRating!$D$14,"")&amp;IF($J44=SecurityRating!$E$15,SecurityRating!$D$15,"")&amp;IF($J44=SecurityRating!$E$16,SecurityRating!$D$16,"")&amp;IF($J44=SecurityRating!$E$17,SecurityRating!$D$17,"")&amp;IF($J44=SecurityRating!$E$18,SecurityRating!$D$18,"")&amp;IF($J44=SecurityRating!$E$19,SecurityRating!$D$19,"")&amp;IF($J44=SecurityRating!$E$20,SecurityRating!$D$20,"")&amp;IF($J44=SecurityRating!$E$21,SecurityRating!$D$21,"")&amp;IF($J44=SecurityRating!$E$22,SecurityRating!$D$22,"")&amp;IF($J44=SecurityRating!$E$23,SecurityRating!$D$23,"")&amp;IF($J44=SecurityRating!$E$24,SecurityRating!$D$24,"")&amp;IF($J44=SecurityRating!$E$25,SecurityRating!$D$25,"")&amp;IF($J44=SecurityRating!$E$26,SecurityRating!$D$26,"")&amp;IF($J44=SecurityRating!$E$27,SecurityRating!$D$27,"")&amp;IF($J44=SecurityRating!$E$28,SecurityRating!$D$28,"")),"")</f>
        <v>1</v>
      </c>
      <c r="J44" s="2" t="str">
        <f t="shared" si="1"/>
        <v>correct.none.yes</v>
      </c>
      <c r="K44" s="2" t="s">
        <v>180</v>
      </c>
    </row>
    <row r="45" spans="1:11" x14ac:dyDescent="0.2">
      <c r="A45" s="2" t="s">
        <v>38</v>
      </c>
      <c r="B45" s="2" t="s">
        <v>60</v>
      </c>
      <c r="C45" s="2" t="s">
        <v>42</v>
      </c>
      <c r="D45" s="12" t="s">
        <v>87</v>
      </c>
      <c r="E45" s="13" t="s">
        <v>109</v>
      </c>
      <c r="F45" s="2" t="s">
        <v>20</v>
      </c>
      <c r="G45" s="2" t="s">
        <v>2</v>
      </c>
      <c r="H45" s="2" t="s">
        <v>7</v>
      </c>
      <c r="I45" s="2">
        <f>IFERROR(INT(IF($J45=SecurityRating!$E$2,SecurityRating!$D$2,"")&amp;IF($J45=SecurityRating!$E$3,SecurityRating!$D$3,"")&amp;IF($J45=SecurityRating!$E$4,SecurityRating!$D$4,"")&amp;IF($J45=SecurityRating!$E$5,SecurityRating!$D$5,"")&amp;IF($J45=SecurityRating!$E$6,SecurityRating!$D$6,"")&amp;IF($J45=SecurityRating!$E$7,SecurityRating!$D$7,"")&amp;IF($J45=SecurityRating!$E$8,SecurityRating!$D$8,"")&amp;IF($J45=SecurityRating!$E$9,SecurityRating!$D$9,"")&amp;IF($J45=SecurityRating!$E$10,SecurityRating!$D$10,"")&amp;IF($J45=SecurityRating!$E$11,SecurityRating!$D$11,"")&amp;IF($J45=SecurityRating!$E$12,SecurityRating!$D$12,"")&amp;IF($J45=SecurityRating!$E$13,SecurityRating!$D$13,"")&amp;IF($J45=SecurityRating!$E$14,SecurityRating!$D$14,"")&amp;IF($J45=SecurityRating!$E$15,SecurityRating!$D$15,"")&amp;IF($J45=SecurityRating!$E$16,SecurityRating!$D$16,"")&amp;IF($J45=SecurityRating!$E$17,SecurityRating!$D$17,"")&amp;IF($J45=SecurityRating!$E$18,SecurityRating!$D$18,"")&amp;IF($J45=SecurityRating!$E$19,SecurityRating!$D$19,"")&amp;IF($J45=SecurityRating!$E$20,SecurityRating!$D$20,"")&amp;IF($J45=SecurityRating!$E$21,SecurityRating!$D$21,"")&amp;IF($J45=SecurityRating!$E$22,SecurityRating!$D$22,"")&amp;IF($J45=SecurityRating!$E$23,SecurityRating!$D$23,"")&amp;IF($J45=SecurityRating!$E$24,SecurityRating!$D$24,"")&amp;IF($J45=SecurityRating!$E$25,SecurityRating!$D$25,"")&amp;IF($J45=SecurityRating!$E$26,SecurityRating!$D$26,"")&amp;IF($J45=SecurityRating!$E$27,SecurityRating!$D$27,"")&amp;IF($J45=SecurityRating!$E$28,SecurityRating!$D$28,"")),"")</f>
        <v>1</v>
      </c>
      <c r="J45" s="2" t="str">
        <f t="shared" si="1"/>
        <v>correct.none.yes</v>
      </c>
      <c r="K45" s="2" t="s">
        <v>180</v>
      </c>
    </row>
    <row r="46" spans="1:11" x14ac:dyDescent="0.2">
      <c r="A46" s="2" t="s">
        <v>36</v>
      </c>
      <c r="B46" s="2" t="s">
        <v>60</v>
      </c>
      <c r="C46" s="2" t="s">
        <v>42</v>
      </c>
      <c r="D46" s="57" t="s">
        <v>87</v>
      </c>
      <c r="E46" s="58" t="s">
        <v>109</v>
      </c>
      <c r="F46" s="2" t="s">
        <v>20</v>
      </c>
      <c r="G46" s="2" t="s">
        <v>2</v>
      </c>
      <c r="H46" s="2" t="s">
        <v>7</v>
      </c>
      <c r="I46" s="2">
        <f>IFERROR(INT(IF($J46=SecurityRating!$E$2,SecurityRating!$D$2,"")&amp;IF($J46=SecurityRating!$E$3,SecurityRating!$D$3,"")&amp;IF($J46=SecurityRating!$E$4,SecurityRating!$D$4,"")&amp;IF($J46=SecurityRating!$E$5,SecurityRating!$D$5,"")&amp;IF($J46=SecurityRating!$E$6,SecurityRating!$D$6,"")&amp;IF($J46=SecurityRating!$E$7,SecurityRating!$D$7,"")&amp;IF($J46=SecurityRating!$E$8,SecurityRating!$D$8,"")&amp;IF($J46=SecurityRating!$E$9,SecurityRating!$D$9,"")&amp;IF($J46=SecurityRating!$E$10,SecurityRating!$D$10,"")&amp;IF($J46=SecurityRating!$E$11,SecurityRating!$D$11,"")&amp;IF($J46=SecurityRating!$E$12,SecurityRating!$D$12,"")&amp;IF($J46=SecurityRating!$E$13,SecurityRating!$D$13,"")&amp;IF($J46=SecurityRating!$E$14,SecurityRating!$D$14,"")&amp;IF($J46=SecurityRating!$E$15,SecurityRating!$D$15,"")&amp;IF($J46=SecurityRating!$E$16,SecurityRating!$D$16,"")&amp;IF($J46=SecurityRating!$E$17,SecurityRating!$D$17,"")&amp;IF($J46=SecurityRating!$E$18,SecurityRating!$D$18,"")&amp;IF($J46=SecurityRating!$E$19,SecurityRating!$D$19,"")&amp;IF($J46=SecurityRating!$E$20,SecurityRating!$D$20,"")&amp;IF($J46=SecurityRating!$E$21,SecurityRating!$D$21,"")&amp;IF($J46=SecurityRating!$E$22,SecurityRating!$D$22,"")&amp;IF($J46=SecurityRating!$E$23,SecurityRating!$D$23,"")&amp;IF($J46=SecurityRating!$E$24,SecurityRating!$D$24,"")&amp;IF($J46=SecurityRating!$E$25,SecurityRating!$D$25,"")&amp;IF($J46=SecurityRating!$E$26,SecurityRating!$D$26,"")&amp;IF($J46=SecurityRating!$E$27,SecurityRating!$D$27,"")&amp;IF($J46=SecurityRating!$E$28,SecurityRating!$D$28,"")),"")</f>
        <v>1</v>
      </c>
      <c r="J46" s="2" t="str">
        <f t="shared" si="1"/>
        <v>correct.none.yes</v>
      </c>
      <c r="K46" s="2" t="s">
        <v>180</v>
      </c>
    </row>
    <row r="47" spans="1:11" x14ac:dyDescent="0.2">
      <c r="A47" s="2" t="s">
        <v>33</v>
      </c>
      <c r="B47" s="2" t="s">
        <v>60</v>
      </c>
      <c r="C47" s="2" t="s">
        <v>42</v>
      </c>
      <c r="D47" s="57" t="s">
        <v>87</v>
      </c>
      <c r="E47" s="58" t="s">
        <v>109</v>
      </c>
      <c r="F47" s="2" t="s">
        <v>2</v>
      </c>
      <c r="G47" s="2" t="s">
        <v>2</v>
      </c>
      <c r="H47" s="2" t="s">
        <v>8</v>
      </c>
      <c r="I47" s="2">
        <f>IFERROR(INT(IF($J47=SecurityRating!$E$2,SecurityRating!$D$2,"")&amp;IF($J47=SecurityRating!$E$3,SecurityRating!$D$3,"")&amp;IF($J47=SecurityRating!$E$4,SecurityRating!$D$4,"")&amp;IF($J47=SecurityRating!$E$5,SecurityRating!$D$5,"")&amp;IF($J47=SecurityRating!$E$6,SecurityRating!$D$6,"")&amp;IF($J47=SecurityRating!$E$7,SecurityRating!$D$7,"")&amp;IF($J47=SecurityRating!$E$8,SecurityRating!$D$8,"")&amp;IF($J47=SecurityRating!$E$9,SecurityRating!$D$9,"")&amp;IF($J47=SecurityRating!$E$10,SecurityRating!$D$10,"")&amp;IF($J47=SecurityRating!$E$11,SecurityRating!$D$11,"")&amp;IF($J47=SecurityRating!$E$12,SecurityRating!$D$12,"")&amp;IF($J47=SecurityRating!$E$13,SecurityRating!$D$13,"")&amp;IF($J47=SecurityRating!$E$14,SecurityRating!$D$14,"")&amp;IF($J47=SecurityRating!$E$15,SecurityRating!$D$15,"")&amp;IF($J47=SecurityRating!$E$16,SecurityRating!$D$16,"")&amp;IF($J47=SecurityRating!$E$17,SecurityRating!$D$17,"")&amp;IF($J47=SecurityRating!$E$18,SecurityRating!$D$18,"")&amp;IF($J47=SecurityRating!$E$19,SecurityRating!$D$19,"")&amp;IF($J47=SecurityRating!$E$20,SecurityRating!$D$20,"")&amp;IF($J47=SecurityRating!$E$21,SecurityRating!$D$21,"")&amp;IF($J47=SecurityRating!$E$22,SecurityRating!$D$22,"")&amp;IF($J47=SecurityRating!$E$23,SecurityRating!$D$23,"")&amp;IF($J47=SecurityRating!$E$24,SecurityRating!$D$24,"")&amp;IF($J47=SecurityRating!$E$25,SecurityRating!$D$25,"")&amp;IF($J47=SecurityRating!$E$26,SecurityRating!$D$26,"")&amp;IF($J47=SecurityRating!$E$27,SecurityRating!$D$27,"")&amp;IF($J47=SecurityRating!$E$28,SecurityRating!$D$28,"")),"")</f>
        <v>4</v>
      </c>
      <c r="J47" s="2" t="str">
        <f t="shared" si="1"/>
        <v>none.none.no</v>
      </c>
      <c r="K47" s="2" t="s">
        <v>180</v>
      </c>
    </row>
    <row r="48" spans="1:11" x14ac:dyDescent="0.2">
      <c r="A48" s="2" t="s">
        <v>34</v>
      </c>
      <c r="B48" s="2" t="s">
        <v>60</v>
      </c>
      <c r="C48" s="2" t="s">
        <v>42</v>
      </c>
      <c r="D48" s="57" t="s">
        <v>87</v>
      </c>
      <c r="E48" s="58" t="s">
        <v>109</v>
      </c>
      <c r="F48" s="2" t="s">
        <v>2</v>
      </c>
      <c r="G48" s="2" t="s">
        <v>2</v>
      </c>
      <c r="H48" s="2" t="s">
        <v>8</v>
      </c>
      <c r="I48" s="2">
        <f>IFERROR(INT(IF($J48=SecurityRating!$E$2,SecurityRating!$D$2,"")&amp;IF($J48=SecurityRating!$E$3,SecurityRating!$D$3,"")&amp;IF($J48=SecurityRating!$E$4,SecurityRating!$D$4,"")&amp;IF($J48=SecurityRating!$E$5,SecurityRating!$D$5,"")&amp;IF($J48=SecurityRating!$E$6,SecurityRating!$D$6,"")&amp;IF($J48=SecurityRating!$E$7,SecurityRating!$D$7,"")&amp;IF($J48=SecurityRating!$E$8,SecurityRating!$D$8,"")&amp;IF($J48=SecurityRating!$E$9,SecurityRating!$D$9,"")&amp;IF($J48=SecurityRating!$E$10,SecurityRating!$D$10,"")&amp;IF($J48=SecurityRating!$E$11,SecurityRating!$D$11,"")&amp;IF($J48=SecurityRating!$E$12,SecurityRating!$D$12,"")&amp;IF($J48=SecurityRating!$E$13,SecurityRating!$D$13,"")&amp;IF($J48=SecurityRating!$E$14,SecurityRating!$D$14,"")&amp;IF($J48=SecurityRating!$E$15,SecurityRating!$D$15,"")&amp;IF($J48=SecurityRating!$E$16,SecurityRating!$D$16,"")&amp;IF($J48=SecurityRating!$E$17,SecurityRating!$D$17,"")&amp;IF($J48=SecurityRating!$E$18,SecurityRating!$D$18,"")&amp;IF($J48=SecurityRating!$E$19,SecurityRating!$D$19,"")&amp;IF($J48=SecurityRating!$E$20,SecurityRating!$D$20,"")&amp;IF($J48=SecurityRating!$E$21,SecurityRating!$D$21,"")&amp;IF($J48=SecurityRating!$E$22,SecurityRating!$D$22,"")&amp;IF($J48=SecurityRating!$E$23,SecurityRating!$D$23,"")&amp;IF($J48=SecurityRating!$E$24,SecurityRating!$D$24,"")&amp;IF($J48=SecurityRating!$E$25,SecurityRating!$D$25,"")&amp;IF($J48=SecurityRating!$E$26,SecurityRating!$D$26,"")&amp;IF($J48=SecurityRating!$E$27,SecurityRating!$D$27,"")&amp;IF($J48=SecurityRating!$E$28,SecurityRating!$D$28,"")),"")</f>
        <v>4</v>
      </c>
      <c r="J48" s="2" t="str">
        <f t="shared" si="1"/>
        <v>none.none.no</v>
      </c>
      <c r="K48" s="2" t="s">
        <v>180</v>
      </c>
    </row>
    <row r="49" spans="1:11" x14ac:dyDescent="0.2">
      <c r="A49" s="2" t="s">
        <v>35</v>
      </c>
      <c r="B49" s="2" t="s">
        <v>60</v>
      </c>
      <c r="C49" s="2" t="s">
        <v>42</v>
      </c>
      <c r="D49" s="57" t="s">
        <v>87</v>
      </c>
      <c r="E49" s="58" t="s">
        <v>109</v>
      </c>
      <c r="F49" s="2" t="s">
        <v>2</v>
      </c>
      <c r="G49" s="2" t="s">
        <v>2</v>
      </c>
      <c r="H49" s="2" t="s">
        <v>8</v>
      </c>
      <c r="I49" s="2">
        <f>IFERROR(INT(IF($J49=SecurityRating!$E$2,SecurityRating!$D$2,"")&amp;IF($J49=SecurityRating!$E$3,SecurityRating!$D$3,"")&amp;IF($J49=SecurityRating!$E$4,SecurityRating!$D$4,"")&amp;IF($J49=SecurityRating!$E$5,SecurityRating!$D$5,"")&amp;IF($J49=SecurityRating!$E$6,SecurityRating!$D$6,"")&amp;IF($J49=SecurityRating!$E$7,SecurityRating!$D$7,"")&amp;IF($J49=SecurityRating!$E$8,SecurityRating!$D$8,"")&amp;IF($J49=SecurityRating!$E$9,SecurityRating!$D$9,"")&amp;IF($J49=SecurityRating!$E$10,SecurityRating!$D$10,"")&amp;IF($J49=SecurityRating!$E$11,SecurityRating!$D$11,"")&amp;IF($J49=SecurityRating!$E$12,SecurityRating!$D$12,"")&amp;IF($J49=SecurityRating!$E$13,SecurityRating!$D$13,"")&amp;IF($J49=SecurityRating!$E$14,SecurityRating!$D$14,"")&amp;IF($J49=SecurityRating!$E$15,SecurityRating!$D$15,"")&amp;IF($J49=SecurityRating!$E$16,SecurityRating!$D$16,"")&amp;IF($J49=SecurityRating!$E$17,SecurityRating!$D$17,"")&amp;IF($J49=SecurityRating!$E$18,SecurityRating!$D$18,"")&amp;IF($J49=SecurityRating!$E$19,SecurityRating!$D$19,"")&amp;IF($J49=SecurityRating!$E$20,SecurityRating!$D$20,"")&amp;IF($J49=SecurityRating!$E$21,SecurityRating!$D$21,"")&amp;IF($J49=SecurityRating!$E$22,SecurityRating!$D$22,"")&amp;IF($J49=SecurityRating!$E$23,SecurityRating!$D$23,"")&amp;IF($J49=SecurityRating!$E$24,SecurityRating!$D$24,"")&amp;IF($J49=SecurityRating!$E$25,SecurityRating!$D$25,"")&amp;IF($J49=SecurityRating!$E$26,SecurityRating!$D$26,"")&amp;IF($J49=SecurityRating!$E$27,SecurityRating!$D$27,"")&amp;IF($J49=SecurityRating!$E$28,SecurityRating!$D$28,"")),"")</f>
        <v>4</v>
      </c>
      <c r="J49" s="2" t="str">
        <f t="shared" si="1"/>
        <v>none.none.no</v>
      </c>
      <c r="K49" s="2" t="s">
        <v>180</v>
      </c>
    </row>
    <row r="50" spans="1:11" s="14" customFormat="1" x14ac:dyDescent="0.2">
      <c r="A50" s="14" t="s">
        <v>33</v>
      </c>
      <c r="B50" s="14" t="s">
        <v>82</v>
      </c>
      <c r="C50" s="14" t="s">
        <v>186</v>
      </c>
      <c r="D50" s="15" t="s">
        <v>107</v>
      </c>
      <c r="E50" s="15" t="s">
        <v>110</v>
      </c>
      <c r="F50" s="14" t="s">
        <v>2</v>
      </c>
      <c r="G50" s="14" t="s">
        <v>15</v>
      </c>
      <c r="H50" s="14" t="s">
        <v>8</v>
      </c>
      <c r="I50" s="14">
        <f>IFERROR(INT(IF($J50=SecurityRating!$E$2,SecurityRating!$D$2,"")&amp;IF($J50=SecurityRating!$E$3,SecurityRating!$D$3,"")&amp;IF($J50=SecurityRating!$E$4,SecurityRating!$D$4,"")&amp;IF($J50=SecurityRating!$E$5,SecurityRating!$D$5,"")&amp;IF($J50=SecurityRating!$E$6,SecurityRating!$D$6,"")&amp;IF($J50=SecurityRating!$E$7,SecurityRating!$D$7,"")&amp;IF($J50=SecurityRating!$E$8,SecurityRating!$D$8,"")&amp;IF($J50=SecurityRating!$E$9,SecurityRating!$D$9,"")&amp;IF($J50=SecurityRating!$E$10,SecurityRating!$D$10,"")&amp;IF($J50=SecurityRating!$E$11,SecurityRating!$D$11,"")&amp;IF($J50=SecurityRating!$E$12,SecurityRating!$D$12,"")&amp;IF($J50=SecurityRating!$E$13,SecurityRating!$D$13,"")&amp;IF($J50=SecurityRating!$E$14,SecurityRating!$D$14,"")&amp;IF($J50=SecurityRating!$E$15,SecurityRating!$D$15,"")&amp;IF($J50=SecurityRating!$E$16,SecurityRating!$D$16,"")&amp;IF($J50=SecurityRating!$E$17,SecurityRating!$D$17,"")&amp;IF($J50=SecurityRating!$E$18,SecurityRating!$D$18,"")&amp;IF($J50=SecurityRating!$E$19,SecurityRating!$D$19,"")&amp;IF($J50=SecurityRating!$E$20,SecurityRating!$D$20,"")&amp;IF($J50=SecurityRating!$E$21,SecurityRating!$D$21,"")&amp;IF($J50=SecurityRating!$E$22,SecurityRating!$D$22,"")&amp;IF($J50=SecurityRating!$E$23,SecurityRating!$D$23,"")&amp;IF($J50=SecurityRating!$E$24,SecurityRating!$D$24,"")&amp;IF($J50=SecurityRating!$E$25,SecurityRating!$D$25,"")&amp;IF($J50=SecurityRating!$E$26,SecurityRating!$D$26,"")&amp;IF($J50=SecurityRating!$E$27,SecurityRating!$D$27,"")&amp;IF($J50=SecurityRating!$E$28,SecurityRating!$D$28,"")),"")</f>
        <v>0</v>
      </c>
      <c r="J50" s="14" t="str">
        <f t="shared" si="1"/>
        <v>none.blocked.no</v>
      </c>
      <c r="K50" s="14" t="s">
        <v>180</v>
      </c>
    </row>
    <row r="51" spans="1:11" x14ac:dyDescent="0.2">
      <c r="A51" s="2" t="s">
        <v>35</v>
      </c>
      <c r="B51" s="2" t="s">
        <v>82</v>
      </c>
      <c r="C51" s="2" t="s">
        <v>186</v>
      </c>
      <c r="D51" s="13" t="s">
        <v>107</v>
      </c>
      <c r="E51" s="13" t="s">
        <v>110</v>
      </c>
      <c r="F51" s="2" t="s">
        <v>2</v>
      </c>
      <c r="G51" s="2" t="s">
        <v>15</v>
      </c>
      <c r="H51" s="2" t="s">
        <v>8</v>
      </c>
      <c r="I51" s="2">
        <f>IFERROR(INT(IF($J51=SecurityRating!$E$2,SecurityRating!$D$2,"")&amp;IF($J51=SecurityRating!$E$3,SecurityRating!$D$3,"")&amp;IF($J51=SecurityRating!$E$4,SecurityRating!$D$4,"")&amp;IF($J51=SecurityRating!$E$5,SecurityRating!$D$5,"")&amp;IF($J51=SecurityRating!$E$6,SecurityRating!$D$6,"")&amp;IF($J51=SecurityRating!$E$7,SecurityRating!$D$7,"")&amp;IF($J51=SecurityRating!$E$8,SecurityRating!$D$8,"")&amp;IF($J51=SecurityRating!$E$9,SecurityRating!$D$9,"")&amp;IF($J51=SecurityRating!$E$10,SecurityRating!$D$10,"")&amp;IF($J51=SecurityRating!$E$11,SecurityRating!$D$11,"")&amp;IF($J51=SecurityRating!$E$12,SecurityRating!$D$12,"")&amp;IF($J51=SecurityRating!$E$13,SecurityRating!$D$13,"")&amp;IF($J51=SecurityRating!$E$14,SecurityRating!$D$14,"")&amp;IF($J51=SecurityRating!$E$15,SecurityRating!$D$15,"")&amp;IF($J51=SecurityRating!$E$16,SecurityRating!$D$16,"")&amp;IF($J51=SecurityRating!$E$17,SecurityRating!$D$17,"")&amp;IF($J51=SecurityRating!$E$18,SecurityRating!$D$18,"")&amp;IF($J51=SecurityRating!$E$19,SecurityRating!$D$19,"")&amp;IF($J51=SecurityRating!$E$20,SecurityRating!$D$20,"")&amp;IF($J51=SecurityRating!$E$21,SecurityRating!$D$21,"")&amp;IF($J51=SecurityRating!$E$22,SecurityRating!$D$22,"")&amp;IF($J51=SecurityRating!$E$23,SecurityRating!$D$23,"")&amp;IF($J51=SecurityRating!$E$24,SecurityRating!$D$24,"")&amp;IF($J51=SecurityRating!$E$25,SecurityRating!$D$25,"")&amp;IF($J51=SecurityRating!$E$26,SecurityRating!$D$26,"")&amp;IF($J51=SecurityRating!$E$27,SecurityRating!$D$27,"")&amp;IF($J51=SecurityRating!$E$28,SecurityRating!$D$28,"")),"")</f>
        <v>0</v>
      </c>
      <c r="J51" s="2" t="str">
        <f t="shared" si="1"/>
        <v>none.blocked.no</v>
      </c>
      <c r="K51" s="2" t="s">
        <v>180</v>
      </c>
    </row>
    <row r="52" spans="1:11" x14ac:dyDescent="0.2">
      <c r="A52" s="2" t="s">
        <v>39</v>
      </c>
      <c r="B52" s="2" t="s">
        <v>82</v>
      </c>
      <c r="C52" s="2" t="s">
        <v>186</v>
      </c>
      <c r="D52" s="13" t="s">
        <v>107</v>
      </c>
      <c r="E52" s="13" t="s">
        <v>110</v>
      </c>
      <c r="F52" s="2" t="s">
        <v>20</v>
      </c>
      <c r="G52" s="2" t="s">
        <v>2</v>
      </c>
      <c r="H52" s="2" t="s">
        <v>7</v>
      </c>
      <c r="I52" s="2">
        <f>IFERROR(INT(IF($J52=SecurityRating!$E$2,SecurityRating!$D$2,"")&amp;IF($J52=SecurityRating!$E$3,SecurityRating!$D$3,"")&amp;IF($J52=SecurityRating!$E$4,SecurityRating!$D$4,"")&amp;IF($J52=SecurityRating!$E$5,SecurityRating!$D$5,"")&amp;IF($J52=SecurityRating!$E$6,SecurityRating!$D$6,"")&amp;IF($J52=SecurityRating!$E$7,SecurityRating!$D$7,"")&amp;IF($J52=SecurityRating!$E$8,SecurityRating!$D$8,"")&amp;IF($J52=SecurityRating!$E$9,SecurityRating!$D$9,"")&amp;IF($J52=SecurityRating!$E$10,SecurityRating!$D$10,"")&amp;IF($J52=SecurityRating!$E$11,SecurityRating!$D$11,"")&amp;IF($J52=SecurityRating!$E$12,SecurityRating!$D$12,"")&amp;IF($J52=SecurityRating!$E$13,SecurityRating!$D$13,"")&amp;IF($J52=SecurityRating!$E$14,SecurityRating!$D$14,"")&amp;IF($J52=SecurityRating!$E$15,SecurityRating!$D$15,"")&amp;IF($J52=SecurityRating!$E$16,SecurityRating!$D$16,"")&amp;IF($J52=SecurityRating!$E$17,SecurityRating!$D$17,"")&amp;IF($J52=SecurityRating!$E$18,SecurityRating!$D$18,"")&amp;IF($J52=SecurityRating!$E$19,SecurityRating!$D$19,"")&amp;IF($J52=SecurityRating!$E$20,SecurityRating!$D$20,"")&amp;IF($J52=SecurityRating!$E$21,SecurityRating!$D$21,"")&amp;IF($J52=SecurityRating!$E$22,SecurityRating!$D$22,"")&amp;IF($J52=SecurityRating!$E$23,SecurityRating!$D$23,"")&amp;IF($J52=SecurityRating!$E$24,SecurityRating!$D$24,"")&amp;IF($J52=SecurityRating!$E$25,SecurityRating!$D$25,"")&amp;IF($J52=SecurityRating!$E$26,SecurityRating!$D$26,"")&amp;IF($J52=SecurityRating!$E$27,SecurityRating!$D$27,"")&amp;IF($J52=SecurityRating!$E$28,SecurityRating!$D$28,"")),"")</f>
        <v>1</v>
      </c>
      <c r="J52" s="2" t="str">
        <f t="shared" si="1"/>
        <v>correct.none.yes</v>
      </c>
      <c r="K52" s="2" t="s">
        <v>180</v>
      </c>
    </row>
    <row r="53" spans="1:11" x14ac:dyDescent="0.2">
      <c r="A53" s="2" t="s">
        <v>40</v>
      </c>
      <c r="B53" s="2" t="s">
        <v>82</v>
      </c>
      <c r="C53" s="2" t="s">
        <v>186</v>
      </c>
      <c r="D53" s="58" t="s">
        <v>107</v>
      </c>
      <c r="E53" s="58" t="s">
        <v>110</v>
      </c>
      <c r="F53" s="2" t="s">
        <v>20</v>
      </c>
      <c r="G53" s="2" t="s">
        <v>2</v>
      </c>
      <c r="H53" s="2" t="s">
        <v>7</v>
      </c>
      <c r="I53" s="2">
        <f>IFERROR(INT(IF($J53=SecurityRating!$E$2,SecurityRating!$D$2,"")&amp;IF($J53=SecurityRating!$E$3,SecurityRating!$D$3,"")&amp;IF($J53=SecurityRating!$E$4,SecurityRating!$D$4,"")&amp;IF($J53=SecurityRating!$E$5,SecurityRating!$D$5,"")&amp;IF($J53=SecurityRating!$E$6,SecurityRating!$D$6,"")&amp;IF($J53=SecurityRating!$E$7,SecurityRating!$D$7,"")&amp;IF($J53=SecurityRating!$E$8,SecurityRating!$D$8,"")&amp;IF($J53=SecurityRating!$E$9,SecurityRating!$D$9,"")&amp;IF($J53=SecurityRating!$E$10,SecurityRating!$D$10,"")&amp;IF($J53=SecurityRating!$E$11,SecurityRating!$D$11,"")&amp;IF($J53=SecurityRating!$E$12,SecurityRating!$D$12,"")&amp;IF($J53=SecurityRating!$E$13,SecurityRating!$D$13,"")&amp;IF($J53=SecurityRating!$E$14,SecurityRating!$D$14,"")&amp;IF($J53=SecurityRating!$E$15,SecurityRating!$D$15,"")&amp;IF($J53=SecurityRating!$E$16,SecurityRating!$D$16,"")&amp;IF($J53=SecurityRating!$E$17,SecurityRating!$D$17,"")&amp;IF($J53=SecurityRating!$E$18,SecurityRating!$D$18,"")&amp;IF($J53=SecurityRating!$E$19,SecurityRating!$D$19,"")&amp;IF($J53=SecurityRating!$E$20,SecurityRating!$D$20,"")&amp;IF($J53=SecurityRating!$E$21,SecurityRating!$D$21,"")&amp;IF($J53=SecurityRating!$E$22,SecurityRating!$D$22,"")&amp;IF($J53=SecurityRating!$E$23,SecurityRating!$D$23,"")&amp;IF($J53=SecurityRating!$E$24,SecurityRating!$D$24,"")&amp;IF($J53=SecurityRating!$E$25,SecurityRating!$D$25,"")&amp;IF($J53=SecurityRating!$E$26,SecurityRating!$D$26,"")&amp;IF($J53=SecurityRating!$E$27,SecurityRating!$D$27,"")&amp;IF($J53=SecurityRating!$E$28,SecurityRating!$D$28,"")),"")</f>
        <v>1</v>
      </c>
      <c r="J53" s="2" t="str">
        <f t="shared" si="1"/>
        <v>correct.none.yes</v>
      </c>
      <c r="K53" s="2" t="s">
        <v>180</v>
      </c>
    </row>
    <row r="54" spans="1:11" x14ac:dyDescent="0.2">
      <c r="A54" s="2" t="s">
        <v>36</v>
      </c>
      <c r="B54" s="2" t="s">
        <v>82</v>
      </c>
      <c r="C54" s="2" t="s">
        <v>186</v>
      </c>
      <c r="D54" s="13" t="s">
        <v>107</v>
      </c>
      <c r="E54" s="13" t="s">
        <v>110</v>
      </c>
      <c r="F54" s="2" t="s">
        <v>20</v>
      </c>
      <c r="G54" s="2" t="s">
        <v>14</v>
      </c>
      <c r="H54" s="2" t="s">
        <v>8</v>
      </c>
      <c r="I54" s="2">
        <f>IFERROR(INT(IF($J54=SecurityRating!$E$2,SecurityRating!$D$2,"")&amp;IF($J54=SecurityRating!$E$3,SecurityRating!$D$3,"")&amp;IF($J54=SecurityRating!$E$4,SecurityRating!$D$4,"")&amp;IF($J54=SecurityRating!$E$5,SecurityRating!$D$5,"")&amp;IF($J54=SecurityRating!$E$6,SecurityRating!$D$6,"")&amp;IF($J54=SecurityRating!$E$7,SecurityRating!$D$7,"")&amp;IF($J54=SecurityRating!$E$8,SecurityRating!$D$8,"")&amp;IF($J54=SecurityRating!$E$9,SecurityRating!$D$9,"")&amp;IF($J54=SecurityRating!$E$10,SecurityRating!$D$10,"")&amp;IF($J54=SecurityRating!$E$11,SecurityRating!$D$11,"")&amp;IF($J54=SecurityRating!$E$12,SecurityRating!$D$12,"")&amp;IF($J54=SecurityRating!$E$13,SecurityRating!$D$13,"")&amp;IF($J54=SecurityRating!$E$14,SecurityRating!$D$14,"")&amp;IF($J54=SecurityRating!$E$15,SecurityRating!$D$15,"")&amp;IF($J54=SecurityRating!$E$16,SecurityRating!$D$16,"")&amp;IF($J54=SecurityRating!$E$17,SecurityRating!$D$17,"")&amp;IF($J54=SecurityRating!$E$18,SecurityRating!$D$18,"")&amp;IF($J54=SecurityRating!$E$19,SecurityRating!$D$19,"")&amp;IF($J54=SecurityRating!$E$20,SecurityRating!$D$20,"")&amp;IF($J54=SecurityRating!$E$21,SecurityRating!$D$21,"")&amp;IF($J54=SecurityRating!$E$22,SecurityRating!$D$22,"")&amp;IF($J54=SecurityRating!$E$23,SecurityRating!$D$23,"")&amp;IF($J54=SecurityRating!$E$24,SecurityRating!$D$24,"")&amp;IF($J54=SecurityRating!$E$25,SecurityRating!$D$25,"")&amp;IF($J54=SecurityRating!$E$26,SecurityRating!$D$26,"")&amp;IF($J54=SecurityRating!$E$27,SecurityRating!$D$27,"")&amp;IF($J54=SecurityRating!$E$28,SecurityRating!$D$28,"")),"")</f>
        <v>1</v>
      </c>
      <c r="J54" s="2" t="str">
        <f t="shared" si="1"/>
        <v>correct.warning.no</v>
      </c>
      <c r="K54" s="2" t="s">
        <v>180</v>
      </c>
    </row>
    <row r="55" spans="1:11" x14ac:dyDescent="0.2">
      <c r="A55" s="2" t="s">
        <v>37</v>
      </c>
      <c r="B55" s="2" t="s">
        <v>82</v>
      </c>
      <c r="C55" s="2" t="s">
        <v>186</v>
      </c>
      <c r="D55" s="58" t="s">
        <v>107</v>
      </c>
      <c r="E55" s="58" t="s">
        <v>110</v>
      </c>
      <c r="F55" s="2" t="s">
        <v>0</v>
      </c>
      <c r="G55" s="2" t="s">
        <v>2</v>
      </c>
      <c r="H55" s="2" t="s">
        <v>7</v>
      </c>
      <c r="I55" s="2">
        <f>IFERROR(INT(IF($J55=SecurityRating!$E$2,SecurityRating!$D$2,"")&amp;IF($J55=SecurityRating!$E$3,SecurityRating!$D$3,"")&amp;IF($J55=SecurityRating!$E$4,SecurityRating!$D$4,"")&amp;IF($J55=SecurityRating!$E$5,SecurityRating!$D$5,"")&amp;IF($J55=SecurityRating!$E$6,SecurityRating!$D$6,"")&amp;IF($J55=SecurityRating!$E$7,SecurityRating!$D$7,"")&amp;IF($J55=SecurityRating!$E$8,SecurityRating!$D$8,"")&amp;IF($J55=SecurityRating!$E$9,SecurityRating!$D$9,"")&amp;IF($J55=SecurityRating!$E$10,SecurityRating!$D$10,"")&amp;IF($J55=SecurityRating!$E$11,SecurityRating!$D$11,"")&amp;IF($J55=SecurityRating!$E$12,SecurityRating!$D$12,"")&amp;IF($J55=SecurityRating!$E$13,SecurityRating!$D$13,"")&amp;IF($J55=SecurityRating!$E$14,SecurityRating!$D$14,"")&amp;IF($J55=SecurityRating!$E$15,SecurityRating!$D$15,"")&amp;IF($J55=SecurityRating!$E$16,SecurityRating!$D$16,"")&amp;IF($J55=SecurityRating!$E$17,SecurityRating!$D$17,"")&amp;IF($J55=SecurityRating!$E$18,SecurityRating!$D$18,"")&amp;IF($J55=SecurityRating!$E$19,SecurityRating!$D$19,"")&amp;IF($J55=SecurityRating!$E$20,SecurityRating!$D$20,"")&amp;IF($J55=SecurityRating!$E$21,SecurityRating!$D$21,"")&amp;IF($J55=SecurityRating!$E$22,SecurityRating!$D$22,"")&amp;IF($J55=SecurityRating!$E$23,SecurityRating!$D$23,"")&amp;IF($J55=SecurityRating!$E$24,SecurityRating!$D$24,"")&amp;IF($J55=SecurityRating!$E$25,SecurityRating!$D$25,"")&amp;IF($J55=SecurityRating!$E$26,SecurityRating!$D$26,"")&amp;IF($J55=SecurityRating!$E$27,SecurityRating!$D$27,"")&amp;IF($J55=SecurityRating!$E$28,SecurityRating!$D$28,"")),"")</f>
        <v>4</v>
      </c>
      <c r="J55" s="2" t="str">
        <f t="shared" si="1"/>
        <v>misleading.none.yes</v>
      </c>
      <c r="K55" s="2" t="s">
        <v>180</v>
      </c>
    </row>
    <row r="56" spans="1:11" x14ac:dyDescent="0.2">
      <c r="A56" s="2" t="s">
        <v>38</v>
      </c>
      <c r="B56" s="2" t="s">
        <v>82</v>
      </c>
      <c r="C56" s="2" t="s">
        <v>186</v>
      </c>
      <c r="D56" s="13" t="s">
        <v>107</v>
      </c>
      <c r="E56" s="13" t="s">
        <v>110</v>
      </c>
      <c r="F56" s="2" t="s">
        <v>2</v>
      </c>
      <c r="G56" s="2" t="s">
        <v>2</v>
      </c>
      <c r="H56" s="2" t="s">
        <v>8</v>
      </c>
      <c r="I56" s="2">
        <f>IFERROR(INT(IF($J56=SecurityRating!$E$2,SecurityRating!$D$2,"")&amp;IF($J56=SecurityRating!$E$3,SecurityRating!$D$3,"")&amp;IF($J56=SecurityRating!$E$4,SecurityRating!$D$4,"")&amp;IF($J56=SecurityRating!$E$5,SecurityRating!$D$5,"")&amp;IF($J56=SecurityRating!$E$6,SecurityRating!$D$6,"")&amp;IF($J56=SecurityRating!$E$7,SecurityRating!$D$7,"")&amp;IF($J56=SecurityRating!$E$8,SecurityRating!$D$8,"")&amp;IF($J56=SecurityRating!$E$9,SecurityRating!$D$9,"")&amp;IF($J56=SecurityRating!$E$10,SecurityRating!$D$10,"")&amp;IF($J56=SecurityRating!$E$11,SecurityRating!$D$11,"")&amp;IF($J56=SecurityRating!$E$12,SecurityRating!$D$12,"")&amp;IF($J56=SecurityRating!$E$13,SecurityRating!$D$13,"")&amp;IF($J56=SecurityRating!$E$14,SecurityRating!$D$14,"")&amp;IF($J56=SecurityRating!$E$15,SecurityRating!$D$15,"")&amp;IF($J56=SecurityRating!$E$16,SecurityRating!$D$16,"")&amp;IF($J56=SecurityRating!$E$17,SecurityRating!$D$17,"")&amp;IF($J56=SecurityRating!$E$18,SecurityRating!$D$18,"")&amp;IF($J56=SecurityRating!$E$19,SecurityRating!$D$19,"")&amp;IF($J56=SecurityRating!$E$20,SecurityRating!$D$20,"")&amp;IF($J56=SecurityRating!$E$21,SecurityRating!$D$21,"")&amp;IF($J56=SecurityRating!$E$22,SecurityRating!$D$22,"")&amp;IF($J56=SecurityRating!$E$23,SecurityRating!$D$23,"")&amp;IF($J56=SecurityRating!$E$24,SecurityRating!$D$24,"")&amp;IF($J56=SecurityRating!$E$25,SecurityRating!$D$25,"")&amp;IF($J56=SecurityRating!$E$26,SecurityRating!$D$26,"")&amp;IF($J56=SecurityRating!$E$27,SecurityRating!$D$27,"")&amp;IF($J56=SecurityRating!$E$28,SecurityRating!$D$28,"")),"")</f>
        <v>4</v>
      </c>
      <c r="J56" s="2" t="str">
        <f t="shared" si="1"/>
        <v>none.none.no</v>
      </c>
      <c r="K56" s="2" t="s">
        <v>180</v>
      </c>
    </row>
    <row r="57" spans="1:11" x14ac:dyDescent="0.2">
      <c r="A57" s="2" t="s">
        <v>34</v>
      </c>
      <c r="B57" s="2" t="s">
        <v>82</v>
      </c>
      <c r="C57" s="2" t="s">
        <v>186</v>
      </c>
      <c r="D57" s="58" t="s">
        <v>107</v>
      </c>
      <c r="E57" s="58" t="s">
        <v>110</v>
      </c>
      <c r="F57" s="2" t="s">
        <v>2</v>
      </c>
      <c r="G57" s="2" t="s">
        <v>2</v>
      </c>
      <c r="H57" s="2" t="s">
        <v>8</v>
      </c>
      <c r="I57" s="2">
        <f>IFERROR(INT(IF($J57=SecurityRating!$E$2,SecurityRating!$D$2,"")&amp;IF($J57=SecurityRating!$E$3,SecurityRating!$D$3,"")&amp;IF($J57=SecurityRating!$E$4,SecurityRating!$D$4,"")&amp;IF($J57=SecurityRating!$E$5,SecurityRating!$D$5,"")&amp;IF($J57=SecurityRating!$E$6,SecurityRating!$D$6,"")&amp;IF($J57=SecurityRating!$E$7,SecurityRating!$D$7,"")&amp;IF($J57=SecurityRating!$E$8,SecurityRating!$D$8,"")&amp;IF($J57=SecurityRating!$E$9,SecurityRating!$D$9,"")&amp;IF($J57=SecurityRating!$E$10,SecurityRating!$D$10,"")&amp;IF($J57=SecurityRating!$E$11,SecurityRating!$D$11,"")&amp;IF($J57=SecurityRating!$E$12,SecurityRating!$D$12,"")&amp;IF($J57=SecurityRating!$E$13,SecurityRating!$D$13,"")&amp;IF($J57=SecurityRating!$E$14,SecurityRating!$D$14,"")&amp;IF($J57=SecurityRating!$E$15,SecurityRating!$D$15,"")&amp;IF($J57=SecurityRating!$E$16,SecurityRating!$D$16,"")&amp;IF($J57=SecurityRating!$E$17,SecurityRating!$D$17,"")&amp;IF($J57=SecurityRating!$E$18,SecurityRating!$D$18,"")&amp;IF($J57=SecurityRating!$E$19,SecurityRating!$D$19,"")&amp;IF($J57=SecurityRating!$E$20,SecurityRating!$D$20,"")&amp;IF($J57=SecurityRating!$E$21,SecurityRating!$D$21,"")&amp;IF($J57=SecurityRating!$E$22,SecurityRating!$D$22,"")&amp;IF($J57=SecurityRating!$E$23,SecurityRating!$D$23,"")&amp;IF($J57=SecurityRating!$E$24,SecurityRating!$D$24,"")&amp;IF($J57=SecurityRating!$E$25,SecurityRating!$D$25,"")&amp;IF($J57=SecurityRating!$E$26,SecurityRating!$D$26,"")&amp;IF($J57=SecurityRating!$E$27,SecurityRating!$D$27,"")&amp;IF($J57=SecurityRating!$E$28,SecurityRating!$D$28,"")),"")</f>
        <v>4</v>
      </c>
      <c r="J57" s="2" t="str">
        <f t="shared" si="1"/>
        <v>none.none.no</v>
      </c>
      <c r="K57" s="2" t="s">
        <v>180</v>
      </c>
    </row>
    <row r="58" spans="1:11" s="14" customFormat="1" x14ac:dyDescent="0.2">
      <c r="A58" s="14" t="s">
        <v>37</v>
      </c>
      <c r="B58" s="14" t="s">
        <v>81</v>
      </c>
      <c r="C58" s="14" t="s">
        <v>186</v>
      </c>
      <c r="D58" s="15" t="s">
        <v>106</v>
      </c>
      <c r="E58" s="15" t="s">
        <v>56</v>
      </c>
      <c r="F58" s="14" t="s">
        <v>2</v>
      </c>
      <c r="G58" s="14" t="s">
        <v>15</v>
      </c>
      <c r="H58" s="14" t="s">
        <v>8</v>
      </c>
      <c r="I58" s="14">
        <f>IFERROR(INT(IF($J58=SecurityRating!$E$2,SecurityRating!$D$2,"")&amp;IF($J58=SecurityRating!$E$3,SecurityRating!$D$3,"")&amp;IF($J58=SecurityRating!$E$4,SecurityRating!$D$4,"")&amp;IF($J58=SecurityRating!$E$5,SecurityRating!$D$5,"")&amp;IF($J58=SecurityRating!$E$6,SecurityRating!$D$6,"")&amp;IF($J58=SecurityRating!$E$7,SecurityRating!$D$7,"")&amp;IF($J58=SecurityRating!$E$8,SecurityRating!$D$8,"")&amp;IF($J58=SecurityRating!$E$9,SecurityRating!$D$9,"")&amp;IF($J58=SecurityRating!$E$10,SecurityRating!$D$10,"")&amp;IF($J58=SecurityRating!$E$11,SecurityRating!$D$11,"")&amp;IF($J58=SecurityRating!$E$12,SecurityRating!$D$12,"")&amp;IF($J58=SecurityRating!$E$13,SecurityRating!$D$13,"")&amp;IF($J58=SecurityRating!$E$14,SecurityRating!$D$14,"")&amp;IF($J58=SecurityRating!$E$15,SecurityRating!$D$15,"")&amp;IF($J58=SecurityRating!$E$16,SecurityRating!$D$16,"")&amp;IF($J58=SecurityRating!$E$17,SecurityRating!$D$17,"")&amp;IF($J58=SecurityRating!$E$18,SecurityRating!$D$18,"")&amp;IF($J58=SecurityRating!$E$19,SecurityRating!$D$19,"")&amp;IF($J58=SecurityRating!$E$20,SecurityRating!$D$20,"")&amp;IF($J58=SecurityRating!$E$21,SecurityRating!$D$21,"")&amp;IF($J58=SecurityRating!$E$22,SecurityRating!$D$22,"")&amp;IF($J58=SecurityRating!$E$23,SecurityRating!$D$23,"")&amp;IF($J58=SecurityRating!$E$24,SecurityRating!$D$24,"")&amp;IF($J58=SecurityRating!$E$25,SecurityRating!$D$25,"")&amp;IF($J58=SecurityRating!$E$26,SecurityRating!$D$26,"")&amp;IF($J58=SecurityRating!$E$27,SecurityRating!$D$27,"")&amp;IF($J58=SecurityRating!$E$28,SecurityRating!$D$28,"")),"")</f>
        <v>0</v>
      </c>
      <c r="J58" s="14" t="str">
        <f t="shared" si="1"/>
        <v>none.blocked.no</v>
      </c>
      <c r="K58" s="14" t="s">
        <v>180</v>
      </c>
    </row>
    <row r="59" spans="1:11" x14ac:dyDescent="0.2">
      <c r="A59" s="2" t="s">
        <v>40</v>
      </c>
      <c r="B59" s="2" t="s">
        <v>81</v>
      </c>
      <c r="C59" s="2" t="s">
        <v>186</v>
      </c>
      <c r="D59" s="58" t="s">
        <v>106</v>
      </c>
      <c r="E59" s="58" t="s">
        <v>56</v>
      </c>
      <c r="F59" s="2" t="s">
        <v>2</v>
      </c>
      <c r="G59" s="2" t="s">
        <v>15</v>
      </c>
      <c r="H59" s="2" t="s">
        <v>8</v>
      </c>
      <c r="I59" s="2">
        <f>IFERROR(INT(IF($J59=SecurityRating!$E$2,SecurityRating!$D$2,"")&amp;IF($J59=SecurityRating!$E$3,SecurityRating!$D$3,"")&amp;IF($J59=SecurityRating!$E$4,SecurityRating!$D$4,"")&amp;IF($J59=SecurityRating!$E$5,SecurityRating!$D$5,"")&amp;IF($J59=SecurityRating!$E$6,SecurityRating!$D$6,"")&amp;IF($J59=SecurityRating!$E$7,SecurityRating!$D$7,"")&amp;IF($J59=SecurityRating!$E$8,SecurityRating!$D$8,"")&amp;IF($J59=SecurityRating!$E$9,SecurityRating!$D$9,"")&amp;IF($J59=SecurityRating!$E$10,SecurityRating!$D$10,"")&amp;IF($J59=SecurityRating!$E$11,SecurityRating!$D$11,"")&amp;IF($J59=SecurityRating!$E$12,SecurityRating!$D$12,"")&amp;IF($J59=SecurityRating!$E$13,SecurityRating!$D$13,"")&amp;IF($J59=SecurityRating!$E$14,SecurityRating!$D$14,"")&amp;IF($J59=SecurityRating!$E$15,SecurityRating!$D$15,"")&amp;IF($J59=SecurityRating!$E$16,SecurityRating!$D$16,"")&amp;IF($J59=SecurityRating!$E$17,SecurityRating!$D$17,"")&amp;IF($J59=SecurityRating!$E$18,SecurityRating!$D$18,"")&amp;IF($J59=SecurityRating!$E$19,SecurityRating!$D$19,"")&amp;IF($J59=SecurityRating!$E$20,SecurityRating!$D$20,"")&amp;IF($J59=SecurityRating!$E$21,SecurityRating!$D$21,"")&amp;IF($J59=SecurityRating!$E$22,SecurityRating!$D$22,"")&amp;IF($J59=SecurityRating!$E$23,SecurityRating!$D$23,"")&amp;IF($J59=SecurityRating!$E$24,SecurityRating!$D$24,"")&amp;IF($J59=SecurityRating!$E$25,SecurityRating!$D$25,"")&amp;IF($J59=SecurityRating!$E$26,SecurityRating!$D$26,"")&amp;IF($J59=SecurityRating!$E$27,SecurityRating!$D$27,"")&amp;IF($J59=SecurityRating!$E$28,SecurityRating!$D$28,"")),"")</f>
        <v>0</v>
      </c>
      <c r="J59" s="2" t="str">
        <f t="shared" si="1"/>
        <v>none.blocked.no</v>
      </c>
      <c r="K59" s="2" t="s">
        <v>180</v>
      </c>
    </row>
    <row r="60" spans="1:11" x14ac:dyDescent="0.2">
      <c r="A60" s="2" t="s">
        <v>36</v>
      </c>
      <c r="B60" s="2" t="s">
        <v>81</v>
      </c>
      <c r="C60" s="2" t="s">
        <v>186</v>
      </c>
      <c r="D60" s="13" t="s">
        <v>106</v>
      </c>
      <c r="E60" s="13" t="s">
        <v>56</v>
      </c>
      <c r="F60" s="2" t="s">
        <v>2</v>
      </c>
      <c r="G60" s="2" t="s">
        <v>15</v>
      </c>
      <c r="H60" s="2" t="s">
        <v>8</v>
      </c>
      <c r="I60" s="2">
        <f>IFERROR(INT(IF($J60=SecurityRating!$E$2,SecurityRating!$D$2,"")&amp;IF($J60=SecurityRating!$E$3,SecurityRating!$D$3,"")&amp;IF($J60=SecurityRating!$E$4,SecurityRating!$D$4,"")&amp;IF($J60=SecurityRating!$E$5,SecurityRating!$D$5,"")&amp;IF($J60=SecurityRating!$E$6,SecurityRating!$D$6,"")&amp;IF($J60=SecurityRating!$E$7,SecurityRating!$D$7,"")&amp;IF($J60=SecurityRating!$E$8,SecurityRating!$D$8,"")&amp;IF($J60=SecurityRating!$E$9,SecurityRating!$D$9,"")&amp;IF($J60=SecurityRating!$E$10,SecurityRating!$D$10,"")&amp;IF($J60=SecurityRating!$E$11,SecurityRating!$D$11,"")&amp;IF($J60=SecurityRating!$E$12,SecurityRating!$D$12,"")&amp;IF($J60=SecurityRating!$E$13,SecurityRating!$D$13,"")&amp;IF($J60=SecurityRating!$E$14,SecurityRating!$D$14,"")&amp;IF($J60=SecurityRating!$E$15,SecurityRating!$D$15,"")&amp;IF($J60=SecurityRating!$E$16,SecurityRating!$D$16,"")&amp;IF($J60=SecurityRating!$E$17,SecurityRating!$D$17,"")&amp;IF($J60=SecurityRating!$E$18,SecurityRating!$D$18,"")&amp;IF($J60=SecurityRating!$E$19,SecurityRating!$D$19,"")&amp;IF($J60=SecurityRating!$E$20,SecurityRating!$D$20,"")&amp;IF($J60=SecurityRating!$E$21,SecurityRating!$D$21,"")&amp;IF($J60=SecurityRating!$E$22,SecurityRating!$D$22,"")&amp;IF($J60=SecurityRating!$E$23,SecurityRating!$D$23,"")&amp;IF($J60=SecurityRating!$E$24,SecurityRating!$D$24,"")&amp;IF($J60=SecurityRating!$E$25,SecurityRating!$D$25,"")&amp;IF($J60=SecurityRating!$E$26,SecurityRating!$D$26,"")&amp;IF($J60=SecurityRating!$E$27,SecurityRating!$D$27,"")&amp;IF($J60=SecurityRating!$E$28,SecurityRating!$D$28,"")),"")</f>
        <v>0</v>
      </c>
      <c r="J60" s="2" t="str">
        <f t="shared" si="1"/>
        <v>none.blocked.no</v>
      </c>
      <c r="K60" s="2" t="s">
        <v>180</v>
      </c>
    </row>
    <row r="61" spans="1:11" x14ac:dyDescent="0.2">
      <c r="A61" s="2" t="s">
        <v>39</v>
      </c>
      <c r="B61" s="2" t="s">
        <v>81</v>
      </c>
      <c r="C61" s="2" t="s">
        <v>186</v>
      </c>
      <c r="D61" s="13" t="s">
        <v>106</v>
      </c>
      <c r="E61" s="13" t="s">
        <v>56</v>
      </c>
      <c r="F61" s="2" t="s">
        <v>2</v>
      </c>
      <c r="G61" s="2" t="s">
        <v>2</v>
      </c>
      <c r="H61" s="2" t="s">
        <v>8</v>
      </c>
      <c r="I61" s="2">
        <f>IFERROR(INT(IF($J61=SecurityRating!$E$2,SecurityRating!$D$2,"")&amp;IF($J61=SecurityRating!$E$3,SecurityRating!$D$3,"")&amp;IF($J61=SecurityRating!$E$4,SecurityRating!$D$4,"")&amp;IF($J61=SecurityRating!$E$5,SecurityRating!$D$5,"")&amp;IF($J61=SecurityRating!$E$6,SecurityRating!$D$6,"")&amp;IF($J61=SecurityRating!$E$7,SecurityRating!$D$7,"")&amp;IF($J61=SecurityRating!$E$8,SecurityRating!$D$8,"")&amp;IF($J61=SecurityRating!$E$9,SecurityRating!$D$9,"")&amp;IF($J61=SecurityRating!$E$10,SecurityRating!$D$10,"")&amp;IF($J61=SecurityRating!$E$11,SecurityRating!$D$11,"")&amp;IF($J61=SecurityRating!$E$12,SecurityRating!$D$12,"")&amp;IF($J61=SecurityRating!$E$13,SecurityRating!$D$13,"")&amp;IF($J61=SecurityRating!$E$14,SecurityRating!$D$14,"")&amp;IF($J61=SecurityRating!$E$15,SecurityRating!$D$15,"")&amp;IF($J61=SecurityRating!$E$16,SecurityRating!$D$16,"")&amp;IF($J61=SecurityRating!$E$17,SecurityRating!$D$17,"")&amp;IF($J61=SecurityRating!$E$18,SecurityRating!$D$18,"")&amp;IF($J61=SecurityRating!$E$19,SecurityRating!$D$19,"")&amp;IF($J61=SecurityRating!$E$20,SecurityRating!$D$20,"")&amp;IF($J61=SecurityRating!$E$21,SecurityRating!$D$21,"")&amp;IF($J61=SecurityRating!$E$22,SecurityRating!$D$22,"")&amp;IF($J61=SecurityRating!$E$23,SecurityRating!$D$23,"")&amp;IF($J61=SecurityRating!$E$24,SecurityRating!$D$24,"")&amp;IF($J61=SecurityRating!$E$25,SecurityRating!$D$25,"")&amp;IF($J61=SecurityRating!$E$26,SecurityRating!$D$26,"")&amp;IF($J61=SecurityRating!$E$27,SecurityRating!$D$27,"")&amp;IF($J61=SecurityRating!$E$28,SecurityRating!$D$28,"")),"")</f>
        <v>4</v>
      </c>
      <c r="J61" s="2" t="str">
        <f t="shared" si="1"/>
        <v>none.none.no</v>
      </c>
      <c r="K61" s="2" t="s">
        <v>180</v>
      </c>
    </row>
    <row r="62" spans="1:11" x14ac:dyDescent="0.2">
      <c r="A62" s="2" t="s">
        <v>38</v>
      </c>
      <c r="B62" s="2" t="s">
        <v>81</v>
      </c>
      <c r="C62" s="2" t="s">
        <v>186</v>
      </c>
      <c r="D62" s="13" t="s">
        <v>106</v>
      </c>
      <c r="E62" s="13" t="s">
        <v>56</v>
      </c>
      <c r="F62" s="2" t="s">
        <v>2</v>
      </c>
      <c r="G62" s="2" t="s">
        <v>2</v>
      </c>
      <c r="H62" s="2" t="s">
        <v>8</v>
      </c>
      <c r="I62" s="2">
        <f>IFERROR(INT(IF($J62=SecurityRating!$E$2,SecurityRating!$D$2,"")&amp;IF($J62=SecurityRating!$E$3,SecurityRating!$D$3,"")&amp;IF($J62=SecurityRating!$E$4,SecurityRating!$D$4,"")&amp;IF($J62=SecurityRating!$E$5,SecurityRating!$D$5,"")&amp;IF($J62=SecurityRating!$E$6,SecurityRating!$D$6,"")&amp;IF($J62=SecurityRating!$E$7,SecurityRating!$D$7,"")&amp;IF($J62=SecurityRating!$E$8,SecurityRating!$D$8,"")&amp;IF($J62=SecurityRating!$E$9,SecurityRating!$D$9,"")&amp;IF($J62=SecurityRating!$E$10,SecurityRating!$D$10,"")&amp;IF($J62=SecurityRating!$E$11,SecurityRating!$D$11,"")&amp;IF($J62=SecurityRating!$E$12,SecurityRating!$D$12,"")&amp;IF($J62=SecurityRating!$E$13,SecurityRating!$D$13,"")&amp;IF($J62=SecurityRating!$E$14,SecurityRating!$D$14,"")&amp;IF($J62=SecurityRating!$E$15,SecurityRating!$D$15,"")&amp;IF($J62=SecurityRating!$E$16,SecurityRating!$D$16,"")&amp;IF($J62=SecurityRating!$E$17,SecurityRating!$D$17,"")&amp;IF($J62=SecurityRating!$E$18,SecurityRating!$D$18,"")&amp;IF($J62=SecurityRating!$E$19,SecurityRating!$D$19,"")&amp;IF($J62=SecurityRating!$E$20,SecurityRating!$D$20,"")&amp;IF($J62=SecurityRating!$E$21,SecurityRating!$D$21,"")&amp;IF($J62=SecurityRating!$E$22,SecurityRating!$D$22,"")&amp;IF($J62=SecurityRating!$E$23,SecurityRating!$D$23,"")&amp;IF($J62=SecurityRating!$E$24,SecurityRating!$D$24,"")&amp;IF($J62=SecurityRating!$E$25,SecurityRating!$D$25,"")&amp;IF($J62=SecurityRating!$E$26,SecurityRating!$D$26,"")&amp;IF($J62=SecurityRating!$E$27,SecurityRating!$D$27,"")&amp;IF($J62=SecurityRating!$E$28,SecurityRating!$D$28,"")),"")</f>
        <v>4</v>
      </c>
      <c r="J62" s="2" t="str">
        <f t="shared" si="1"/>
        <v>none.none.no</v>
      </c>
      <c r="K62" s="2" t="s">
        <v>180</v>
      </c>
    </row>
    <row r="63" spans="1:11" x14ac:dyDescent="0.2">
      <c r="A63" s="2" t="s">
        <v>33</v>
      </c>
      <c r="B63" s="2" t="s">
        <v>81</v>
      </c>
      <c r="C63" s="2" t="s">
        <v>186</v>
      </c>
      <c r="D63" s="58" t="s">
        <v>106</v>
      </c>
      <c r="E63" s="58" t="s">
        <v>56</v>
      </c>
      <c r="F63" s="2" t="s">
        <v>2</v>
      </c>
      <c r="G63" s="2" t="s">
        <v>2</v>
      </c>
      <c r="H63" s="2" t="s">
        <v>8</v>
      </c>
      <c r="I63" s="2">
        <f>IFERROR(INT(IF($J63=SecurityRating!$E$2,SecurityRating!$D$2,"")&amp;IF($J63=SecurityRating!$E$3,SecurityRating!$D$3,"")&amp;IF($J63=SecurityRating!$E$4,SecurityRating!$D$4,"")&amp;IF($J63=SecurityRating!$E$5,SecurityRating!$D$5,"")&amp;IF($J63=SecurityRating!$E$6,SecurityRating!$D$6,"")&amp;IF($J63=SecurityRating!$E$7,SecurityRating!$D$7,"")&amp;IF($J63=SecurityRating!$E$8,SecurityRating!$D$8,"")&amp;IF($J63=SecurityRating!$E$9,SecurityRating!$D$9,"")&amp;IF($J63=SecurityRating!$E$10,SecurityRating!$D$10,"")&amp;IF($J63=SecurityRating!$E$11,SecurityRating!$D$11,"")&amp;IF($J63=SecurityRating!$E$12,SecurityRating!$D$12,"")&amp;IF($J63=SecurityRating!$E$13,SecurityRating!$D$13,"")&amp;IF($J63=SecurityRating!$E$14,SecurityRating!$D$14,"")&amp;IF($J63=SecurityRating!$E$15,SecurityRating!$D$15,"")&amp;IF($J63=SecurityRating!$E$16,SecurityRating!$D$16,"")&amp;IF($J63=SecurityRating!$E$17,SecurityRating!$D$17,"")&amp;IF($J63=SecurityRating!$E$18,SecurityRating!$D$18,"")&amp;IF($J63=SecurityRating!$E$19,SecurityRating!$D$19,"")&amp;IF($J63=SecurityRating!$E$20,SecurityRating!$D$20,"")&amp;IF($J63=SecurityRating!$E$21,SecurityRating!$D$21,"")&amp;IF($J63=SecurityRating!$E$22,SecurityRating!$D$22,"")&amp;IF($J63=SecurityRating!$E$23,SecurityRating!$D$23,"")&amp;IF($J63=SecurityRating!$E$24,SecurityRating!$D$24,"")&amp;IF($J63=SecurityRating!$E$25,SecurityRating!$D$25,"")&amp;IF($J63=SecurityRating!$E$26,SecurityRating!$D$26,"")&amp;IF($J63=SecurityRating!$E$27,SecurityRating!$D$27,"")&amp;IF($J63=SecurityRating!$E$28,SecurityRating!$D$28,"")),"")</f>
        <v>4</v>
      </c>
      <c r="J63" s="2" t="str">
        <f t="shared" si="1"/>
        <v>none.none.no</v>
      </c>
      <c r="K63" s="2" t="s">
        <v>180</v>
      </c>
    </row>
    <row r="64" spans="1:11" x14ac:dyDescent="0.2">
      <c r="A64" s="2" t="s">
        <v>34</v>
      </c>
      <c r="B64" s="2" t="s">
        <v>81</v>
      </c>
      <c r="C64" s="2" t="s">
        <v>186</v>
      </c>
      <c r="D64" s="58" t="s">
        <v>106</v>
      </c>
      <c r="E64" s="58" t="s">
        <v>56</v>
      </c>
      <c r="F64" s="2" t="s">
        <v>2</v>
      </c>
      <c r="G64" s="2" t="s">
        <v>2</v>
      </c>
      <c r="H64" s="2" t="s">
        <v>8</v>
      </c>
      <c r="I64" s="2">
        <f>IFERROR(INT(IF($J64=SecurityRating!$E$2,SecurityRating!$D$2,"")&amp;IF($J64=SecurityRating!$E$3,SecurityRating!$D$3,"")&amp;IF($J64=SecurityRating!$E$4,SecurityRating!$D$4,"")&amp;IF($J64=SecurityRating!$E$5,SecurityRating!$D$5,"")&amp;IF($J64=SecurityRating!$E$6,SecurityRating!$D$6,"")&amp;IF($J64=SecurityRating!$E$7,SecurityRating!$D$7,"")&amp;IF($J64=SecurityRating!$E$8,SecurityRating!$D$8,"")&amp;IF($J64=SecurityRating!$E$9,SecurityRating!$D$9,"")&amp;IF($J64=SecurityRating!$E$10,SecurityRating!$D$10,"")&amp;IF($J64=SecurityRating!$E$11,SecurityRating!$D$11,"")&amp;IF($J64=SecurityRating!$E$12,SecurityRating!$D$12,"")&amp;IF($J64=SecurityRating!$E$13,SecurityRating!$D$13,"")&amp;IF($J64=SecurityRating!$E$14,SecurityRating!$D$14,"")&amp;IF($J64=SecurityRating!$E$15,SecurityRating!$D$15,"")&amp;IF($J64=SecurityRating!$E$16,SecurityRating!$D$16,"")&amp;IF($J64=SecurityRating!$E$17,SecurityRating!$D$17,"")&amp;IF($J64=SecurityRating!$E$18,SecurityRating!$D$18,"")&amp;IF($J64=SecurityRating!$E$19,SecurityRating!$D$19,"")&amp;IF($J64=SecurityRating!$E$20,SecurityRating!$D$20,"")&amp;IF($J64=SecurityRating!$E$21,SecurityRating!$D$21,"")&amp;IF($J64=SecurityRating!$E$22,SecurityRating!$D$22,"")&amp;IF($J64=SecurityRating!$E$23,SecurityRating!$D$23,"")&amp;IF($J64=SecurityRating!$E$24,SecurityRating!$D$24,"")&amp;IF($J64=SecurityRating!$E$25,SecurityRating!$D$25,"")&amp;IF($J64=SecurityRating!$E$26,SecurityRating!$D$26,"")&amp;IF($J64=SecurityRating!$E$27,SecurityRating!$D$27,"")&amp;IF($J64=SecurityRating!$E$28,SecurityRating!$D$28,"")),"")</f>
        <v>4</v>
      </c>
      <c r="J64" s="2" t="str">
        <f t="shared" si="1"/>
        <v>none.none.no</v>
      </c>
      <c r="K64" s="2" t="s">
        <v>180</v>
      </c>
    </row>
    <row r="65" spans="1:11" x14ac:dyDescent="0.2">
      <c r="A65" s="2" t="s">
        <v>35</v>
      </c>
      <c r="B65" s="2" t="s">
        <v>81</v>
      </c>
      <c r="C65" s="2" t="s">
        <v>186</v>
      </c>
      <c r="D65" s="13" t="s">
        <v>106</v>
      </c>
      <c r="E65" s="13" t="s">
        <v>56</v>
      </c>
      <c r="F65" s="2" t="s">
        <v>2</v>
      </c>
      <c r="G65" s="2" t="s">
        <v>2</v>
      </c>
      <c r="H65" s="2" t="s">
        <v>8</v>
      </c>
      <c r="I65" s="2">
        <f>IFERROR(INT(IF($J65=SecurityRating!$E$2,SecurityRating!$D$2,"")&amp;IF($J65=SecurityRating!$E$3,SecurityRating!$D$3,"")&amp;IF($J65=SecurityRating!$E$4,SecurityRating!$D$4,"")&amp;IF($J65=SecurityRating!$E$5,SecurityRating!$D$5,"")&amp;IF($J65=SecurityRating!$E$6,SecurityRating!$D$6,"")&amp;IF($J65=SecurityRating!$E$7,SecurityRating!$D$7,"")&amp;IF($J65=SecurityRating!$E$8,SecurityRating!$D$8,"")&amp;IF($J65=SecurityRating!$E$9,SecurityRating!$D$9,"")&amp;IF($J65=SecurityRating!$E$10,SecurityRating!$D$10,"")&amp;IF($J65=SecurityRating!$E$11,SecurityRating!$D$11,"")&amp;IF($J65=SecurityRating!$E$12,SecurityRating!$D$12,"")&amp;IF($J65=SecurityRating!$E$13,SecurityRating!$D$13,"")&amp;IF($J65=SecurityRating!$E$14,SecurityRating!$D$14,"")&amp;IF($J65=SecurityRating!$E$15,SecurityRating!$D$15,"")&amp;IF($J65=SecurityRating!$E$16,SecurityRating!$D$16,"")&amp;IF($J65=SecurityRating!$E$17,SecurityRating!$D$17,"")&amp;IF($J65=SecurityRating!$E$18,SecurityRating!$D$18,"")&amp;IF($J65=SecurityRating!$E$19,SecurityRating!$D$19,"")&amp;IF($J65=SecurityRating!$E$20,SecurityRating!$D$20,"")&amp;IF($J65=SecurityRating!$E$21,SecurityRating!$D$21,"")&amp;IF($J65=SecurityRating!$E$22,SecurityRating!$D$22,"")&amp;IF($J65=SecurityRating!$E$23,SecurityRating!$D$23,"")&amp;IF($J65=SecurityRating!$E$24,SecurityRating!$D$24,"")&amp;IF($J65=SecurityRating!$E$25,SecurityRating!$D$25,"")&amp;IF($J65=SecurityRating!$E$26,SecurityRating!$D$26,"")&amp;IF($J65=SecurityRating!$E$27,SecurityRating!$D$27,"")&amp;IF($J65=SecurityRating!$E$28,SecurityRating!$D$28,"")),"")</f>
        <v>4</v>
      </c>
      <c r="J65" s="2" t="str">
        <f t="shared" si="1"/>
        <v>none.none.no</v>
      </c>
      <c r="K65" s="2" t="s">
        <v>180</v>
      </c>
    </row>
    <row r="66" spans="1:11" s="14" customFormat="1" x14ac:dyDescent="0.2">
      <c r="A66" s="14" t="s">
        <v>37</v>
      </c>
      <c r="B66" s="14" t="s">
        <v>80</v>
      </c>
      <c r="C66" s="14" t="s">
        <v>54</v>
      </c>
      <c r="D66" s="15" t="s">
        <v>105</v>
      </c>
      <c r="E66" s="15" t="s">
        <v>55</v>
      </c>
      <c r="F66" s="14" t="s">
        <v>2</v>
      </c>
      <c r="G66" s="14" t="s">
        <v>15</v>
      </c>
      <c r="H66" s="14" t="s">
        <v>8</v>
      </c>
      <c r="I66" s="14">
        <f>IFERROR(INT(IF($J66=SecurityRating!$E$2,SecurityRating!$D$2,"")&amp;IF($J66=SecurityRating!$E$3,SecurityRating!$D$3,"")&amp;IF($J66=SecurityRating!$E$4,SecurityRating!$D$4,"")&amp;IF($J66=SecurityRating!$E$5,SecurityRating!$D$5,"")&amp;IF($J66=SecurityRating!$E$6,SecurityRating!$D$6,"")&amp;IF($J66=SecurityRating!$E$7,SecurityRating!$D$7,"")&amp;IF($J66=SecurityRating!$E$8,SecurityRating!$D$8,"")&amp;IF($J66=SecurityRating!$E$9,SecurityRating!$D$9,"")&amp;IF($J66=SecurityRating!$E$10,SecurityRating!$D$10,"")&amp;IF($J66=SecurityRating!$E$11,SecurityRating!$D$11,"")&amp;IF($J66=SecurityRating!$E$12,SecurityRating!$D$12,"")&amp;IF($J66=SecurityRating!$E$13,SecurityRating!$D$13,"")&amp;IF($J66=SecurityRating!$E$14,SecurityRating!$D$14,"")&amp;IF($J66=SecurityRating!$E$15,SecurityRating!$D$15,"")&amp;IF($J66=SecurityRating!$E$16,SecurityRating!$D$16,"")&amp;IF($J66=SecurityRating!$E$17,SecurityRating!$D$17,"")&amp;IF($J66=SecurityRating!$E$18,SecurityRating!$D$18,"")&amp;IF($J66=SecurityRating!$E$19,SecurityRating!$D$19,"")&amp;IF($J66=SecurityRating!$E$20,SecurityRating!$D$20,"")&amp;IF($J66=SecurityRating!$E$21,SecurityRating!$D$21,"")&amp;IF($J66=SecurityRating!$E$22,SecurityRating!$D$22,"")&amp;IF($J66=SecurityRating!$E$23,SecurityRating!$D$23,"")&amp;IF($J66=SecurityRating!$E$24,SecurityRating!$D$24,"")&amp;IF($J66=SecurityRating!$E$25,SecurityRating!$D$25,"")&amp;IF($J66=SecurityRating!$E$26,SecurityRating!$D$26,"")&amp;IF($J66=SecurityRating!$E$27,SecurityRating!$D$27,"")&amp;IF($J66=SecurityRating!$E$28,SecurityRating!$D$28,"")),"")</f>
        <v>0</v>
      </c>
      <c r="J66" s="14" t="str">
        <f t="shared" ref="J66:J97" si="2">$F66&amp;"."&amp;$G66&amp;"."&amp;$H66</f>
        <v>none.blocked.no</v>
      </c>
      <c r="K66" s="14" t="s">
        <v>180</v>
      </c>
    </row>
    <row r="67" spans="1:11" x14ac:dyDescent="0.2">
      <c r="A67" s="2" t="s">
        <v>39</v>
      </c>
      <c r="B67" s="2" t="s">
        <v>80</v>
      </c>
      <c r="C67" s="2" t="s">
        <v>54</v>
      </c>
      <c r="D67" s="13" t="s">
        <v>105</v>
      </c>
      <c r="E67" s="13" t="s">
        <v>55</v>
      </c>
      <c r="F67" s="2" t="s">
        <v>2</v>
      </c>
      <c r="G67" s="2" t="s">
        <v>15</v>
      </c>
      <c r="H67" s="2" t="s">
        <v>8</v>
      </c>
      <c r="I67" s="2">
        <f>IFERROR(INT(IF($J67=SecurityRating!$E$2,SecurityRating!$D$2,"")&amp;IF($J67=SecurityRating!$E$3,SecurityRating!$D$3,"")&amp;IF($J67=SecurityRating!$E$4,SecurityRating!$D$4,"")&amp;IF($J67=SecurityRating!$E$5,SecurityRating!$D$5,"")&amp;IF($J67=SecurityRating!$E$6,SecurityRating!$D$6,"")&amp;IF($J67=SecurityRating!$E$7,SecurityRating!$D$7,"")&amp;IF($J67=SecurityRating!$E$8,SecurityRating!$D$8,"")&amp;IF($J67=SecurityRating!$E$9,SecurityRating!$D$9,"")&amp;IF($J67=SecurityRating!$E$10,SecurityRating!$D$10,"")&amp;IF($J67=SecurityRating!$E$11,SecurityRating!$D$11,"")&amp;IF($J67=SecurityRating!$E$12,SecurityRating!$D$12,"")&amp;IF($J67=SecurityRating!$E$13,SecurityRating!$D$13,"")&amp;IF($J67=SecurityRating!$E$14,SecurityRating!$D$14,"")&amp;IF($J67=SecurityRating!$E$15,SecurityRating!$D$15,"")&amp;IF($J67=SecurityRating!$E$16,SecurityRating!$D$16,"")&amp;IF($J67=SecurityRating!$E$17,SecurityRating!$D$17,"")&amp;IF($J67=SecurityRating!$E$18,SecurityRating!$D$18,"")&amp;IF($J67=SecurityRating!$E$19,SecurityRating!$D$19,"")&amp;IF($J67=SecurityRating!$E$20,SecurityRating!$D$20,"")&amp;IF($J67=SecurityRating!$E$21,SecurityRating!$D$21,"")&amp;IF($J67=SecurityRating!$E$22,SecurityRating!$D$22,"")&amp;IF($J67=SecurityRating!$E$23,SecurityRating!$D$23,"")&amp;IF($J67=SecurityRating!$E$24,SecurityRating!$D$24,"")&amp;IF($J67=SecurityRating!$E$25,SecurityRating!$D$25,"")&amp;IF($J67=SecurityRating!$E$26,SecurityRating!$D$26,"")&amp;IF($J67=SecurityRating!$E$27,SecurityRating!$D$27,"")&amp;IF($J67=SecurityRating!$E$28,SecurityRating!$D$28,"")),"")</f>
        <v>0</v>
      </c>
      <c r="J67" s="2" t="str">
        <f t="shared" si="2"/>
        <v>none.blocked.no</v>
      </c>
      <c r="K67" s="2" t="s">
        <v>180</v>
      </c>
    </row>
    <row r="68" spans="1:11" x14ac:dyDescent="0.2">
      <c r="A68" s="2" t="s">
        <v>40</v>
      </c>
      <c r="B68" s="2" t="s">
        <v>80</v>
      </c>
      <c r="C68" s="2" t="s">
        <v>54</v>
      </c>
      <c r="D68" s="13" t="s">
        <v>105</v>
      </c>
      <c r="E68" s="13" t="s">
        <v>55</v>
      </c>
      <c r="F68" s="2" t="s">
        <v>2</v>
      </c>
      <c r="G68" s="2" t="s">
        <v>15</v>
      </c>
      <c r="H68" s="2" t="s">
        <v>8</v>
      </c>
      <c r="I68" s="2">
        <f>IFERROR(INT(IF($J68=SecurityRating!$E$2,SecurityRating!$D$2,"")&amp;IF($J68=SecurityRating!$E$3,SecurityRating!$D$3,"")&amp;IF($J68=SecurityRating!$E$4,SecurityRating!$D$4,"")&amp;IF($J68=SecurityRating!$E$5,SecurityRating!$D$5,"")&amp;IF($J68=SecurityRating!$E$6,SecurityRating!$D$6,"")&amp;IF($J68=SecurityRating!$E$7,SecurityRating!$D$7,"")&amp;IF($J68=SecurityRating!$E$8,SecurityRating!$D$8,"")&amp;IF($J68=SecurityRating!$E$9,SecurityRating!$D$9,"")&amp;IF($J68=SecurityRating!$E$10,SecurityRating!$D$10,"")&amp;IF($J68=SecurityRating!$E$11,SecurityRating!$D$11,"")&amp;IF($J68=SecurityRating!$E$12,SecurityRating!$D$12,"")&amp;IF($J68=SecurityRating!$E$13,SecurityRating!$D$13,"")&amp;IF($J68=SecurityRating!$E$14,SecurityRating!$D$14,"")&amp;IF($J68=SecurityRating!$E$15,SecurityRating!$D$15,"")&amp;IF($J68=SecurityRating!$E$16,SecurityRating!$D$16,"")&amp;IF($J68=SecurityRating!$E$17,SecurityRating!$D$17,"")&amp;IF($J68=SecurityRating!$E$18,SecurityRating!$D$18,"")&amp;IF($J68=SecurityRating!$E$19,SecurityRating!$D$19,"")&amp;IF($J68=SecurityRating!$E$20,SecurityRating!$D$20,"")&amp;IF($J68=SecurityRating!$E$21,SecurityRating!$D$21,"")&amp;IF($J68=SecurityRating!$E$22,SecurityRating!$D$22,"")&amp;IF($J68=SecurityRating!$E$23,SecurityRating!$D$23,"")&amp;IF($J68=SecurityRating!$E$24,SecurityRating!$D$24,"")&amp;IF($J68=SecurityRating!$E$25,SecurityRating!$D$25,"")&amp;IF($J68=SecurityRating!$E$26,SecurityRating!$D$26,"")&amp;IF($J68=SecurityRating!$E$27,SecurityRating!$D$27,"")&amp;IF($J68=SecurityRating!$E$28,SecurityRating!$D$28,"")),"")</f>
        <v>0</v>
      </c>
      <c r="J68" s="2" t="str">
        <f t="shared" si="2"/>
        <v>none.blocked.no</v>
      </c>
      <c r="K68" s="2" t="s">
        <v>180</v>
      </c>
    </row>
    <row r="69" spans="1:11" x14ac:dyDescent="0.2">
      <c r="A69" s="2" t="s">
        <v>38</v>
      </c>
      <c r="B69" s="2" t="s">
        <v>80</v>
      </c>
      <c r="C69" s="2" t="s">
        <v>54</v>
      </c>
      <c r="D69" s="13" t="s">
        <v>105</v>
      </c>
      <c r="E69" s="13" t="s">
        <v>55</v>
      </c>
      <c r="F69" s="2" t="s">
        <v>2</v>
      </c>
      <c r="G69" s="2" t="s">
        <v>15</v>
      </c>
      <c r="H69" s="2" t="s">
        <v>8</v>
      </c>
      <c r="I69" s="2">
        <f>IFERROR(INT(IF($J69=SecurityRating!$E$2,SecurityRating!$D$2,"")&amp;IF($J69=SecurityRating!$E$3,SecurityRating!$D$3,"")&amp;IF($J69=SecurityRating!$E$4,SecurityRating!$D$4,"")&amp;IF($J69=SecurityRating!$E$5,SecurityRating!$D$5,"")&amp;IF($J69=SecurityRating!$E$6,SecurityRating!$D$6,"")&amp;IF($J69=SecurityRating!$E$7,SecurityRating!$D$7,"")&amp;IF($J69=SecurityRating!$E$8,SecurityRating!$D$8,"")&amp;IF($J69=SecurityRating!$E$9,SecurityRating!$D$9,"")&amp;IF($J69=SecurityRating!$E$10,SecurityRating!$D$10,"")&amp;IF($J69=SecurityRating!$E$11,SecurityRating!$D$11,"")&amp;IF($J69=SecurityRating!$E$12,SecurityRating!$D$12,"")&amp;IF($J69=SecurityRating!$E$13,SecurityRating!$D$13,"")&amp;IF($J69=SecurityRating!$E$14,SecurityRating!$D$14,"")&amp;IF($J69=SecurityRating!$E$15,SecurityRating!$D$15,"")&amp;IF($J69=SecurityRating!$E$16,SecurityRating!$D$16,"")&amp;IF($J69=SecurityRating!$E$17,SecurityRating!$D$17,"")&amp;IF($J69=SecurityRating!$E$18,SecurityRating!$D$18,"")&amp;IF($J69=SecurityRating!$E$19,SecurityRating!$D$19,"")&amp;IF($J69=SecurityRating!$E$20,SecurityRating!$D$20,"")&amp;IF($J69=SecurityRating!$E$21,SecurityRating!$D$21,"")&amp;IF($J69=SecurityRating!$E$22,SecurityRating!$D$22,"")&amp;IF($J69=SecurityRating!$E$23,SecurityRating!$D$23,"")&amp;IF($J69=SecurityRating!$E$24,SecurityRating!$D$24,"")&amp;IF($J69=SecurityRating!$E$25,SecurityRating!$D$25,"")&amp;IF($J69=SecurityRating!$E$26,SecurityRating!$D$26,"")&amp;IF($J69=SecurityRating!$E$27,SecurityRating!$D$27,"")&amp;IF($J69=SecurityRating!$E$28,SecurityRating!$D$28,"")),"")</f>
        <v>0</v>
      </c>
      <c r="J69" s="2" t="str">
        <f t="shared" si="2"/>
        <v>none.blocked.no</v>
      </c>
      <c r="K69" s="2" t="s">
        <v>180</v>
      </c>
    </row>
    <row r="70" spans="1:11" x14ac:dyDescent="0.2">
      <c r="A70" s="2" t="s">
        <v>33</v>
      </c>
      <c r="B70" s="2" t="s">
        <v>80</v>
      </c>
      <c r="C70" s="2" t="s">
        <v>54</v>
      </c>
      <c r="D70" s="58" t="s">
        <v>105</v>
      </c>
      <c r="E70" s="58" t="s">
        <v>55</v>
      </c>
      <c r="F70" s="2" t="s">
        <v>2</v>
      </c>
      <c r="G70" s="2" t="s">
        <v>15</v>
      </c>
      <c r="H70" s="2" t="s">
        <v>8</v>
      </c>
      <c r="I70" s="2">
        <f>IFERROR(INT(IF($J70=SecurityRating!$E$2,SecurityRating!$D$2,"")&amp;IF($J70=SecurityRating!$E$3,SecurityRating!$D$3,"")&amp;IF($J70=SecurityRating!$E$4,SecurityRating!$D$4,"")&amp;IF($J70=SecurityRating!$E$5,SecurityRating!$D$5,"")&amp;IF($J70=SecurityRating!$E$6,SecurityRating!$D$6,"")&amp;IF($J70=SecurityRating!$E$7,SecurityRating!$D$7,"")&amp;IF($J70=SecurityRating!$E$8,SecurityRating!$D$8,"")&amp;IF($J70=SecurityRating!$E$9,SecurityRating!$D$9,"")&amp;IF($J70=SecurityRating!$E$10,SecurityRating!$D$10,"")&amp;IF($J70=SecurityRating!$E$11,SecurityRating!$D$11,"")&amp;IF($J70=SecurityRating!$E$12,SecurityRating!$D$12,"")&amp;IF($J70=SecurityRating!$E$13,SecurityRating!$D$13,"")&amp;IF($J70=SecurityRating!$E$14,SecurityRating!$D$14,"")&amp;IF($J70=SecurityRating!$E$15,SecurityRating!$D$15,"")&amp;IF($J70=SecurityRating!$E$16,SecurityRating!$D$16,"")&amp;IF($J70=SecurityRating!$E$17,SecurityRating!$D$17,"")&amp;IF($J70=SecurityRating!$E$18,SecurityRating!$D$18,"")&amp;IF($J70=SecurityRating!$E$19,SecurityRating!$D$19,"")&amp;IF($J70=SecurityRating!$E$20,SecurityRating!$D$20,"")&amp;IF($J70=SecurityRating!$E$21,SecurityRating!$D$21,"")&amp;IF($J70=SecurityRating!$E$22,SecurityRating!$D$22,"")&amp;IF($J70=SecurityRating!$E$23,SecurityRating!$D$23,"")&amp;IF($J70=SecurityRating!$E$24,SecurityRating!$D$24,"")&amp;IF($J70=SecurityRating!$E$25,SecurityRating!$D$25,"")&amp;IF($J70=SecurityRating!$E$26,SecurityRating!$D$26,"")&amp;IF($J70=SecurityRating!$E$27,SecurityRating!$D$27,"")&amp;IF($J70=SecurityRating!$E$28,SecurityRating!$D$28,"")),"")</f>
        <v>0</v>
      </c>
      <c r="J70" s="2" t="str">
        <f t="shared" si="2"/>
        <v>none.blocked.no</v>
      </c>
      <c r="K70" s="2" t="s">
        <v>180</v>
      </c>
    </row>
    <row r="71" spans="1:11" x14ac:dyDescent="0.2">
      <c r="A71" s="2" t="s">
        <v>34</v>
      </c>
      <c r="B71" s="2" t="s">
        <v>80</v>
      </c>
      <c r="C71" s="2" t="s">
        <v>54</v>
      </c>
      <c r="D71" s="13" t="s">
        <v>105</v>
      </c>
      <c r="E71" s="13" t="s">
        <v>55</v>
      </c>
      <c r="F71" s="2" t="s">
        <v>2</v>
      </c>
      <c r="G71" s="2" t="s">
        <v>15</v>
      </c>
      <c r="H71" s="2" t="s">
        <v>8</v>
      </c>
      <c r="I71" s="2">
        <f>IFERROR(INT(IF($J71=SecurityRating!$E$2,SecurityRating!$D$2,"")&amp;IF($J71=SecurityRating!$E$3,SecurityRating!$D$3,"")&amp;IF($J71=SecurityRating!$E$4,SecurityRating!$D$4,"")&amp;IF($J71=SecurityRating!$E$5,SecurityRating!$D$5,"")&amp;IF($J71=SecurityRating!$E$6,SecurityRating!$D$6,"")&amp;IF($J71=SecurityRating!$E$7,SecurityRating!$D$7,"")&amp;IF($J71=SecurityRating!$E$8,SecurityRating!$D$8,"")&amp;IF($J71=SecurityRating!$E$9,SecurityRating!$D$9,"")&amp;IF($J71=SecurityRating!$E$10,SecurityRating!$D$10,"")&amp;IF($J71=SecurityRating!$E$11,SecurityRating!$D$11,"")&amp;IF($J71=SecurityRating!$E$12,SecurityRating!$D$12,"")&amp;IF($J71=SecurityRating!$E$13,SecurityRating!$D$13,"")&amp;IF($J71=SecurityRating!$E$14,SecurityRating!$D$14,"")&amp;IF($J71=SecurityRating!$E$15,SecurityRating!$D$15,"")&amp;IF($J71=SecurityRating!$E$16,SecurityRating!$D$16,"")&amp;IF($J71=SecurityRating!$E$17,SecurityRating!$D$17,"")&amp;IF($J71=SecurityRating!$E$18,SecurityRating!$D$18,"")&amp;IF($J71=SecurityRating!$E$19,SecurityRating!$D$19,"")&amp;IF($J71=SecurityRating!$E$20,SecurityRating!$D$20,"")&amp;IF($J71=SecurityRating!$E$21,SecurityRating!$D$21,"")&amp;IF($J71=SecurityRating!$E$22,SecurityRating!$D$22,"")&amp;IF($J71=SecurityRating!$E$23,SecurityRating!$D$23,"")&amp;IF($J71=SecurityRating!$E$24,SecurityRating!$D$24,"")&amp;IF($J71=SecurityRating!$E$25,SecurityRating!$D$25,"")&amp;IF($J71=SecurityRating!$E$26,SecurityRating!$D$26,"")&amp;IF($J71=SecurityRating!$E$27,SecurityRating!$D$27,"")&amp;IF($J71=SecurityRating!$E$28,SecurityRating!$D$28,"")),"")</f>
        <v>0</v>
      </c>
      <c r="J71" s="2" t="str">
        <f t="shared" si="2"/>
        <v>none.blocked.no</v>
      </c>
      <c r="K71" s="2" t="s">
        <v>180</v>
      </c>
    </row>
    <row r="72" spans="1:11" x14ac:dyDescent="0.2">
      <c r="A72" s="2" t="s">
        <v>35</v>
      </c>
      <c r="B72" s="2" t="s">
        <v>80</v>
      </c>
      <c r="C72" s="2" t="s">
        <v>54</v>
      </c>
      <c r="D72" s="58" t="s">
        <v>105</v>
      </c>
      <c r="E72" s="58" t="s">
        <v>55</v>
      </c>
      <c r="F72" s="2" t="s">
        <v>2</v>
      </c>
      <c r="G72" s="2" t="s">
        <v>15</v>
      </c>
      <c r="H72" s="2" t="s">
        <v>8</v>
      </c>
      <c r="I72" s="2">
        <f>IFERROR(INT(IF($J72=SecurityRating!$E$2,SecurityRating!$D$2,"")&amp;IF($J72=SecurityRating!$E$3,SecurityRating!$D$3,"")&amp;IF($J72=SecurityRating!$E$4,SecurityRating!$D$4,"")&amp;IF($J72=SecurityRating!$E$5,SecurityRating!$D$5,"")&amp;IF($J72=SecurityRating!$E$6,SecurityRating!$D$6,"")&amp;IF($J72=SecurityRating!$E$7,SecurityRating!$D$7,"")&amp;IF($J72=SecurityRating!$E$8,SecurityRating!$D$8,"")&amp;IF($J72=SecurityRating!$E$9,SecurityRating!$D$9,"")&amp;IF($J72=SecurityRating!$E$10,SecurityRating!$D$10,"")&amp;IF($J72=SecurityRating!$E$11,SecurityRating!$D$11,"")&amp;IF($J72=SecurityRating!$E$12,SecurityRating!$D$12,"")&amp;IF($J72=SecurityRating!$E$13,SecurityRating!$D$13,"")&amp;IF($J72=SecurityRating!$E$14,SecurityRating!$D$14,"")&amp;IF($J72=SecurityRating!$E$15,SecurityRating!$D$15,"")&amp;IF($J72=SecurityRating!$E$16,SecurityRating!$D$16,"")&amp;IF($J72=SecurityRating!$E$17,SecurityRating!$D$17,"")&amp;IF($J72=SecurityRating!$E$18,SecurityRating!$D$18,"")&amp;IF($J72=SecurityRating!$E$19,SecurityRating!$D$19,"")&amp;IF($J72=SecurityRating!$E$20,SecurityRating!$D$20,"")&amp;IF($J72=SecurityRating!$E$21,SecurityRating!$D$21,"")&amp;IF($J72=SecurityRating!$E$22,SecurityRating!$D$22,"")&amp;IF($J72=SecurityRating!$E$23,SecurityRating!$D$23,"")&amp;IF($J72=SecurityRating!$E$24,SecurityRating!$D$24,"")&amp;IF($J72=SecurityRating!$E$25,SecurityRating!$D$25,"")&amp;IF($J72=SecurityRating!$E$26,SecurityRating!$D$26,"")&amp;IF($J72=SecurityRating!$E$27,SecurityRating!$D$27,"")&amp;IF($J72=SecurityRating!$E$28,SecurityRating!$D$28,"")),"")</f>
        <v>0</v>
      </c>
      <c r="J72" s="2" t="str">
        <f t="shared" si="2"/>
        <v>none.blocked.no</v>
      </c>
      <c r="K72" s="2" t="s">
        <v>180</v>
      </c>
    </row>
    <row r="73" spans="1:11" x14ac:dyDescent="0.2">
      <c r="A73" s="2" t="s">
        <v>36</v>
      </c>
      <c r="B73" s="2" t="s">
        <v>80</v>
      </c>
      <c r="C73" s="2" t="s">
        <v>54</v>
      </c>
      <c r="D73" s="58" t="s">
        <v>105</v>
      </c>
      <c r="E73" s="58" t="s">
        <v>55</v>
      </c>
      <c r="F73" s="2" t="s">
        <v>20</v>
      </c>
      <c r="G73" s="2" t="s">
        <v>2</v>
      </c>
      <c r="H73" s="2" t="s">
        <v>7</v>
      </c>
      <c r="I73" s="2">
        <f>IFERROR(INT(IF($J73=SecurityRating!$E$2,SecurityRating!$D$2,"")&amp;IF($J73=SecurityRating!$E$3,SecurityRating!$D$3,"")&amp;IF($J73=SecurityRating!$E$4,SecurityRating!$D$4,"")&amp;IF($J73=SecurityRating!$E$5,SecurityRating!$D$5,"")&amp;IF($J73=SecurityRating!$E$6,SecurityRating!$D$6,"")&amp;IF($J73=SecurityRating!$E$7,SecurityRating!$D$7,"")&amp;IF($J73=SecurityRating!$E$8,SecurityRating!$D$8,"")&amp;IF($J73=SecurityRating!$E$9,SecurityRating!$D$9,"")&amp;IF($J73=SecurityRating!$E$10,SecurityRating!$D$10,"")&amp;IF($J73=SecurityRating!$E$11,SecurityRating!$D$11,"")&amp;IF($J73=SecurityRating!$E$12,SecurityRating!$D$12,"")&amp;IF($J73=SecurityRating!$E$13,SecurityRating!$D$13,"")&amp;IF($J73=SecurityRating!$E$14,SecurityRating!$D$14,"")&amp;IF($J73=SecurityRating!$E$15,SecurityRating!$D$15,"")&amp;IF($J73=SecurityRating!$E$16,SecurityRating!$D$16,"")&amp;IF($J73=SecurityRating!$E$17,SecurityRating!$D$17,"")&amp;IF($J73=SecurityRating!$E$18,SecurityRating!$D$18,"")&amp;IF($J73=SecurityRating!$E$19,SecurityRating!$D$19,"")&amp;IF($J73=SecurityRating!$E$20,SecurityRating!$D$20,"")&amp;IF($J73=SecurityRating!$E$21,SecurityRating!$D$21,"")&amp;IF($J73=SecurityRating!$E$22,SecurityRating!$D$22,"")&amp;IF($J73=SecurityRating!$E$23,SecurityRating!$D$23,"")&amp;IF($J73=SecurityRating!$E$24,SecurityRating!$D$24,"")&amp;IF($J73=SecurityRating!$E$25,SecurityRating!$D$25,"")&amp;IF($J73=SecurityRating!$E$26,SecurityRating!$D$26,"")&amp;IF($J73=SecurityRating!$E$27,SecurityRating!$D$27,"")&amp;IF($J73=SecurityRating!$E$28,SecurityRating!$D$28,"")),"")</f>
        <v>1</v>
      </c>
      <c r="J73" s="2" t="str">
        <f t="shared" si="2"/>
        <v>correct.none.yes</v>
      </c>
      <c r="K73" s="2" t="s">
        <v>180</v>
      </c>
    </row>
    <row r="74" spans="1:11" s="14" customFormat="1" x14ac:dyDescent="0.2">
      <c r="A74" s="14" t="s">
        <v>37</v>
      </c>
      <c r="B74" s="14" t="s">
        <v>79</v>
      </c>
      <c r="C74" s="14" t="s">
        <v>54</v>
      </c>
      <c r="D74" s="15" t="s">
        <v>104</v>
      </c>
      <c r="E74" s="15" t="s">
        <v>54</v>
      </c>
      <c r="F74" s="14" t="s">
        <v>2</v>
      </c>
      <c r="G74" s="14" t="s">
        <v>15</v>
      </c>
      <c r="H74" s="14" t="s">
        <v>8</v>
      </c>
      <c r="I74" s="14">
        <f>IFERROR(INT(IF($J74=SecurityRating!$E$2,SecurityRating!$D$2,"")&amp;IF($J74=SecurityRating!$E$3,SecurityRating!$D$3,"")&amp;IF($J74=SecurityRating!$E$4,SecurityRating!$D$4,"")&amp;IF($J74=SecurityRating!$E$5,SecurityRating!$D$5,"")&amp;IF($J74=SecurityRating!$E$6,SecurityRating!$D$6,"")&amp;IF($J74=SecurityRating!$E$7,SecurityRating!$D$7,"")&amp;IF($J74=SecurityRating!$E$8,SecurityRating!$D$8,"")&amp;IF($J74=SecurityRating!$E$9,SecurityRating!$D$9,"")&amp;IF($J74=SecurityRating!$E$10,SecurityRating!$D$10,"")&amp;IF($J74=SecurityRating!$E$11,SecurityRating!$D$11,"")&amp;IF($J74=SecurityRating!$E$12,SecurityRating!$D$12,"")&amp;IF($J74=SecurityRating!$E$13,SecurityRating!$D$13,"")&amp;IF($J74=SecurityRating!$E$14,SecurityRating!$D$14,"")&amp;IF($J74=SecurityRating!$E$15,SecurityRating!$D$15,"")&amp;IF($J74=SecurityRating!$E$16,SecurityRating!$D$16,"")&amp;IF($J74=SecurityRating!$E$17,SecurityRating!$D$17,"")&amp;IF($J74=SecurityRating!$E$18,SecurityRating!$D$18,"")&amp;IF($J74=SecurityRating!$E$19,SecurityRating!$D$19,"")&amp;IF($J74=SecurityRating!$E$20,SecurityRating!$D$20,"")&amp;IF($J74=SecurityRating!$E$21,SecurityRating!$D$21,"")&amp;IF($J74=SecurityRating!$E$22,SecurityRating!$D$22,"")&amp;IF($J74=SecurityRating!$E$23,SecurityRating!$D$23,"")&amp;IF($J74=SecurityRating!$E$24,SecurityRating!$D$24,"")&amp;IF($J74=SecurityRating!$E$25,SecurityRating!$D$25,"")&amp;IF($J74=SecurityRating!$E$26,SecurityRating!$D$26,"")&amp;IF($J74=SecurityRating!$E$27,SecurityRating!$D$27,"")&amp;IF($J74=SecurityRating!$E$28,SecurityRating!$D$28,"")),"")</f>
        <v>0</v>
      </c>
      <c r="J74" s="14" t="str">
        <f t="shared" si="2"/>
        <v>none.blocked.no</v>
      </c>
      <c r="K74" s="14" t="s">
        <v>180</v>
      </c>
    </row>
    <row r="75" spans="1:11" x14ac:dyDescent="0.2">
      <c r="A75" s="2" t="s">
        <v>39</v>
      </c>
      <c r="B75" s="2" t="s">
        <v>79</v>
      </c>
      <c r="C75" s="2" t="s">
        <v>54</v>
      </c>
      <c r="D75" s="13" t="s">
        <v>104</v>
      </c>
      <c r="E75" s="13" t="s">
        <v>54</v>
      </c>
      <c r="F75" s="2" t="s">
        <v>2</v>
      </c>
      <c r="G75" s="2" t="s">
        <v>15</v>
      </c>
      <c r="H75" s="2" t="s">
        <v>8</v>
      </c>
      <c r="I75" s="2">
        <f>IFERROR(INT(IF($J75=SecurityRating!$E$2,SecurityRating!$D$2,"")&amp;IF($J75=SecurityRating!$E$3,SecurityRating!$D$3,"")&amp;IF($J75=SecurityRating!$E$4,SecurityRating!$D$4,"")&amp;IF($J75=SecurityRating!$E$5,SecurityRating!$D$5,"")&amp;IF($J75=SecurityRating!$E$6,SecurityRating!$D$6,"")&amp;IF($J75=SecurityRating!$E$7,SecurityRating!$D$7,"")&amp;IF($J75=SecurityRating!$E$8,SecurityRating!$D$8,"")&amp;IF($J75=SecurityRating!$E$9,SecurityRating!$D$9,"")&amp;IF($J75=SecurityRating!$E$10,SecurityRating!$D$10,"")&amp;IF($J75=SecurityRating!$E$11,SecurityRating!$D$11,"")&amp;IF($J75=SecurityRating!$E$12,SecurityRating!$D$12,"")&amp;IF($J75=SecurityRating!$E$13,SecurityRating!$D$13,"")&amp;IF($J75=SecurityRating!$E$14,SecurityRating!$D$14,"")&amp;IF($J75=SecurityRating!$E$15,SecurityRating!$D$15,"")&amp;IF($J75=SecurityRating!$E$16,SecurityRating!$D$16,"")&amp;IF($J75=SecurityRating!$E$17,SecurityRating!$D$17,"")&amp;IF($J75=SecurityRating!$E$18,SecurityRating!$D$18,"")&amp;IF($J75=SecurityRating!$E$19,SecurityRating!$D$19,"")&amp;IF($J75=SecurityRating!$E$20,SecurityRating!$D$20,"")&amp;IF($J75=SecurityRating!$E$21,SecurityRating!$D$21,"")&amp;IF($J75=SecurityRating!$E$22,SecurityRating!$D$22,"")&amp;IF($J75=SecurityRating!$E$23,SecurityRating!$D$23,"")&amp;IF($J75=SecurityRating!$E$24,SecurityRating!$D$24,"")&amp;IF($J75=SecurityRating!$E$25,SecurityRating!$D$25,"")&amp;IF($J75=SecurityRating!$E$26,SecurityRating!$D$26,"")&amp;IF($J75=SecurityRating!$E$27,SecurityRating!$D$27,"")&amp;IF($J75=SecurityRating!$E$28,SecurityRating!$D$28,"")),"")</f>
        <v>0</v>
      </c>
      <c r="J75" s="2" t="str">
        <f t="shared" si="2"/>
        <v>none.blocked.no</v>
      </c>
      <c r="K75" s="2" t="s">
        <v>180</v>
      </c>
    </row>
    <row r="76" spans="1:11" x14ac:dyDescent="0.2">
      <c r="A76" s="2" t="s">
        <v>40</v>
      </c>
      <c r="B76" s="2" t="s">
        <v>79</v>
      </c>
      <c r="C76" s="2" t="s">
        <v>54</v>
      </c>
      <c r="D76" s="13" t="s">
        <v>104</v>
      </c>
      <c r="E76" s="13" t="s">
        <v>54</v>
      </c>
      <c r="F76" s="2" t="s">
        <v>2</v>
      </c>
      <c r="G76" s="2" t="s">
        <v>15</v>
      </c>
      <c r="H76" s="2" t="s">
        <v>8</v>
      </c>
      <c r="I76" s="2">
        <f>IFERROR(INT(IF($J76=SecurityRating!$E$2,SecurityRating!$D$2,"")&amp;IF($J76=SecurityRating!$E$3,SecurityRating!$D$3,"")&amp;IF($J76=SecurityRating!$E$4,SecurityRating!$D$4,"")&amp;IF($J76=SecurityRating!$E$5,SecurityRating!$D$5,"")&amp;IF($J76=SecurityRating!$E$6,SecurityRating!$D$6,"")&amp;IF($J76=SecurityRating!$E$7,SecurityRating!$D$7,"")&amp;IF($J76=SecurityRating!$E$8,SecurityRating!$D$8,"")&amp;IF($J76=SecurityRating!$E$9,SecurityRating!$D$9,"")&amp;IF($J76=SecurityRating!$E$10,SecurityRating!$D$10,"")&amp;IF($J76=SecurityRating!$E$11,SecurityRating!$D$11,"")&amp;IF($J76=SecurityRating!$E$12,SecurityRating!$D$12,"")&amp;IF($J76=SecurityRating!$E$13,SecurityRating!$D$13,"")&amp;IF($J76=SecurityRating!$E$14,SecurityRating!$D$14,"")&amp;IF($J76=SecurityRating!$E$15,SecurityRating!$D$15,"")&amp;IF($J76=SecurityRating!$E$16,SecurityRating!$D$16,"")&amp;IF($J76=SecurityRating!$E$17,SecurityRating!$D$17,"")&amp;IF($J76=SecurityRating!$E$18,SecurityRating!$D$18,"")&amp;IF($J76=SecurityRating!$E$19,SecurityRating!$D$19,"")&amp;IF($J76=SecurityRating!$E$20,SecurityRating!$D$20,"")&amp;IF($J76=SecurityRating!$E$21,SecurityRating!$D$21,"")&amp;IF($J76=SecurityRating!$E$22,SecurityRating!$D$22,"")&amp;IF($J76=SecurityRating!$E$23,SecurityRating!$D$23,"")&amp;IF($J76=SecurityRating!$E$24,SecurityRating!$D$24,"")&amp;IF($J76=SecurityRating!$E$25,SecurityRating!$D$25,"")&amp;IF($J76=SecurityRating!$E$26,SecurityRating!$D$26,"")&amp;IF($J76=SecurityRating!$E$27,SecurityRating!$D$27,"")&amp;IF($J76=SecurityRating!$E$28,SecurityRating!$D$28,"")),"")</f>
        <v>0</v>
      </c>
      <c r="J76" s="2" t="str">
        <f t="shared" si="2"/>
        <v>none.blocked.no</v>
      </c>
      <c r="K76" s="2" t="s">
        <v>180</v>
      </c>
    </row>
    <row r="77" spans="1:11" x14ac:dyDescent="0.2">
      <c r="A77" s="2" t="s">
        <v>38</v>
      </c>
      <c r="B77" s="2" t="s">
        <v>79</v>
      </c>
      <c r="C77" s="2" t="s">
        <v>54</v>
      </c>
      <c r="D77" s="58" t="s">
        <v>104</v>
      </c>
      <c r="E77" s="58" t="s">
        <v>54</v>
      </c>
      <c r="F77" s="2" t="s">
        <v>2</v>
      </c>
      <c r="G77" s="2" t="s">
        <v>15</v>
      </c>
      <c r="H77" s="2" t="s">
        <v>8</v>
      </c>
      <c r="I77" s="2">
        <f>IFERROR(INT(IF($J77=SecurityRating!$E$2,SecurityRating!$D$2,"")&amp;IF($J77=SecurityRating!$E$3,SecurityRating!$D$3,"")&amp;IF($J77=SecurityRating!$E$4,SecurityRating!$D$4,"")&amp;IF($J77=SecurityRating!$E$5,SecurityRating!$D$5,"")&amp;IF($J77=SecurityRating!$E$6,SecurityRating!$D$6,"")&amp;IF($J77=SecurityRating!$E$7,SecurityRating!$D$7,"")&amp;IF($J77=SecurityRating!$E$8,SecurityRating!$D$8,"")&amp;IF($J77=SecurityRating!$E$9,SecurityRating!$D$9,"")&amp;IF($J77=SecurityRating!$E$10,SecurityRating!$D$10,"")&amp;IF($J77=SecurityRating!$E$11,SecurityRating!$D$11,"")&amp;IF($J77=SecurityRating!$E$12,SecurityRating!$D$12,"")&amp;IF($J77=SecurityRating!$E$13,SecurityRating!$D$13,"")&amp;IF($J77=SecurityRating!$E$14,SecurityRating!$D$14,"")&amp;IF($J77=SecurityRating!$E$15,SecurityRating!$D$15,"")&amp;IF($J77=SecurityRating!$E$16,SecurityRating!$D$16,"")&amp;IF($J77=SecurityRating!$E$17,SecurityRating!$D$17,"")&amp;IF($J77=SecurityRating!$E$18,SecurityRating!$D$18,"")&amp;IF($J77=SecurityRating!$E$19,SecurityRating!$D$19,"")&amp;IF($J77=SecurityRating!$E$20,SecurityRating!$D$20,"")&amp;IF($J77=SecurityRating!$E$21,SecurityRating!$D$21,"")&amp;IF($J77=SecurityRating!$E$22,SecurityRating!$D$22,"")&amp;IF($J77=SecurityRating!$E$23,SecurityRating!$D$23,"")&amp;IF($J77=SecurityRating!$E$24,SecurityRating!$D$24,"")&amp;IF($J77=SecurityRating!$E$25,SecurityRating!$D$25,"")&amp;IF($J77=SecurityRating!$E$26,SecurityRating!$D$26,"")&amp;IF($J77=SecurityRating!$E$27,SecurityRating!$D$27,"")&amp;IF($J77=SecurityRating!$E$28,SecurityRating!$D$28,"")),"")</f>
        <v>0</v>
      </c>
      <c r="J77" s="2" t="str">
        <f t="shared" si="2"/>
        <v>none.blocked.no</v>
      </c>
      <c r="K77" s="2" t="s">
        <v>180</v>
      </c>
    </row>
    <row r="78" spans="1:11" x14ac:dyDescent="0.2">
      <c r="A78" s="2" t="s">
        <v>33</v>
      </c>
      <c r="B78" s="2" t="s">
        <v>79</v>
      </c>
      <c r="C78" s="2" t="s">
        <v>54</v>
      </c>
      <c r="D78" s="58" t="s">
        <v>104</v>
      </c>
      <c r="E78" s="58" t="s">
        <v>54</v>
      </c>
      <c r="F78" s="2" t="s">
        <v>2</v>
      </c>
      <c r="G78" s="2" t="s">
        <v>15</v>
      </c>
      <c r="H78" s="2" t="s">
        <v>8</v>
      </c>
      <c r="I78" s="2">
        <f>IFERROR(INT(IF($J78=SecurityRating!$E$2,SecurityRating!$D$2,"")&amp;IF($J78=SecurityRating!$E$3,SecurityRating!$D$3,"")&amp;IF($J78=SecurityRating!$E$4,SecurityRating!$D$4,"")&amp;IF($J78=SecurityRating!$E$5,SecurityRating!$D$5,"")&amp;IF($J78=SecurityRating!$E$6,SecurityRating!$D$6,"")&amp;IF($J78=SecurityRating!$E$7,SecurityRating!$D$7,"")&amp;IF($J78=SecurityRating!$E$8,SecurityRating!$D$8,"")&amp;IF($J78=SecurityRating!$E$9,SecurityRating!$D$9,"")&amp;IF($J78=SecurityRating!$E$10,SecurityRating!$D$10,"")&amp;IF($J78=SecurityRating!$E$11,SecurityRating!$D$11,"")&amp;IF($J78=SecurityRating!$E$12,SecurityRating!$D$12,"")&amp;IF($J78=SecurityRating!$E$13,SecurityRating!$D$13,"")&amp;IF($J78=SecurityRating!$E$14,SecurityRating!$D$14,"")&amp;IF($J78=SecurityRating!$E$15,SecurityRating!$D$15,"")&amp;IF($J78=SecurityRating!$E$16,SecurityRating!$D$16,"")&amp;IF($J78=SecurityRating!$E$17,SecurityRating!$D$17,"")&amp;IF($J78=SecurityRating!$E$18,SecurityRating!$D$18,"")&amp;IF($J78=SecurityRating!$E$19,SecurityRating!$D$19,"")&amp;IF($J78=SecurityRating!$E$20,SecurityRating!$D$20,"")&amp;IF($J78=SecurityRating!$E$21,SecurityRating!$D$21,"")&amp;IF($J78=SecurityRating!$E$22,SecurityRating!$D$22,"")&amp;IF($J78=SecurityRating!$E$23,SecurityRating!$D$23,"")&amp;IF($J78=SecurityRating!$E$24,SecurityRating!$D$24,"")&amp;IF($J78=SecurityRating!$E$25,SecurityRating!$D$25,"")&amp;IF($J78=SecurityRating!$E$26,SecurityRating!$D$26,"")&amp;IF($J78=SecurityRating!$E$27,SecurityRating!$D$27,"")&amp;IF($J78=SecurityRating!$E$28,SecurityRating!$D$28,"")),"")</f>
        <v>0</v>
      </c>
      <c r="J78" s="2" t="str">
        <f t="shared" si="2"/>
        <v>none.blocked.no</v>
      </c>
      <c r="K78" s="2" t="s">
        <v>180</v>
      </c>
    </row>
    <row r="79" spans="1:11" x14ac:dyDescent="0.2">
      <c r="A79" s="2" t="s">
        <v>34</v>
      </c>
      <c r="B79" s="2" t="s">
        <v>79</v>
      </c>
      <c r="C79" s="2" t="s">
        <v>54</v>
      </c>
      <c r="D79" s="13" t="s">
        <v>104</v>
      </c>
      <c r="E79" s="13" t="s">
        <v>54</v>
      </c>
      <c r="F79" s="2" t="s">
        <v>2</v>
      </c>
      <c r="G79" s="2" t="s">
        <v>15</v>
      </c>
      <c r="H79" s="2" t="s">
        <v>8</v>
      </c>
      <c r="I79" s="2">
        <f>IFERROR(INT(IF($J79=SecurityRating!$E$2,SecurityRating!$D$2,"")&amp;IF($J79=SecurityRating!$E$3,SecurityRating!$D$3,"")&amp;IF($J79=SecurityRating!$E$4,SecurityRating!$D$4,"")&amp;IF($J79=SecurityRating!$E$5,SecurityRating!$D$5,"")&amp;IF($J79=SecurityRating!$E$6,SecurityRating!$D$6,"")&amp;IF($J79=SecurityRating!$E$7,SecurityRating!$D$7,"")&amp;IF($J79=SecurityRating!$E$8,SecurityRating!$D$8,"")&amp;IF($J79=SecurityRating!$E$9,SecurityRating!$D$9,"")&amp;IF($J79=SecurityRating!$E$10,SecurityRating!$D$10,"")&amp;IF($J79=SecurityRating!$E$11,SecurityRating!$D$11,"")&amp;IF($J79=SecurityRating!$E$12,SecurityRating!$D$12,"")&amp;IF($J79=SecurityRating!$E$13,SecurityRating!$D$13,"")&amp;IF($J79=SecurityRating!$E$14,SecurityRating!$D$14,"")&amp;IF($J79=SecurityRating!$E$15,SecurityRating!$D$15,"")&amp;IF($J79=SecurityRating!$E$16,SecurityRating!$D$16,"")&amp;IF($J79=SecurityRating!$E$17,SecurityRating!$D$17,"")&amp;IF($J79=SecurityRating!$E$18,SecurityRating!$D$18,"")&amp;IF($J79=SecurityRating!$E$19,SecurityRating!$D$19,"")&amp;IF($J79=SecurityRating!$E$20,SecurityRating!$D$20,"")&amp;IF($J79=SecurityRating!$E$21,SecurityRating!$D$21,"")&amp;IF($J79=SecurityRating!$E$22,SecurityRating!$D$22,"")&amp;IF($J79=SecurityRating!$E$23,SecurityRating!$D$23,"")&amp;IF($J79=SecurityRating!$E$24,SecurityRating!$D$24,"")&amp;IF($J79=SecurityRating!$E$25,SecurityRating!$D$25,"")&amp;IF($J79=SecurityRating!$E$26,SecurityRating!$D$26,"")&amp;IF($J79=SecurityRating!$E$27,SecurityRating!$D$27,"")&amp;IF($J79=SecurityRating!$E$28,SecurityRating!$D$28,"")),"")</f>
        <v>0</v>
      </c>
      <c r="J79" s="2" t="str">
        <f t="shared" si="2"/>
        <v>none.blocked.no</v>
      </c>
      <c r="K79" s="2" t="s">
        <v>180</v>
      </c>
    </row>
    <row r="80" spans="1:11" x14ac:dyDescent="0.2">
      <c r="A80" s="2" t="s">
        <v>35</v>
      </c>
      <c r="B80" s="2" t="s">
        <v>79</v>
      </c>
      <c r="C80" s="2" t="s">
        <v>54</v>
      </c>
      <c r="D80" s="58" t="s">
        <v>104</v>
      </c>
      <c r="E80" s="58" t="s">
        <v>54</v>
      </c>
      <c r="F80" s="2" t="s">
        <v>2</v>
      </c>
      <c r="G80" s="2" t="s">
        <v>15</v>
      </c>
      <c r="H80" s="2" t="s">
        <v>8</v>
      </c>
      <c r="I80" s="2">
        <f>IFERROR(INT(IF($J80=SecurityRating!$E$2,SecurityRating!$D$2,"")&amp;IF($J80=SecurityRating!$E$3,SecurityRating!$D$3,"")&amp;IF($J80=SecurityRating!$E$4,SecurityRating!$D$4,"")&amp;IF($J80=SecurityRating!$E$5,SecurityRating!$D$5,"")&amp;IF($J80=SecurityRating!$E$6,SecurityRating!$D$6,"")&amp;IF($J80=SecurityRating!$E$7,SecurityRating!$D$7,"")&amp;IF($J80=SecurityRating!$E$8,SecurityRating!$D$8,"")&amp;IF($J80=SecurityRating!$E$9,SecurityRating!$D$9,"")&amp;IF($J80=SecurityRating!$E$10,SecurityRating!$D$10,"")&amp;IF($J80=SecurityRating!$E$11,SecurityRating!$D$11,"")&amp;IF($J80=SecurityRating!$E$12,SecurityRating!$D$12,"")&amp;IF($J80=SecurityRating!$E$13,SecurityRating!$D$13,"")&amp;IF($J80=SecurityRating!$E$14,SecurityRating!$D$14,"")&amp;IF($J80=SecurityRating!$E$15,SecurityRating!$D$15,"")&amp;IF($J80=SecurityRating!$E$16,SecurityRating!$D$16,"")&amp;IF($J80=SecurityRating!$E$17,SecurityRating!$D$17,"")&amp;IF($J80=SecurityRating!$E$18,SecurityRating!$D$18,"")&amp;IF($J80=SecurityRating!$E$19,SecurityRating!$D$19,"")&amp;IF($J80=SecurityRating!$E$20,SecurityRating!$D$20,"")&amp;IF($J80=SecurityRating!$E$21,SecurityRating!$D$21,"")&amp;IF($J80=SecurityRating!$E$22,SecurityRating!$D$22,"")&amp;IF($J80=SecurityRating!$E$23,SecurityRating!$D$23,"")&amp;IF($J80=SecurityRating!$E$24,SecurityRating!$D$24,"")&amp;IF($J80=SecurityRating!$E$25,SecurityRating!$D$25,"")&amp;IF($J80=SecurityRating!$E$26,SecurityRating!$D$26,"")&amp;IF($J80=SecurityRating!$E$27,SecurityRating!$D$27,"")&amp;IF($J80=SecurityRating!$E$28,SecurityRating!$D$28,"")),"")</f>
        <v>0</v>
      </c>
      <c r="J80" s="2" t="str">
        <f t="shared" si="2"/>
        <v>none.blocked.no</v>
      </c>
      <c r="K80" s="2" t="s">
        <v>180</v>
      </c>
    </row>
    <row r="81" spans="1:11" x14ac:dyDescent="0.2">
      <c r="A81" s="2" t="s">
        <v>36</v>
      </c>
      <c r="B81" s="2" t="s">
        <v>79</v>
      </c>
      <c r="C81" s="2" t="s">
        <v>54</v>
      </c>
      <c r="D81" s="13" t="s">
        <v>104</v>
      </c>
      <c r="E81" s="13" t="s">
        <v>54</v>
      </c>
      <c r="F81" s="2" t="s">
        <v>20</v>
      </c>
      <c r="G81" s="2" t="s">
        <v>2</v>
      </c>
      <c r="H81" s="2" t="s">
        <v>7</v>
      </c>
      <c r="I81" s="2">
        <f>IFERROR(INT(IF($J81=SecurityRating!$E$2,SecurityRating!$D$2,"")&amp;IF($J81=SecurityRating!$E$3,SecurityRating!$D$3,"")&amp;IF($J81=SecurityRating!$E$4,SecurityRating!$D$4,"")&amp;IF($J81=SecurityRating!$E$5,SecurityRating!$D$5,"")&amp;IF($J81=SecurityRating!$E$6,SecurityRating!$D$6,"")&amp;IF($J81=SecurityRating!$E$7,SecurityRating!$D$7,"")&amp;IF($J81=SecurityRating!$E$8,SecurityRating!$D$8,"")&amp;IF($J81=SecurityRating!$E$9,SecurityRating!$D$9,"")&amp;IF($J81=SecurityRating!$E$10,SecurityRating!$D$10,"")&amp;IF($J81=SecurityRating!$E$11,SecurityRating!$D$11,"")&amp;IF($J81=SecurityRating!$E$12,SecurityRating!$D$12,"")&amp;IF($J81=SecurityRating!$E$13,SecurityRating!$D$13,"")&amp;IF($J81=SecurityRating!$E$14,SecurityRating!$D$14,"")&amp;IF($J81=SecurityRating!$E$15,SecurityRating!$D$15,"")&amp;IF($J81=SecurityRating!$E$16,SecurityRating!$D$16,"")&amp;IF($J81=SecurityRating!$E$17,SecurityRating!$D$17,"")&amp;IF($J81=SecurityRating!$E$18,SecurityRating!$D$18,"")&amp;IF($J81=SecurityRating!$E$19,SecurityRating!$D$19,"")&amp;IF($J81=SecurityRating!$E$20,SecurityRating!$D$20,"")&amp;IF($J81=SecurityRating!$E$21,SecurityRating!$D$21,"")&amp;IF($J81=SecurityRating!$E$22,SecurityRating!$D$22,"")&amp;IF($J81=SecurityRating!$E$23,SecurityRating!$D$23,"")&amp;IF($J81=SecurityRating!$E$24,SecurityRating!$D$24,"")&amp;IF($J81=SecurityRating!$E$25,SecurityRating!$D$25,"")&amp;IF($J81=SecurityRating!$E$26,SecurityRating!$D$26,"")&amp;IF($J81=SecurityRating!$E$27,SecurityRating!$D$27,"")&amp;IF($J81=SecurityRating!$E$28,SecurityRating!$D$28,"")),"")</f>
        <v>1</v>
      </c>
      <c r="J81" s="2" t="str">
        <f t="shared" si="2"/>
        <v>correct.none.yes</v>
      </c>
      <c r="K81" s="2" t="s">
        <v>180</v>
      </c>
    </row>
    <row r="82" spans="1:11" s="14" customFormat="1" x14ac:dyDescent="0.2">
      <c r="A82" s="14" t="s">
        <v>34</v>
      </c>
      <c r="B82" s="14" t="s">
        <v>78</v>
      </c>
      <c r="C82" s="14" t="s">
        <v>185</v>
      </c>
      <c r="D82" s="15" t="s">
        <v>103</v>
      </c>
      <c r="E82" s="15" t="s">
        <v>53</v>
      </c>
      <c r="F82" s="14" t="s">
        <v>20</v>
      </c>
      <c r="G82" s="14" t="s">
        <v>15</v>
      </c>
      <c r="H82" s="14" t="s">
        <v>7</v>
      </c>
      <c r="I82" s="14">
        <f>IFERROR(INT(IF($J82=SecurityRating!$E$2,SecurityRating!$D$2,"")&amp;IF($J82=SecurityRating!$E$3,SecurityRating!$D$3,"")&amp;IF($J82=SecurityRating!$E$4,SecurityRating!$D$4,"")&amp;IF($J82=SecurityRating!$E$5,SecurityRating!$D$5,"")&amp;IF($J82=SecurityRating!$E$6,SecurityRating!$D$6,"")&amp;IF($J82=SecurityRating!$E$7,SecurityRating!$D$7,"")&amp;IF($J82=SecurityRating!$E$8,SecurityRating!$D$8,"")&amp;IF($J82=SecurityRating!$E$9,SecurityRating!$D$9,"")&amp;IF($J82=SecurityRating!$E$10,SecurityRating!$D$10,"")&amp;IF($J82=SecurityRating!$E$11,SecurityRating!$D$11,"")&amp;IF($J82=SecurityRating!$E$12,SecurityRating!$D$12,"")&amp;IF($J82=SecurityRating!$E$13,SecurityRating!$D$13,"")&amp;IF($J82=SecurityRating!$E$14,SecurityRating!$D$14,"")&amp;IF($J82=SecurityRating!$E$15,SecurityRating!$D$15,"")&amp;IF($J82=SecurityRating!$E$16,SecurityRating!$D$16,"")&amp;IF($J82=SecurityRating!$E$17,SecurityRating!$D$17,"")&amp;IF($J82=SecurityRating!$E$18,SecurityRating!$D$18,"")&amp;IF($J82=SecurityRating!$E$19,SecurityRating!$D$19,"")&amp;IF($J82=SecurityRating!$E$20,SecurityRating!$D$20,"")&amp;IF($J82=SecurityRating!$E$21,SecurityRating!$D$21,"")&amp;IF($J82=SecurityRating!$E$22,SecurityRating!$D$22,"")&amp;IF($J82=SecurityRating!$E$23,SecurityRating!$D$23,"")&amp;IF($J82=SecurityRating!$E$24,SecurityRating!$D$24,"")&amp;IF($J82=SecurityRating!$E$25,SecurityRating!$D$25,"")&amp;IF($J82=SecurityRating!$E$26,SecurityRating!$D$26,"")&amp;IF($J82=SecurityRating!$E$27,SecurityRating!$D$27,"")&amp;IF($J82=SecurityRating!$E$28,SecurityRating!$D$28,"")),"")</f>
        <v>0</v>
      </c>
      <c r="J82" s="14" t="str">
        <f t="shared" si="2"/>
        <v>correct.blocked.yes</v>
      </c>
      <c r="K82" s="14" t="s">
        <v>180</v>
      </c>
    </row>
    <row r="83" spans="1:11" x14ac:dyDescent="0.2">
      <c r="A83" s="2" t="s">
        <v>37</v>
      </c>
      <c r="B83" s="2" t="s">
        <v>78</v>
      </c>
      <c r="C83" s="2" t="s">
        <v>185</v>
      </c>
      <c r="D83" s="58" t="s">
        <v>103</v>
      </c>
      <c r="E83" s="58" t="s">
        <v>53</v>
      </c>
      <c r="F83" s="2" t="s">
        <v>20</v>
      </c>
      <c r="G83" s="2" t="s">
        <v>2</v>
      </c>
      <c r="H83" s="2" t="s">
        <v>7</v>
      </c>
      <c r="I83" s="2">
        <f>IFERROR(INT(IF($J83=SecurityRating!$E$2,SecurityRating!$D$2,"")&amp;IF($J83=SecurityRating!$E$3,SecurityRating!$D$3,"")&amp;IF($J83=SecurityRating!$E$4,SecurityRating!$D$4,"")&amp;IF($J83=SecurityRating!$E$5,SecurityRating!$D$5,"")&amp;IF($J83=SecurityRating!$E$6,SecurityRating!$D$6,"")&amp;IF($J83=SecurityRating!$E$7,SecurityRating!$D$7,"")&amp;IF($J83=SecurityRating!$E$8,SecurityRating!$D$8,"")&amp;IF($J83=SecurityRating!$E$9,SecurityRating!$D$9,"")&amp;IF($J83=SecurityRating!$E$10,SecurityRating!$D$10,"")&amp;IF($J83=SecurityRating!$E$11,SecurityRating!$D$11,"")&amp;IF($J83=SecurityRating!$E$12,SecurityRating!$D$12,"")&amp;IF($J83=SecurityRating!$E$13,SecurityRating!$D$13,"")&amp;IF($J83=SecurityRating!$E$14,SecurityRating!$D$14,"")&amp;IF($J83=SecurityRating!$E$15,SecurityRating!$D$15,"")&amp;IF($J83=SecurityRating!$E$16,SecurityRating!$D$16,"")&amp;IF($J83=SecurityRating!$E$17,SecurityRating!$D$17,"")&amp;IF($J83=SecurityRating!$E$18,SecurityRating!$D$18,"")&amp;IF($J83=SecurityRating!$E$19,SecurityRating!$D$19,"")&amp;IF($J83=SecurityRating!$E$20,SecurityRating!$D$20,"")&amp;IF($J83=SecurityRating!$E$21,SecurityRating!$D$21,"")&amp;IF($J83=SecurityRating!$E$22,SecurityRating!$D$22,"")&amp;IF($J83=SecurityRating!$E$23,SecurityRating!$D$23,"")&amp;IF($J83=SecurityRating!$E$24,SecurityRating!$D$24,"")&amp;IF($J83=SecurityRating!$E$25,SecurityRating!$D$25,"")&amp;IF($J83=SecurityRating!$E$26,SecurityRating!$D$26,"")&amp;IF($J83=SecurityRating!$E$27,SecurityRating!$D$27,"")&amp;IF($J83=SecurityRating!$E$28,SecurityRating!$D$28,"")),"")</f>
        <v>1</v>
      </c>
      <c r="J83" s="2" t="str">
        <f t="shared" si="2"/>
        <v>correct.none.yes</v>
      </c>
      <c r="K83" s="2" t="s">
        <v>180</v>
      </c>
    </row>
    <row r="84" spans="1:11" x14ac:dyDescent="0.2">
      <c r="A84" s="2" t="s">
        <v>39</v>
      </c>
      <c r="B84" s="2" t="s">
        <v>78</v>
      </c>
      <c r="C84" s="2" t="s">
        <v>185</v>
      </c>
      <c r="D84" s="13" t="s">
        <v>103</v>
      </c>
      <c r="E84" s="13" t="s">
        <v>53</v>
      </c>
      <c r="F84" s="2" t="s">
        <v>20</v>
      </c>
      <c r="G84" s="2" t="s">
        <v>2</v>
      </c>
      <c r="H84" s="2" t="s">
        <v>7</v>
      </c>
      <c r="I84" s="2">
        <f>IFERROR(INT(IF($J84=SecurityRating!$E$2,SecurityRating!$D$2,"")&amp;IF($J84=SecurityRating!$E$3,SecurityRating!$D$3,"")&amp;IF($J84=SecurityRating!$E$4,SecurityRating!$D$4,"")&amp;IF($J84=SecurityRating!$E$5,SecurityRating!$D$5,"")&amp;IF($J84=SecurityRating!$E$6,SecurityRating!$D$6,"")&amp;IF($J84=SecurityRating!$E$7,SecurityRating!$D$7,"")&amp;IF($J84=SecurityRating!$E$8,SecurityRating!$D$8,"")&amp;IF($J84=SecurityRating!$E$9,SecurityRating!$D$9,"")&amp;IF($J84=SecurityRating!$E$10,SecurityRating!$D$10,"")&amp;IF($J84=SecurityRating!$E$11,SecurityRating!$D$11,"")&amp;IF($J84=SecurityRating!$E$12,SecurityRating!$D$12,"")&amp;IF($J84=SecurityRating!$E$13,SecurityRating!$D$13,"")&amp;IF($J84=SecurityRating!$E$14,SecurityRating!$D$14,"")&amp;IF($J84=SecurityRating!$E$15,SecurityRating!$D$15,"")&amp;IF($J84=SecurityRating!$E$16,SecurityRating!$D$16,"")&amp;IF($J84=SecurityRating!$E$17,SecurityRating!$D$17,"")&amp;IF($J84=SecurityRating!$E$18,SecurityRating!$D$18,"")&amp;IF($J84=SecurityRating!$E$19,SecurityRating!$D$19,"")&amp;IF($J84=SecurityRating!$E$20,SecurityRating!$D$20,"")&amp;IF($J84=SecurityRating!$E$21,SecurityRating!$D$21,"")&amp;IF($J84=SecurityRating!$E$22,SecurityRating!$D$22,"")&amp;IF($J84=SecurityRating!$E$23,SecurityRating!$D$23,"")&amp;IF($J84=SecurityRating!$E$24,SecurityRating!$D$24,"")&amp;IF($J84=SecurityRating!$E$25,SecurityRating!$D$25,"")&amp;IF($J84=SecurityRating!$E$26,SecurityRating!$D$26,"")&amp;IF($J84=SecurityRating!$E$27,SecurityRating!$D$27,"")&amp;IF($J84=SecurityRating!$E$28,SecurityRating!$D$28,"")),"")</f>
        <v>1</v>
      </c>
      <c r="J84" s="2" t="str">
        <f t="shared" si="2"/>
        <v>correct.none.yes</v>
      </c>
      <c r="K84" s="2" t="s">
        <v>180</v>
      </c>
    </row>
    <row r="85" spans="1:11" x14ac:dyDescent="0.2">
      <c r="A85" s="2" t="s">
        <v>40</v>
      </c>
      <c r="B85" s="2" t="s">
        <v>78</v>
      </c>
      <c r="C85" s="2" t="s">
        <v>185</v>
      </c>
      <c r="D85" s="13" t="s">
        <v>103</v>
      </c>
      <c r="E85" s="13" t="s">
        <v>53</v>
      </c>
      <c r="F85" s="2" t="s">
        <v>20</v>
      </c>
      <c r="G85" s="2" t="s">
        <v>2</v>
      </c>
      <c r="H85" s="2" t="s">
        <v>7</v>
      </c>
      <c r="I85" s="2">
        <f>IFERROR(INT(IF($J85=SecurityRating!$E$2,SecurityRating!$D$2,"")&amp;IF($J85=SecurityRating!$E$3,SecurityRating!$D$3,"")&amp;IF($J85=SecurityRating!$E$4,SecurityRating!$D$4,"")&amp;IF($J85=SecurityRating!$E$5,SecurityRating!$D$5,"")&amp;IF($J85=SecurityRating!$E$6,SecurityRating!$D$6,"")&amp;IF($J85=SecurityRating!$E$7,SecurityRating!$D$7,"")&amp;IF($J85=SecurityRating!$E$8,SecurityRating!$D$8,"")&amp;IF($J85=SecurityRating!$E$9,SecurityRating!$D$9,"")&amp;IF($J85=SecurityRating!$E$10,SecurityRating!$D$10,"")&amp;IF($J85=SecurityRating!$E$11,SecurityRating!$D$11,"")&amp;IF($J85=SecurityRating!$E$12,SecurityRating!$D$12,"")&amp;IF($J85=SecurityRating!$E$13,SecurityRating!$D$13,"")&amp;IF($J85=SecurityRating!$E$14,SecurityRating!$D$14,"")&amp;IF($J85=SecurityRating!$E$15,SecurityRating!$D$15,"")&amp;IF($J85=SecurityRating!$E$16,SecurityRating!$D$16,"")&amp;IF($J85=SecurityRating!$E$17,SecurityRating!$D$17,"")&amp;IF($J85=SecurityRating!$E$18,SecurityRating!$D$18,"")&amp;IF($J85=SecurityRating!$E$19,SecurityRating!$D$19,"")&amp;IF($J85=SecurityRating!$E$20,SecurityRating!$D$20,"")&amp;IF($J85=SecurityRating!$E$21,SecurityRating!$D$21,"")&amp;IF($J85=SecurityRating!$E$22,SecurityRating!$D$22,"")&amp;IF($J85=SecurityRating!$E$23,SecurityRating!$D$23,"")&amp;IF($J85=SecurityRating!$E$24,SecurityRating!$D$24,"")&amp;IF($J85=SecurityRating!$E$25,SecurityRating!$D$25,"")&amp;IF($J85=SecurityRating!$E$26,SecurityRating!$D$26,"")&amp;IF($J85=SecurityRating!$E$27,SecurityRating!$D$27,"")&amp;IF($J85=SecurityRating!$E$28,SecurityRating!$D$28,"")),"")</f>
        <v>1</v>
      </c>
      <c r="J85" s="2" t="str">
        <f t="shared" si="2"/>
        <v>correct.none.yes</v>
      </c>
      <c r="K85" s="2" t="s">
        <v>180</v>
      </c>
    </row>
    <row r="86" spans="1:11" x14ac:dyDescent="0.2">
      <c r="A86" s="2" t="s">
        <v>38</v>
      </c>
      <c r="B86" s="2" t="s">
        <v>78</v>
      </c>
      <c r="C86" s="2" t="s">
        <v>185</v>
      </c>
      <c r="D86" s="13" t="s">
        <v>103</v>
      </c>
      <c r="E86" s="13" t="s">
        <v>53</v>
      </c>
      <c r="F86" s="2" t="s">
        <v>20</v>
      </c>
      <c r="G86" s="2" t="s">
        <v>2</v>
      </c>
      <c r="H86" s="2" t="s">
        <v>7</v>
      </c>
      <c r="I86" s="2">
        <f>IFERROR(INT(IF($J86=SecurityRating!$E$2,SecurityRating!$D$2,"")&amp;IF($J86=SecurityRating!$E$3,SecurityRating!$D$3,"")&amp;IF($J86=SecurityRating!$E$4,SecurityRating!$D$4,"")&amp;IF($J86=SecurityRating!$E$5,SecurityRating!$D$5,"")&amp;IF($J86=SecurityRating!$E$6,SecurityRating!$D$6,"")&amp;IF($J86=SecurityRating!$E$7,SecurityRating!$D$7,"")&amp;IF($J86=SecurityRating!$E$8,SecurityRating!$D$8,"")&amp;IF($J86=SecurityRating!$E$9,SecurityRating!$D$9,"")&amp;IF($J86=SecurityRating!$E$10,SecurityRating!$D$10,"")&amp;IF($J86=SecurityRating!$E$11,SecurityRating!$D$11,"")&amp;IF($J86=SecurityRating!$E$12,SecurityRating!$D$12,"")&amp;IF($J86=SecurityRating!$E$13,SecurityRating!$D$13,"")&amp;IF($J86=SecurityRating!$E$14,SecurityRating!$D$14,"")&amp;IF($J86=SecurityRating!$E$15,SecurityRating!$D$15,"")&amp;IF($J86=SecurityRating!$E$16,SecurityRating!$D$16,"")&amp;IF($J86=SecurityRating!$E$17,SecurityRating!$D$17,"")&amp;IF($J86=SecurityRating!$E$18,SecurityRating!$D$18,"")&amp;IF($J86=SecurityRating!$E$19,SecurityRating!$D$19,"")&amp;IF($J86=SecurityRating!$E$20,SecurityRating!$D$20,"")&amp;IF($J86=SecurityRating!$E$21,SecurityRating!$D$21,"")&amp;IF($J86=SecurityRating!$E$22,SecurityRating!$D$22,"")&amp;IF($J86=SecurityRating!$E$23,SecurityRating!$D$23,"")&amp;IF($J86=SecurityRating!$E$24,SecurityRating!$D$24,"")&amp;IF($J86=SecurityRating!$E$25,SecurityRating!$D$25,"")&amp;IF($J86=SecurityRating!$E$26,SecurityRating!$D$26,"")&amp;IF($J86=SecurityRating!$E$27,SecurityRating!$D$27,"")&amp;IF($J86=SecurityRating!$E$28,SecurityRating!$D$28,"")),"")</f>
        <v>1</v>
      </c>
      <c r="J86" s="2" t="str">
        <f t="shared" si="2"/>
        <v>correct.none.yes</v>
      </c>
      <c r="K86" s="2" t="s">
        <v>180</v>
      </c>
    </row>
    <row r="87" spans="1:11" x14ac:dyDescent="0.2">
      <c r="A87" s="2" t="s">
        <v>33</v>
      </c>
      <c r="B87" s="2" t="s">
        <v>78</v>
      </c>
      <c r="C87" s="2" t="s">
        <v>185</v>
      </c>
      <c r="D87" s="58" t="s">
        <v>103</v>
      </c>
      <c r="E87" s="58" t="s">
        <v>53</v>
      </c>
      <c r="F87" s="2" t="s">
        <v>20</v>
      </c>
      <c r="G87" s="2" t="s">
        <v>2</v>
      </c>
      <c r="H87" s="2" t="s">
        <v>7</v>
      </c>
      <c r="I87" s="2">
        <f>IFERROR(INT(IF($J87=SecurityRating!$E$2,SecurityRating!$D$2,"")&amp;IF($J87=SecurityRating!$E$3,SecurityRating!$D$3,"")&amp;IF($J87=SecurityRating!$E$4,SecurityRating!$D$4,"")&amp;IF($J87=SecurityRating!$E$5,SecurityRating!$D$5,"")&amp;IF($J87=SecurityRating!$E$6,SecurityRating!$D$6,"")&amp;IF($J87=SecurityRating!$E$7,SecurityRating!$D$7,"")&amp;IF($J87=SecurityRating!$E$8,SecurityRating!$D$8,"")&amp;IF($J87=SecurityRating!$E$9,SecurityRating!$D$9,"")&amp;IF($J87=SecurityRating!$E$10,SecurityRating!$D$10,"")&amp;IF($J87=SecurityRating!$E$11,SecurityRating!$D$11,"")&amp;IF($J87=SecurityRating!$E$12,SecurityRating!$D$12,"")&amp;IF($J87=SecurityRating!$E$13,SecurityRating!$D$13,"")&amp;IF($J87=SecurityRating!$E$14,SecurityRating!$D$14,"")&amp;IF($J87=SecurityRating!$E$15,SecurityRating!$D$15,"")&amp;IF($J87=SecurityRating!$E$16,SecurityRating!$D$16,"")&amp;IF($J87=SecurityRating!$E$17,SecurityRating!$D$17,"")&amp;IF($J87=SecurityRating!$E$18,SecurityRating!$D$18,"")&amp;IF($J87=SecurityRating!$E$19,SecurityRating!$D$19,"")&amp;IF($J87=SecurityRating!$E$20,SecurityRating!$D$20,"")&amp;IF($J87=SecurityRating!$E$21,SecurityRating!$D$21,"")&amp;IF($J87=SecurityRating!$E$22,SecurityRating!$D$22,"")&amp;IF($J87=SecurityRating!$E$23,SecurityRating!$D$23,"")&amp;IF($J87=SecurityRating!$E$24,SecurityRating!$D$24,"")&amp;IF($J87=SecurityRating!$E$25,SecurityRating!$D$25,"")&amp;IF($J87=SecurityRating!$E$26,SecurityRating!$D$26,"")&amp;IF($J87=SecurityRating!$E$27,SecurityRating!$D$27,"")&amp;IF($J87=SecurityRating!$E$28,SecurityRating!$D$28,"")),"")</f>
        <v>1</v>
      </c>
      <c r="J87" s="2" t="str">
        <f t="shared" si="2"/>
        <v>correct.none.yes</v>
      </c>
      <c r="K87" s="2" t="s">
        <v>180</v>
      </c>
    </row>
    <row r="88" spans="1:11" x14ac:dyDescent="0.2">
      <c r="A88" s="2" t="s">
        <v>35</v>
      </c>
      <c r="B88" s="2" t="s">
        <v>78</v>
      </c>
      <c r="C88" s="2" t="s">
        <v>185</v>
      </c>
      <c r="D88" s="58" t="s">
        <v>103</v>
      </c>
      <c r="E88" s="58" t="s">
        <v>53</v>
      </c>
      <c r="F88" s="2" t="s">
        <v>20</v>
      </c>
      <c r="G88" s="2" t="s">
        <v>2</v>
      </c>
      <c r="H88" s="2" t="s">
        <v>7</v>
      </c>
      <c r="I88" s="2">
        <f>IFERROR(INT(IF($J88=SecurityRating!$E$2,SecurityRating!$D$2,"")&amp;IF($J88=SecurityRating!$E$3,SecurityRating!$D$3,"")&amp;IF($J88=SecurityRating!$E$4,SecurityRating!$D$4,"")&amp;IF($J88=SecurityRating!$E$5,SecurityRating!$D$5,"")&amp;IF($J88=SecurityRating!$E$6,SecurityRating!$D$6,"")&amp;IF($J88=SecurityRating!$E$7,SecurityRating!$D$7,"")&amp;IF($J88=SecurityRating!$E$8,SecurityRating!$D$8,"")&amp;IF($J88=SecurityRating!$E$9,SecurityRating!$D$9,"")&amp;IF($J88=SecurityRating!$E$10,SecurityRating!$D$10,"")&amp;IF($J88=SecurityRating!$E$11,SecurityRating!$D$11,"")&amp;IF($J88=SecurityRating!$E$12,SecurityRating!$D$12,"")&amp;IF($J88=SecurityRating!$E$13,SecurityRating!$D$13,"")&amp;IF($J88=SecurityRating!$E$14,SecurityRating!$D$14,"")&amp;IF($J88=SecurityRating!$E$15,SecurityRating!$D$15,"")&amp;IF($J88=SecurityRating!$E$16,SecurityRating!$D$16,"")&amp;IF($J88=SecurityRating!$E$17,SecurityRating!$D$17,"")&amp;IF($J88=SecurityRating!$E$18,SecurityRating!$D$18,"")&amp;IF($J88=SecurityRating!$E$19,SecurityRating!$D$19,"")&amp;IF($J88=SecurityRating!$E$20,SecurityRating!$D$20,"")&amp;IF($J88=SecurityRating!$E$21,SecurityRating!$D$21,"")&amp;IF($J88=SecurityRating!$E$22,SecurityRating!$D$22,"")&amp;IF($J88=SecurityRating!$E$23,SecurityRating!$D$23,"")&amp;IF($J88=SecurityRating!$E$24,SecurityRating!$D$24,"")&amp;IF($J88=SecurityRating!$E$25,SecurityRating!$D$25,"")&amp;IF($J88=SecurityRating!$E$26,SecurityRating!$D$26,"")&amp;IF($J88=SecurityRating!$E$27,SecurityRating!$D$27,"")&amp;IF($J88=SecurityRating!$E$28,SecurityRating!$D$28,"")),"")</f>
        <v>1</v>
      </c>
      <c r="J88" s="2" t="str">
        <f t="shared" si="2"/>
        <v>correct.none.yes</v>
      </c>
      <c r="K88" s="2" t="s">
        <v>180</v>
      </c>
    </row>
    <row r="89" spans="1:11" x14ac:dyDescent="0.2">
      <c r="A89" s="2" t="s">
        <v>36</v>
      </c>
      <c r="B89" s="2" t="s">
        <v>78</v>
      </c>
      <c r="C89" s="2" t="s">
        <v>185</v>
      </c>
      <c r="D89" s="58" t="s">
        <v>103</v>
      </c>
      <c r="E89" s="58" t="s">
        <v>53</v>
      </c>
      <c r="F89" s="2" t="s">
        <v>20</v>
      </c>
      <c r="G89" s="2" t="s">
        <v>2</v>
      </c>
      <c r="H89" s="2" t="s">
        <v>7</v>
      </c>
      <c r="I89" s="2">
        <f>IFERROR(INT(IF($J89=SecurityRating!$E$2,SecurityRating!$D$2,"")&amp;IF($J89=SecurityRating!$E$3,SecurityRating!$D$3,"")&amp;IF($J89=SecurityRating!$E$4,SecurityRating!$D$4,"")&amp;IF($J89=SecurityRating!$E$5,SecurityRating!$D$5,"")&amp;IF($J89=SecurityRating!$E$6,SecurityRating!$D$6,"")&amp;IF($J89=SecurityRating!$E$7,SecurityRating!$D$7,"")&amp;IF($J89=SecurityRating!$E$8,SecurityRating!$D$8,"")&amp;IF($J89=SecurityRating!$E$9,SecurityRating!$D$9,"")&amp;IF($J89=SecurityRating!$E$10,SecurityRating!$D$10,"")&amp;IF($J89=SecurityRating!$E$11,SecurityRating!$D$11,"")&amp;IF($J89=SecurityRating!$E$12,SecurityRating!$D$12,"")&amp;IF($J89=SecurityRating!$E$13,SecurityRating!$D$13,"")&amp;IF($J89=SecurityRating!$E$14,SecurityRating!$D$14,"")&amp;IF($J89=SecurityRating!$E$15,SecurityRating!$D$15,"")&amp;IF($J89=SecurityRating!$E$16,SecurityRating!$D$16,"")&amp;IF($J89=SecurityRating!$E$17,SecurityRating!$D$17,"")&amp;IF($J89=SecurityRating!$E$18,SecurityRating!$D$18,"")&amp;IF($J89=SecurityRating!$E$19,SecurityRating!$D$19,"")&amp;IF($J89=SecurityRating!$E$20,SecurityRating!$D$20,"")&amp;IF($J89=SecurityRating!$E$21,SecurityRating!$D$21,"")&amp;IF($J89=SecurityRating!$E$22,SecurityRating!$D$22,"")&amp;IF($J89=SecurityRating!$E$23,SecurityRating!$D$23,"")&amp;IF($J89=SecurityRating!$E$24,SecurityRating!$D$24,"")&amp;IF($J89=SecurityRating!$E$25,SecurityRating!$D$25,"")&amp;IF($J89=SecurityRating!$E$26,SecurityRating!$D$26,"")&amp;IF($J89=SecurityRating!$E$27,SecurityRating!$D$27,"")&amp;IF($J89=SecurityRating!$E$28,SecurityRating!$D$28,"")),"")</f>
        <v>1</v>
      </c>
      <c r="J89" s="2" t="str">
        <f t="shared" si="2"/>
        <v>correct.none.yes</v>
      </c>
      <c r="K89" s="2" t="s">
        <v>180</v>
      </c>
    </row>
    <row r="90" spans="1:11" s="14" customFormat="1" x14ac:dyDescent="0.2">
      <c r="A90" s="14" t="s">
        <v>40</v>
      </c>
      <c r="B90" s="14" t="s">
        <v>77</v>
      </c>
      <c r="C90" s="14" t="s">
        <v>185</v>
      </c>
      <c r="D90" s="15" t="s">
        <v>102</v>
      </c>
      <c r="E90" s="15" t="s">
        <v>52</v>
      </c>
      <c r="F90" s="14" t="s">
        <v>2</v>
      </c>
      <c r="G90" s="14" t="s">
        <v>15</v>
      </c>
      <c r="H90" s="14" t="s">
        <v>8</v>
      </c>
      <c r="I90" s="14">
        <f>IFERROR(INT(IF($J90=SecurityRating!$E$2,SecurityRating!$D$2,"")&amp;IF($J90=SecurityRating!$E$3,SecurityRating!$D$3,"")&amp;IF($J90=SecurityRating!$E$4,SecurityRating!$D$4,"")&amp;IF($J90=SecurityRating!$E$5,SecurityRating!$D$5,"")&amp;IF($J90=SecurityRating!$E$6,SecurityRating!$D$6,"")&amp;IF($J90=SecurityRating!$E$7,SecurityRating!$D$7,"")&amp;IF($J90=SecurityRating!$E$8,SecurityRating!$D$8,"")&amp;IF($J90=SecurityRating!$E$9,SecurityRating!$D$9,"")&amp;IF($J90=SecurityRating!$E$10,SecurityRating!$D$10,"")&amp;IF($J90=SecurityRating!$E$11,SecurityRating!$D$11,"")&amp;IF($J90=SecurityRating!$E$12,SecurityRating!$D$12,"")&amp;IF($J90=SecurityRating!$E$13,SecurityRating!$D$13,"")&amp;IF($J90=SecurityRating!$E$14,SecurityRating!$D$14,"")&amp;IF($J90=SecurityRating!$E$15,SecurityRating!$D$15,"")&amp;IF($J90=SecurityRating!$E$16,SecurityRating!$D$16,"")&amp;IF($J90=SecurityRating!$E$17,SecurityRating!$D$17,"")&amp;IF($J90=SecurityRating!$E$18,SecurityRating!$D$18,"")&amp;IF($J90=SecurityRating!$E$19,SecurityRating!$D$19,"")&amp;IF($J90=SecurityRating!$E$20,SecurityRating!$D$20,"")&amp;IF($J90=SecurityRating!$E$21,SecurityRating!$D$21,"")&amp;IF($J90=SecurityRating!$E$22,SecurityRating!$D$22,"")&amp;IF($J90=SecurityRating!$E$23,SecurityRating!$D$23,"")&amp;IF($J90=SecurityRating!$E$24,SecurityRating!$D$24,"")&amp;IF($J90=SecurityRating!$E$25,SecurityRating!$D$25,"")&amp;IF($J90=SecurityRating!$E$26,SecurityRating!$D$26,"")&amp;IF($J90=SecurityRating!$E$27,SecurityRating!$D$27,"")&amp;IF($J90=SecurityRating!$E$28,SecurityRating!$D$28,"")),"")</f>
        <v>0</v>
      </c>
      <c r="J90" s="14" t="str">
        <f t="shared" si="2"/>
        <v>none.blocked.no</v>
      </c>
      <c r="K90" s="14" t="s">
        <v>180</v>
      </c>
    </row>
    <row r="91" spans="1:11" x14ac:dyDescent="0.2">
      <c r="A91" s="2" t="s">
        <v>37</v>
      </c>
      <c r="B91" s="2" t="s">
        <v>77</v>
      </c>
      <c r="C91" s="2" t="s">
        <v>185</v>
      </c>
      <c r="D91" s="58" t="s">
        <v>102</v>
      </c>
      <c r="E91" s="58" t="s">
        <v>52</v>
      </c>
      <c r="F91" s="2" t="s">
        <v>20</v>
      </c>
      <c r="G91" s="2" t="s">
        <v>2</v>
      </c>
      <c r="H91" s="2" t="s">
        <v>7</v>
      </c>
      <c r="I91" s="2">
        <f>IFERROR(INT(IF($J91=SecurityRating!$E$2,SecurityRating!$D$2,"")&amp;IF($J91=SecurityRating!$E$3,SecurityRating!$D$3,"")&amp;IF($J91=SecurityRating!$E$4,SecurityRating!$D$4,"")&amp;IF($J91=SecurityRating!$E$5,SecurityRating!$D$5,"")&amp;IF($J91=SecurityRating!$E$6,SecurityRating!$D$6,"")&amp;IF($J91=SecurityRating!$E$7,SecurityRating!$D$7,"")&amp;IF($J91=SecurityRating!$E$8,SecurityRating!$D$8,"")&amp;IF($J91=SecurityRating!$E$9,SecurityRating!$D$9,"")&amp;IF($J91=SecurityRating!$E$10,SecurityRating!$D$10,"")&amp;IF($J91=SecurityRating!$E$11,SecurityRating!$D$11,"")&amp;IF($J91=SecurityRating!$E$12,SecurityRating!$D$12,"")&amp;IF($J91=SecurityRating!$E$13,SecurityRating!$D$13,"")&amp;IF($J91=SecurityRating!$E$14,SecurityRating!$D$14,"")&amp;IF($J91=SecurityRating!$E$15,SecurityRating!$D$15,"")&amp;IF($J91=SecurityRating!$E$16,SecurityRating!$D$16,"")&amp;IF($J91=SecurityRating!$E$17,SecurityRating!$D$17,"")&amp;IF($J91=SecurityRating!$E$18,SecurityRating!$D$18,"")&amp;IF($J91=SecurityRating!$E$19,SecurityRating!$D$19,"")&amp;IF($J91=SecurityRating!$E$20,SecurityRating!$D$20,"")&amp;IF($J91=SecurityRating!$E$21,SecurityRating!$D$21,"")&amp;IF($J91=SecurityRating!$E$22,SecurityRating!$D$22,"")&amp;IF($J91=SecurityRating!$E$23,SecurityRating!$D$23,"")&amp;IF($J91=SecurityRating!$E$24,SecurityRating!$D$24,"")&amp;IF($J91=SecurityRating!$E$25,SecurityRating!$D$25,"")&amp;IF($J91=SecurityRating!$E$26,SecurityRating!$D$26,"")&amp;IF($J91=SecurityRating!$E$27,SecurityRating!$D$27,"")&amp;IF($J91=SecurityRating!$E$28,SecurityRating!$D$28,"")),"")</f>
        <v>1</v>
      </c>
      <c r="J91" s="2" t="str">
        <f t="shared" si="2"/>
        <v>correct.none.yes</v>
      </c>
      <c r="K91" s="2" t="s">
        <v>180</v>
      </c>
    </row>
    <row r="92" spans="1:11" x14ac:dyDescent="0.2">
      <c r="A92" s="2" t="s">
        <v>39</v>
      </c>
      <c r="B92" s="2" t="s">
        <v>77</v>
      </c>
      <c r="C92" s="2" t="s">
        <v>185</v>
      </c>
      <c r="D92" s="58" t="s">
        <v>102</v>
      </c>
      <c r="E92" s="58" t="s">
        <v>52</v>
      </c>
      <c r="F92" s="2" t="s">
        <v>20</v>
      </c>
      <c r="G92" s="2" t="s">
        <v>2</v>
      </c>
      <c r="H92" s="2" t="s">
        <v>7</v>
      </c>
      <c r="I92" s="2">
        <f>IFERROR(INT(IF($J92=SecurityRating!$E$2,SecurityRating!$D$2,"")&amp;IF($J92=SecurityRating!$E$3,SecurityRating!$D$3,"")&amp;IF($J92=SecurityRating!$E$4,SecurityRating!$D$4,"")&amp;IF($J92=SecurityRating!$E$5,SecurityRating!$D$5,"")&amp;IF($J92=SecurityRating!$E$6,SecurityRating!$D$6,"")&amp;IF($J92=SecurityRating!$E$7,SecurityRating!$D$7,"")&amp;IF($J92=SecurityRating!$E$8,SecurityRating!$D$8,"")&amp;IF($J92=SecurityRating!$E$9,SecurityRating!$D$9,"")&amp;IF($J92=SecurityRating!$E$10,SecurityRating!$D$10,"")&amp;IF($J92=SecurityRating!$E$11,SecurityRating!$D$11,"")&amp;IF($J92=SecurityRating!$E$12,SecurityRating!$D$12,"")&amp;IF($J92=SecurityRating!$E$13,SecurityRating!$D$13,"")&amp;IF($J92=SecurityRating!$E$14,SecurityRating!$D$14,"")&amp;IF($J92=SecurityRating!$E$15,SecurityRating!$D$15,"")&amp;IF($J92=SecurityRating!$E$16,SecurityRating!$D$16,"")&amp;IF($J92=SecurityRating!$E$17,SecurityRating!$D$17,"")&amp;IF($J92=SecurityRating!$E$18,SecurityRating!$D$18,"")&amp;IF($J92=SecurityRating!$E$19,SecurityRating!$D$19,"")&amp;IF($J92=SecurityRating!$E$20,SecurityRating!$D$20,"")&amp;IF($J92=SecurityRating!$E$21,SecurityRating!$D$21,"")&amp;IF($J92=SecurityRating!$E$22,SecurityRating!$D$22,"")&amp;IF($J92=SecurityRating!$E$23,SecurityRating!$D$23,"")&amp;IF($J92=SecurityRating!$E$24,SecurityRating!$D$24,"")&amp;IF($J92=SecurityRating!$E$25,SecurityRating!$D$25,"")&amp;IF($J92=SecurityRating!$E$26,SecurityRating!$D$26,"")&amp;IF($J92=SecurityRating!$E$27,SecurityRating!$D$27,"")&amp;IF($J92=SecurityRating!$E$28,SecurityRating!$D$28,"")),"")</f>
        <v>1</v>
      </c>
      <c r="J92" s="2" t="str">
        <f t="shared" si="2"/>
        <v>correct.none.yes</v>
      </c>
      <c r="K92" s="2" t="s">
        <v>180</v>
      </c>
    </row>
    <row r="93" spans="1:11" x14ac:dyDescent="0.2">
      <c r="A93" s="2" t="s">
        <v>38</v>
      </c>
      <c r="B93" s="2" t="s">
        <v>77</v>
      </c>
      <c r="C93" s="2" t="s">
        <v>185</v>
      </c>
      <c r="D93" s="13" t="s">
        <v>102</v>
      </c>
      <c r="E93" s="13" t="s">
        <v>52</v>
      </c>
      <c r="F93" s="2" t="s">
        <v>20</v>
      </c>
      <c r="G93" s="2" t="s">
        <v>2</v>
      </c>
      <c r="H93" s="2" t="s">
        <v>7</v>
      </c>
      <c r="I93" s="2">
        <f>IFERROR(INT(IF($J93=SecurityRating!$E$2,SecurityRating!$D$2,"")&amp;IF($J93=SecurityRating!$E$3,SecurityRating!$D$3,"")&amp;IF($J93=SecurityRating!$E$4,SecurityRating!$D$4,"")&amp;IF($J93=SecurityRating!$E$5,SecurityRating!$D$5,"")&amp;IF($J93=SecurityRating!$E$6,SecurityRating!$D$6,"")&amp;IF($J93=SecurityRating!$E$7,SecurityRating!$D$7,"")&amp;IF($J93=SecurityRating!$E$8,SecurityRating!$D$8,"")&amp;IF($J93=SecurityRating!$E$9,SecurityRating!$D$9,"")&amp;IF($J93=SecurityRating!$E$10,SecurityRating!$D$10,"")&amp;IF($J93=SecurityRating!$E$11,SecurityRating!$D$11,"")&amp;IF($J93=SecurityRating!$E$12,SecurityRating!$D$12,"")&amp;IF($J93=SecurityRating!$E$13,SecurityRating!$D$13,"")&amp;IF($J93=SecurityRating!$E$14,SecurityRating!$D$14,"")&amp;IF($J93=SecurityRating!$E$15,SecurityRating!$D$15,"")&amp;IF($J93=SecurityRating!$E$16,SecurityRating!$D$16,"")&amp;IF($J93=SecurityRating!$E$17,SecurityRating!$D$17,"")&amp;IF($J93=SecurityRating!$E$18,SecurityRating!$D$18,"")&amp;IF($J93=SecurityRating!$E$19,SecurityRating!$D$19,"")&amp;IF($J93=SecurityRating!$E$20,SecurityRating!$D$20,"")&amp;IF($J93=SecurityRating!$E$21,SecurityRating!$D$21,"")&amp;IF($J93=SecurityRating!$E$22,SecurityRating!$D$22,"")&amp;IF($J93=SecurityRating!$E$23,SecurityRating!$D$23,"")&amp;IF($J93=SecurityRating!$E$24,SecurityRating!$D$24,"")&amp;IF($J93=SecurityRating!$E$25,SecurityRating!$D$25,"")&amp;IF($J93=SecurityRating!$E$26,SecurityRating!$D$26,"")&amp;IF($J93=SecurityRating!$E$27,SecurityRating!$D$27,"")&amp;IF($J93=SecurityRating!$E$28,SecurityRating!$D$28,"")),"")</f>
        <v>1</v>
      </c>
      <c r="J93" s="2" t="str">
        <f t="shared" si="2"/>
        <v>correct.none.yes</v>
      </c>
      <c r="K93" s="2" t="s">
        <v>180</v>
      </c>
    </row>
    <row r="94" spans="1:11" x14ac:dyDescent="0.2">
      <c r="A94" s="2" t="s">
        <v>33</v>
      </c>
      <c r="B94" s="2" t="s">
        <v>77</v>
      </c>
      <c r="C94" s="2" t="s">
        <v>185</v>
      </c>
      <c r="D94" s="58" t="s">
        <v>102</v>
      </c>
      <c r="E94" s="58" t="s">
        <v>52</v>
      </c>
      <c r="F94" s="2" t="s">
        <v>20</v>
      </c>
      <c r="G94" s="2" t="s">
        <v>2</v>
      </c>
      <c r="H94" s="2" t="s">
        <v>7</v>
      </c>
      <c r="I94" s="2">
        <f>IFERROR(INT(IF($J94=SecurityRating!$E$2,SecurityRating!$D$2,"")&amp;IF($J94=SecurityRating!$E$3,SecurityRating!$D$3,"")&amp;IF($J94=SecurityRating!$E$4,SecurityRating!$D$4,"")&amp;IF($J94=SecurityRating!$E$5,SecurityRating!$D$5,"")&amp;IF($J94=SecurityRating!$E$6,SecurityRating!$D$6,"")&amp;IF($J94=SecurityRating!$E$7,SecurityRating!$D$7,"")&amp;IF($J94=SecurityRating!$E$8,SecurityRating!$D$8,"")&amp;IF($J94=SecurityRating!$E$9,SecurityRating!$D$9,"")&amp;IF($J94=SecurityRating!$E$10,SecurityRating!$D$10,"")&amp;IF($J94=SecurityRating!$E$11,SecurityRating!$D$11,"")&amp;IF($J94=SecurityRating!$E$12,SecurityRating!$D$12,"")&amp;IF($J94=SecurityRating!$E$13,SecurityRating!$D$13,"")&amp;IF($J94=SecurityRating!$E$14,SecurityRating!$D$14,"")&amp;IF($J94=SecurityRating!$E$15,SecurityRating!$D$15,"")&amp;IF($J94=SecurityRating!$E$16,SecurityRating!$D$16,"")&amp;IF($J94=SecurityRating!$E$17,SecurityRating!$D$17,"")&amp;IF($J94=SecurityRating!$E$18,SecurityRating!$D$18,"")&amp;IF($J94=SecurityRating!$E$19,SecurityRating!$D$19,"")&amp;IF($J94=SecurityRating!$E$20,SecurityRating!$D$20,"")&amp;IF($J94=SecurityRating!$E$21,SecurityRating!$D$21,"")&amp;IF($J94=SecurityRating!$E$22,SecurityRating!$D$22,"")&amp;IF($J94=SecurityRating!$E$23,SecurityRating!$D$23,"")&amp;IF($J94=SecurityRating!$E$24,SecurityRating!$D$24,"")&amp;IF($J94=SecurityRating!$E$25,SecurityRating!$D$25,"")&amp;IF($J94=SecurityRating!$E$26,SecurityRating!$D$26,"")&amp;IF($J94=SecurityRating!$E$27,SecurityRating!$D$27,"")&amp;IF($J94=SecurityRating!$E$28,SecurityRating!$D$28,"")),"")</f>
        <v>1</v>
      </c>
      <c r="J94" s="2" t="str">
        <f t="shared" si="2"/>
        <v>correct.none.yes</v>
      </c>
      <c r="K94" s="2" t="s">
        <v>180</v>
      </c>
    </row>
    <row r="95" spans="1:11" x14ac:dyDescent="0.2">
      <c r="A95" s="2" t="s">
        <v>34</v>
      </c>
      <c r="B95" s="2" t="s">
        <v>77</v>
      </c>
      <c r="C95" s="2" t="s">
        <v>185</v>
      </c>
      <c r="D95" s="13" t="s">
        <v>102</v>
      </c>
      <c r="E95" s="13" t="s">
        <v>52</v>
      </c>
      <c r="F95" s="2" t="s">
        <v>20</v>
      </c>
      <c r="G95" s="2" t="s">
        <v>15</v>
      </c>
      <c r="H95" s="2" t="s">
        <v>7</v>
      </c>
      <c r="I95" s="2">
        <f>IFERROR(INT(IF($J95=SecurityRating!$E$2,SecurityRating!$D$2,"")&amp;IF($J95=SecurityRating!$E$3,SecurityRating!$D$3,"")&amp;IF($J95=SecurityRating!$E$4,SecurityRating!$D$4,"")&amp;IF($J95=SecurityRating!$E$5,SecurityRating!$D$5,"")&amp;IF($J95=SecurityRating!$E$6,SecurityRating!$D$6,"")&amp;IF($J95=SecurityRating!$E$7,SecurityRating!$D$7,"")&amp;IF($J95=SecurityRating!$E$8,SecurityRating!$D$8,"")&amp;IF($J95=SecurityRating!$E$9,SecurityRating!$D$9,"")&amp;IF($J95=SecurityRating!$E$10,SecurityRating!$D$10,"")&amp;IF($J95=SecurityRating!$E$11,SecurityRating!$D$11,"")&amp;IF($J95=SecurityRating!$E$12,SecurityRating!$D$12,"")&amp;IF($J95=SecurityRating!$E$13,SecurityRating!$D$13,"")&amp;IF($J95=SecurityRating!$E$14,SecurityRating!$D$14,"")&amp;IF($J95=SecurityRating!$E$15,SecurityRating!$D$15,"")&amp;IF($J95=SecurityRating!$E$16,SecurityRating!$D$16,"")&amp;IF($J95=SecurityRating!$E$17,SecurityRating!$D$17,"")&amp;IF($J95=SecurityRating!$E$18,SecurityRating!$D$18,"")&amp;IF($J95=SecurityRating!$E$19,SecurityRating!$D$19,"")&amp;IF($J95=SecurityRating!$E$20,SecurityRating!$D$20,"")&amp;IF($J95=SecurityRating!$E$21,SecurityRating!$D$21,"")&amp;IF($J95=SecurityRating!$E$22,SecurityRating!$D$22,"")&amp;IF($J95=SecurityRating!$E$23,SecurityRating!$D$23,"")&amp;IF($J95=SecurityRating!$E$24,SecurityRating!$D$24,"")&amp;IF($J95=SecurityRating!$E$25,SecurityRating!$D$25,"")&amp;IF($J95=SecurityRating!$E$26,SecurityRating!$D$26,"")&amp;IF($J95=SecurityRating!$E$27,SecurityRating!$D$27,"")&amp;IF($J95=SecurityRating!$E$28,SecurityRating!$D$28,"")),"")</f>
        <v>0</v>
      </c>
      <c r="J95" s="2" t="str">
        <f t="shared" si="2"/>
        <v>correct.blocked.yes</v>
      </c>
      <c r="K95" s="2" t="s">
        <v>180</v>
      </c>
    </row>
    <row r="96" spans="1:11" x14ac:dyDescent="0.2">
      <c r="A96" s="2" t="s">
        <v>35</v>
      </c>
      <c r="B96" s="2" t="s">
        <v>77</v>
      </c>
      <c r="C96" s="2" t="s">
        <v>185</v>
      </c>
      <c r="D96" s="13" t="s">
        <v>102</v>
      </c>
      <c r="E96" s="13" t="s">
        <v>52</v>
      </c>
      <c r="F96" s="2" t="s">
        <v>20</v>
      </c>
      <c r="G96" s="2" t="s">
        <v>2</v>
      </c>
      <c r="H96" s="2" t="s">
        <v>7</v>
      </c>
      <c r="I96" s="2">
        <f>IFERROR(INT(IF($J96=SecurityRating!$E$2,SecurityRating!$D$2,"")&amp;IF($J96=SecurityRating!$E$3,SecurityRating!$D$3,"")&amp;IF($J96=SecurityRating!$E$4,SecurityRating!$D$4,"")&amp;IF($J96=SecurityRating!$E$5,SecurityRating!$D$5,"")&amp;IF($J96=SecurityRating!$E$6,SecurityRating!$D$6,"")&amp;IF($J96=SecurityRating!$E$7,SecurityRating!$D$7,"")&amp;IF($J96=SecurityRating!$E$8,SecurityRating!$D$8,"")&amp;IF($J96=SecurityRating!$E$9,SecurityRating!$D$9,"")&amp;IF($J96=SecurityRating!$E$10,SecurityRating!$D$10,"")&amp;IF($J96=SecurityRating!$E$11,SecurityRating!$D$11,"")&amp;IF($J96=SecurityRating!$E$12,SecurityRating!$D$12,"")&amp;IF($J96=SecurityRating!$E$13,SecurityRating!$D$13,"")&amp;IF($J96=SecurityRating!$E$14,SecurityRating!$D$14,"")&amp;IF($J96=SecurityRating!$E$15,SecurityRating!$D$15,"")&amp;IF($J96=SecurityRating!$E$16,SecurityRating!$D$16,"")&amp;IF($J96=SecurityRating!$E$17,SecurityRating!$D$17,"")&amp;IF($J96=SecurityRating!$E$18,SecurityRating!$D$18,"")&amp;IF($J96=SecurityRating!$E$19,SecurityRating!$D$19,"")&amp;IF($J96=SecurityRating!$E$20,SecurityRating!$D$20,"")&amp;IF($J96=SecurityRating!$E$21,SecurityRating!$D$21,"")&amp;IF($J96=SecurityRating!$E$22,SecurityRating!$D$22,"")&amp;IF($J96=SecurityRating!$E$23,SecurityRating!$D$23,"")&amp;IF($J96=SecurityRating!$E$24,SecurityRating!$D$24,"")&amp;IF($J96=SecurityRating!$E$25,SecurityRating!$D$25,"")&amp;IF($J96=SecurityRating!$E$26,SecurityRating!$D$26,"")&amp;IF($J96=SecurityRating!$E$27,SecurityRating!$D$27,"")&amp;IF($J96=SecurityRating!$E$28,SecurityRating!$D$28,"")),"")</f>
        <v>1</v>
      </c>
      <c r="J96" s="2" t="str">
        <f t="shared" si="2"/>
        <v>correct.none.yes</v>
      </c>
      <c r="K96" s="2" t="s">
        <v>180</v>
      </c>
    </row>
    <row r="97" spans="1:11" x14ac:dyDescent="0.2">
      <c r="A97" s="2" t="s">
        <v>36</v>
      </c>
      <c r="B97" s="2" t="s">
        <v>77</v>
      </c>
      <c r="C97" s="2" t="s">
        <v>185</v>
      </c>
      <c r="D97" s="13" t="s">
        <v>102</v>
      </c>
      <c r="E97" s="13" t="s">
        <v>52</v>
      </c>
      <c r="F97" s="2" t="s">
        <v>20</v>
      </c>
      <c r="G97" s="2" t="s">
        <v>2</v>
      </c>
      <c r="H97" s="2" t="s">
        <v>7</v>
      </c>
      <c r="I97" s="2">
        <f>IFERROR(INT(IF($J97=SecurityRating!$E$2,SecurityRating!$D$2,"")&amp;IF($J97=SecurityRating!$E$3,SecurityRating!$D$3,"")&amp;IF($J97=SecurityRating!$E$4,SecurityRating!$D$4,"")&amp;IF($J97=SecurityRating!$E$5,SecurityRating!$D$5,"")&amp;IF($J97=SecurityRating!$E$6,SecurityRating!$D$6,"")&amp;IF($J97=SecurityRating!$E$7,SecurityRating!$D$7,"")&amp;IF($J97=SecurityRating!$E$8,SecurityRating!$D$8,"")&amp;IF($J97=SecurityRating!$E$9,SecurityRating!$D$9,"")&amp;IF($J97=SecurityRating!$E$10,SecurityRating!$D$10,"")&amp;IF($J97=SecurityRating!$E$11,SecurityRating!$D$11,"")&amp;IF($J97=SecurityRating!$E$12,SecurityRating!$D$12,"")&amp;IF($J97=SecurityRating!$E$13,SecurityRating!$D$13,"")&amp;IF($J97=SecurityRating!$E$14,SecurityRating!$D$14,"")&amp;IF($J97=SecurityRating!$E$15,SecurityRating!$D$15,"")&amp;IF($J97=SecurityRating!$E$16,SecurityRating!$D$16,"")&amp;IF($J97=SecurityRating!$E$17,SecurityRating!$D$17,"")&amp;IF($J97=SecurityRating!$E$18,SecurityRating!$D$18,"")&amp;IF($J97=SecurityRating!$E$19,SecurityRating!$D$19,"")&amp;IF($J97=SecurityRating!$E$20,SecurityRating!$D$20,"")&amp;IF($J97=SecurityRating!$E$21,SecurityRating!$D$21,"")&amp;IF($J97=SecurityRating!$E$22,SecurityRating!$D$22,"")&amp;IF($J97=SecurityRating!$E$23,SecurityRating!$D$23,"")&amp;IF($J97=SecurityRating!$E$24,SecurityRating!$D$24,"")&amp;IF($J97=SecurityRating!$E$25,SecurityRating!$D$25,"")&amp;IF($J97=SecurityRating!$E$26,SecurityRating!$D$26,"")&amp;IF($J97=SecurityRating!$E$27,SecurityRating!$D$27,"")&amp;IF($J97=SecurityRating!$E$28,SecurityRating!$D$28,"")),"")</f>
        <v>1</v>
      </c>
      <c r="J97" s="2" t="str">
        <f t="shared" si="2"/>
        <v>correct.none.yes</v>
      </c>
      <c r="K97" s="2" t="s">
        <v>180</v>
      </c>
    </row>
    <row r="98" spans="1:11" s="14" customFormat="1" x14ac:dyDescent="0.2">
      <c r="A98" s="14" t="s">
        <v>37</v>
      </c>
      <c r="B98" s="14" t="s">
        <v>76</v>
      </c>
      <c r="C98" s="14" t="s">
        <v>51</v>
      </c>
      <c r="D98" s="16" t="s">
        <v>101</v>
      </c>
      <c r="E98" s="15" t="s">
        <v>120</v>
      </c>
      <c r="F98" s="14" t="s">
        <v>0</v>
      </c>
      <c r="G98" s="14" t="s">
        <v>2</v>
      </c>
      <c r="H98" s="14" t="s">
        <v>8</v>
      </c>
      <c r="I98" s="14">
        <f>IFERROR(INT(IF($J98=SecurityRating!$E$2,SecurityRating!$D$2,"")&amp;IF($J98=SecurityRating!$E$3,SecurityRating!$D$3,"")&amp;IF($J98=SecurityRating!$E$4,SecurityRating!$D$4,"")&amp;IF($J98=SecurityRating!$E$5,SecurityRating!$D$5,"")&amp;IF($J98=SecurityRating!$E$6,SecurityRating!$D$6,"")&amp;IF($J98=SecurityRating!$E$7,SecurityRating!$D$7,"")&amp;IF($J98=SecurityRating!$E$8,SecurityRating!$D$8,"")&amp;IF($J98=SecurityRating!$E$9,SecurityRating!$D$9,"")&amp;IF($J98=SecurityRating!$E$10,SecurityRating!$D$10,"")&amp;IF($J98=SecurityRating!$E$11,SecurityRating!$D$11,"")&amp;IF($J98=SecurityRating!$E$12,SecurityRating!$D$12,"")&amp;IF($J98=SecurityRating!$E$13,SecurityRating!$D$13,"")&amp;IF($J98=SecurityRating!$E$14,SecurityRating!$D$14,"")&amp;IF($J98=SecurityRating!$E$15,SecurityRating!$D$15,"")&amp;IF($J98=SecurityRating!$E$16,SecurityRating!$D$16,"")&amp;IF($J98=SecurityRating!$E$17,SecurityRating!$D$17,"")&amp;IF($J98=SecurityRating!$E$18,SecurityRating!$D$18,"")&amp;IF($J98=SecurityRating!$E$19,SecurityRating!$D$19,"")&amp;IF($J98=SecurityRating!$E$20,SecurityRating!$D$20,"")&amp;IF($J98=SecurityRating!$E$21,SecurityRating!$D$21,"")&amp;IF($J98=SecurityRating!$E$22,SecurityRating!$D$22,"")&amp;IF($J98=SecurityRating!$E$23,SecurityRating!$D$23,"")&amp;IF($J98=SecurityRating!$E$24,SecurityRating!$D$24,"")&amp;IF($J98=SecurityRating!$E$25,SecurityRating!$D$25,"")&amp;IF($J98=SecurityRating!$E$26,SecurityRating!$D$26,"")&amp;IF($J98=SecurityRating!$E$27,SecurityRating!$D$27,"")&amp;IF($J98=SecurityRating!$E$28,SecurityRating!$D$28,"")),"")</f>
        <v>4</v>
      </c>
      <c r="J98" s="14" t="str">
        <f t="shared" ref="J98:J129" si="3">$F98&amp;"."&amp;$G98&amp;"."&amp;$H98</f>
        <v>misleading.none.no</v>
      </c>
      <c r="K98" s="14" t="s">
        <v>179</v>
      </c>
    </row>
    <row r="99" spans="1:11" x14ac:dyDescent="0.2">
      <c r="A99" s="2" t="s">
        <v>39</v>
      </c>
      <c r="B99" s="2" t="s">
        <v>76</v>
      </c>
      <c r="C99" s="2" t="s">
        <v>51</v>
      </c>
      <c r="D99" s="12" t="s">
        <v>101</v>
      </c>
      <c r="E99" s="13" t="s">
        <v>120</v>
      </c>
      <c r="F99" s="2" t="s">
        <v>1</v>
      </c>
      <c r="G99" s="2" t="s">
        <v>2</v>
      </c>
      <c r="H99" s="2" t="s">
        <v>9</v>
      </c>
      <c r="I99" s="2">
        <f>IFERROR(INT(IF($J99=SecurityRating!$E$2,SecurityRating!$D$2,"")&amp;IF($J99=SecurityRating!$E$3,SecurityRating!$D$3,"")&amp;IF($J99=SecurityRating!$E$4,SecurityRating!$D$4,"")&amp;IF($J99=SecurityRating!$E$5,SecurityRating!$D$5,"")&amp;IF($J99=SecurityRating!$E$6,SecurityRating!$D$6,"")&amp;IF($J99=SecurityRating!$E$7,SecurityRating!$D$7,"")&amp;IF($J99=SecurityRating!$E$8,SecurityRating!$D$8,"")&amp;IF($J99=SecurityRating!$E$9,SecurityRating!$D$9,"")&amp;IF($J99=SecurityRating!$E$10,SecurityRating!$D$10,"")&amp;IF($J99=SecurityRating!$E$11,SecurityRating!$D$11,"")&amp;IF($J99=SecurityRating!$E$12,SecurityRating!$D$12,"")&amp;IF($J99=SecurityRating!$E$13,SecurityRating!$D$13,"")&amp;IF($J99=SecurityRating!$E$14,SecurityRating!$D$14,"")&amp;IF($J99=SecurityRating!$E$15,SecurityRating!$D$15,"")&amp;IF($J99=SecurityRating!$E$16,SecurityRating!$D$16,"")&amp;IF($J99=SecurityRating!$E$17,SecurityRating!$D$17,"")&amp;IF($J99=SecurityRating!$E$18,SecurityRating!$D$18,"")&amp;IF($J99=SecurityRating!$E$19,SecurityRating!$D$19,"")&amp;IF($J99=SecurityRating!$E$20,SecurityRating!$D$20,"")&amp;IF($J99=SecurityRating!$E$21,SecurityRating!$D$21,"")&amp;IF($J99=SecurityRating!$E$22,SecurityRating!$D$22,"")&amp;IF($J99=SecurityRating!$E$23,SecurityRating!$D$23,"")&amp;IF($J99=SecurityRating!$E$24,SecurityRating!$D$24,"")&amp;IF($J99=SecurityRating!$E$25,SecurityRating!$D$25,"")&amp;IF($J99=SecurityRating!$E$26,SecurityRating!$D$26,"")&amp;IF($J99=SecurityRating!$E$27,SecurityRating!$D$27,"")&amp;IF($J99=SecurityRating!$E$28,SecurityRating!$D$28,"")),"")</f>
        <v>4</v>
      </c>
      <c r="J99" s="2" t="str">
        <f t="shared" si="3"/>
        <v>both.none.yes_misleading-first</v>
      </c>
      <c r="K99" s="2" t="s">
        <v>179</v>
      </c>
    </row>
    <row r="100" spans="1:11" x14ac:dyDescent="0.2">
      <c r="A100" s="2" t="s">
        <v>40</v>
      </c>
      <c r="B100" s="2" t="s">
        <v>76</v>
      </c>
      <c r="C100" s="2" t="s">
        <v>51</v>
      </c>
      <c r="D100" s="12" t="s">
        <v>101</v>
      </c>
      <c r="E100" s="13" t="s">
        <v>120</v>
      </c>
      <c r="F100" s="2" t="s">
        <v>1</v>
      </c>
      <c r="G100" s="2" t="s">
        <v>2</v>
      </c>
      <c r="H100" s="2" t="s">
        <v>9</v>
      </c>
      <c r="I100" s="2">
        <f>IFERROR(INT(IF($J100=SecurityRating!$E$2,SecurityRating!$D$2,"")&amp;IF($J100=SecurityRating!$E$3,SecurityRating!$D$3,"")&amp;IF($J100=SecurityRating!$E$4,SecurityRating!$D$4,"")&amp;IF($J100=SecurityRating!$E$5,SecurityRating!$D$5,"")&amp;IF($J100=SecurityRating!$E$6,SecurityRating!$D$6,"")&amp;IF($J100=SecurityRating!$E$7,SecurityRating!$D$7,"")&amp;IF($J100=SecurityRating!$E$8,SecurityRating!$D$8,"")&amp;IF($J100=SecurityRating!$E$9,SecurityRating!$D$9,"")&amp;IF($J100=SecurityRating!$E$10,SecurityRating!$D$10,"")&amp;IF($J100=SecurityRating!$E$11,SecurityRating!$D$11,"")&amp;IF($J100=SecurityRating!$E$12,SecurityRating!$D$12,"")&amp;IF($J100=SecurityRating!$E$13,SecurityRating!$D$13,"")&amp;IF($J100=SecurityRating!$E$14,SecurityRating!$D$14,"")&amp;IF($J100=SecurityRating!$E$15,SecurityRating!$D$15,"")&amp;IF($J100=SecurityRating!$E$16,SecurityRating!$D$16,"")&amp;IF($J100=SecurityRating!$E$17,SecurityRating!$D$17,"")&amp;IF($J100=SecurityRating!$E$18,SecurityRating!$D$18,"")&amp;IF($J100=SecurityRating!$E$19,SecurityRating!$D$19,"")&amp;IF($J100=SecurityRating!$E$20,SecurityRating!$D$20,"")&amp;IF($J100=SecurityRating!$E$21,SecurityRating!$D$21,"")&amp;IF($J100=SecurityRating!$E$22,SecurityRating!$D$22,"")&amp;IF($J100=SecurityRating!$E$23,SecurityRating!$D$23,"")&amp;IF($J100=SecurityRating!$E$24,SecurityRating!$D$24,"")&amp;IF($J100=SecurityRating!$E$25,SecurityRating!$D$25,"")&amp;IF($J100=SecurityRating!$E$26,SecurityRating!$D$26,"")&amp;IF($J100=SecurityRating!$E$27,SecurityRating!$D$27,"")&amp;IF($J100=SecurityRating!$E$28,SecurityRating!$D$28,"")),"")</f>
        <v>4</v>
      </c>
      <c r="J100" s="2" t="str">
        <f t="shared" si="3"/>
        <v>both.none.yes_misleading-first</v>
      </c>
      <c r="K100" s="2" t="s">
        <v>179</v>
      </c>
    </row>
    <row r="101" spans="1:11" x14ac:dyDescent="0.2">
      <c r="A101" s="2" t="s">
        <v>38</v>
      </c>
      <c r="B101" s="2" t="s">
        <v>76</v>
      </c>
      <c r="C101" s="2" t="s">
        <v>51</v>
      </c>
      <c r="D101" s="12" t="s">
        <v>101</v>
      </c>
      <c r="E101" s="13" t="s">
        <v>120</v>
      </c>
      <c r="F101" s="2" t="s">
        <v>0</v>
      </c>
      <c r="G101" s="2" t="s">
        <v>2</v>
      </c>
      <c r="H101" s="2" t="s">
        <v>8</v>
      </c>
      <c r="I101" s="2">
        <f>IFERROR(INT(IF($J101=SecurityRating!$E$2,SecurityRating!$D$2,"")&amp;IF($J101=SecurityRating!$E$3,SecurityRating!$D$3,"")&amp;IF($J101=SecurityRating!$E$4,SecurityRating!$D$4,"")&amp;IF($J101=SecurityRating!$E$5,SecurityRating!$D$5,"")&amp;IF($J101=SecurityRating!$E$6,SecurityRating!$D$6,"")&amp;IF($J101=SecurityRating!$E$7,SecurityRating!$D$7,"")&amp;IF($J101=SecurityRating!$E$8,SecurityRating!$D$8,"")&amp;IF($J101=SecurityRating!$E$9,SecurityRating!$D$9,"")&amp;IF($J101=SecurityRating!$E$10,SecurityRating!$D$10,"")&amp;IF($J101=SecurityRating!$E$11,SecurityRating!$D$11,"")&amp;IF($J101=SecurityRating!$E$12,SecurityRating!$D$12,"")&amp;IF($J101=SecurityRating!$E$13,SecurityRating!$D$13,"")&amp;IF($J101=SecurityRating!$E$14,SecurityRating!$D$14,"")&amp;IF($J101=SecurityRating!$E$15,SecurityRating!$D$15,"")&amp;IF($J101=SecurityRating!$E$16,SecurityRating!$D$16,"")&amp;IF($J101=SecurityRating!$E$17,SecurityRating!$D$17,"")&amp;IF($J101=SecurityRating!$E$18,SecurityRating!$D$18,"")&amp;IF($J101=SecurityRating!$E$19,SecurityRating!$D$19,"")&amp;IF($J101=SecurityRating!$E$20,SecurityRating!$D$20,"")&amp;IF($J101=SecurityRating!$E$21,SecurityRating!$D$21,"")&amp;IF($J101=SecurityRating!$E$22,SecurityRating!$D$22,"")&amp;IF($J101=SecurityRating!$E$23,SecurityRating!$D$23,"")&amp;IF($J101=SecurityRating!$E$24,SecurityRating!$D$24,"")&amp;IF($J101=SecurityRating!$E$25,SecurityRating!$D$25,"")&amp;IF($J101=SecurityRating!$E$26,SecurityRating!$D$26,"")&amp;IF($J101=SecurityRating!$E$27,SecurityRating!$D$27,"")&amp;IF($J101=SecurityRating!$E$28,SecurityRating!$D$28,"")),"")</f>
        <v>4</v>
      </c>
      <c r="J101" s="2" t="str">
        <f t="shared" si="3"/>
        <v>misleading.none.no</v>
      </c>
      <c r="K101" s="2" t="s">
        <v>179</v>
      </c>
    </row>
    <row r="102" spans="1:11" x14ac:dyDescent="0.2">
      <c r="A102" s="2" t="s">
        <v>33</v>
      </c>
      <c r="B102" s="2" t="s">
        <v>76</v>
      </c>
      <c r="C102" s="2" t="s">
        <v>51</v>
      </c>
      <c r="D102" s="57" t="s">
        <v>101</v>
      </c>
      <c r="E102" s="58" t="s">
        <v>120</v>
      </c>
      <c r="F102" s="2" t="s">
        <v>0</v>
      </c>
      <c r="G102" s="2" t="s">
        <v>2</v>
      </c>
      <c r="H102" s="2" t="s">
        <v>8</v>
      </c>
      <c r="I102" s="2">
        <f>IFERROR(INT(IF($J102=SecurityRating!$E$2,SecurityRating!$D$2,"")&amp;IF($J102=SecurityRating!$E$3,SecurityRating!$D$3,"")&amp;IF($J102=SecurityRating!$E$4,SecurityRating!$D$4,"")&amp;IF($J102=SecurityRating!$E$5,SecurityRating!$D$5,"")&amp;IF($J102=SecurityRating!$E$6,SecurityRating!$D$6,"")&amp;IF($J102=SecurityRating!$E$7,SecurityRating!$D$7,"")&amp;IF($J102=SecurityRating!$E$8,SecurityRating!$D$8,"")&amp;IF($J102=SecurityRating!$E$9,SecurityRating!$D$9,"")&amp;IF($J102=SecurityRating!$E$10,SecurityRating!$D$10,"")&amp;IF($J102=SecurityRating!$E$11,SecurityRating!$D$11,"")&amp;IF($J102=SecurityRating!$E$12,SecurityRating!$D$12,"")&amp;IF($J102=SecurityRating!$E$13,SecurityRating!$D$13,"")&amp;IF($J102=SecurityRating!$E$14,SecurityRating!$D$14,"")&amp;IF($J102=SecurityRating!$E$15,SecurityRating!$D$15,"")&amp;IF($J102=SecurityRating!$E$16,SecurityRating!$D$16,"")&amp;IF($J102=SecurityRating!$E$17,SecurityRating!$D$17,"")&amp;IF($J102=SecurityRating!$E$18,SecurityRating!$D$18,"")&amp;IF($J102=SecurityRating!$E$19,SecurityRating!$D$19,"")&amp;IF($J102=SecurityRating!$E$20,SecurityRating!$D$20,"")&amp;IF($J102=SecurityRating!$E$21,SecurityRating!$D$21,"")&amp;IF($J102=SecurityRating!$E$22,SecurityRating!$D$22,"")&amp;IF($J102=SecurityRating!$E$23,SecurityRating!$D$23,"")&amp;IF($J102=SecurityRating!$E$24,SecurityRating!$D$24,"")&amp;IF($J102=SecurityRating!$E$25,SecurityRating!$D$25,"")&amp;IF($J102=SecurityRating!$E$26,SecurityRating!$D$26,"")&amp;IF($J102=SecurityRating!$E$27,SecurityRating!$D$27,"")&amp;IF($J102=SecurityRating!$E$28,SecurityRating!$D$28,"")),"")</f>
        <v>4</v>
      </c>
      <c r="J102" s="2" t="str">
        <f t="shared" si="3"/>
        <v>misleading.none.no</v>
      </c>
      <c r="K102" s="2" t="s">
        <v>179</v>
      </c>
    </row>
    <row r="103" spans="1:11" x14ac:dyDescent="0.2">
      <c r="A103" s="2" t="s">
        <v>34</v>
      </c>
      <c r="B103" s="2" t="s">
        <v>76</v>
      </c>
      <c r="C103" s="2" t="s">
        <v>51</v>
      </c>
      <c r="D103" s="12" t="s">
        <v>101</v>
      </c>
      <c r="E103" s="13" t="s">
        <v>120</v>
      </c>
      <c r="F103" s="2" t="s">
        <v>0</v>
      </c>
      <c r="G103" s="2" t="s">
        <v>2</v>
      </c>
      <c r="H103" s="2" t="s">
        <v>7</v>
      </c>
      <c r="I103" s="2">
        <f>IFERROR(INT(IF($J103=SecurityRating!$E$2,SecurityRating!$D$2,"")&amp;IF($J103=SecurityRating!$E$3,SecurityRating!$D$3,"")&amp;IF($J103=SecurityRating!$E$4,SecurityRating!$D$4,"")&amp;IF($J103=SecurityRating!$E$5,SecurityRating!$D$5,"")&amp;IF($J103=SecurityRating!$E$6,SecurityRating!$D$6,"")&amp;IF($J103=SecurityRating!$E$7,SecurityRating!$D$7,"")&amp;IF($J103=SecurityRating!$E$8,SecurityRating!$D$8,"")&amp;IF($J103=SecurityRating!$E$9,SecurityRating!$D$9,"")&amp;IF($J103=SecurityRating!$E$10,SecurityRating!$D$10,"")&amp;IF($J103=SecurityRating!$E$11,SecurityRating!$D$11,"")&amp;IF($J103=SecurityRating!$E$12,SecurityRating!$D$12,"")&amp;IF($J103=SecurityRating!$E$13,SecurityRating!$D$13,"")&amp;IF($J103=SecurityRating!$E$14,SecurityRating!$D$14,"")&amp;IF($J103=SecurityRating!$E$15,SecurityRating!$D$15,"")&amp;IF($J103=SecurityRating!$E$16,SecurityRating!$D$16,"")&amp;IF($J103=SecurityRating!$E$17,SecurityRating!$D$17,"")&amp;IF($J103=SecurityRating!$E$18,SecurityRating!$D$18,"")&amp;IF($J103=SecurityRating!$E$19,SecurityRating!$D$19,"")&amp;IF($J103=SecurityRating!$E$20,SecurityRating!$D$20,"")&amp;IF($J103=SecurityRating!$E$21,SecurityRating!$D$21,"")&amp;IF($J103=SecurityRating!$E$22,SecurityRating!$D$22,"")&amp;IF($J103=SecurityRating!$E$23,SecurityRating!$D$23,"")&amp;IF($J103=SecurityRating!$E$24,SecurityRating!$D$24,"")&amp;IF($J103=SecurityRating!$E$25,SecurityRating!$D$25,"")&amp;IF($J103=SecurityRating!$E$26,SecurityRating!$D$26,"")&amp;IF($J103=SecurityRating!$E$27,SecurityRating!$D$27,"")&amp;IF($J103=SecurityRating!$E$28,SecurityRating!$D$28,"")),"")</f>
        <v>4</v>
      </c>
      <c r="J103" s="2" t="str">
        <f t="shared" si="3"/>
        <v>misleading.none.yes</v>
      </c>
      <c r="K103" s="2" t="s">
        <v>179</v>
      </c>
    </row>
    <row r="104" spans="1:11" x14ac:dyDescent="0.2">
      <c r="A104" s="2" t="s">
        <v>35</v>
      </c>
      <c r="B104" s="2" t="s">
        <v>76</v>
      </c>
      <c r="C104" s="2" t="s">
        <v>51</v>
      </c>
      <c r="D104" s="57" t="s">
        <v>101</v>
      </c>
      <c r="E104" s="58" t="s">
        <v>120</v>
      </c>
      <c r="F104" s="2" t="s">
        <v>0</v>
      </c>
      <c r="G104" s="2" t="s">
        <v>2</v>
      </c>
      <c r="H104" s="2" t="s">
        <v>8</v>
      </c>
      <c r="I104" s="2">
        <f>IFERROR(INT(IF($J104=SecurityRating!$E$2,SecurityRating!$D$2,"")&amp;IF($J104=SecurityRating!$E$3,SecurityRating!$D$3,"")&amp;IF($J104=SecurityRating!$E$4,SecurityRating!$D$4,"")&amp;IF($J104=SecurityRating!$E$5,SecurityRating!$D$5,"")&amp;IF($J104=SecurityRating!$E$6,SecurityRating!$D$6,"")&amp;IF($J104=SecurityRating!$E$7,SecurityRating!$D$7,"")&amp;IF($J104=SecurityRating!$E$8,SecurityRating!$D$8,"")&amp;IF($J104=SecurityRating!$E$9,SecurityRating!$D$9,"")&amp;IF($J104=SecurityRating!$E$10,SecurityRating!$D$10,"")&amp;IF($J104=SecurityRating!$E$11,SecurityRating!$D$11,"")&amp;IF($J104=SecurityRating!$E$12,SecurityRating!$D$12,"")&amp;IF($J104=SecurityRating!$E$13,SecurityRating!$D$13,"")&amp;IF($J104=SecurityRating!$E$14,SecurityRating!$D$14,"")&amp;IF($J104=SecurityRating!$E$15,SecurityRating!$D$15,"")&amp;IF($J104=SecurityRating!$E$16,SecurityRating!$D$16,"")&amp;IF($J104=SecurityRating!$E$17,SecurityRating!$D$17,"")&amp;IF($J104=SecurityRating!$E$18,SecurityRating!$D$18,"")&amp;IF($J104=SecurityRating!$E$19,SecurityRating!$D$19,"")&amp;IF($J104=SecurityRating!$E$20,SecurityRating!$D$20,"")&amp;IF($J104=SecurityRating!$E$21,SecurityRating!$D$21,"")&amp;IF($J104=SecurityRating!$E$22,SecurityRating!$D$22,"")&amp;IF($J104=SecurityRating!$E$23,SecurityRating!$D$23,"")&amp;IF($J104=SecurityRating!$E$24,SecurityRating!$D$24,"")&amp;IF($J104=SecurityRating!$E$25,SecurityRating!$D$25,"")&amp;IF($J104=SecurityRating!$E$26,SecurityRating!$D$26,"")&amp;IF($J104=SecurityRating!$E$27,SecurityRating!$D$27,"")&amp;IF($J104=SecurityRating!$E$28,SecurityRating!$D$28,"")),"")</f>
        <v>4</v>
      </c>
      <c r="J104" s="2" t="str">
        <f t="shared" si="3"/>
        <v>misleading.none.no</v>
      </c>
      <c r="K104" s="2" t="s">
        <v>179</v>
      </c>
    </row>
    <row r="105" spans="1:11" x14ac:dyDescent="0.2">
      <c r="A105" s="2" t="s">
        <v>36</v>
      </c>
      <c r="B105" s="2" t="s">
        <v>76</v>
      </c>
      <c r="C105" s="2" t="s">
        <v>51</v>
      </c>
      <c r="D105" s="12" t="s">
        <v>101</v>
      </c>
      <c r="E105" s="13" t="s">
        <v>120</v>
      </c>
      <c r="F105" s="2" t="s">
        <v>0</v>
      </c>
      <c r="G105" s="2" t="s">
        <v>2</v>
      </c>
      <c r="H105" s="2" t="s">
        <v>8</v>
      </c>
      <c r="I105" s="2">
        <f>IFERROR(INT(IF($J105=SecurityRating!$E$2,SecurityRating!$D$2,"")&amp;IF($J105=SecurityRating!$E$3,SecurityRating!$D$3,"")&amp;IF($J105=SecurityRating!$E$4,SecurityRating!$D$4,"")&amp;IF($J105=SecurityRating!$E$5,SecurityRating!$D$5,"")&amp;IF($J105=SecurityRating!$E$6,SecurityRating!$D$6,"")&amp;IF($J105=SecurityRating!$E$7,SecurityRating!$D$7,"")&amp;IF($J105=SecurityRating!$E$8,SecurityRating!$D$8,"")&amp;IF($J105=SecurityRating!$E$9,SecurityRating!$D$9,"")&amp;IF($J105=SecurityRating!$E$10,SecurityRating!$D$10,"")&amp;IF($J105=SecurityRating!$E$11,SecurityRating!$D$11,"")&amp;IF($J105=SecurityRating!$E$12,SecurityRating!$D$12,"")&amp;IF($J105=SecurityRating!$E$13,SecurityRating!$D$13,"")&amp;IF($J105=SecurityRating!$E$14,SecurityRating!$D$14,"")&amp;IF($J105=SecurityRating!$E$15,SecurityRating!$D$15,"")&amp;IF($J105=SecurityRating!$E$16,SecurityRating!$D$16,"")&amp;IF($J105=SecurityRating!$E$17,SecurityRating!$D$17,"")&amp;IF($J105=SecurityRating!$E$18,SecurityRating!$D$18,"")&amp;IF($J105=SecurityRating!$E$19,SecurityRating!$D$19,"")&amp;IF($J105=SecurityRating!$E$20,SecurityRating!$D$20,"")&amp;IF($J105=SecurityRating!$E$21,SecurityRating!$D$21,"")&amp;IF($J105=SecurityRating!$E$22,SecurityRating!$D$22,"")&amp;IF($J105=SecurityRating!$E$23,SecurityRating!$D$23,"")&amp;IF($J105=SecurityRating!$E$24,SecurityRating!$D$24,"")&amp;IF($J105=SecurityRating!$E$25,SecurityRating!$D$25,"")&amp;IF($J105=SecurityRating!$E$26,SecurityRating!$D$26,"")&amp;IF($J105=SecurityRating!$E$27,SecurityRating!$D$27,"")&amp;IF($J105=SecurityRating!$E$28,SecurityRating!$D$28,"")),"")</f>
        <v>4</v>
      </c>
      <c r="J105" s="2" t="str">
        <f t="shared" si="3"/>
        <v>misleading.none.no</v>
      </c>
      <c r="K105" s="2" t="s">
        <v>179</v>
      </c>
    </row>
    <row r="106" spans="1:11" s="14" customFormat="1" x14ac:dyDescent="0.2">
      <c r="A106" s="14" t="s">
        <v>36</v>
      </c>
      <c r="B106" s="14" t="s">
        <v>75</v>
      </c>
      <c r="C106" s="14" t="s">
        <v>51</v>
      </c>
      <c r="D106" s="16" t="s">
        <v>100</v>
      </c>
      <c r="E106" s="15" t="s">
        <v>119</v>
      </c>
      <c r="F106" s="14" t="s">
        <v>20</v>
      </c>
      <c r="G106" s="14" t="s">
        <v>2</v>
      </c>
      <c r="H106" s="14" t="s">
        <v>7</v>
      </c>
      <c r="I106" s="14">
        <f>IFERROR(INT(IF($J106=SecurityRating!$E$2,SecurityRating!$D$2,"")&amp;IF($J106=SecurityRating!$E$3,SecurityRating!$D$3,"")&amp;IF($J106=SecurityRating!$E$4,SecurityRating!$D$4,"")&amp;IF($J106=SecurityRating!$E$5,SecurityRating!$D$5,"")&amp;IF($J106=SecurityRating!$E$6,SecurityRating!$D$6,"")&amp;IF($J106=SecurityRating!$E$7,SecurityRating!$D$7,"")&amp;IF($J106=SecurityRating!$E$8,SecurityRating!$D$8,"")&amp;IF($J106=SecurityRating!$E$9,SecurityRating!$D$9,"")&amp;IF($J106=SecurityRating!$E$10,SecurityRating!$D$10,"")&amp;IF($J106=SecurityRating!$E$11,SecurityRating!$D$11,"")&amp;IF($J106=SecurityRating!$E$12,SecurityRating!$D$12,"")&amp;IF($J106=SecurityRating!$E$13,SecurityRating!$D$13,"")&amp;IF($J106=SecurityRating!$E$14,SecurityRating!$D$14,"")&amp;IF($J106=SecurityRating!$E$15,SecurityRating!$D$15,"")&amp;IF($J106=SecurityRating!$E$16,SecurityRating!$D$16,"")&amp;IF($J106=SecurityRating!$E$17,SecurityRating!$D$17,"")&amp;IF($J106=SecurityRating!$E$18,SecurityRating!$D$18,"")&amp;IF($J106=SecurityRating!$E$19,SecurityRating!$D$19,"")&amp;IF($J106=SecurityRating!$E$20,SecurityRating!$D$20,"")&amp;IF($J106=SecurityRating!$E$21,SecurityRating!$D$21,"")&amp;IF($J106=SecurityRating!$E$22,SecurityRating!$D$22,"")&amp;IF($J106=SecurityRating!$E$23,SecurityRating!$D$23,"")&amp;IF($J106=SecurityRating!$E$24,SecurityRating!$D$24,"")&amp;IF($J106=SecurityRating!$E$25,SecurityRating!$D$25,"")&amp;IF($J106=SecurityRating!$E$26,SecurityRating!$D$26,"")&amp;IF($J106=SecurityRating!$E$27,SecurityRating!$D$27,"")&amp;IF($J106=SecurityRating!$E$28,SecurityRating!$D$28,"")),"")</f>
        <v>1</v>
      </c>
      <c r="J106" s="14" t="str">
        <f t="shared" si="3"/>
        <v>correct.none.yes</v>
      </c>
      <c r="K106" s="14" t="s">
        <v>180</v>
      </c>
    </row>
    <row r="107" spans="1:11" x14ac:dyDescent="0.2">
      <c r="A107" s="2" t="s">
        <v>37</v>
      </c>
      <c r="B107" s="2" t="s">
        <v>75</v>
      </c>
      <c r="C107" s="2" t="s">
        <v>51</v>
      </c>
      <c r="D107" s="57" t="s">
        <v>100</v>
      </c>
      <c r="E107" s="58" t="s">
        <v>119</v>
      </c>
      <c r="F107" s="2" t="s">
        <v>0</v>
      </c>
      <c r="G107" s="2" t="s">
        <v>2</v>
      </c>
      <c r="H107" s="2" t="s">
        <v>7</v>
      </c>
      <c r="I107" s="2">
        <f>IFERROR(INT(IF($J107=SecurityRating!$E$2,SecurityRating!$D$2,"")&amp;IF($J107=SecurityRating!$E$3,SecurityRating!$D$3,"")&amp;IF($J107=SecurityRating!$E$4,SecurityRating!$D$4,"")&amp;IF($J107=SecurityRating!$E$5,SecurityRating!$D$5,"")&amp;IF($J107=SecurityRating!$E$6,SecurityRating!$D$6,"")&amp;IF($J107=SecurityRating!$E$7,SecurityRating!$D$7,"")&amp;IF($J107=SecurityRating!$E$8,SecurityRating!$D$8,"")&amp;IF($J107=SecurityRating!$E$9,SecurityRating!$D$9,"")&amp;IF($J107=SecurityRating!$E$10,SecurityRating!$D$10,"")&amp;IF($J107=SecurityRating!$E$11,SecurityRating!$D$11,"")&amp;IF($J107=SecurityRating!$E$12,SecurityRating!$D$12,"")&amp;IF($J107=SecurityRating!$E$13,SecurityRating!$D$13,"")&amp;IF($J107=SecurityRating!$E$14,SecurityRating!$D$14,"")&amp;IF($J107=SecurityRating!$E$15,SecurityRating!$D$15,"")&amp;IF($J107=SecurityRating!$E$16,SecurityRating!$D$16,"")&amp;IF($J107=SecurityRating!$E$17,SecurityRating!$D$17,"")&amp;IF($J107=SecurityRating!$E$18,SecurityRating!$D$18,"")&amp;IF($J107=SecurityRating!$E$19,SecurityRating!$D$19,"")&amp;IF($J107=SecurityRating!$E$20,SecurityRating!$D$20,"")&amp;IF($J107=SecurityRating!$E$21,SecurityRating!$D$21,"")&amp;IF($J107=SecurityRating!$E$22,SecurityRating!$D$22,"")&amp;IF($J107=SecurityRating!$E$23,SecurityRating!$D$23,"")&amp;IF($J107=SecurityRating!$E$24,SecurityRating!$D$24,"")&amp;IF($J107=SecurityRating!$E$25,SecurityRating!$D$25,"")&amp;IF($J107=SecurityRating!$E$26,SecurityRating!$D$26,"")&amp;IF($J107=SecurityRating!$E$27,SecurityRating!$D$27,"")&amp;IF($J107=SecurityRating!$E$28,SecurityRating!$D$28,"")),"")</f>
        <v>4</v>
      </c>
      <c r="J107" s="2" t="str">
        <f t="shared" si="3"/>
        <v>misleading.none.yes</v>
      </c>
      <c r="K107" s="2" t="s">
        <v>180</v>
      </c>
    </row>
    <row r="108" spans="1:11" x14ac:dyDescent="0.2">
      <c r="A108" s="2" t="s">
        <v>39</v>
      </c>
      <c r="B108" s="2" t="s">
        <v>75</v>
      </c>
      <c r="C108" s="2" t="s">
        <v>51</v>
      </c>
      <c r="D108" s="12" t="s">
        <v>100</v>
      </c>
      <c r="E108" s="13" t="s">
        <v>119</v>
      </c>
      <c r="F108" s="2" t="s">
        <v>0</v>
      </c>
      <c r="G108" s="2" t="s">
        <v>2</v>
      </c>
      <c r="H108" s="2" t="s">
        <v>7</v>
      </c>
      <c r="I108" s="2">
        <f>IFERROR(INT(IF($J108=SecurityRating!$E$2,SecurityRating!$D$2,"")&amp;IF($J108=SecurityRating!$E$3,SecurityRating!$D$3,"")&amp;IF($J108=SecurityRating!$E$4,SecurityRating!$D$4,"")&amp;IF($J108=SecurityRating!$E$5,SecurityRating!$D$5,"")&amp;IF($J108=SecurityRating!$E$6,SecurityRating!$D$6,"")&amp;IF($J108=SecurityRating!$E$7,SecurityRating!$D$7,"")&amp;IF($J108=SecurityRating!$E$8,SecurityRating!$D$8,"")&amp;IF($J108=SecurityRating!$E$9,SecurityRating!$D$9,"")&amp;IF($J108=SecurityRating!$E$10,SecurityRating!$D$10,"")&amp;IF($J108=SecurityRating!$E$11,SecurityRating!$D$11,"")&amp;IF($J108=SecurityRating!$E$12,SecurityRating!$D$12,"")&amp;IF($J108=SecurityRating!$E$13,SecurityRating!$D$13,"")&amp;IF($J108=SecurityRating!$E$14,SecurityRating!$D$14,"")&amp;IF($J108=SecurityRating!$E$15,SecurityRating!$D$15,"")&amp;IF($J108=SecurityRating!$E$16,SecurityRating!$D$16,"")&amp;IF($J108=SecurityRating!$E$17,SecurityRating!$D$17,"")&amp;IF($J108=SecurityRating!$E$18,SecurityRating!$D$18,"")&amp;IF($J108=SecurityRating!$E$19,SecurityRating!$D$19,"")&amp;IF($J108=SecurityRating!$E$20,SecurityRating!$D$20,"")&amp;IF($J108=SecurityRating!$E$21,SecurityRating!$D$21,"")&amp;IF($J108=SecurityRating!$E$22,SecurityRating!$D$22,"")&amp;IF($J108=SecurityRating!$E$23,SecurityRating!$D$23,"")&amp;IF($J108=SecurityRating!$E$24,SecurityRating!$D$24,"")&amp;IF($J108=SecurityRating!$E$25,SecurityRating!$D$25,"")&amp;IF($J108=SecurityRating!$E$26,SecurityRating!$D$26,"")&amp;IF($J108=SecurityRating!$E$27,SecurityRating!$D$27,"")&amp;IF($J108=SecurityRating!$E$28,SecurityRating!$D$28,"")),"")</f>
        <v>4</v>
      </c>
      <c r="J108" s="2" t="str">
        <f t="shared" si="3"/>
        <v>misleading.none.yes</v>
      </c>
      <c r="K108" s="2" t="s">
        <v>180</v>
      </c>
    </row>
    <row r="109" spans="1:11" x14ac:dyDescent="0.2">
      <c r="A109" s="2" t="s">
        <v>40</v>
      </c>
      <c r="B109" s="2" t="s">
        <v>75</v>
      </c>
      <c r="C109" s="2" t="s">
        <v>51</v>
      </c>
      <c r="D109" s="12" t="s">
        <v>100</v>
      </c>
      <c r="E109" s="13" t="s">
        <v>119</v>
      </c>
      <c r="F109" s="2" t="s">
        <v>0</v>
      </c>
      <c r="G109" s="2" t="s">
        <v>2</v>
      </c>
      <c r="H109" s="2" t="s">
        <v>7</v>
      </c>
      <c r="I109" s="2">
        <f>IFERROR(INT(IF($J109=SecurityRating!$E$2,SecurityRating!$D$2,"")&amp;IF($J109=SecurityRating!$E$3,SecurityRating!$D$3,"")&amp;IF($J109=SecurityRating!$E$4,SecurityRating!$D$4,"")&amp;IF($J109=SecurityRating!$E$5,SecurityRating!$D$5,"")&amp;IF($J109=SecurityRating!$E$6,SecurityRating!$D$6,"")&amp;IF($J109=SecurityRating!$E$7,SecurityRating!$D$7,"")&amp;IF($J109=SecurityRating!$E$8,SecurityRating!$D$8,"")&amp;IF($J109=SecurityRating!$E$9,SecurityRating!$D$9,"")&amp;IF($J109=SecurityRating!$E$10,SecurityRating!$D$10,"")&amp;IF($J109=SecurityRating!$E$11,SecurityRating!$D$11,"")&amp;IF($J109=SecurityRating!$E$12,SecurityRating!$D$12,"")&amp;IF($J109=SecurityRating!$E$13,SecurityRating!$D$13,"")&amp;IF($J109=SecurityRating!$E$14,SecurityRating!$D$14,"")&amp;IF($J109=SecurityRating!$E$15,SecurityRating!$D$15,"")&amp;IF($J109=SecurityRating!$E$16,SecurityRating!$D$16,"")&amp;IF($J109=SecurityRating!$E$17,SecurityRating!$D$17,"")&amp;IF($J109=SecurityRating!$E$18,SecurityRating!$D$18,"")&amp;IF($J109=SecurityRating!$E$19,SecurityRating!$D$19,"")&amp;IF($J109=SecurityRating!$E$20,SecurityRating!$D$20,"")&amp;IF($J109=SecurityRating!$E$21,SecurityRating!$D$21,"")&amp;IF($J109=SecurityRating!$E$22,SecurityRating!$D$22,"")&amp;IF($J109=SecurityRating!$E$23,SecurityRating!$D$23,"")&amp;IF($J109=SecurityRating!$E$24,SecurityRating!$D$24,"")&amp;IF($J109=SecurityRating!$E$25,SecurityRating!$D$25,"")&amp;IF($J109=SecurityRating!$E$26,SecurityRating!$D$26,"")&amp;IF($J109=SecurityRating!$E$27,SecurityRating!$D$27,"")&amp;IF($J109=SecurityRating!$E$28,SecurityRating!$D$28,"")),"")</f>
        <v>4</v>
      </c>
      <c r="J109" s="2" t="str">
        <f t="shared" si="3"/>
        <v>misleading.none.yes</v>
      </c>
      <c r="K109" s="2" t="s">
        <v>180</v>
      </c>
    </row>
    <row r="110" spans="1:11" x14ac:dyDescent="0.2">
      <c r="A110" s="2" t="s">
        <v>38</v>
      </c>
      <c r="B110" s="2" t="s">
        <v>75</v>
      </c>
      <c r="C110" s="2" t="s">
        <v>51</v>
      </c>
      <c r="D110" s="12" t="s">
        <v>100</v>
      </c>
      <c r="E110" s="13" t="s">
        <v>119</v>
      </c>
      <c r="F110" s="2" t="s">
        <v>0</v>
      </c>
      <c r="G110" s="2" t="s">
        <v>2</v>
      </c>
      <c r="H110" s="2" t="s">
        <v>7</v>
      </c>
      <c r="I110" s="2">
        <f>IFERROR(INT(IF($J110=SecurityRating!$E$2,SecurityRating!$D$2,"")&amp;IF($J110=SecurityRating!$E$3,SecurityRating!$D$3,"")&amp;IF($J110=SecurityRating!$E$4,SecurityRating!$D$4,"")&amp;IF($J110=SecurityRating!$E$5,SecurityRating!$D$5,"")&amp;IF($J110=SecurityRating!$E$6,SecurityRating!$D$6,"")&amp;IF($J110=SecurityRating!$E$7,SecurityRating!$D$7,"")&amp;IF($J110=SecurityRating!$E$8,SecurityRating!$D$8,"")&amp;IF($J110=SecurityRating!$E$9,SecurityRating!$D$9,"")&amp;IF($J110=SecurityRating!$E$10,SecurityRating!$D$10,"")&amp;IF($J110=SecurityRating!$E$11,SecurityRating!$D$11,"")&amp;IF($J110=SecurityRating!$E$12,SecurityRating!$D$12,"")&amp;IF($J110=SecurityRating!$E$13,SecurityRating!$D$13,"")&amp;IF($J110=SecurityRating!$E$14,SecurityRating!$D$14,"")&amp;IF($J110=SecurityRating!$E$15,SecurityRating!$D$15,"")&amp;IF($J110=SecurityRating!$E$16,SecurityRating!$D$16,"")&amp;IF($J110=SecurityRating!$E$17,SecurityRating!$D$17,"")&amp;IF($J110=SecurityRating!$E$18,SecurityRating!$D$18,"")&amp;IF($J110=SecurityRating!$E$19,SecurityRating!$D$19,"")&amp;IF($J110=SecurityRating!$E$20,SecurityRating!$D$20,"")&amp;IF($J110=SecurityRating!$E$21,SecurityRating!$D$21,"")&amp;IF($J110=SecurityRating!$E$22,SecurityRating!$D$22,"")&amp;IF($J110=SecurityRating!$E$23,SecurityRating!$D$23,"")&amp;IF($J110=SecurityRating!$E$24,SecurityRating!$D$24,"")&amp;IF($J110=SecurityRating!$E$25,SecurityRating!$D$25,"")&amp;IF($J110=SecurityRating!$E$26,SecurityRating!$D$26,"")&amp;IF($J110=SecurityRating!$E$27,SecurityRating!$D$27,"")&amp;IF($J110=SecurityRating!$E$28,SecurityRating!$D$28,"")),"")</f>
        <v>4</v>
      </c>
      <c r="J110" s="2" t="str">
        <f t="shared" si="3"/>
        <v>misleading.none.yes</v>
      </c>
      <c r="K110" s="2" t="s">
        <v>180</v>
      </c>
    </row>
    <row r="111" spans="1:11" x14ac:dyDescent="0.2">
      <c r="A111" s="2" t="s">
        <v>33</v>
      </c>
      <c r="B111" s="2" t="s">
        <v>75</v>
      </c>
      <c r="C111" s="2" t="s">
        <v>51</v>
      </c>
      <c r="D111" s="57" t="s">
        <v>100</v>
      </c>
      <c r="E111" s="58" t="s">
        <v>119</v>
      </c>
      <c r="F111" s="2" t="s">
        <v>2</v>
      </c>
      <c r="G111" s="2" t="s">
        <v>2</v>
      </c>
      <c r="H111" s="2" t="s">
        <v>8</v>
      </c>
      <c r="I111" s="2">
        <f>IFERROR(INT(IF($J111=SecurityRating!$E$2,SecurityRating!$D$2,"")&amp;IF($J111=SecurityRating!$E$3,SecurityRating!$D$3,"")&amp;IF($J111=SecurityRating!$E$4,SecurityRating!$D$4,"")&amp;IF($J111=SecurityRating!$E$5,SecurityRating!$D$5,"")&amp;IF($J111=SecurityRating!$E$6,SecurityRating!$D$6,"")&amp;IF($J111=SecurityRating!$E$7,SecurityRating!$D$7,"")&amp;IF($J111=SecurityRating!$E$8,SecurityRating!$D$8,"")&amp;IF($J111=SecurityRating!$E$9,SecurityRating!$D$9,"")&amp;IF($J111=SecurityRating!$E$10,SecurityRating!$D$10,"")&amp;IF($J111=SecurityRating!$E$11,SecurityRating!$D$11,"")&amp;IF($J111=SecurityRating!$E$12,SecurityRating!$D$12,"")&amp;IF($J111=SecurityRating!$E$13,SecurityRating!$D$13,"")&amp;IF($J111=SecurityRating!$E$14,SecurityRating!$D$14,"")&amp;IF($J111=SecurityRating!$E$15,SecurityRating!$D$15,"")&amp;IF($J111=SecurityRating!$E$16,SecurityRating!$D$16,"")&amp;IF($J111=SecurityRating!$E$17,SecurityRating!$D$17,"")&amp;IF($J111=SecurityRating!$E$18,SecurityRating!$D$18,"")&amp;IF($J111=SecurityRating!$E$19,SecurityRating!$D$19,"")&amp;IF($J111=SecurityRating!$E$20,SecurityRating!$D$20,"")&amp;IF($J111=SecurityRating!$E$21,SecurityRating!$D$21,"")&amp;IF($J111=SecurityRating!$E$22,SecurityRating!$D$22,"")&amp;IF($J111=SecurityRating!$E$23,SecurityRating!$D$23,"")&amp;IF($J111=SecurityRating!$E$24,SecurityRating!$D$24,"")&amp;IF($J111=SecurityRating!$E$25,SecurityRating!$D$25,"")&amp;IF($J111=SecurityRating!$E$26,SecurityRating!$D$26,"")&amp;IF($J111=SecurityRating!$E$27,SecurityRating!$D$27,"")&amp;IF($J111=SecurityRating!$E$28,SecurityRating!$D$28,"")),"")</f>
        <v>4</v>
      </c>
      <c r="J111" s="2" t="str">
        <f t="shared" si="3"/>
        <v>none.none.no</v>
      </c>
      <c r="K111" s="2" t="s">
        <v>180</v>
      </c>
    </row>
    <row r="112" spans="1:11" x14ac:dyDescent="0.2">
      <c r="A112" s="2" t="s">
        <v>34</v>
      </c>
      <c r="B112" s="2" t="s">
        <v>75</v>
      </c>
      <c r="C112" s="2" t="s">
        <v>51</v>
      </c>
      <c r="D112" s="12" t="s">
        <v>100</v>
      </c>
      <c r="E112" s="13" t="s">
        <v>119</v>
      </c>
      <c r="F112" s="2" t="s">
        <v>2</v>
      </c>
      <c r="G112" s="2" t="s">
        <v>2</v>
      </c>
      <c r="H112" s="2" t="s">
        <v>8</v>
      </c>
      <c r="I112" s="2">
        <f>IFERROR(INT(IF($J112=SecurityRating!$E$2,SecurityRating!$D$2,"")&amp;IF($J112=SecurityRating!$E$3,SecurityRating!$D$3,"")&amp;IF($J112=SecurityRating!$E$4,SecurityRating!$D$4,"")&amp;IF($J112=SecurityRating!$E$5,SecurityRating!$D$5,"")&amp;IF($J112=SecurityRating!$E$6,SecurityRating!$D$6,"")&amp;IF($J112=SecurityRating!$E$7,SecurityRating!$D$7,"")&amp;IF($J112=SecurityRating!$E$8,SecurityRating!$D$8,"")&amp;IF($J112=SecurityRating!$E$9,SecurityRating!$D$9,"")&amp;IF($J112=SecurityRating!$E$10,SecurityRating!$D$10,"")&amp;IF($J112=SecurityRating!$E$11,SecurityRating!$D$11,"")&amp;IF($J112=SecurityRating!$E$12,SecurityRating!$D$12,"")&amp;IF($J112=SecurityRating!$E$13,SecurityRating!$D$13,"")&amp;IF($J112=SecurityRating!$E$14,SecurityRating!$D$14,"")&amp;IF($J112=SecurityRating!$E$15,SecurityRating!$D$15,"")&amp;IF($J112=SecurityRating!$E$16,SecurityRating!$D$16,"")&amp;IF($J112=SecurityRating!$E$17,SecurityRating!$D$17,"")&amp;IF($J112=SecurityRating!$E$18,SecurityRating!$D$18,"")&amp;IF($J112=SecurityRating!$E$19,SecurityRating!$D$19,"")&amp;IF($J112=SecurityRating!$E$20,SecurityRating!$D$20,"")&amp;IF($J112=SecurityRating!$E$21,SecurityRating!$D$21,"")&amp;IF($J112=SecurityRating!$E$22,SecurityRating!$D$22,"")&amp;IF($J112=SecurityRating!$E$23,SecurityRating!$D$23,"")&amp;IF($J112=SecurityRating!$E$24,SecurityRating!$D$24,"")&amp;IF($J112=SecurityRating!$E$25,SecurityRating!$D$25,"")&amp;IF($J112=SecurityRating!$E$26,SecurityRating!$D$26,"")&amp;IF($J112=SecurityRating!$E$27,SecurityRating!$D$27,"")&amp;IF($J112=SecurityRating!$E$28,SecurityRating!$D$28,"")),"")</f>
        <v>4</v>
      </c>
      <c r="J112" s="2" t="str">
        <f t="shared" si="3"/>
        <v>none.none.no</v>
      </c>
      <c r="K112" s="2" t="s">
        <v>180</v>
      </c>
    </row>
    <row r="113" spans="1:11" x14ac:dyDescent="0.2">
      <c r="A113" s="2" t="s">
        <v>35</v>
      </c>
      <c r="B113" s="2" t="s">
        <v>75</v>
      </c>
      <c r="C113" s="2" t="s">
        <v>51</v>
      </c>
      <c r="D113" s="57" t="s">
        <v>100</v>
      </c>
      <c r="E113" s="58" t="s">
        <v>119</v>
      </c>
      <c r="F113" s="2" t="s">
        <v>2</v>
      </c>
      <c r="G113" s="2" t="s">
        <v>2</v>
      </c>
      <c r="H113" s="2" t="s">
        <v>8</v>
      </c>
      <c r="I113" s="2">
        <f>IFERROR(INT(IF($J113=SecurityRating!$E$2,SecurityRating!$D$2,"")&amp;IF($J113=SecurityRating!$E$3,SecurityRating!$D$3,"")&amp;IF($J113=SecurityRating!$E$4,SecurityRating!$D$4,"")&amp;IF($J113=SecurityRating!$E$5,SecurityRating!$D$5,"")&amp;IF($J113=SecurityRating!$E$6,SecurityRating!$D$6,"")&amp;IF($J113=SecurityRating!$E$7,SecurityRating!$D$7,"")&amp;IF($J113=SecurityRating!$E$8,SecurityRating!$D$8,"")&amp;IF($J113=SecurityRating!$E$9,SecurityRating!$D$9,"")&amp;IF($J113=SecurityRating!$E$10,SecurityRating!$D$10,"")&amp;IF($J113=SecurityRating!$E$11,SecurityRating!$D$11,"")&amp;IF($J113=SecurityRating!$E$12,SecurityRating!$D$12,"")&amp;IF($J113=SecurityRating!$E$13,SecurityRating!$D$13,"")&amp;IF($J113=SecurityRating!$E$14,SecurityRating!$D$14,"")&amp;IF($J113=SecurityRating!$E$15,SecurityRating!$D$15,"")&amp;IF($J113=SecurityRating!$E$16,SecurityRating!$D$16,"")&amp;IF($J113=SecurityRating!$E$17,SecurityRating!$D$17,"")&amp;IF($J113=SecurityRating!$E$18,SecurityRating!$D$18,"")&amp;IF($J113=SecurityRating!$E$19,SecurityRating!$D$19,"")&amp;IF($J113=SecurityRating!$E$20,SecurityRating!$D$20,"")&amp;IF($J113=SecurityRating!$E$21,SecurityRating!$D$21,"")&amp;IF($J113=SecurityRating!$E$22,SecurityRating!$D$22,"")&amp;IF($J113=SecurityRating!$E$23,SecurityRating!$D$23,"")&amp;IF($J113=SecurityRating!$E$24,SecurityRating!$D$24,"")&amp;IF($J113=SecurityRating!$E$25,SecurityRating!$D$25,"")&amp;IF($J113=SecurityRating!$E$26,SecurityRating!$D$26,"")&amp;IF($J113=SecurityRating!$E$27,SecurityRating!$D$27,"")&amp;IF($J113=SecurityRating!$E$28,SecurityRating!$D$28,"")),"")</f>
        <v>4</v>
      </c>
      <c r="J113" s="2" t="str">
        <f t="shared" si="3"/>
        <v>none.none.no</v>
      </c>
      <c r="K113" s="2" t="s">
        <v>180</v>
      </c>
    </row>
    <row r="114" spans="1:11" s="14" customFormat="1" x14ac:dyDescent="0.2">
      <c r="A114" s="14" t="s">
        <v>37</v>
      </c>
      <c r="B114" s="14" t="s">
        <v>74</v>
      </c>
      <c r="C114" s="14" t="s">
        <v>51</v>
      </c>
      <c r="D114" s="16" t="s">
        <v>99</v>
      </c>
      <c r="E114" s="15" t="s">
        <v>118</v>
      </c>
      <c r="F114" s="14" t="s">
        <v>20</v>
      </c>
      <c r="G114" s="14" t="s">
        <v>2</v>
      </c>
      <c r="H114" s="14" t="s">
        <v>8</v>
      </c>
      <c r="I114" s="14">
        <f>IFERROR(INT(IF($J114=SecurityRating!$E$2,SecurityRating!$D$2,"")&amp;IF($J114=SecurityRating!$E$3,SecurityRating!$D$3,"")&amp;IF($J114=SecurityRating!$E$4,SecurityRating!$D$4,"")&amp;IF($J114=SecurityRating!$E$5,SecurityRating!$D$5,"")&amp;IF($J114=SecurityRating!$E$6,SecurityRating!$D$6,"")&amp;IF($J114=SecurityRating!$E$7,SecurityRating!$D$7,"")&amp;IF($J114=SecurityRating!$E$8,SecurityRating!$D$8,"")&amp;IF($J114=SecurityRating!$E$9,SecurityRating!$D$9,"")&amp;IF($J114=SecurityRating!$E$10,SecurityRating!$D$10,"")&amp;IF($J114=SecurityRating!$E$11,SecurityRating!$D$11,"")&amp;IF($J114=SecurityRating!$E$12,SecurityRating!$D$12,"")&amp;IF($J114=SecurityRating!$E$13,SecurityRating!$D$13,"")&amp;IF($J114=SecurityRating!$E$14,SecurityRating!$D$14,"")&amp;IF($J114=SecurityRating!$E$15,SecurityRating!$D$15,"")&amp;IF($J114=SecurityRating!$E$16,SecurityRating!$D$16,"")&amp;IF($J114=SecurityRating!$E$17,SecurityRating!$D$17,"")&amp;IF($J114=SecurityRating!$E$18,SecurityRating!$D$18,"")&amp;IF($J114=SecurityRating!$E$19,SecurityRating!$D$19,"")&amp;IF($J114=SecurityRating!$E$20,SecurityRating!$D$20,"")&amp;IF($J114=SecurityRating!$E$21,SecurityRating!$D$21,"")&amp;IF($J114=SecurityRating!$E$22,SecurityRating!$D$22,"")&amp;IF($J114=SecurityRating!$E$23,SecurityRating!$D$23,"")&amp;IF($J114=SecurityRating!$E$24,SecurityRating!$D$24,"")&amp;IF($J114=SecurityRating!$E$25,SecurityRating!$D$25,"")&amp;IF($J114=SecurityRating!$E$26,SecurityRating!$D$26,"")&amp;IF($J114=SecurityRating!$E$27,SecurityRating!$D$27,"")&amp;IF($J114=SecurityRating!$E$28,SecurityRating!$D$28,"")),"")</f>
        <v>1</v>
      </c>
      <c r="J114" s="14" t="str">
        <f t="shared" si="3"/>
        <v>correct.none.no</v>
      </c>
      <c r="K114" s="14" t="s">
        <v>189</v>
      </c>
    </row>
    <row r="115" spans="1:11" x14ac:dyDescent="0.2">
      <c r="A115" s="2" t="s">
        <v>40</v>
      </c>
      <c r="B115" s="2" t="s">
        <v>74</v>
      </c>
      <c r="C115" s="2" t="s">
        <v>51</v>
      </c>
      <c r="D115" s="57" t="s">
        <v>99</v>
      </c>
      <c r="E115" s="58" t="s">
        <v>118</v>
      </c>
      <c r="F115" s="2" t="s">
        <v>20</v>
      </c>
      <c r="G115" s="2" t="s">
        <v>2</v>
      </c>
      <c r="H115" s="2" t="s">
        <v>8</v>
      </c>
      <c r="I115" s="2">
        <f>IFERROR(INT(IF($J115=SecurityRating!$E$2,SecurityRating!$D$2,"")&amp;IF($J115=SecurityRating!$E$3,SecurityRating!$D$3,"")&amp;IF($J115=SecurityRating!$E$4,SecurityRating!$D$4,"")&amp;IF($J115=SecurityRating!$E$5,SecurityRating!$D$5,"")&amp;IF($J115=SecurityRating!$E$6,SecurityRating!$D$6,"")&amp;IF($J115=SecurityRating!$E$7,SecurityRating!$D$7,"")&amp;IF($J115=SecurityRating!$E$8,SecurityRating!$D$8,"")&amp;IF($J115=SecurityRating!$E$9,SecurityRating!$D$9,"")&amp;IF($J115=SecurityRating!$E$10,SecurityRating!$D$10,"")&amp;IF($J115=SecurityRating!$E$11,SecurityRating!$D$11,"")&amp;IF($J115=SecurityRating!$E$12,SecurityRating!$D$12,"")&amp;IF($J115=SecurityRating!$E$13,SecurityRating!$D$13,"")&amp;IF($J115=SecurityRating!$E$14,SecurityRating!$D$14,"")&amp;IF($J115=SecurityRating!$E$15,SecurityRating!$D$15,"")&amp;IF($J115=SecurityRating!$E$16,SecurityRating!$D$16,"")&amp;IF($J115=SecurityRating!$E$17,SecurityRating!$D$17,"")&amp;IF($J115=SecurityRating!$E$18,SecurityRating!$D$18,"")&amp;IF($J115=SecurityRating!$E$19,SecurityRating!$D$19,"")&amp;IF($J115=SecurityRating!$E$20,SecurityRating!$D$20,"")&amp;IF($J115=SecurityRating!$E$21,SecurityRating!$D$21,"")&amp;IF($J115=SecurityRating!$E$22,SecurityRating!$D$22,"")&amp;IF($J115=SecurityRating!$E$23,SecurityRating!$D$23,"")&amp;IF($J115=SecurityRating!$E$24,SecurityRating!$D$24,"")&amp;IF($J115=SecurityRating!$E$25,SecurityRating!$D$25,"")&amp;IF($J115=SecurityRating!$E$26,SecurityRating!$D$26,"")&amp;IF($J115=SecurityRating!$E$27,SecurityRating!$D$27,"")&amp;IF($J115=SecurityRating!$E$28,SecurityRating!$D$28,"")),"")</f>
        <v>1</v>
      </c>
      <c r="J115" s="2" t="str">
        <f t="shared" si="3"/>
        <v>correct.none.no</v>
      </c>
      <c r="K115" s="2" t="s">
        <v>189</v>
      </c>
    </row>
    <row r="116" spans="1:11" x14ac:dyDescent="0.2">
      <c r="A116" s="2" t="s">
        <v>38</v>
      </c>
      <c r="B116" s="2" t="s">
        <v>74</v>
      </c>
      <c r="C116" s="2" t="s">
        <v>51</v>
      </c>
      <c r="D116" s="12" t="s">
        <v>99</v>
      </c>
      <c r="E116" s="13" t="s">
        <v>118</v>
      </c>
      <c r="F116" s="2" t="s">
        <v>20</v>
      </c>
      <c r="G116" s="2" t="s">
        <v>2</v>
      </c>
      <c r="H116" s="2" t="s">
        <v>8</v>
      </c>
      <c r="I116" s="2">
        <f>IFERROR(INT(IF($J116=SecurityRating!$E$2,SecurityRating!$D$2,"")&amp;IF($J116=SecurityRating!$E$3,SecurityRating!$D$3,"")&amp;IF($J116=SecurityRating!$E$4,SecurityRating!$D$4,"")&amp;IF($J116=SecurityRating!$E$5,SecurityRating!$D$5,"")&amp;IF($J116=SecurityRating!$E$6,SecurityRating!$D$6,"")&amp;IF($J116=SecurityRating!$E$7,SecurityRating!$D$7,"")&amp;IF($J116=SecurityRating!$E$8,SecurityRating!$D$8,"")&amp;IF($J116=SecurityRating!$E$9,SecurityRating!$D$9,"")&amp;IF($J116=SecurityRating!$E$10,SecurityRating!$D$10,"")&amp;IF($J116=SecurityRating!$E$11,SecurityRating!$D$11,"")&amp;IF($J116=SecurityRating!$E$12,SecurityRating!$D$12,"")&amp;IF($J116=SecurityRating!$E$13,SecurityRating!$D$13,"")&amp;IF($J116=SecurityRating!$E$14,SecurityRating!$D$14,"")&amp;IF($J116=SecurityRating!$E$15,SecurityRating!$D$15,"")&amp;IF($J116=SecurityRating!$E$16,SecurityRating!$D$16,"")&amp;IF($J116=SecurityRating!$E$17,SecurityRating!$D$17,"")&amp;IF($J116=SecurityRating!$E$18,SecurityRating!$D$18,"")&amp;IF($J116=SecurityRating!$E$19,SecurityRating!$D$19,"")&amp;IF($J116=SecurityRating!$E$20,SecurityRating!$D$20,"")&amp;IF($J116=SecurityRating!$E$21,SecurityRating!$D$21,"")&amp;IF($J116=SecurityRating!$E$22,SecurityRating!$D$22,"")&amp;IF($J116=SecurityRating!$E$23,SecurityRating!$D$23,"")&amp;IF($J116=SecurityRating!$E$24,SecurityRating!$D$24,"")&amp;IF($J116=SecurityRating!$E$25,SecurityRating!$D$25,"")&amp;IF($J116=SecurityRating!$E$26,SecurityRating!$D$26,"")&amp;IF($J116=SecurityRating!$E$27,SecurityRating!$D$27,"")&amp;IF($J116=SecurityRating!$E$28,SecurityRating!$D$28,"")),"")</f>
        <v>1</v>
      </c>
      <c r="J116" s="2" t="str">
        <f t="shared" si="3"/>
        <v>correct.none.no</v>
      </c>
      <c r="K116" s="2" t="s">
        <v>189</v>
      </c>
    </row>
    <row r="117" spans="1:11" x14ac:dyDescent="0.2">
      <c r="A117" s="2" t="s">
        <v>36</v>
      </c>
      <c r="B117" s="2" t="s">
        <v>74</v>
      </c>
      <c r="C117" s="2" t="s">
        <v>51</v>
      </c>
      <c r="D117" s="12" t="s">
        <v>99</v>
      </c>
      <c r="E117" s="13" t="s">
        <v>118</v>
      </c>
      <c r="F117" s="2" t="s">
        <v>20</v>
      </c>
      <c r="G117" s="2" t="s">
        <v>2</v>
      </c>
      <c r="H117" s="2" t="s">
        <v>8</v>
      </c>
      <c r="I117" s="2">
        <f>IFERROR(INT(IF($J117=SecurityRating!$E$2,SecurityRating!$D$2,"")&amp;IF($J117=SecurityRating!$E$3,SecurityRating!$D$3,"")&amp;IF($J117=SecurityRating!$E$4,SecurityRating!$D$4,"")&amp;IF($J117=SecurityRating!$E$5,SecurityRating!$D$5,"")&amp;IF($J117=SecurityRating!$E$6,SecurityRating!$D$6,"")&amp;IF($J117=SecurityRating!$E$7,SecurityRating!$D$7,"")&amp;IF($J117=SecurityRating!$E$8,SecurityRating!$D$8,"")&amp;IF($J117=SecurityRating!$E$9,SecurityRating!$D$9,"")&amp;IF($J117=SecurityRating!$E$10,SecurityRating!$D$10,"")&amp;IF($J117=SecurityRating!$E$11,SecurityRating!$D$11,"")&amp;IF($J117=SecurityRating!$E$12,SecurityRating!$D$12,"")&amp;IF($J117=SecurityRating!$E$13,SecurityRating!$D$13,"")&amp;IF($J117=SecurityRating!$E$14,SecurityRating!$D$14,"")&amp;IF($J117=SecurityRating!$E$15,SecurityRating!$D$15,"")&amp;IF($J117=SecurityRating!$E$16,SecurityRating!$D$16,"")&amp;IF($J117=SecurityRating!$E$17,SecurityRating!$D$17,"")&amp;IF($J117=SecurityRating!$E$18,SecurityRating!$D$18,"")&amp;IF($J117=SecurityRating!$E$19,SecurityRating!$D$19,"")&amp;IF($J117=SecurityRating!$E$20,SecurityRating!$D$20,"")&amp;IF($J117=SecurityRating!$E$21,SecurityRating!$D$21,"")&amp;IF($J117=SecurityRating!$E$22,SecurityRating!$D$22,"")&amp;IF($J117=SecurityRating!$E$23,SecurityRating!$D$23,"")&amp;IF($J117=SecurityRating!$E$24,SecurityRating!$D$24,"")&amp;IF($J117=SecurityRating!$E$25,SecurityRating!$D$25,"")&amp;IF($J117=SecurityRating!$E$26,SecurityRating!$D$26,"")&amp;IF($J117=SecurityRating!$E$27,SecurityRating!$D$27,"")&amp;IF($J117=SecurityRating!$E$28,SecurityRating!$D$28,"")),"")</f>
        <v>1</v>
      </c>
      <c r="J117" s="2" t="str">
        <f t="shared" si="3"/>
        <v>correct.none.no</v>
      </c>
      <c r="K117" s="2" t="s">
        <v>189</v>
      </c>
    </row>
    <row r="118" spans="1:11" x14ac:dyDescent="0.2">
      <c r="A118" s="2" t="s">
        <v>39</v>
      </c>
      <c r="B118" s="2" t="s">
        <v>74</v>
      </c>
      <c r="C118" s="2" t="s">
        <v>51</v>
      </c>
      <c r="D118" s="12" t="s">
        <v>99</v>
      </c>
      <c r="E118" s="13" t="s">
        <v>118</v>
      </c>
      <c r="F118" s="2" t="s">
        <v>1</v>
      </c>
      <c r="G118" s="2" t="s">
        <v>2</v>
      </c>
      <c r="H118" s="2" t="s">
        <v>8</v>
      </c>
      <c r="I118" s="2">
        <f>IFERROR(INT(IF($J118=SecurityRating!$E$2,SecurityRating!$D$2,"")&amp;IF($J118=SecurityRating!$E$3,SecurityRating!$D$3,"")&amp;IF($J118=SecurityRating!$E$4,SecurityRating!$D$4,"")&amp;IF($J118=SecurityRating!$E$5,SecurityRating!$D$5,"")&amp;IF($J118=SecurityRating!$E$6,SecurityRating!$D$6,"")&amp;IF($J118=SecurityRating!$E$7,SecurityRating!$D$7,"")&amp;IF($J118=SecurityRating!$E$8,SecurityRating!$D$8,"")&amp;IF($J118=SecurityRating!$E$9,SecurityRating!$D$9,"")&amp;IF($J118=SecurityRating!$E$10,SecurityRating!$D$10,"")&amp;IF($J118=SecurityRating!$E$11,SecurityRating!$D$11,"")&amp;IF($J118=SecurityRating!$E$12,SecurityRating!$D$12,"")&amp;IF($J118=SecurityRating!$E$13,SecurityRating!$D$13,"")&amp;IF($J118=SecurityRating!$E$14,SecurityRating!$D$14,"")&amp;IF($J118=SecurityRating!$E$15,SecurityRating!$D$15,"")&amp;IF($J118=SecurityRating!$E$16,SecurityRating!$D$16,"")&amp;IF($J118=SecurityRating!$E$17,SecurityRating!$D$17,"")&amp;IF($J118=SecurityRating!$E$18,SecurityRating!$D$18,"")&amp;IF($J118=SecurityRating!$E$19,SecurityRating!$D$19,"")&amp;IF($J118=SecurityRating!$E$20,SecurityRating!$D$20,"")&amp;IF($J118=SecurityRating!$E$21,SecurityRating!$D$21,"")&amp;IF($J118=SecurityRating!$E$22,SecurityRating!$D$22,"")&amp;IF($J118=SecurityRating!$E$23,SecurityRating!$D$23,"")&amp;IF($J118=SecurityRating!$E$24,SecurityRating!$D$24,"")&amp;IF($J118=SecurityRating!$E$25,SecurityRating!$D$25,"")&amp;IF($J118=SecurityRating!$E$26,SecurityRating!$D$26,"")&amp;IF($J118=SecurityRating!$E$27,SecurityRating!$D$27,"")&amp;IF($J118=SecurityRating!$E$28,SecurityRating!$D$28,"")),"")</f>
        <v>2</v>
      </c>
      <c r="J118" s="2" t="str">
        <f t="shared" si="3"/>
        <v>both.none.no</v>
      </c>
      <c r="K118" s="2" t="s">
        <v>189</v>
      </c>
    </row>
    <row r="119" spans="1:11" x14ac:dyDescent="0.2">
      <c r="A119" s="2" t="s">
        <v>33</v>
      </c>
      <c r="B119" s="2" t="s">
        <v>74</v>
      </c>
      <c r="C119" s="2" t="s">
        <v>51</v>
      </c>
      <c r="D119" s="57" t="s">
        <v>99</v>
      </c>
      <c r="E119" s="58" t="s">
        <v>118</v>
      </c>
      <c r="F119" s="2" t="s">
        <v>1</v>
      </c>
      <c r="G119" s="2" t="s">
        <v>2</v>
      </c>
      <c r="H119" s="2" t="s">
        <v>8</v>
      </c>
      <c r="I119" s="2">
        <f>IFERROR(INT(IF($J119=SecurityRating!$E$2,SecurityRating!$D$2,"")&amp;IF($J119=SecurityRating!$E$3,SecurityRating!$D$3,"")&amp;IF($J119=SecurityRating!$E$4,SecurityRating!$D$4,"")&amp;IF($J119=SecurityRating!$E$5,SecurityRating!$D$5,"")&amp;IF($J119=SecurityRating!$E$6,SecurityRating!$D$6,"")&amp;IF($J119=SecurityRating!$E$7,SecurityRating!$D$7,"")&amp;IF($J119=SecurityRating!$E$8,SecurityRating!$D$8,"")&amp;IF($J119=SecurityRating!$E$9,SecurityRating!$D$9,"")&amp;IF($J119=SecurityRating!$E$10,SecurityRating!$D$10,"")&amp;IF($J119=SecurityRating!$E$11,SecurityRating!$D$11,"")&amp;IF($J119=SecurityRating!$E$12,SecurityRating!$D$12,"")&amp;IF($J119=SecurityRating!$E$13,SecurityRating!$D$13,"")&amp;IF($J119=SecurityRating!$E$14,SecurityRating!$D$14,"")&amp;IF($J119=SecurityRating!$E$15,SecurityRating!$D$15,"")&amp;IF($J119=SecurityRating!$E$16,SecurityRating!$D$16,"")&amp;IF($J119=SecurityRating!$E$17,SecurityRating!$D$17,"")&amp;IF($J119=SecurityRating!$E$18,SecurityRating!$D$18,"")&amp;IF($J119=SecurityRating!$E$19,SecurityRating!$D$19,"")&amp;IF($J119=SecurityRating!$E$20,SecurityRating!$D$20,"")&amp;IF($J119=SecurityRating!$E$21,SecurityRating!$D$21,"")&amp;IF($J119=SecurityRating!$E$22,SecurityRating!$D$22,"")&amp;IF($J119=SecurityRating!$E$23,SecurityRating!$D$23,"")&amp;IF($J119=SecurityRating!$E$24,SecurityRating!$D$24,"")&amp;IF($J119=SecurityRating!$E$25,SecurityRating!$D$25,"")&amp;IF($J119=SecurityRating!$E$26,SecurityRating!$D$26,"")&amp;IF($J119=SecurityRating!$E$27,SecurityRating!$D$27,"")&amp;IF($J119=SecurityRating!$E$28,SecurityRating!$D$28,"")),"")</f>
        <v>2</v>
      </c>
      <c r="J119" s="2" t="str">
        <f t="shared" si="3"/>
        <v>both.none.no</v>
      </c>
      <c r="K119" s="2" t="s">
        <v>189</v>
      </c>
    </row>
    <row r="120" spans="1:11" x14ac:dyDescent="0.2">
      <c r="A120" s="2" t="s">
        <v>34</v>
      </c>
      <c r="B120" s="2" t="s">
        <v>74</v>
      </c>
      <c r="C120" s="2" t="s">
        <v>51</v>
      </c>
      <c r="D120" s="12" t="s">
        <v>99</v>
      </c>
      <c r="E120" s="13" t="s">
        <v>118</v>
      </c>
      <c r="F120" s="2" t="s">
        <v>1</v>
      </c>
      <c r="G120" s="2" t="s">
        <v>2</v>
      </c>
      <c r="H120" s="2" t="s">
        <v>8</v>
      </c>
      <c r="I120" s="2">
        <f>IFERROR(INT(IF($J120=SecurityRating!$E$2,SecurityRating!$D$2,"")&amp;IF($J120=SecurityRating!$E$3,SecurityRating!$D$3,"")&amp;IF($J120=SecurityRating!$E$4,SecurityRating!$D$4,"")&amp;IF($J120=SecurityRating!$E$5,SecurityRating!$D$5,"")&amp;IF($J120=SecurityRating!$E$6,SecurityRating!$D$6,"")&amp;IF($J120=SecurityRating!$E$7,SecurityRating!$D$7,"")&amp;IF($J120=SecurityRating!$E$8,SecurityRating!$D$8,"")&amp;IF($J120=SecurityRating!$E$9,SecurityRating!$D$9,"")&amp;IF($J120=SecurityRating!$E$10,SecurityRating!$D$10,"")&amp;IF($J120=SecurityRating!$E$11,SecurityRating!$D$11,"")&amp;IF($J120=SecurityRating!$E$12,SecurityRating!$D$12,"")&amp;IF($J120=SecurityRating!$E$13,SecurityRating!$D$13,"")&amp;IF($J120=SecurityRating!$E$14,SecurityRating!$D$14,"")&amp;IF($J120=SecurityRating!$E$15,SecurityRating!$D$15,"")&amp;IF($J120=SecurityRating!$E$16,SecurityRating!$D$16,"")&amp;IF($J120=SecurityRating!$E$17,SecurityRating!$D$17,"")&amp;IF($J120=SecurityRating!$E$18,SecurityRating!$D$18,"")&amp;IF($J120=SecurityRating!$E$19,SecurityRating!$D$19,"")&amp;IF($J120=SecurityRating!$E$20,SecurityRating!$D$20,"")&amp;IF($J120=SecurityRating!$E$21,SecurityRating!$D$21,"")&amp;IF($J120=SecurityRating!$E$22,SecurityRating!$D$22,"")&amp;IF($J120=SecurityRating!$E$23,SecurityRating!$D$23,"")&amp;IF($J120=SecurityRating!$E$24,SecurityRating!$D$24,"")&amp;IF($J120=SecurityRating!$E$25,SecurityRating!$D$25,"")&amp;IF($J120=SecurityRating!$E$26,SecurityRating!$D$26,"")&amp;IF($J120=SecurityRating!$E$27,SecurityRating!$D$27,"")&amp;IF($J120=SecurityRating!$E$28,SecurityRating!$D$28,"")),"")</f>
        <v>2</v>
      </c>
      <c r="J120" s="2" t="str">
        <f t="shared" si="3"/>
        <v>both.none.no</v>
      </c>
      <c r="K120" s="2" t="s">
        <v>189</v>
      </c>
    </row>
    <row r="121" spans="1:11" x14ac:dyDescent="0.2">
      <c r="A121" s="2" t="s">
        <v>35</v>
      </c>
      <c r="B121" s="2" t="s">
        <v>74</v>
      </c>
      <c r="C121" s="2" t="s">
        <v>51</v>
      </c>
      <c r="D121" s="57" t="s">
        <v>99</v>
      </c>
      <c r="E121" s="58" t="s">
        <v>118</v>
      </c>
      <c r="F121" s="2" t="s">
        <v>1</v>
      </c>
      <c r="G121" s="2" t="s">
        <v>2</v>
      </c>
      <c r="H121" s="2" t="s">
        <v>8</v>
      </c>
      <c r="I121" s="2">
        <f>IFERROR(INT(IF($J121=SecurityRating!$E$2,SecurityRating!$D$2,"")&amp;IF($J121=SecurityRating!$E$3,SecurityRating!$D$3,"")&amp;IF($J121=SecurityRating!$E$4,SecurityRating!$D$4,"")&amp;IF($J121=SecurityRating!$E$5,SecurityRating!$D$5,"")&amp;IF($J121=SecurityRating!$E$6,SecurityRating!$D$6,"")&amp;IF($J121=SecurityRating!$E$7,SecurityRating!$D$7,"")&amp;IF($J121=SecurityRating!$E$8,SecurityRating!$D$8,"")&amp;IF($J121=SecurityRating!$E$9,SecurityRating!$D$9,"")&amp;IF($J121=SecurityRating!$E$10,SecurityRating!$D$10,"")&amp;IF($J121=SecurityRating!$E$11,SecurityRating!$D$11,"")&amp;IF($J121=SecurityRating!$E$12,SecurityRating!$D$12,"")&amp;IF($J121=SecurityRating!$E$13,SecurityRating!$D$13,"")&amp;IF($J121=SecurityRating!$E$14,SecurityRating!$D$14,"")&amp;IF($J121=SecurityRating!$E$15,SecurityRating!$D$15,"")&amp;IF($J121=SecurityRating!$E$16,SecurityRating!$D$16,"")&amp;IF($J121=SecurityRating!$E$17,SecurityRating!$D$17,"")&amp;IF($J121=SecurityRating!$E$18,SecurityRating!$D$18,"")&amp;IF($J121=SecurityRating!$E$19,SecurityRating!$D$19,"")&amp;IF($J121=SecurityRating!$E$20,SecurityRating!$D$20,"")&amp;IF($J121=SecurityRating!$E$21,SecurityRating!$D$21,"")&amp;IF($J121=SecurityRating!$E$22,SecurityRating!$D$22,"")&amp;IF($J121=SecurityRating!$E$23,SecurityRating!$D$23,"")&amp;IF($J121=SecurityRating!$E$24,SecurityRating!$D$24,"")&amp;IF($J121=SecurityRating!$E$25,SecurityRating!$D$25,"")&amp;IF($J121=SecurityRating!$E$26,SecurityRating!$D$26,"")&amp;IF($J121=SecurityRating!$E$27,SecurityRating!$D$27,"")&amp;IF($J121=SecurityRating!$E$28,SecurityRating!$D$28,"")),"")</f>
        <v>2</v>
      </c>
      <c r="J121" s="2" t="str">
        <f t="shared" si="3"/>
        <v>both.none.no</v>
      </c>
      <c r="K121" s="2" t="s">
        <v>189</v>
      </c>
    </row>
    <row r="122" spans="1:11" s="14" customFormat="1" x14ac:dyDescent="0.2">
      <c r="A122" s="14" t="s">
        <v>37</v>
      </c>
      <c r="B122" s="14" t="s">
        <v>155</v>
      </c>
      <c r="C122" s="14" t="s">
        <v>41</v>
      </c>
      <c r="D122" s="15" t="s">
        <v>86</v>
      </c>
      <c r="E122" s="15" t="s">
        <v>83</v>
      </c>
      <c r="F122" s="14" t="s">
        <v>1</v>
      </c>
      <c r="G122" s="14" t="s">
        <v>2</v>
      </c>
      <c r="H122" s="14" t="s">
        <v>10</v>
      </c>
      <c r="I122" s="14">
        <f>IFERROR(INT(IF($J122=SecurityRating!$E$2,SecurityRating!$D$2,"")&amp;IF($J122=SecurityRating!$E$3,SecurityRating!$D$3,"")&amp;IF($J122=SecurityRating!$E$4,SecurityRating!$D$4,"")&amp;IF($J122=SecurityRating!$E$5,SecurityRating!$D$5,"")&amp;IF($J122=SecurityRating!$E$6,SecurityRating!$D$6,"")&amp;IF($J122=SecurityRating!$E$7,SecurityRating!$D$7,"")&amp;IF($J122=SecurityRating!$E$8,SecurityRating!$D$8,"")&amp;IF($J122=SecurityRating!$E$9,SecurityRating!$D$9,"")&amp;IF($J122=SecurityRating!$E$10,SecurityRating!$D$10,"")&amp;IF($J122=SecurityRating!$E$11,SecurityRating!$D$11,"")&amp;IF($J122=SecurityRating!$E$12,SecurityRating!$D$12,"")&amp;IF($J122=SecurityRating!$E$13,SecurityRating!$D$13,"")&amp;IF($J122=SecurityRating!$E$14,SecurityRating!$D$14,"")&amp;IF($J122=SecurityRating!$E$15,SecurityRating!$D$15,"")&amp;IF($J122=SecurityRating!$E$16,SecurityRating!$D$16,"")&amp;IF($J122=SecurityRating!$E$17,SecurityRating!$D$17,"")&amp;IF($J122=SecurityRating!$E$18,SecurityRating!$D$18,"")&amp;IF($J122=SecurityRating!$E$19,SecurityRating!$D$19,"")&amp;IF($J122=SecurityRating!$E$20,SecurityRating!$D$20,"")&amp;IF($J122=SecurityRating!$E$21,SecurityRating!$D$21,"")&amp;IF($J122=SecurityRating!$E$22,SecurityRating!$D$22,"")&amp;IF($J122=SecurityRating!$E$23,SecurityRating!$D$23,"")&amp;IF($J122=SecurityRating!$E$24,SecurityRating!$D$24,"")&amp;IF($J122=SecurityRating!$E$25,SecurityRating!$D$25,"")&amp;IF($J122=SecurityRating!$E$26,SecurityRating!$D$26,"")&amp;IF($J122=SecurityRating!$E$27,SecurityRating!$D$27,"")&amp;IF($J122=SecurityRating!$E$28,SecurityRating!$D$28,"")),"")</f>
        <v>2</v>
      </c>
      <c r="J122" s="14" t="str">
        <f t="shared" si="3"/>
        <v>both.none.yes_same</v>
      </c>
      <c r="K122" s="14" t="s">
        <v>179</v>
      </c>
    </row>
    <row r="123" spans="1:11" x14ac:dyDescent="0.2">
      <c r="A123" s="2" t="s">
        <v>40</v>
      </c>
      <c r="B123" s="2" t="s">
        <v>155</v>
      </c>
      <c r="C123" s="2" t="s">
        <v>41</v>
      </c>
      <c r="D123" s="58" t="s">
        <v>86</v>
      </c>
      <c r="E123" s="58" t="s">
        <v>83</v>
      </c>
      <c r="F123" s="2" t="s">
        <v>1</v>
      </c>
      <c r="G123" s="2" t="s">
        <v>2</v>
      </c>
      <c r="H123" s="2" t="s">
        <v>8</v>
      </c>
      <c r="I123" s="2">
        <f>IFERROR(INT(IF($J123=SecurityRating!$E$2,SecurityRating!$D$2,"")&amp;IF($J123=SecurityRating!$E$3,SecurityRating!$D$3,"")&amp;IF($J123=SecurityRating!$E$4,SecurityRating!$D$4,"")&amp;IF($J123=SecurityRating!$E$5,SecurityRating!$D$5,"")&amp;IF($J123=SecurityRating!$E$6,SecurityRating!$D$6,"")&amp;IF($J123=SecurityRating!$E$7,SecurityRating!$D$7,"")&amp;IF($J123=SecurityRating!$E$8,SecurityRating!$D$8,"")&amp;IF($J123=SecurityRating!$E$9,SecurityRating!$D$9,"")&amp;IF($J123=SecurityRating!$E$10,SecurityRating!$D$10,"")&amp;IF($J123=SecurityRating!$E$11,SecurityRating!$D$11,"")&amp;IF($J123=SecurityRating!$E$12,SecurityRating!$D$12,"")&amp;IF($J123=SecurityRating!$E$13,SecurityRating!$D$13,"")&amp;IF($J123=SecurityRating!$E$14,SecurityRating!$D$14,"")&amp;IF($J123=SecurityRating!$E$15,SecurityRating!$D$15,"")&amp;IF($J123=SecurityRating!$E$16,SecurityRating!$D$16,"")&amp;IF($J123=SecurityRating!$E$17,SecurityRating!$D$17,"")&amp;IF($J123=SecurityRating!$E$18,SecurityRating!$D$18,"")&amp;IF($J123=SecurityRating!$E$19,SecurityRating!$D$19,"")&amp;IF($J123=SecurityRating!$E$20,SecurityRating!$D$20,"")&amp;IF($J123=SecurityRating!$E$21,SecurityRating!$D$21,"")&amp;IF($J123=SecurityRating!$E$22,SecurityRating!$D$22,"")&amp;IF($J123=SecurityRating!$E$23,SecurityRating!$D$23,"")&amp;IF($J123=SecurityRating!$E$24,SecurityRating!$D$24,"")&amp;IF($J123=SecurityRating!$E$25,SecurityRating!$D$25,"")&amp;IF($J123=SecurityRating!$E$26,SecurityRating!$D$26,"")&amp;IF($J123=SecurityRating!$E$27,SecurityRating!$D$27,"")&amp;IF($J123=SecurityRating!$E$28,SecurityRating!$D$28,"")),"")</f>
        <v>2</v>
      </c>
      <c r="J123" s="2" t="str">
        <f t="shared" si="3"/>
        <v>both.none.no</v>
      </c>
      <c r="K123" s="2" t="s">
        <v>179</v>
      </c>
    </row>
    <row r="124" spans="1:11" x14ac:dyDescent="0.2">
      <c r="A124" s="2" t="s">
        <v>36</v>
      </c>
      <c r="B124" s="2" t="s">
        <v>155</v>
      </c>
      <c r="C124" s="2" t="s">
        <v>41</v>
      </c>
      <c r="D124" s="13" t="s">
        <v>86</v>
      </c>
      <c r="E124" s="13" t="s">
        <v>83</v>
      </c>
      <c r="F124" s="2" t="s">
        <v>1</v>
      </c>
      <c r="G124" s="2" t="s">
        <v>2</v>
      </c>
      <c r="H124" s="2" t="s">
        <v>8</v>
      </c>
      <c r="I124" s="2">
        <f>IFERROR(INT(IF($J124=SecurityRating!$E$2,SecurityRating!$D$2,"")&amp;IF($J124=SecurityRating!$E$3,SecurityRating!$D$3,"")&amp;IF($J124=SecurityRating!$E$4,SecurityRating!$D$4,"")&amp;IF($J124=SecurityRating!$E$5,SecurityRating!$D$5,"")&amp;IF($J124=SecurityRating!$E$6,SecurityRating!$D$6,"")&amp;IF($J124=SecurityRating!$E$7,SecurityRating!$D$7,"")&amp;IF($J124=SecurityRating!$E$8,SecurityRating!$D$8,"")&amp;IF($J124=SecurityRating!$E$9,SecurityRating!$D$9,"")&amp;IF($J124=SecurityRating!$E$10,SecurityRating!$D$10,"")&amp;IF($J124=SecurityRating!$E$11,SecurityRating!$D$11,"")&amp;IF($J124=SecurityRating!$E$12,SecurityRating!$D$12,"")&amp;IF($J124=SecurityRating!$E$13,SecurityRating!$D$13,"")&amp;IF($J124=SecurityRating!$E$14,SecurityRating!$D$14,"")&amp;IF($J124=SecurityRating!$E$15,SecurityRating!$D$15,"")&amp;IF($J124=SecurityRating!$E$16,SecurityRating!$D$16,"")&amp;IF($J124=SecurityRating!$E$17,SecurityRating!$D$17,"")&amp;IF($J124=SecurityRating!$E$18,SecurityRating!$D$18,"")&amp;IF($J124=SecurityRating!$E$19,SecurityRating!$D$19,"")&amp;IF($J124=SecurityRating!$E$20,SecurityRating!$D$20,"")&amp;IF($J124=SecurityRating!$E$21,SecurityRating!$D$21,"")&amp;IF($J124=SecurityRating!$E$22,SecurityRating!$D$22,"")&amp;IF($J124=SecurityRating!$E$23,SecurityRating!$D$23,"")&amp;IF($J124=SecurityRating!$E$24,SecurityRating!$D$24,"")&amp;IF($J124=SecurityRating!$E$25,SecurityRating!$D$25,"")&amp;IF($J124=SecurityRating!$E$26,SecurityRating!$D$26,"")&amp;IF($J124=SecurityRating!$E$27,SecurityRating!$D$27,"")&amp;IF($J124=SecurityRating!$E$28,SecurityRating!$D$28,"")),"")</f>
        <v>2</v>
      </c>
      <c r="J124" s="2" t="str">
        <f t="shared" si="3"/>
        <v>both.none.no</v>
      </c>
      <c r="K124" s="2" t="s">
        <v>179</v>
      </c>
    </row>
    <row r="125" spans="1:11" x14ac:dyDescent="0.2">
      <c r="A125" s="2" t="s">
        <v>39</v>
      </c>
      <c r="B125" s="2" t="s">
        <v>155</v>
      </c>
      <c r="C125" s="2" t="s">
        <v>41</v>
      </c>
      <c r="D125" s="13" t="s">
        <v>86</v>
      </c>
      <c r="E125" s="13" t="s">
        <v>83</v>
      </c>
      <c r="F125" s="2" t="s">
        <v>1</v>
      </c>
      <c r="G125" s="2" t="s">
        <v>2</v>
      </c>
      <c r="H125" s="2" t="s">
        <v>9</v>
      </c>
      <c r="I125" s="2">
        <f>IFERROR(INT(IF($J125=SecurityRating!$E$2,SecurityRating!$D$2,"")&amp;IF($J125=SecurityRating!$E$3,SecurityRating!$D$3,"")&amp;IF($J125=SecurityRating!$E$4,SecurityRating!$D$4,"")&amp;IF($J125=SecurityRating!$E$5,SecurityRating!$D$5,"")&amp;IF($J125=SecurityRating!$E$6,SecurityRating!$D$6,"")&amp;IF($J125=SecurityRating!$E$7,SecurityRating!$D$7,"")&amp;IF($J125=SecurityRating!$E$8,SecurityRating!$D$8,"")&amp;IF($J125=SecurityRating!$E$9,SecurityRating!$D$9,"")&amp;IF($J125=SecurityRating!$E$10,SecurityRating!$D$10,"")&amp;IF($J125=SecurityRating!$E$11,SecurityRating!$D$11,"")&amp;IF($J125=SecurityRating!$E$12,SecurityRating!$D$12,"")&amp;IF($J125=SecurityRating!$E$13,SecurityRating!$D$13,"")&amp;IF($J125=SecurityRating!$E$14,SecurityRating!$D$14,"")&amp;IF($J125=SecurityRating!$E$15,SecurityRating!$D$15,"")&amp;IF($J125=SecurityRating!$E$16,SecurityRating!$D$16,"")&amp;IF($J125=SecurityRating!$E$17,SecurityRating!$D$17,"")&amp;IF($J125=SecurityRating!$E$18,SecurityRating!$D$18,"")&amp;IF($J125=SecurityRating!$E$19,SecurityRating!$D$19,"")&amp;IF($J125=SecurityRating!$E$20,SecurityRating!$D$20,"")&amp;IF($J125=SecurityRating!$E$21,SecurityRating!$D$21,"")&amp;IF($J125=SecurityRating!$E$22,SecurityRating!$D$22,"")&amp;IF($J125=SecurityRating!$E$23,SecurityRating!$D$23,"")&amp;IF($J125=SecurityRating!$E$24,SecurityRating!$D$24,"")&amp;IF($J125=SecurityRating!$E$25,SecurityRating!$D$25,"")&amp;IF($J125=SecurityRating!$E$26,SecurityRating!$D$26,"")&amp;IF($J125=SecurityRating!$E$27,SecurityRating!$D$27,"")&amp;IF($J125=SecurityRating!$E$28,SecurityRating!$D$28,"")),"")</f>
        <v>4</v>
      </c>
      <c r="J125" s="2" t="str">
        <f t="shared" si="3"/>
        <v>both.none.yes_misleading-first</v>
      </c>
      <c r="K125" s="2" t="s">
        <v>179</v>
      </c>
    </row>
    <row r="126" spans="1:11" x14ac:dyDescent="0.2">
      <c r="A126" s="2" t="s">
        <v>38</v>
      </c>
      <c r="B126" s="2" t="s">
        <v>155</v>
      </c>
      <c r="C126" s="2" t="s">
        <v>41</v>
      </c>
      <c r="D126" s="58" t="s">
        <v>86</v>
      </c>
      <c r="E126" s="58" t="s">
        <v>83</v>
      </c>
      <c r="F126" s="2" t="s">
        <v>1</v>
      </c>
      <c r="G126" s="2" t="s">
        <v>2</v>
      </c>
      <c r="H126" s="2" t="s">
        <v>9</v>
      </c>
      <c r="I126" s="2">
        <f>IFERROR(INT(IF($J126=SecurityRating!$E$2,SecurityRating!$D$2,"")&amp;IF($J126=SecurityRating!$E$3,SecurityRating!$D$3,"")&amp;IF($J126=SecurityRating!$E$4,SecurityRating!$D$4,"")&amp;IF($J126=SecurityRating!$E$5,SecurityRating!$D$5,"")&amp;IF($J126=SecurityRating!$E$6,SecurityRating!$D$6,"")&amp;IF($J126=SecurityRating!$E$7,SecurityRating!$D$7,"")&amp;IF($J126=SecurityRating!$E$8,SecurityRating!$D$8,"")&amp;IF($J126=SecurityRating!$E$9,SecurityRating!$D$9,"")&amp;IF($J126=SecurityRating!$E$10,SecurityRating!$D$10,"")&amp;IF($J126=SecurityRating!$E$11,SecurityRating!$D$11,"")&amp;IF($J126=SecurityRating!$E$12,SecurityRating!$D$12,"")&amp;IF($J126=SecurityRating!$E$13,SecurityRating!$D$13,"")&amp;IF($J126=SecurityRating!$E$14,SecurityRating!$D$14,"")&amp;IF($J126=SecurityRating!$E$15,SecurityRating!$D$15,"")&amp;IF($J126=SecurityRating!$E$16,SecurityRating!$D$16,"")&amp;IF($J126=SecurityRating!$E$17,SecurityRating!$D$17,"")&amp;IF($J126=SecurityRating!$E$18,SecurityRating!$D$18,"")&amp;IF($J126=SecurityRating!$E$19,SecurityRating!$D$19,"")&amp;IF($J126=SecurityRating!$E$20,SecurityRating!$D$20,"")&amp;IF($J126=SecurityRating!$E$21,SecurityRating!$D$21,"")&amp;IF($J126=SecurityRating!$E$22,SecurityRating!$D$22,"")&amp;IF($J126=SecurityRating!$E$23,SecurityRating!$D$23,"")&amp;IF($J126=SecurityRating!$E$24,SecurityRating!$D$24,"")&amp;IF($J126=SecurityRating!$E$25,SecurityRating!$D$25,"")&amp;IF($J126=SecurityRating!$E$26,SecurityRating!$D$26,"")&amp;IF($J126=SecurityRating!$E$27,SecurityRating!$D$27,"")&amp;IF($J126=SecurityRating!$E$28,SecurityRating!$D$28,"")),"")</f>
        <v>4</v>
      </c>
      <c r="J126" s="2" t="str">
        <f t="shared" si="3"/>
        <v>both.none.yes_misleading-first</v>
      </c>
      <c r="K126" s="2" t="s">
        <v>179</v>
      </c>
    </row>
    <row r="127" spans="1:11" x14ac:dyDescent="0.2">
      <c r="A127" s="2" t="s">
        <v>33</v>
      </c>
      <c r="B127" s="2" t="s">
        <v>155</v>
      </c>
      <c r="C127" s="2" t="s">
        <v>41</v>
      </c>
      <c r="D127" s="58" t="s">
        <v>86</v>
      </c>
      <c r="E127" s="58" t="s">
        <v>83</v>
      </c>
      <c r="F127" s="2" t="s">
        <v>1</v>
      </c>
      <c r="G127" s="2" t="s">
        <v>2</v>
      </c>
      <c r="H127" s="2" t="s">
        <v>9</v>
      </c>
      <c r="I127" s="2">
        <f>IFERROR(INT(IF($J127=SecurityRating!$E$2,SecurityRating!$D$2,"")&amp;IF($J127=SecurityRating!$E$3,SecurityRating!$D$3,"")&amp;IF($J127=SecurityRating!$E$4,SecurityRating!$D$4,"")&amp;IF($J127=SecurityRating!$E$5,SecurityRating!$D$5,"")&amp;IF($J127=SecurityRating!$E$6,SecurityRating!$D$6,"")&amp;IF($J127=SecurityRating!$E$7,SecurityRating!$D$7,"")&amp;IF($J127=SecurityRating!$E$8,SecurityRating!$D$8,"")&amp;IF($J127=SecurityRating!$E$9,SecurityRating!$D$9,"")&amp;IF($J127=SecurityRating!$E$10,SecurityRating!$D$10,"")&amp;IF($J127=SecurityRating!$E$11,SecurityRating!$D$11,"")&amp;IF($J127=SecurityRating!$E$12,SecurityRating!$D$12,"")&amp;IF($J127=SecurityRating!$E$13,SecurityRating!$D$13,"")&amp;IF($J127=SecurityRating!$E$14,SecurityRating!$D$14,"")&amp;IF($J127=SecurityRating!$E$15,SecurityRating!$D$15,"")&amp;IF($J127=SecurityRating!$E$16,SecurityRating!$D$16,"")&amp;IF($J127=SecurityRating!$E$17,SecurityRating!$D$17,"")&amp;IF($J127=SecurityRating!$E$18,SecurityRating!$D$18,"")&amp;IF($J127=SecurityRating!$E$19,SecurityRating!$D$19,"")&amp;IF($J127=SecurityRating!$E$20,SecurityRating!$D$20,"")&amp;IF($J127=SecurityRating!$E$21,SecurityRating!$D$21,"")&amp;IF($J127=SecurityRating!$E$22,SecurityRating!$D$22,"")&amp;IF($J127=SecurityRating!$E$23,SecurityRating!$D$23,"")&amp;IF($J127=SecurityRating!$E$24,SecurityRating!$D$24,"")&amp;IF($J127=SecurityRating!$E$25,SecurityRating!$D$25,"")&amp;IF($J127=SecurityRating!$E$26,SecurityRating!$D$26,"")&amp;IF($J127=SecurityRating!$E$27,SecurityRating!$D$27,"")&amp;IF($J127=SecurityRating!$E$28,SecurityRating!$D$28,"")),"")</f>
        <v>4</v>
      </c>
      <c r="J127" s="2" t="str">
        <f t="shared" si="3"/>
        <v>both.none.yes_misleading-first</v>
      </c>
      <c r="K127" s="2" t="s">
        <v>179</v>
      </c>
    </row>
    <row r="128" spans="1:11" x14ac:dyDescent="0.2">
      <c r="A128" s="2" t="s">
        <v>34</v>
      </c>
      <c r="B128" s="2" t="s">
        <v>155</v>
      </c>
      <c r="C128" s="2" t="s">
        <v>41</v>
      </c>
      <c r="D128" s="13" t="s">
        <v>86</v>
      </c>
      <c r="E128" s="13" t="s">
        <v>83</v>
      </c>
      <c r="F128" s="2" t="s">
        <v>1</v>
      </c>
      <c r="G128" s="2" t="s">
        <v>2</v>
      </c>
      <c r="H128" s="2" t="s">
        <v>9</v>
      </c>
      <c r="I128" s="2">
        <f>IFERROR(INT(IF($J128=SecurityRating!$E$2,SecurityRating!$D$2,"")&amp;IF($J128=SecurityRating!$E$3,SecurityRating!$D$3,"")&amp;IF($J128=SecurityRating!$E$4,SecurityRating!$D$4,"")&amp;IF($J128=SecurityRating!$E$5,SecurityRating!$D$5,"")&amp;IF($J128=SecurityRating!$E$6,SecurityRating!$D$6,"")&amp;IF($J128=SecurityRating!$E$7,SecurityRating!$D$7,"")&amp;IF($J128=SecurityRating!$E$8,SecurityRating!$D$8,"")&amp;IF($J128=SecurityRating!$E$9,SecurityRating!$D$9,"")&amp;IF($J128=SecurityRating!$E$10,SecurityRating!$D$10,"")&amp;IF($J128=SecurityRating!$E$11,SecurityRating!$D$11,"")&amp;IF($J128=SecurityRating!$E$12,SecurityRating!$D$12,"")&amp;IF($J128=SecurityRating!$E$13,SecurityRating!$D$13,"")&amp;IF($J128=SecurityRating!$E$14,SecurityRating!$D$14,"")&amp;IF($J128=SecurityRating!$E$15,SecurityRating!$D$15,"")&amp;IF($J128=SecurityRating!$E$16,SecurityRating!$D$16,"")&amp;IF($J128=SecurityRating!$E$17,SecurityRating!$D$17,"")&amp;IF($J128=SecurityRating!$E$18,SecurityRating!$D$18,"")&amp;IF($J128=SecurityRating!$E$19,SecurityRating!$D$19,"")&amp;IF($J128=SecurityRating!$E$20,SecurityRating!$D$20,"")&amp;IF($J128=SecurityRating!$E$21,SecurityRating!$D$21,"")&amp;IF($J128=SecurityRating!$E$22,SecurityRating!$D$22,"")&amp;IF($J128=SecurityRating!$E$23,SecurityRating!$D$23,"")&amp;IF($J128=SecurityRating!$E$24,SecurityRating!$D$24,"")&amp;IF($J128=SecurityRating!$E$25,SecurityRating!$D$25,"")&amp;IF($J128=SecurityRating!$E$26,SecurityRating!$D$26,"")&amp;IF($J128=SecurityRating!$E$27,SecurityRating!$D$27,"")&amp;IF($J128=SecurityRating!$E$28,SecurityRating!$D$28,"")),"")</f>
        <v>4</v>
      </c>
      <c r="J128" s="2" t="str">
        <f t="shared" si="3"/>
        <v>both.none.yes_misleading-first</v>
      </c>
      <c r="K128" s="2" t="s">
        <v>179</v>
      </c>
    </row>
    <row r="129" spans="1:11" x14ac:dyDescent="0.2">
      <c r="A129" s="2" t="s">
        <v>35</v>
      </c>
      <c r="B129" s="2" t="s">
        <v>155</v>
      </c>
      <c r="C129" s="2" t="s">
        <v>41</v>
      </c>
      <c r="D129" s="13" t="s">
        <v>86</v>
      </c>
      <c r="E129" s="13" t="s">
        <v>83</v>
      </c>
      <c r="F129" s="2" t="s">
        <v>1</v>
      </c>
      <c r="G129" s="2" t="s">
        <v>2</v>
      </c>
      <c r="H129" s="2" t="s">
        <v>9</v>
      </c>
      <c r="I129" s="2">
        <f>IFERROR(INT(IF($J129=SecurityRating!$E$2,SecurityRating!$D$2,"")&amp;IF($J129=SecurityRating!$E$3,SecurityRating!$D$3,"")&amp;IF($J129=SecurityRating!$E$4,SecurityRating!$D$4,"")&amp;IF($J129=SecurityRating!$E$5,SecurityRating!$D$5,"")&amp;IF($J129=SecurityRating!$E$6,SecurityRating!$D$6,"")&amp;IF($J129=SecurityRating!$E$7,SecurityRating!$D$7,"")&amp;IF($J129=SecurityRating!$E$8,SecurityRating!$D$8,"")&amp;IF($J129=SecurityRating!$E$9,SecurityRating!$D$9,"")&amp;IF($J129=SecurityRating!$E$10,SecurityRating!$D$10,"")&amp;IF($J129=SecurityRating!$E$11,SecurityRating!$D$11,"")&amp;IF($J129=SecurityRating!$E$12,SecurityRating!$D$12,"")&amp;IF($J129=SecurityRating!$E$13,SecurityRating!$D$13,"")&amp;IF($J129=SecurityRating!$E$14,SecurityRating!$D$14,"")&amp;IF($J129=SecurityRating!$E$15,SecurityRating!$D$15,"")&amp;IF($J129=SecurityRating!$E$16,SecurityRating!$D$16,"")&amp;IF($J129=SecurityRating!$E$17,SecurityRating!$D$17,"")&amp;IF($J129=SecurityRating!$E$18,SecurityRating!$D$18,"")&amp;IF($J129=SecurityRating!$E$19,SecurityRating!$D$19,"")&amp;IF($J129=SecurityRating!$E$20,SecurityRating!$D$20,"")&amp;IF($J129=SecurityRating!$E$21,SecurityRating!$D$21,"")&amp;IF($J129=SecurityRating!$E$22,SecurityRating!$D$22,"")&amp;IF($J129=SecurityRating!$E$23,SecurityRating!$D$23,"")&amp;IF($J129=SecurityRating!$E$24,SecurityRating!$D$24,"")&amp;IF($J129=SecurityRating!$E$25,SecurityRating!$D$25,"")&amp;IF($J129=SecurityRating!$E$26,SecurityRating!$D$26,"")&amp;IF($J129=SecurityRating!$E$27,SecurityRating!$D$27,"")&amp;IF($J129=SecurityRating!$E$28,SecurityRating!$D$28,"")),"")</f>
        <v>4</v>
      </c>
      <c r="J129" s="2" t="str">
        <f t="shared" si="3"/>
        <v>both.none.yes_misleading-first</v>
      </c>
      <c r="K129" s="2" t="s">
        <v>179</v>
      </c>
    </row>
    <row r="130" spans="1:11" s="14" customFormat="1" x14ac:dyDescent="0.2">
      <c r="A130" s="14" t="s">
        <v>33</v>
      </c>
      <c r="B130" s="14" t="s">
        <v>59</v>
      </c>
      <c r="C130" s="14" t="s">
        <v>41</v>
      </c>
      <c r="D130" s="15" t="s">
        <v>85</v>
      </c>
      <c r="E130" s="15" t="s">
        <v>57</v>
      </c>
      <c r="F130" s="14" t="s">
        <v>20</v>
      </c>
      <c r="G130" s="14" t="s">
        <v>2</v>
      </c>
      <c r="H130" s="14" t="s">
        <v>8</v>
      </c>
      <c r="I130" s="14">
        <f>IFERROR(INT(IF($J130=SecurityRating!$E$2,SecurityRating!$D$2,"")&amp;IF($J130=SecurityRating!$E$3,SecurityRating!$D$3,"")&amp;IF($J130=SecurityRating!$E$4,SecurityRating!$D$4,"")&amp;IF($J130=SecurityRating!$E$5,SecurityRating!$D$5,"")&amp;IF($J130=SecurityRating!$E$6,SecurityRating!$D$6,"")&amp;IF($J130=SecurityRating!$E$7,SecurityRating!$D$7,"")&amp;IF($J130=SecurityRating!$E$8,SecurityRating!$D$8,"")&amp;IF($J130=SecurityRating!$E$9,SecurityRating!$D$9,"")&amp;IF($J130=SecurityRating!$E$10,SecurityRating!$D$10,"")&amp;IF($J130=SecurityRating!$E$11,SecurityRating!$D$11,"")&amp;IF($J130=SecurityRating!$E$12,SecurityRating!$D$12,"")&amp;IF($J130=SecurityRating!$E$13,SecurityRating!$D$13,"")&amp;IF($J130=SecurityRating!$E$14,SecurityRating!$D$14,"")&amp;IF($J130=SecurityRating!$E$15,SecurityRating!$D$15,"")&amp;IF($J130=SecurityRating!$E$16,SecurityRating!$D$16,"")&amp;IF($J130=SecurityRating!$E$17,SecurityRating!$D$17,"")&amp;IF($J130=SecurityRating!$E$18,SecurityRating!$D$18,"")&amp;IF($J130=SecurityRating!$E$19,SecurityRating!$D$19,"")&amp;IF($J130=SecurityRating!$E$20,SecurityRating!$D$20,"")&amp;IF($J130=SecurityRating!$E$21,SecurityRating!$D$21,"")&amp;IF($J130=SecurityRating!$E$22,SecurityRating!$D$22,"")&amp;IF($J130=SecurityRating!$E$23,SecurityRating!$D$23,"")&amp;IF($J130=SecurityRating!$E$24,SecurityRating!$D$24,"")&amp;IF($J130=SecurityRating!$E$25,SecurityRating!$D$25,"")&amp;IF($J130=SecurityRating!$E$26,SecurityRating!$D$26,"")&amp;IF($J130=SecurityRating!$E$27,SecurityRating!$D$27,"")&amp;IF($J130=SecurityRating!$E$28,SecurityRating!$D$28,"")),"")</f>
        <v>1</v>
      </c>
      <c r="J130" s="14" t="str">
        <f t="shared" ref="J130:J161" si="4">$F130&amp;"."&amp;$G130&amp;"."&amp;$H130</f>
        <v>correct.none.no</v>
      </c>
      <c r="K130" s="14" t="s">
        <v>179</v>
      </c>
    </row>
    <row r="131" spans="1:11" x14ac:dyDescent="0.2">
      <c r="A131" s="2" t="s">
        <v>37</v>
      </c>
      <c r="B131" s="2" t="s">
        <v>59</v>
      </c>
      <c r="C131" s="2" t="s">
        <v>41</v>
      </c>
      <c r="D131" s="58" t="s">
        <v>85</v>
      </c>
      <c r="E131" s="58" t="s">
        <v>57</v>
      </c>
      <c r="F131" s="2" t="s">
        <v>1</v>
      </c>
      <c r="G131" s="2" t="s">
        <v>2</v>
      </c>
      <c r="H131" s="2" t="s">
        <v>10</v>
      </c>
      <c r="I131" s="2">
        <f>IFERROR(INT(IF($J131=SecurityRating!$E$2,SecurityRating!$D$2,"")&amp;IF($J131=SecurityRating!$E$3,SecurityRating!$D$3,"")&amp;IF($J131=SecurityRating!$E$4,SecurityRating!$D$4,"")&amp;IF($J131=SecurityRating!$E$5,SecurityRating!$D$5,"")&amp;IF($J131=SecurityRating!$E$6,SecurityRating!$D$6,"")&amp;IF($J131=SecurityRating!$E$7,SecurityRating!$D$7,"")&amp;IF($J131=SecurityRating!$E$8,SecurityRating!$D$8,"")&amp;IF($J131=SecurityRating!$E$9,SecurityRating!$D$9,"")&amp;IF($J131=SecurityRating!$E$10,SecurityRating!$D$10,"")&amp;IF($J131=SecurityRating!$E$11,SecurityRating!$D$11,"")&amp;IF($J131=SecurityRating!$E$12,SecurityRating!$D$12,"")&amp;IF($J131=SecurityRating!$E$13,SecurityRating!$D$13,"")&amp;IF($J131=SecurityRating!$E$14,SecurityRating!$D$14,"")&amp;IF($J131=SecurityRating!$E$15,SecurityRating!$D$15,"")&amp;IF($J131=SecurityRating!$E$16,SecurityRating!$D$16,"")&amp;IF($J131=SecurityRating!$E$17,SecurityRating!$D$17,"")&amp;IF($J131=SecurityRating!$E$18,SecurityRating!$D$18,"")&amp;IF($J131=SecurityRating!$E$19,SecurityRating!$D$19,"")&amp;IF($J131=SecurityRating!$E$20,SecurityRating!$D$20,"")&amp;IF($J131=SecurityRating!$E$21,SecurityRating!$D$21,"")&amp;IF($J131=SecurityRating!$E$22,SecurityRating!$D$22,"")&amp;IF($J131=SecurityRating!$E$23,SecurityRating!$D$23,"")&amp;IF($J131=SecurityRating!$E$24,SecurityRating!$D$24,"")&amp;IF($J131=SecurityRating!$E$25,SecurityRating!$D$25,"")&amp;IF($J131=SecurityRating!$E$26,SecurityRating!$D$26,"")&amp;IF($J131=SecurityRating!$E$27,SecurityRating!$D$27,"")&amp;IF($J131=SecurityRating!$E$28,SecurityRating!$D$28,"")),"")</f>
        <v>2</v>
      </c>
      <c r="J131" s="2" t="str">
        <f t="shared" si="4"/>
        <v>both.none.yes_same</v>
      </c>
      <c r="K131" s="2" t="s">
        <v>179</v>
      </c>
    </row>
    <row r="132" spans="1:11" x14ac:dyDescent="0.2">
      <c r="A132" s="2" t="s">
        <v>39</v>
      </c>
      <c r="B132" s="2" t="s">
        <v>59</v>
      </c>
      <c r="C132" s="2" t="s">
        <v>41</v>
      </c>
      <c r="D132" s="13" t="s">
        <v>85</v>
      </c>
      <c r="E132" s="13" t="s">
        <v>57</v>
      </c>
      <c r="F132" s="2" t="s">
        <v>1</v>
      </c>
      <c r="G132" s="2" t="s">
        <v>2</v>
      </c>
      <c r="H132" s="2" t="s">
        <v>10</v>
      </c>
      <c r="I132" s="2">
        <f>IFERROR(INT(IF($J132=SecurityRating!$E$2,SecurityRating!$D$2,"")&amp;IF($J132=SecurityRating!$E$3,SecurityRating!$D$3,"")&amp;IF($J132=SecurityRating!$E$4,SecurityRating!$D$4,"")&amp;IF($J132=SecurityRating!$E$5,SecurityRating!$D$5,"")&amp;IF($J132=SecurityRating!$E$6,SecurityRating!$D$6,"")&amp;IF($J132=SecurityRating!$E$7,SecurityRating!$D$7,"")&amp;IF($J132=SecurityRating!$E$8,SecurityRating!$D$8,"")&amp;IF($J132=SecurityRating!$E$9,SecurityRating!$D$9,"")&amp;IF($J132=SecurityRating!$E$10,SecurityRating!$D$10,"")&amp;IF($J132=SecurityRating!$E$11,SecurityRating!$D$11,"")&amp;IF($J132=SecurityRating!$E$12,SecurityRating!$D$12,"")&amp;IF($J132=SecurityRating!$E$13,SecurityRating!$D$13,"")&amp;IF($J132=SecurityRating!$E$14,SecurityRating!$D$14,"")&amp;IF($J132=SecurityRating!$E$15,SecurityRating!$D$15,"")&amp;IF($J132=SecurityRating!$E$16,SecurityRating!$D$16,"")&amp;IF($J132=SecurityRating!$E$17,SecurityRating!$D$17,"")&amp;IF($J132=SecurityRating!$E$18,SecurityRating!$D$18,"")&amp;IF($J132=SecurityRating!$E$19,SecurityRating!$D$19,"")&amp;IF($J132=SecurityRating!$E$20,SecurityRating!$D$20,"")&amp;IF($J132=SecurityRating!$E$21,SecurityRating!$D$21,"")&amp;IF($J132=SecurityRating!$E$22,SecurityRating!$D$22,"")&amp;IF($J132=SecurityRating!$E$23,SecurityRating!$D$23,"")&amp;IF($J132=SecurityRating!$E$24,SecurityRating!$D$24,"")&amp;IF($J132=SecurityRating!$E$25,SecurityRating!$D$25,"")&amp;IF($J132=SecurityRating!$E$26,SecurityRating!$D$26,"")&amp;IF($J132=SecurityRating!$E$27,SecurityRating!$D$27,"")&amp;IF($J132=SecurityRating!$E$28,SecurityRating!$D$28,"")),"")</f>
        <v>2</v>
      </c>
      <c r="J132" s="2" t="str">
        <f t="shared" si="4"/>
        <v>both.none.yes_same</v>
      </c>
      <c r="K132" s="2" t="s">
        <v>179</v>
      </c>
    </row>
    <row r="133" spans="1:11" x14ac:dyDescent="0.2">
      <c r="A133" s="2" t="s">
        <v>40</v>
      </c>
      <c r="B133" s="2" t="s">
        <v>59</v>
      </c>
      <c r="C133" s="2" t="s">
        <v>41</v>
      </c>
      <c r="D133" s="13" t="s">
        <v>85</v>
      </c>
      <c r="E133" s="13" t="s">
        <v>57</v>
      </c>
      <c r="F133" s="2" t="s">
        <v>1</v>
      </c>
      <c r="G133" s="2" t="s">
        <v>2</v>
      </c>
      <c r="H133" s="2" t="s">
        <v>8</v>
      </c>
      <c r="I133" s="2">
        <f>IFERROR(INT(IF($J133=SecurityRating!$E$2,SecurityRating!$D$2,"")&amp;IF($J133=SecurityRating!$E$3,SecurityRating!$D$3,"")&amp;IF($J133=SecurityRating!$E$4,SecurityRating!$D$4,"")&amp;IF($J133=SecurityRating!$E$5,SecurityRating!$D$5,"")&amp;IF($J133=SecurityRating!$E$6,SecurityRating!$D$6,"")&amp;IF($J133=SecurityRating!$E$7,SecurityRating!$D$7,"")&amp;IF($J133=SecurityRating!$E$8,SecurityRating!$D$8,"")&amp;IF($J133=SecurityRating!$E$9,SecurityRating!$D$9,"")&amp;IF($J133=SecurityRating!$E$10,SecurityRating!$D$10,"")&amp;IF($J133=SecurityRating!$E$11,SecurityRating!$D$11,"")&amp;IF($J133=SecurityRating!$E$12,SecurityRating!$D$12,"")&amp;IF($J133=SecurityRating!$E$13,SecurityRating!$D$13,"")&amp;IF($J133=SecurityRating!$E$14,SecurityRating!$D$14,"")&amp;IF($J133=SecurityRating!$E$15,SecurityRating!$D$15,"")&amp;IF($J133=SecurityRating!$E$16,SecurityRating!$D$16,"")&amp;IF($J133=SecurityRating!$E$17,SecurityRating!$D$17,"")&amp;IF($J133=SecurityRating!$E$18,SecurityRating!$D$18,"")&amp;IF($J133=SecurityRating!$E$19,SecurityRating!$D$19,"")&amp;IF($J133=SecurityRating!$E$20,SecurityRating!$D$20,"")&amp;IF($J133=SecurityRating!$E$21,SecurityRating!$D$21,"")&amp;IF($J133=SecurityRating!$E$22,SecurityRating!$D$22,"")&amp;IF($J133=SecurityRating!$E$23,SecurityRating!$D$23,"")&amp;IF($J133=SecurityRating!$E$24,SecurityRating!$D$24,"")&amp;IF($J133=SecurityRating!$E$25,SecurityRating!$D$25,"")&amp;IF($J133=SecurityRating!$E$26,SecurityRating!$D$26,"")&amp;IF($J133=SecurityRating!$E$27,SecurityRating!$D$27,"")&amp;IF($J133=SecurityRating!$E$28,SecurityRating!$D$28,"")),"")</f>
        <v>2</v>
      </c>
      <c r="J133" s="2" t="str">
        <f t="shared" si="4"/>
        <v>both.none.no</v>
      </c>
      <c r="K133" s="2" t="s">
        <v>179</v>
      </c>
    </row>
    <row r="134" spans="1:11" x14ac:dyDescent="0.2">
      <c r="A134" s="2" t="s">
        <v>35</v>
      </c>
      <c r="B134" s="2" t="s">
        <v>59</v>
      </c>
      <c r="C134" s="2" t="s">
        <v>41</v>
      </c>
      <c r="D134" s="13" t="s">
        <v>85</v>
      </c>
      <c r="E134" s="13" t="s">
        <v>57</v>
      </c>
      <c r="F134" s="2" t="s">
        <v>1</v>
      </c>
      <c r="G134" s="2" t="s">
        <v>2</v>
      </c>
      <c r="H134" s="2" t="s">
        <v>10</v>
      </c>
      <c r="I134" s="2">
        <f>IFERROR(INT(IF($J134=SecurityRating!$E$2,SecurityRating!$D$2,"")&amp;IF($J134=SecurityRating!$E$3,SecurityRating!$D$3,"")&amp;IF($J134=SecurityRating!$E$4,SecurityRating!$D$4,"")&amp;IF($J134=SecurityRating!$E$5,SecurityRating!$D$5,"")&amp;IF($J134=SecurityRating!$E$6,SecurityRating!$D$6,"")&amp;IF($J134=SecurityRating!$E$7,SecurityRating!$D$7,"")&amp;IF($J134=SecurityRating!$E$8,SecurityRating!$D$8,"")&amp;IF($J134=SecurityRating!$E$9,SecurityRating!$D$9,"")&amp;IF($J134=SecurityRating!$E$10,SecurityRating!$D$10,"")&amp;IF($J134=SecurityRating!$E$11,SecurityRating!$D$11,"")&amp;IF($J134=SecurityRating!$E$12,SecurityRating!$D$12,"")&amp;IF($J134=SecurityRating!$E$13,SecurityRating!$D$13,"")&amp;IF($J134=SecurityRating!$E$14,SecurityRating!$D$14,"")&amp;IF($J134=SecurityRating!$E$15,SecurityRating!$D$15,"")&amp;IF($J134=SecurityRating!$E$16,SecurityRating!$D$16,"")&amp;IF($J134=SecurityRating!$E$17,SecurityRating!$D$17,"")&amp;IF($J134=SecurityRating!$E$18,SecurityRating!$D$18,"")&amp;IF($J134=SecurityRating!$E$19,SecurityRating!$D$19,"")&amp;IF($J134=SecurityRating!$E$20,SecurityRating!$D$20,"")&amp;IF($J134=SecurityRating!$E$21,SecurityRating!$D$21,"")&amp;IF($J134=SecurityRating!$E$22,SecurityRating!$D$22,"")&amp;IF($J134=SecurityRating!$E$23,SecurityRating!$D$23,"")&amp;IF($J134=SecurityRating!$E$24,SecurityRating!$D$24,"")&amp;IF($J134=SecurityRating!$E$25,SecurityRating!$D$25,"")&amp;IF($J134=SecurityRating!$E$26,SecurityRating!$D$26,"")&amp;IF($J134=SecurityRating!$E$27,SecurityRating!$D$27,"")&amp;IF($J134=SecurityRating!$E$28,SecurityRating!$D$28,"")),"")</f>
        <v>2</v>
      </c>
      <c r="J134" s="2" t="str">
        <f t="shared" si="4"/>
        <v>both.none.yes_same</v>
      </c>
      <c r="K134" s="2" t="s">
        <v>179</v>
      </c>
    </row>
    <row r="135" spans="1:11" x14ac:dyDescent="0.2">
      <c r="A135" s="2" t="s">
        <v>36</v>
      </c>
      <c r="B135" s="2" t="s">
        <v>59</v>
      </c>
      <c r="C135" s="2" t="s">
        <v>41</v>
      </c>
      <c r="D135" s="58" t="s">
        <v>85</v>
      </c>
      <c r="E135" s="58" t="s">
        <v>57</v>
      </c>
      <c r="F135" s="2" t="s">
        <v>1</v>
      </c>
      <c r="G135" s="2" t="s">
        <v>2</v>
      </c>
      <c r="H135" s="2" t="s">
        <v>8</v>
      </c>
      <c r="I135" s="2">
        <f>IFERROR(INT(IF($J135=SecurityRating!$E$2,SecurityRating!$D$2,"")&amp;IF($J135=SecurityRating!$E$3,SecurityRating!$D$3,"")&amp;IF($J135=SecurityRating!$E$4,SecurityRating!$D$4,"")&amp;IF($J135=SecurityRating!$E$5,SecurityRating!$D$5,"")&amp;IF($J135=SecurityRating!$E$6,SecurityRating!$D$6,"")&amp;IF($J135=SecurityRating!$E$7,SecurityRating!$D$7,"")&amp;IF($J135=SecurityRating!$E$8,SecurityRating!$D$8,"")&amp;IF($J135=SecurityRating!$E$9,SecurityRating!$D$9,"")&amp;IF($J135=SecurityRating!$E$10,SecurityRating!$D$10,"")&amp;IF($J135=SecurityRating!$E$11,SecurityRating!$D$11,"")&amp;IF($J135=SecurityRating!$E$12,SecurityRating!$D$12,"")&amp;IF($J135=SecurityRating!$E$13,SecurityRating!$D$13,"")&amp;IF($J135=SecurityRating!$E$14,SecurityRating!$D$14,"")&amp;IF($J135=SecurityRating!$E$15,SecurityRating!$D$15,"")&amp;IF($J135=SecurityRating!$E$16,SecurityRating!$D$16,"")&amp;IF($J135=SecurityRating!$E$17,SecurityRating!$D$17,"")&amp;IF($J135=SecurityRating!$E$18,SecurityRating!$D$18,"")&amp;IF($J135=SecurityRating!$E$19,SecurityRating!$D$19,"")&amp;IF($J135=SecurityRating!$E$20,SecurityRating!$D$20,"")&amp;IF($J135=SecurityRating!$E$21,SecurityRating!$D$21,"")&amp;IF($J135=SecurityRating!$E$22,SecurityRating!$D$22,"")&amp;IF($J135=SecurityRating!$E$23,SecurityRating!$D$23,"")&amp;IF($J135=SecurityRating!$E$24,SecurityRating!$D$24,"")&amp;IF($J135=SecurityRating!$E$25,SecurityRating!$D$25,"")&amp;IF($J135=SecurityRating!$E$26,SecurityRating!$D$26,"")&amp;IF($J135=SecurityRating!$E$27,SecurityRating!$D$27,"")&amp;IF($J135=SecurityRating!$E$28,SecurityRating!$D$28,"")),"")</f>
        <v>2</v>
      </c>
      <c r="J135" s="2" t="str">
        <f t="shared" si="4"/>
        <v>both.none.no</v>
      </c>
      <c r="K135" s="2" t="s">
        <v>179</v>
      </c>
    </row>
    <row r="136" spans="1:11" x14ac:dyDescent="0.2">
      <c r="A136" s="2" t="s">
        <v>38</v>
      </c>
      <c r="B136" s="2" t="s">
        <v>59</v>
      </c>
      <c r="C136" s="2" t="s">
        <v>41</v>
      </c>
      <c r="D136" s="13" t="s">
        <v>85</v>
      </c>
      <c r="E136" s="13" t="s">
        <v>57</v>
      </c>
      <c r="F136" s="2" t="s">
        <v>1</v>
      </c>
      <c r="G136" s="2" t="s">
        <v>2</v>
      </c>
      <c r="H136" s="2" t="s">
        <v>9</v>
      </c>
      <c r="I136" s="2">
        <f>IFERROR(INT(IF($J136=SecurityRating!$E$2,SecurityRating!$D$2,"")&amp;IF($J136=SecurityRating!$E$3,SecurityRating!$D$3,"")&amp;IF($J136=SecurityRating!$E$4,SecurityRating!$D$4,"")&amp;IF($J136=SecurityRating!$E$5,SecurityRating!$D$5,"")&amp;IF($J136=SecurityRating!$E$6,SecurityRating!$D$6,"")&amp;IF($J136=SecurityRating!$E$7,SecurityRating!$D$7,"")&amp;IF($J136=SecurityRating!$E$8,SecurityRating!$D$8,"")&amp;IF($J136=SecurityRating!$E$9,SecurityRating!$D$9,"")&amp;IF($J136=SecurityRating!$E$10,SecurityRating!$D$10,"")&amp;IF($J136=SecurityRating!$E$11,SecurityRating!$D$11,"")&amp;IF($J136=SecurityRating!$E$12,SecurityRating!$D$12,"")&amp;IF($J136=SecurityRating!$E$13,SecurityRating!$D$13,"")&amp;IF($J136=SecurityRating!$E$14,SecurityRating!$D$14,"")&amp;IF($J136=SecurityRating!$E$15,SecurityRating!$D$15,"")&amp;IF($J136=SecurityRating!$E$16,SecurityRating!$D$16,"")&amp;IF($J136=SecurityRating!$E$17,SecurityRating!$D$17,"")&amp;IF($J136=SecurityRating!$E$18,SecurityRating!$D$18,"")&amp;IF($J136=SecurityRating!$E$19,SecurityRating!$D$19,"")&amp;IF($J136=SecurityRating!$E$20,SecurityRating!$D$20,"")&amp;IF($J136=SecurityRating!$E$21,SecurityRating!$D$21,"")&amp;IF($J136=SecurityRating!$E$22,SecurityRating!$D$22,"")&amp;IF($J136=SecurityRating!$E$23,SecurityRating!$D$23,"")&amp;IF($J136=SecurityRating!$E$24,SecurityRating!$D$24,"")&amp;IF($J136=SecurityRating!$E$25,SecurityRating!$D$25,"")&amp;IF($J136=SecurityRating!$E$26,SecurityRating!$D$26,"")&amp;IF($J136=SecurityRating!$E$27,SecurityRating!$D$27,"")&amp;IF($J136=SecurityRating!$E$28,SecurityRating!$D$28,"")),"")</f>
        <v>4</v>
      </c>
      <c r="J136" s="2" t="str">
        <f t="shared" si="4"/>
        <v>both.none.yes_misleading-first</v>
      </c>
      <c r="K136" s="2" t="s">
        <v>179</v>
      </c>
    </row>
    <row r="137" spans="1:11" x14ac:dyDescent="0.2">
      <c r="A137" s="2" t="s">
        <v>34</v>
      </c>
      <c r="B137" s="2" t="s">
        <v>59</v>
      </c>
      <c r="C137" s="2" t="s">
        <v>41</v>
      </c>
      <c r="D137" s="58" t="s">
        <v>85</v>
      </c>
      <c r="E137" s="58" t="s">
        <v>57</v>
      </c>
      <c r="F137" s="2" t="s">
        <v>1</v>
      </c>
      <c r="G137" s="2" t="s">
        <v>2</v>
      </c>
      <c r="H137" s="2" t="s">
        <v>9</v>
      </c>
      <c r="I137" s="2">
        <f>IFERROR(INT(IF($J137=SecurityRating!$E$2,SecurityRating!$D$2,"")&amp;IF($J137=SecurityRating!$E$3,SecurityRating!$D$3,"")&amp;IF($J137=SecurityRating!$E$4,SecurityRating!$D$4,"")&amp;IF($J137=SecurityRating!$E$5,SecurityRating!$D$5,"")&amp;IF($J137=SecurityRating!$E$6,SecurityRating!$D$6,"")&amp;IF($J137=SecurityRating!$E$7,SecurityRating!$D$7,"")&amp;IF($J137=SecurityRating!$E$8,SecurityRating!$D$8,"")&amp;IF($J137=SecurityRating!$E$9,SecurityRating!$D$9,"")&amp;IF($J137=SecurityRating!$E$10,SecurityRating!$D$10,"")&amp;IF($J137=SecurityRating!$E$11,SecurityRating!$D$11,"")&amp;IF($J137=SecurityRating!$E$12,SecurityRating!$D$12,"")&amp;IF($J137=SecurityRating!$E$13,SecurityRating!$D$13,"")&amp;IF($J137=SecurityRating!$E$14,SecurityRating!$D$14,"")&amp;IF($J137=SecurityRating!$E$15,SecurityRating!$D$15,"")&amp;IF($J137=SecurityRating!$E$16,SecurityRating!$D$16,"")&amp;IF($J137=SecurityRating!$E$17,SecurityRating!$D$17,"")&amp;IF($J137=SecurityRating!$E$18,SecurityRating!$D$18,"")&amp;IF($J137=SecurityRating!$E$19,SecurityRating!$D$19,"")&amp;IF($J137=SecurityRating!$E$20,SecurityRating!$D$20,"")&amp;IF($J137=SecurityRating!$E$21,SecurityRating!$D$21,"")&amp;IF($J137=SecurityRating!$E$22,SecurityRating!$D$22,"")&amp;IF($J137=SecurityRating!$E$23,SecurityRating!$D$23,"")&amp;IF($J137=SecurityRating!$E$24,SecurityRating!$D$24,"")&amp;IF($J137=SecurityRating!$E$25,SecurityRating!$D$25,"")&amp;IF($J137=SecurityRating!$E$26,SecurityRating!$D$26,"")&amp;IF($J137=SecurityRating!$E$27,SecurityRating!$D$27,"")&amp;IF($J137=SecurityRating!$E$28,SecurityRating!$D$28,"")),"")</f>
        <v>4</v>
      </c>
      <c r="J137" s="2" t="str">
        <f t="shared" si="4"/>
        <v>both.none.yes_misleading-first</v>
      </c>
      <c r="K137" s="2" t="s">
        <v>179</v>
      </c>
    </row>
    <row r="138" spans="1:11" s="14" customFormat="1" x14ac:dyDescent="0.2">
      <c r="A138" s="14" t="s">
        <v>37</v>
      </c>
      <c r="B138" s="14" t="s">
        <v>58</v>
      </c>
      <c r="C138" s="14" t="s">
        <v>41</v>
      </c>
      <c r="D138" s="16" t="s">
        <v>84</v>
      </c>
      <c r="E138" s="15" t="s">
        <v>124</v>
      </c>
      <c r="F138" s="14" t="s">
        <v>1</v>
      </c>
      <c r="G138" s="14" t="s">
        <v>2</v>
      </c>
      <c r="H138" s="14" t="s">
        <v>10</v>
      </c>
      <c r="I138" s="14">
        <f>IFERROR(INT(IF($J138=SecurityRating!$E$2,SecurityRating!$D$2,"")&amp;IF($J138=SecurityRating!$E$3,SecurityRating!$D$3,"")&amp;IF($J138=SecurityRating!$E$4,SecurityRating!$D$4,"")&amp;IF($J138=SecurityRating!$E$5,SecurityRating!$D$5,"")&amp;IF($J138=SecurityRating!$E$6,SecurityRating!$D$6,"")&amp;IF($J138=SecurityRating!$E$7,SecurityRating!$D$7,"")&amp;IF($J138=SecurityRating!$E$8,SecurityRating!$D$8,"")&amp;IF($J138=SecurityRating!$E$9,SecurityRating!$D$9,"")&amp;IF($J138=SecurityRating!$E$10,SecurityRating!$D$10,"")&amp;IF($J138=SecurityRating!$E$11,SecurityRating!$D$11,"")&amp;IF($J138=SecurityRating!$E$12,SecurityRating!$D$12,"")&amp;IF($J138=SecurityRating!$E$13,SecurityRating!$D$13,"")&amp;IF($J138=SecurityRating!$E$14,SecurityRating!$D$14,"")&amp;IF($J138=SecurityRating!$E$15,SecurityRating!$D$15,"")&amp;IF($J138=SecurityRating!$E$16,SecurityRating!$D$16,"")&amp;IF($J138=SecurityRating!$E$17,SecurityRating!$D$17,"")&amp;IF($J138=SecurityRating!$E$18,SecurityRating!$D$18,"")&amp;IF($J138=SecurityRating!$E$19,SecurityRating!$D$19,"")&amp;IF($J138=SecurityRating!$E$20,SecurityRating!$D$20,"")&amp;IF($J138=SecurityRating!$E$21,SecurityRating!$D$21,"")&amp;IF($J138=SecurityRating!$E$22,SecurityRating!$D$22,"")&amp;IF($J138=SecurityRating!$E$23,SecurityRating!$D$23,"")&amp;IF($J138=SecurityRating!$E$24,SecurityRating!$D$24,"")&amp;IF($J138=SecurityRating!$E$25,SecurityRating!$D$25,"")&amp;IF($J138=SecurityRating!$E$26,SecurityRating!$D$26,"")&amp;IF($J138=SecurityRating!$E$27,SecurityRating!$D$27,"")&amp;IF($J138=SecurityRating!$E$28,SecurityRating!$D$28,"")),"")</f>
        <v>2</v>
      </c>
      <c r="J138" s="14" t="str">
        <f t="shared" si="4"/>
        <v>both.none.yes_same</v>
      </c>
      <c r="K138" s="14" t="s">
        <v>179</v>
      </c>
    </row>
    <row r="139" spans="1:11" x14ac:dyDescent="0.2">
      <c r="A139" s="2" t="s">
        <v>40</v>
      </c>
      <c r="B139" s="2" t="s">
        <v>58</v>
      </c>
      <c r="C139" s="2" t="s">
        <v>41</v>
      </c>
      <c r="D139" s="12" t="s">
        <v>84</v>
      </c>
      <c r="E139" s="13" t="s">
        <v>127</v>
      </c>
      <c r="F139" s="2" t="s">
        <v>1</v>
      </c>
      <c r="G139" s="2" t="s">
        <v>2</v>
      </c>
      <c r="H139" s="2" t="s">
        <v>8</v>
      </c>
      <c r="I139" s="2">
        <f>IFERROR(INT(IF($J139=SecurityRating!$E$2,SecurityRating!$D$2,"")&amp;IF($J139=SecurityRating!$E$3,SecurityRating!$D$3,"")&amp;IF($J139=SecurityRating!$E$4,SecurityRating!$D$4,"")&amp;IF($J139=SecurityRating!$E$5,SecurityRating!$D$5,"")&amp;IF($J139=SecurityRating!$E$6,SecurityRating!$D$6,"")&amp;IF($J139=SecurityRating!$E$7,SecurityRating!$D$7,"")&amp;IF($J139=SecurityRating!$E$8,SecurityRating!$D$8,"")&amp;IF($J139=SecurityRating!$E$9,SecurityRating!$D$9,"")&amp;IF($J139=SecurityRating!$E$10,SecurityRating!$D$10,"")&amp;IF($J139=SecurityRating!$E$11,SecurityRating!$D$11,"")&amp;IF($J139=SecurityRating!$E$12,SecurityRating!$D$12,"")&amp;IF($J139=SecurityRating!$E$13,SecurityRating!$D$13,"")&amp;IF($J139=SecurityRating!$E$14,SecurityRating!$D$14,"")&amp;IF($J139=SecurityRating!$E$15,SecurityRating!$D$15,"")&amp;IF($J139=SecurityRating!$E$16,SecurityRating!$D$16,"")&amp;IF($J139=SecurityRating!$E$17,SecurityRating!$D$17,"")&amp;IF($J139=SecurityRating!$E$18,SecurityRating!$D$18,"")&amp;IF($J139=SecurityRating!$E$19,SecurityRating!$D$19,"")&amp;IF($J139=SecurityRating!$E$20,SecurityRating!$D$20,"")&amp;IF($J139=SecurityRating!$E$21,SecurityRating!$D$21,"")&amp;IF($J139=SecurityRating!$E$22,SecurityRating!$D$22,"")&amp;IF($J139=SecurityRating!$E$23,SecurityRating!$D$23,"")&amp;IF($J139=SecurityRating!$E$24,SecurityRating!$D$24,"")&amp;IF($J139=SecurityRating!$E$25,SecurityRating!$D$25,"")&amp;IF($J139=SecurityRating!$E$26,SecurityRating!$D$26,"")&amp;IF($J139=SecurityRating!$E$27,SecurityRating!$D$27,"")&amp;IF($J139=SecurityRating!$E$28,SecurityRating!$D$28,"")),"")</f>
        <v>2</v>
      </c>
      <c r="J139" s="2" t="str">
        <f t="shared" si="4"/>
        <v>both.none.no</v>
      </c>
      <c r="K139" s="2" t="s">
        <v>179</v>
      </c>
    </row>
    <row r="140" spans="1:11" x14ac:dyDescent="0.2">
      <c r="A140" s="2" t="s">
        <v>36</v>
      </c>
      <c r="B140" s="2" t="s">
        <v>58</v>
      </c>
      <c r="C140" s="2" t="s">
        <v>41</v>
      </c>
      <c r="D140" s="12" t="s">
        <v>84</v>
      </c>
      <c r="E140" s="13" t="s">
        <v>123</v>
      </c>
      <c r="F140" s="2" t="s">
        <v>1</v>
      </c>
      <c r="G140" s="2" t="s">
        <v>2</v>
      </c>
      <c r="H140" s="2" t="s">
        <v>8</v>
      </c>
      <c r="I140" s="2">
        <f>IFERROR(INT(IF($J140=SecurityRating!$E$2,SecurityRating!$D$2,"")&amp;IF($J140=SecurityRating!$E$3,SecurityRating!$D$3,"")&amp;IF($J140=SecurityRating!$E$4,SecurityRating!$D$4,"")&amp;IF($J140=SecurityRating!$E$5,SecurityRating!$D$5,"")&amp;IF($J140=SecurityRating!$E$6,SecurityRating!$D$6,"")&amp;IF($J140=SecurityRating!$E$7,SecurityRating!$D$7,"")&amp;IF($J140=SecurityRating!$E$8,SecurityRating!$D$8,"")&amp;IF($J140=SecurityRating!$E$9,SecurityRating!$D$9,"")&amp;IF($J140=SecurityRating!$E$10,SecurityRating!$D$10,"")&amp;IF($J140=SecurityRating!$E$11,SecurityRating!$D$11,"")&amp;IF($J140=SecurityRating!$E$12,SecurityRating!$D$12,"")&amp;IF($J140=SecurityRating!$E$13,SecurityRating!$D$13,"")&amp;IF($J140=SecurityRating!$E$14,SecurityRating!$D$14,"")&amp;IF($J140=SecurityRating!$E$15,SecurityRating!$D$15,"")&amp;IF($J140=SecurityRating!$E$16,SecurityRating!$D$16,"")&amp;IF($J140=SecurityRating!$E$17,SecurityRating!$D$17,"")&amp;IF($J140=SecurityRating!$E$18,SecurityRating!$D$18,"")&amp;IF($J140=SecurityRating!$E$19,SecurityRating!$D$19,"")&amp;IF($J140=SecurityRating!$E$20,SecurityRating!$D$20,"")&amp;IF($J140=SecurityRating!$E$21,SecurityRating!$D$21,"")&amp;IF($J140=SecurityRating!$E$22,SecurityRating!$D$22,"")&amp;IF($J140=SecurityRating!$E$23,SecurityRating!$D$23,"")&amp;IF($J140=SecurityRating!$E$24,SecurityRating!$D$24,"")&amp;IF($J140=SecurityRating!$E$25,SecurityRating!$D$25,"")&amp;IF($J140=SecurityRating!$E$26,SecurityRating!$D$26,"")&amp;IF($J140=SecurityRating!$E$27,SecurityRating!$D$27,"")&amp;IF($J140=SecurityRating!$E$28,SecurityRating!$D$28,"")),"")</f>
        <v>2</v>
      </c>
      <c r="J140" s="2" t="str">
        <f t="shared" si="4"/>
        <v>both.none.no</v>
      </c>
      <c r="K140" s="2" t="s">
        <v>179</v>
      </c>
    </row>
    <row r="141" spans="1:11" x14ac:dyDescent="0.2">
      <c r="A141" s="2" t="s">
        <v>39</v>
      </c>
      <c r="B141" s="2" t="s">
        <v>58</v>
      </c>
      <c r="C141" s="2" t="s">
        <v>41</v>
      </c>
      <c r="D141" s="57" t="s">
        <v>84</v>
      </c>
      <c r="E141" s="58" t="s">
        <v>126</v>
      </c>
      <c r="F141" s="2" t="s">
        <v>1</v>
      </c>
      <c r="G141" s="2" t="s">
        <v>2</v>
      </c>
      <c r="H141" s="2" t="s">
        <v>9</v>
      </c>
      <c r="I141" s="2">
        <f>IFERROR(INT(IF($J141=SecurityRating!$E$2,SecurityRating!$D$2,"")&amp;IF($J141=SecurityRating!$E$3,SecurityRating!$D$3,"")&amp;IF($J141=SecurityRating!$E$4,SecurityRating!$D$4,"")&amp;IF($J141=SecurityRating!$E$5,SecurityRating!$D$5,"")&amp;IF($J141=SecurityRating!$E$6,SecurityRating!$D$6,"")&amp;IF($J141=SecurityRating!$E$7,SecurityRating!$D$7,"")&amp;IF($J141=SecurityRating!$E$8,SecurityRating!$D$8,"")&amp;IF($J141=SecurityRating!$E$9,SecurityRating!$D$9,"")&amp;IF($J141=SecurityRating!$E$10,SecurityRating!$D$10,"")&amp;IF($J141=SecurityRating!$E$11,SecurityRating!$D$11,"")&amp;IF($J141=SecurityRating!$E$12,SecurityRating!$D$12,"")&amp;IF($J141=SecurityRating!$E$13,SecurityRating!$D$13,"")&amp;IF($J141=SecurityRating!$E$14,SecurityRating!$D$14,"")&amp;IF($J141=SecurityRating!$E$15,SecurityRating!$D$15,"")&amp;IF($J141=SecurityRating!$E$16,SecurityRating!$D$16,"")&amp;IF($J141=SecurityRating!$E$17,SecurityRating!$D$17,"")&amp;IF($J141=SecurityRating!$E$18,SecurityRating!$D$18,"")&amp;IF($J141=SecurityRating!$E$19,SecurityRating!$D$19,"")&amp;IF($J141=SecurityRating!$E$20,SecurityRating!$D$20,"")&amp;IF($J141=SecurityRating!$E$21,SecurityRating!$D$21,"")&amp;IF($J141=SecurityRating!$E$22,SecurityRating!$D$22,"")&amp;IF($J141=SecurityRating!$E$23,SecurityRating!$D$23,"")&amp;IF($J141=SecurityRating!$E$24,SecurityRating!$D$24,"")&amp;IF($J141=SecurityRating!$E$25,SecurityRating!$D$25,"")&amp;IF($J141=SecurityRating!$E$26,SecurityRating!$D$26,"")&amp;IF($J141=SecurityRating!$E$27,SecurityRating!$D$27,"")&amp;IF($J141=SecurityRating!$E$28,SecurityRating!$D$28,"")),"")</f>
        <v>4</v>
      </c>
      <c r="J141" s="2" t="str">
        <f t="shared" si="4"/>
        <v>both.none.yes_misleading-first</v>
      </c>
      <c r="K141" s="2" t="s">
        <v>179</v>
      </c>
    </row>
    <row r="142" spans="1:11" x14ac:dyDescent="0.2">
      <c r="A142" s="2" t="s">
        <v>38</v>
      </c>
      <c r="B142" s="2" t="s">
        <v>58</v>
      </c>
      <c r="C142" s="2" t="s">
        <v>41</v>
      </c>
      <c r="D142" s="12" t="s">
        <v>84</v>
      </c>
      <c r="E142" s="13" t="s">
        <v>125</v>
      </c>
      <c r="F142" s="2" t="s">
        <v>1</v>
      </c>
      <c r="G142" s="2" t="s">
        <v>2</v>
      </c>
      <c r="H142" s="2" t="s">
        <v>9</v>
      </c>
      <c r="I142" s="2">
        <f>IFERROR(INT(IF($J142=SecurityRating!$E$2,SecurityRating!$D$2,"")&amp;IF($J142=SecurityRating!$E$3,SecurityRating!$D$3,"")&amp;IF($J142=SecurityRating!$E$4,SecurityRating!$D$4,"")&amp;IF($J142=SecurityRating!$E$5,SecurityRating!$D$5,"")&amp;IF($J142=SecurityRating!$E$6,SecurityRating!$D$6,"")&amp;IF($J142=SecurityRating!$E$7,SecurityRating!$D$7,"")&amp;IF($J142=SecurityRating!$E$8,SecurityRating!$D$8,"")&amp;IF($J142=SecurityRating!$E$9,SecurityRating!$D$9,"")&amp;IF($J142=SecurityRating!$E$10,SecurityRating!$D$10,"")&amp;IF($J142=SecurityRating!$E$11,SecurityRating!$D$11,"")&amp;IF($J142=SecurityRating!$E$12,SecurityRating!$D$12,"")&amp;IF($J142=SecurityRating!$E$13,SecurityRating!$D$13,"")&amp;IF($J142=SecurityRating!$E$14,SecurityRating!$D$14,"")&amp;IF($J142=SecurityRating!$E$15,SecurityRating!$D$15,"")&amp;IF($J142=SecurityRating!$E$16,SecurityRating!$D$16,"")&amp;IF($J142=SecurityRating!$E$17,SecurityRating!$D$17,"")&amp;IF($J142=SecurityRating!$E$18,SecurityRating!$D$18,"")&amp;IF($J142=SecurityRating!$E$19,SecurityRating!$D$19,"")&amp;IF($J142=SecurityRating!$E$20,SecurityRating!$D$20,"")&amp;IF($J142=SecurityRating!$E$21,SecurityRating!$D$21,"")&amp;IF($J142=SecurityRating!$E$22,SecurityRating!$D$22,"")&amp;IF($J142=SecurityRating!$E$23,SecurityRating!$D$23,"")&amp;IF($J142=SecurityRating!$E$24,SecurityRating!$D$24,"")&amp;IF($J142=SecurityRating!$E$25,SecurityRating!$D$25,"")&amp;IF($J142=SecurityRating!$E$26,SecurityRating!$D$26,"")&amp;IF($J142=SecurityRating!$E$27,SecurityRating!$D$27,"")&amp;IF($J142=SecurityRating!$E$28,SecurityRating!$D$28,"")),"")</f>
        <v>4</v>
      </c>
      <c r="J142" s="2" t="str">
        <f t="shared" si="4"/>
        <v>both.none.yes_misleading-first</v>
      </c>
      <c r="K142" s="2" t="s">
        <v>179</v>
      </c>
    </row>
    <row r="143" spans="1:11" x14ac:dyDescent="0.2">
      <c r="A143" s="2" t="s">
        <v>33</v>
      </c>
      <c r="B143" s="2" t="s">
        <v>58</v>
      </c>
      <c r="C143" s="2" t="s">
        <v>41</v>
      </c>
      <c r="D143" s="12" t="s">
        <v>84</v>
      </c>
      <c r="E143" s="13" t="s">
        <v>41</v>
      </c>
      <c r="F143" s="2" t="s">
        <v>1</v>
      </c>
      <c r="G143" s="10" t="s">
        <v>2</v>
      </c>
      <c r="H143" s="2" t="s">
        <v>9</v>
      </c>
      <c r="I143" s="2">
        <f>IFERROR(INT(IF($J143=SecurityRating!$E$2,SecurityRating!$D$2,"")&amp;IF($J143=SecurityRating!$E$3,SecurityRating!$D$3,"")&amp;IF($J143=SecurityRating!$E$4,SecurityRating!$D$4,"")&amp;IF($J143=SecurityRating!$E$5,SecurityRating!$D$5,"")&amp;IF($J143=SecurityRating!$E$6,SecurityRating!$D$6,"")&amp;IF($J143=SecurityRating!$E$7,SecurityRating!$D$7,"")&amp;IF($J143=SecurityRating!$E$8,SecurityRating!$D$8,"")&amp;IF($J143=SecurityRating!$E$9,SecurityRating!$D$9,"")&amp;IF($J143=SecurityRating!$E$10,SecurityRating!$D$10,"")&amp;IF($J143=SecurityRating!$E$11,SecurityRating!$D$11,"")&amp;IF($J143=SecurityRating!$E$12,SecurityRating!$D$12,"")&amp;IF($J143=SecurityRating!$E$13,SecurityRating!$D$13,"")&amp;IF($J143=SecurityRating!$E$14,SecurityRating!$D$14,"")&amp;IF($J143=SecurityRating!$E$15,SecurityRating!$D$15,"")&amp;IF($J143=SecurityRating!$E$16,SecurityRating!$D$16,"")&amp;IF($J143=SecurityRating!$E$17,SecurityRating!$D$17,"")&amp;IF($J143=SecurityRating!$E$18,SecurityRating!$D$18,"")&amp;IF($J143=SecurityRating!$E$19,SecurityRating!$D$19,"")&amp;IF($J143=SecurityRating!$E$20,SecurityRating!$D$20,"")&amp;IF($J143=SecurityRating!$E$21,SecurityRating!$D$21,"")&amp;IF($J143=SecurityRating!$E$22,SecurityRating!$D$22,"")&amp;IF($J143=SecurityRating!$E$23,SecurityRating!$D$23,"")&amp;IF($J143=SecurityRating!$E$24,SecurityRating!$D$24,"")&amp;IF($J143=SecurityRating!$E$25,SecurityRating!$D$25,"")&amp;IF($J143=SecurityRating!$E$26,SecurityRating!$D$26,"")&amp;IF($J143=SecurityRating!$E$27,SecurityRating!$D$27,"")&amp;IF($J143=SecurityRating!$E$28,SecurityRating!$D$28,"")),"")</f>
        <v>4</v>
      </c>
      <c r="J143" s="2" t="str">
        <f t="shared" si="4"/>
        <v>both.none.yes_misleading-first</v>
      </c>
      <c r="K143" s="2" t="s">
        <v>179</v>
      </c>
    </row>
    <row r="144" spans="1:11" x14ac:dyDescent="0.2">
      <c r="A144" s="2" t="s">
        <v>34</v>
      </c>
      <c r="B144" s="2" t="s">
        <v>58</v>
      </c>
      <c r="C144" s="2" t="s">
        <v>41</v>
      </c>
      <c r="D144" s="12" t="s">
        <v>84</v>
      </c>
      <c r="E144" s="13" t="s">
        <v>121</v>
      </c>
      <c r="F144" s="2" t="s">
        <v>1</v>
      </c>
      <c r="G144" s="2" t="s">
        <v>2</v>
      </c>
      <c r="H144" s="2" t="s">
        <v>9</v>
      </c>
      <c r="I144" s="2">
        <f>IFERROR(INT(IF($J144=SecurityRating!$E$2,SecurityRating!$D$2,"")&amp;IF($J144=SecurityRating!$E$3,SecurityRating!$D$3,"")&amp;IF($J144=SecurityRating!$E$4,SecurityRating!$D$4,"")&amp;IF($J144=SecurityRating!$E$5,SecurityRating!$D$5,"")&amp;IF($J144=SecurityRating!$E$6,SecurityRating!$D$6,"")&amp;IF($J144=SecurityRating!$E$7,SecurityRating!$D$7,"")&amp;IF($J144=SecurityRating!$E$8,SecurityRating!$D$8,"")&amp;IF($J144=SecurityRating!$E$9,SecurityRating!$D$9,"")&amp;IF($J144=SecurityRating!$E$10,SecurityRating!$D$10,"")&amp;IF($J144=SecurityRating!$E$11,SecurityRating!$D$11,"")&amp;IF($J144=SecurityRating!$E$12,SecurityRating!$D$12,"")&amp;IF($J144=SecurityRating!$E$13,SecurityRating!$D$13,"")&amp;IF($J144=SecurityRating!$E$14,SecurityRating!$D$14,"")&amp;IF($J144=SecurityRating!$E$15,SecurityRating!$D$15,"")&amp;IF($J144=SecurityRating!$E$16,SecurityRating!$D$16,"")&amp;IF($J144=SecurityRating!$E$17,SecurityRating!$D$17,"")&amp;IF($J144=SecurityRating!$E$18,SecurityRating!$D$18,"")&amp;IF($J144=SecurityRating!$E$19,SecurityRating!$D$19,"")&amp;IF($J144=SecurityRating!$E$20,SecurityRating!$D$20,"")&amp;IF($J144=SecurityRating!$E$21,SecurityRating!$D$21,"")&amp;IF($J144=SecurityRating!$E$22,SecurityRating!$D$22,"")&amp;IF($J144=SecurityRating!$E$23,SecurityRating!$D$23,"")&amp;IF($J144=SecurityRating!$E$24,SecurityRating!$D$24,"")&amp;IF($J144=SecurityRating!$E$25,SecurityRating!$D$25,"")&amp;IF($J144=SecurityRating!$E$26,SecurityRating!$D$26,"")&amp;IF($J144=SecurityRating!$E$27,SecurityRating!$D$27,"")&amp;IF($J144=SecurityRating!$E$28,SecurityRating!$D$28,"")),"")</f>
        <v>4</v>
      </c>
      <c r="J144" s="2" t="str">
        <f t="shared" si="4"/>
        <v>both.none.yes_misleading-first</v>
      </c>
      <c r="K144" s="2" t="s">
        <v>179</v>
      </c>
    </row>
    <row r="145" spans="1:11" x14ac:dyDescent="0.2">
      <c r="A145" s="2" t="s">
        <v>35</v>
      </c>
      <c r="B145" s="2" t="s">
        <v>58</v>
      </c>
      <c r="C145" s="2" t="s">
        <v>41</v>
      </c>
      <c r="D145" s="12" t="s">
        <v>84</v>
      </c>
      <c r="E145" s="13" t="s">
        <v>122</v>
      </c>
      <c r="F145" s="2" t="s">
        <v>1</v>
      </c>
      <c r="G145" s="2" t="s">
        <v>2</v>
      </c>
      <c r="H145" s="2" t="s">
        <v>9</v>
      </c>
      <c r="I145" s="2">
        <f>IFERROR(INT(IF($J145=SecurityRating!$E$2,SecurityRating!$D$2,"")&amp;IF($J145=SecurityRating!$E$3,SecurityRating!$D$3,"")&amp;IF($J145=SecurityRating!$E$4,SecurityRating!$D$4,"")&amp;IF($J145=SecurityRating!$E$5,SecurityRating!$D$5,"")&amp;IF($J145=SecurityRating!$E$6,SecurityRating!$D$6,"")&amp;IF($J145=SecurityRating!$E$7,SecurityRating!$D$7,"")&amp;IF($J145=SecurityRating!$E$8,SecurityRating!$D$8,"")&amp;IF($J145=SecurityRating!$E$9,SecurityRating!$D$9,"")&amp;IF($J145=SecurityRating!$E$10,SecurityRating!$D$10,"")&amp;IF($J145=SecurityRating!$E$11,SecurityRating!$D$11,"")&amp;IF($J145=SecurityRating!$E$12,SecurityRating!$D$12,"")&amp;IF($J145=SecurityRating!$E$13,SecurityRating!$D$13,"")&amp;IF($J145=SecurityRating!$E$14,SecurityRating!$D$14,"")&amp;IF($J145=SecurityRating!$E$15,SecurityRating!$D$15,"")&amp;IF($J145=SecurityRating!$E$16,SecurityRating!$D$16,"")&amp;IF($J145=SecurityRating!$E$17,SecurityRating!$D$17,"")&amp;IF($J145=SecurityRating!$E$18,SecurityRating!$D$18,"")&amp;IF($J145=SecurityRating!$E$19,SecurityRating!$D$19,"")&amp;IF($J145=SecurityRating!$E$20,SecurityRating!$D$20,"")&amp;IF($J145=SecurityRating!$E$21,SecurityRating!$D$21,"")&amp;IF($J145=SecurityRating!$E$22,SecurityRating!$D$22,"")&amp;IF($J145=SecurityRating!$E$23,SecurityRating!$D$23,"")&amp;IF($J145=SecurityRating!$E$24,SecurityRating!$D$24,"")&amp;IF($J145=SecurityRating!$E$25,SecurityRating!$D$25,"")&amp;IF($J145=SecurityRating!$E$26,SecurityRating!$D$26,"")&amp;IF($J145=SecurityRating!$E$27,SecurityRating!$D$27,"")&amp;IF($J145=SecurityRating!$E$28,SecurityRating!$D$28,"")),"")</f>
        <v>4</v>
      </c>
      <c r="J145" s="2" t="str">
        <f t="shared" si="4"/>
        <v>both.none.yes_misleading-first</v>
      </c>
      <c r="K145" s="2" t="s">
        <v>179</v>
      </c>
    </row>
    <row r="146" spans="1:11" s="14" customFormat="1" x14ac:dyDescent="0.2">
      <c r="A146" s="14" t="s">
        <v>37</v>
      </c>
      <c r="B146" s="14" t="s">
        <v>73</v>
      </c>
      <c r="C146" s="14" t="s">
        <v>50</v>
      </c>
      <c r="D146" s="16" t="s">
        <v>98</v>
      </c>
      <c r="E146" s="15" t="s">
        <v>117</v>
      </c>
      <c r="F146" s="14" t="s">
        <v>0</v>
      </c>
      <c r="G146" s="14" t="s">
        <v>2</v>
      </c>
      <c r="H146" s="14" t="s">
        <v>7</v>
      </c>
      <c r="I146" s="14">
        <f>IFERROR(INT(IF($J146=SecurityRating!$E$2,SecurityRating!$D$2,"")&amp;IF($J146=SecurityRating!$E$3,SecurityRating!$D$3,"")&amp;IF($J146=SecurityRating!$E$4,SecurityRating!$D$4,"")&amp;IF($J146=SecurityRating!$E$5,SecurityRating!$D$5,"")&amp;IF($J146=SecurityRating!$E$6,SecurityRating!$D$6,"")&amp;IF($J146=SecurityRating!$E$7,SecurityRating!$D$7,"")&amp;IF($J146=SecurityRating!$E$8,SecurityRating!$D$8,"")&amp;IF($J146=SecurityRating!$E$9,SecurityRating!$D$9,"")&amp;IF($J146=SecurityRating!$E$10,SecurityRating!$D$10,"")&amp;IF($J146=SecurityRating!$E$11,SecurityRating!$D$11,"")&amp;IF($J146=SecurityRating!$E$12,SecurityRating!$D$12,"")&amp;IF($J146=SecurityRating!$E$13,SecurityRating!$D$13,"")&amp;IF($J146=SecurityRating!$E$14,SecurityRating!$D$14,"")&amp;IF($J146=SecurityRating!$E$15,SecurityRating!$D$15,"")&amp;IF($J146=SecurityRating!$E$16,SecurityRating!$D$16,"")&amp;IF($J146=SecurityRating!$E$17,SecurityRating!$D$17,"")&amp;IF($J146=SecurityRating!$E$18,SecurityRating!$D$18,"")&amp;IF($J146=SecurityRating!$E$19,SecurityRating!$D$19,"")&amp;IF($J146=SecurityRating!$E$20,SecurityRating!$D$20,"")&amp;IF($J146=SecurityRating!$E$21,SecurityRating!$D$21,"")&amp;IF($J146=SecurityRating!$E$22,SecurityRating!$D$22,"")&amp;IF($J146=SecurityRating!$E$23,SecurityRating!$D$23,"")&amp;IF($J146=SecurityRating!$E$24,SecurityRating!$D$24,"")&amp;IF($J146=SecurityRating!$E$25,SecurityRating!$D$25,"")&amp;IF($J146=SecurityRating!$E$26,SecurityRating!$D$26,"")&amp;IF($J146=SecurityRating!$E$27,SecurityRating!$D$27,"")&amp;IF($J146=SecurityRating!$E$28,SecurityRating!$D$28,"")),"")</f>
        <v>4</v>
      </c>
      <c r="J146" s="14" t="str">
        <f t="shared" si="4"/>
        <v>misleading.none.yes</v>
      </c>
      <c r="K146" s="14" t="s">
        <v>179</v>
      </c>
    </row>
    <row r="147" spans="1:11" x14ac:dyDescent="0.2">
      <c r="A147" s="2" t="s">
        <v>39</v>
      </c>
      <c r="B147" s="2" t="s">
        <v>73</v>
      </c>
      <c r="C147" s="2" t="s">
        <v>50</v>
      </c>
      <c r="D147" s="12" t="s">
        <v>98</v>
      </c>
      <c r="E147" s="13" t="s">
        <v>117</v>
      </c>
      <c r="F147" s="2" t="s">
        <v>0</v>
      </c>
      <c r="G147" s="2" t="s">
        <v>2</v>
      </c>
      <c r="H147" s="2" t="s">
        <v>8</v>
      </c>
      <c r="I147" s="2">
        <f>IFERROR(INT(IF($J147=SecurityRating!$E$2,SecurityRating!$D$2,"")&amp;IF($J147=SecurityRating!$E$3,SecurityRating!$D$3,"")&amp;IF($J147=SecurityRating!$E$4,SecurityRating!$D$4,"")&amp;IF($J147=SecurityRating!$E$5,SecurityRating!$D$5,"")&amp;IF($J147=SecurityRating!$E$6,SecurityRating!$D$6,"")&amp;IF($J147=SecurityRating!$E$7,SecurityRating!$D$7,"")&amp;IF($J147=SecurityRating!$E$8,SecurityRating!$D$8,"")&amp;IF($J147=SecurityRating!$E$9,SecurityRating!$D$9,"")&amp;IF($J147=SecurityRating!$E$10,SecurityRating!$D$10,"")&amp;IF($J147=SecurityRating!$E$11,SecurityRating!$D$11,"")&amp;IF($J147=SecurityRating!$E$12,SecurityRating!$D$12,"")&amp;IF($J147=SecurityRating!$E$13,SecurityRating!$D$13,"")&amp;IF($J147=SecurityRating!$E$14,SecurityRating!$D$14,"")&amp;IF($J147=SecurityRating!$E$15,SecurityRating!$D$15,"")&amp;IF($J147=SecurityRating!$E$16,SecurityRating!$D$16,"")&amp;IF($J147=SecurityRating!$E$17,SecurityRating!$D$17,"")&amp;IF($J147=SecurityRating!$E$18,SecurityRating!$D$18,"")&amp;IF($J147=SecurityRating!$E$19,SecurityRating!$D$19,"")&amp;IF($J147=SecurityRating!$E$20,SecurityRating!$D$20,"")&amp;IF($J147=SecurityRating!$E$21,SecurityRating!$D$21,"")&amp;IF($J147=SecurityRating!$E$22,SecurityRating!$D$22,"")&amp;IF($J147=SecurityRating!$E$23,SecurityRating!$D$23,"")&amp;IF($J147=SecurityRating!$E$24,SecurityRating!$D$24,"")&amp;IF($J147=SecurityRating!$E$25,SecurityRating!$D$25,"")&amp;IF($J147=SecurityRating!$E$26,SecurityRating!$D$26,"")&amp;IF($J147=SecurityRating!$E$27,SecurityRating!$D$27,"")&amp;IF($J147=SecurityRating!$E$28,SecurityRating!$D$28,"")),"")</f>
        <v>4</v>
      </c>
      <c r="J147" s="2" t="str">
        <f t="shared" si="4"/>
        <v>misleading.none.no</v>
      </c>
      <c r="K147" s="2" t="s">
        <v>179</v>
      </c>
    </row>
    <row r="148" spans="1:11" x14ac:dyDescent="0.2">
      <c r="A148" s="2" t="s">
        <v>40</v>
      </c>
      <c r="B148" s="2" t="s">
        <v>73</v>
      </c>
      <c r="C148" s="2" t="s">
        <v>50</v>
      </c>
      <c r="D148" s="12" t="s">
        <v>98</v>
      </c>
      <c r="E148" s="13" t="s">
        <v>117</v>
      </c>
      <c r="F148" s="2" t="s">
        <v>0</v>
      </c>
      <c r="G148" s="2" t="s">
        <v>2</v>
      </c>
      <c r="H148" s="2" t="s">
        <v>8</v>
      </c>
      <c r="I148" s="2">
        <f>IFERROR(INT(IF($J148=SecurityRating!$E$2,SecurityRating!$D$2,"")&amp;IF($J148=SecurityRating!$E$3,SecurityRating!$D$3,"")&amp;IF($J148=SecurityRating!$E$4,SecurityRating!$D$4,"")&amp;IF($J148=SecurityRating!$E$5,SecurityRating!$D$5,"")&amp;IF($J148=SecurityRating!$E$6,SecurityRating!$D$6,"")&amp;IF($J148=SecurityRating!$E$7,SecurityRating!$D$7,"")&amp;IF($J148=SecurityRating!$E$8,SecurityRating!$D$8,"")&amp;IF($J148=SecurityRating!$E$9,SecurityRating!$D$9,"")&amp;IF($J148=SecurityRating!$E$10,SecurityRating!$D$10,"")&amp;IF($J148=SecurityRating!$E$11,SecurityRating!$D$11,"")&amp;IF($J148=SecurityRating!$E$12,SecurityRating!$D$12,"")&amp;IF($J148=SecurityRating!$E$13,SecurityRating!$D$13,"")&amp;IF($J148=SecurityRating!$E$14,SecurityRating!$D$14,"")&amp;IF($J148=SecurityRating!$E$15,SecurityRating!$D$15,"")&amp;IF($J148=SecurityRating!$E$16,SecurityRating!$D$16,"")&amp;IF($J148=SecurityRating!$E$17,SecurityRating!$D$17,"")&amp;IF($J148=SecurityRating!$E$18,SecurityRating!$D$18,"")&amp;IF($J148=SecurityRating!$E$19,SecurityRating!$D$19,"")&amp;IF($J148=SecurityRating!$E$20,SecurityRating!$D$20,"")&amp;IF($J148=SecurityRating!$E$21,SecurityRating!$D$21,"")&amp;IF($J148=SecurityRating!$E$22,SecurityRating!$D$22,"")&amp;IF($J148=SecurityRating!$E$23,SecurityRating!$D$23,"")&amp;IF($J148=SecurityRating!$E$24,SecurityRating!$D$24,"")&amp;IF($J148=SecurityRating!$E$25,SecurityRating!$D$25,"")&amp;IF($J148=SecurityRating!$E$26,SecurityRating!$D$26,"")&amp;IF($J148=SecurityRating!$E$27,SecurityRating!$D$27,"")&amp;IF($J148=SecurityRating!$E$28,SecurityRating!$D$28,"")),"")</f>
        <v>4</v>
      </c>
      <c r="J148" s="2" t="str">
        <f t="shared" si="4"/>
        <v>misleading.none.no</v>
      </c>
      <c r="K148" s="2" t="s">
        <v>179</v>
      </c>
    </row>
    <row r="149" spans="1:11" x14ac:dyDescent="0.2">
      <c r="A149" s="2" t="s">
        <v>38</v>
      </c>
      <c r="B149" s="2" t="s">
        <v>73</v>
      </c>
      <c r="C149" s="2" t="s">
        <v>50</v>
      </c>
      <c r="D149" s="57" t="s">
        <v>98</v>
      </c>
      <c r="E149" s="58" t="s">
        <v>117</v>
      </c>
      <c r="F149" s="2" t="s">
        <v>2</v>
      </c>
      <c r="G149" s="2" t="s">
        <v>2</v>
      </c>
      <c r="H149" s="2" t="s">
        <v>8</v>
      </c>
      <c r="I149" s="2">
        <f>IFERROR(INT(IF($J149=SecurityRating!$E$2,SecurityRating!$D$2,"")&amp;IF($J149=SecurityRating!$E$3,SecurityRating!$D$3,"")&amp;IF($J149=SecurityRating!$E$4,SecurityRating!$D$4,"")&amp;IF($J149=SecurityRating!$E$5,SecurityRating!$D$5,"")&amp;IF($J149=SecurityRating!$E$6,SecurityRating!$D$6,"")&amp;IF($J149=SecurityRating!$E$7,SecurityRating!$D$7,"")&amp;IF($J149=SecurityRating!$E$8,SecurityRating!$D$8,"")&amp;IF($J149=SecurityRating!$E$9,SecurityRating!$D$9,"")&amp;IF($J149=SecurityRating!$E$10,SecurityRating!$D$10,"")&amp;IF($J149=SecurityRating!$E$11,SecurityRating!$D$11,"")&amp;IF($J149=SecurityRating!$E$12,SecurityRating!$D$12,"")&amp;IF($J149=SecurityRating!$E$13,SecurityRating!$D$13,"")&amp;IF($J149=SecurityRating!$E$14,SecurityRating!$D$14,"")&amp;IF($J149=SecurityRating!$E$15,SecurityRating!$D$15,"")&amp;IF($J149=SecurityRating!$E$16,SecurityRating!$D$16,"")&amp;IF($J149=SecurityRating!$E$17,SecurityRating!$D$17,"")&amp;IF($J149=SecurityRating!$E$18,SecurityRating!$D$18,"")&amp;IF($J149=SecurityRating!$E$19,SecurityRating!$D$19,"")&amp;IF($J149=SecurityRating!$E$20,SecurityRating!$D$20,"")&amp;IF($J149=SecurityRating!$E$21,SecurityRating!$D$21,"")&amp;IF($J149=SecurityRating!$E$22,SecurityRating!$D$22,"")&amp;IF($J149=SecurityRating!$E$23,SecurityRating!$D$23,"")&amp;IF($J149=SecurityRating!$E$24,SecurityRating!$D$24,"")&amp;IF($J149=SecurityRating!$E$25,SecurityRating!$D$25,"")&amp;IF($J149=SecurityRating!$E$26,SecurityRating!$D$26,"")&amp;IF($J149=SecurityRating!$E$27,SecurityRating!$D$27,"")&amp;IF($J149=SecurityRating!$E$28,SecurityRating!$D$28,"")),"")</f>
        <v>4</v>
      </c>
      <c r="J149" s="2" t="str">
        <f t="shared" si="4"/>
        <v>none.none.no</v>
      </c>
      <c r="K149" s="2" t="s">
        <v>179</v>
      </c>
    </row>
    <row r="150" spans="1:11" x14ac:dyDescent="0.2">
      <c r="A150" s="2" t="s">
        <v>33</v>
      </c>
      <c r="B150" s="2" t="s">
        <v>73</v>
      </c>
      <c r="C150" s="2" t="s">
        <v>50</v>
      </c>
      <c r="D150" s="57" t="s">
        <v>98</v>
      </c>
      <c r="E150" s="58" t="s">
        <v>117</v>
      </c>
      <c r="F150" s="2" t="s">
        <v>0</v>
      </c>
      <c r="G150" s="2" t="s">
        <v>2</v>
      </c>
      <c r="H150" s="2" t="s">
        <v>8</v>
      </c>
      <c r="I150" s="2">
        <f>IFERROR(INT(IF($J150=SecurityRating!$E$2,SecurityRating!$D$2,"")&amp;IF($J150=SecurityRating!$E$3,SecurityRating!$D$3,"")&amp;IF($J150=SecurityRating!$E$4,SecurityRating!$D$4,"")&amp;IF($J150=SecurityRating!$E$5,SecurityRating!$D$5,"")&amp;IF($J150=SecurityRating!$E$6,SecurityRating!$D$6,"")&amp;IF($J150=SecurityRating!$E$7,SecurityRating!$D$7,"")&amp;IF($J150=SecurityRating!$E$8,SecurityRating!$D$8,"")&amp;IF($J150=SecurityRating!$E$9,SecurityRating!$D$9,"")&amp;IF($J150=SecurityRating!$E$10,SecurityRating!$D$10,"")&amp;IF($J150=SecurityRating!$E$11,SecurityRating!$D$11,"")&amp;IF($J150=SecurityRating!$E$12,SecurityRating!$D$12,"")&amp;IF($J150=SecurityRating!$E$13,SecurityRating!$D$13,"")&amp;IF($J150=SecurityRating!$E$14,SecurityRating!$D$14,"")&amp;IF($J150=SecurityRating!$E$15,SecurityRating!$D$15,"")&amp;IF($J150=SecurityRating!$E$16,SecurityRating!$D$16,"")&amp;IF($J150=SecurityRating!$E$17,SecurityRating!$D$17,"")&amp;IF($J150=SecurityRating!$E$18,SecurityRating!$D$18,"")&amp;IF($J150=SecurityRating!$E$19,SecurityRating!$D$19,"")&amp;IF($J150=SecurityRating!$E$20,SecurityRating!$D$20,"")&amp;IF($J150=SecurityRating!$E$21,SecurityRating!$D$21,"")&amp;IF($J150=SecurityRating!$E$22,SecurityRating!$D$22,"")&amp;IF($J150=SecurityRating!$E$23,SecurityRating!$D$23,"")&amp;IF($J150=SecurityRating!$E$24,SecurityRating!$D$24,"")&amp;IF($J150=SecurityRating!$E$25,SecurityRating!$D$25,"")&amp;IF($J150=SecurityRating!$E$26,SecurityRating!$D$26,"")&amp;IF($J150=SecurityRating!$E$27,SecurityRating!$D$27,"")&amp;IF($J150=SecurityRating!$E$28,SecurityRating!$D$28,"")),"")</f>
        <v>4</v>
      </c>
      <c r="J150" s="2" t="str">
        <f t="shared" si="4"/>
        <v>misleading.none.no</v>
      </c>
      <c r="K150" s="2" t="s">
        <v>179</v>
      </c>
    </row>
    <row r="151" spans="1:11" x14ac:dyDescent="0.2">
      <c r="A151" s="2" t="s">
        <v>34</v>
      </c>
      <c r="B151" s="2" t="s">
        <v>73</v>
      </c>
      <c r="C151" s="2" t="s">
        <v>50</v>
      </c>
      <c r="D151" s="57" t="s">
        <v>98</v>
      </c>
      <c r="E151" s="58" t="s">
        <v>117</v>
      </c>
      <c r="F151" s="2" t="s">
        <v>0</v>
      </c>
      <c r="G151" s="2" t="s">
        <v>2</v>
      </c>
      <c r="H151" s="2" t="s">
        <v>7</v>
      </c>
      <c r="I151" s="2">
        <f>IFERROR(INT(IF($J151=SecurityRating!$E$2,SecurityRating!$D$2,"")&amp;IF($J151=SecurityRating!$E$3,SecurityRating!$D$3,"")&amp;IF($J151=SecurityRating!$E$4,SecurityRating!$D$4,"")&amp;IF($J151=SecurityRating!$E$5,SecurityRating!$D$5,"")&amp;IF($J151=SecurityRating!$E$6,SecurityRating!$D$6,"")&amp;IF($J151=SecurityRating!$E$7,SecurityRating!$D$7,"")&amp;IF($J151=SecurityRating!$E$8,SecurityRating!$D$8,"")&amp;IF($J151=SecurityRating!$E$9,SecurityRating!$D$9,"")&amp;IF($J151=SecurityRating!$E$10,SecurityRating!$D$10,"")&amp;IF($J151=SecurityRating!$E$11,SecurityRating!$D$11,"")&amp;IF($J151=SecurityRating!$E$12,SecurityRating!$D$12,"")&amp;IF($J151=SecurityRating!$E$13,SecurityRating!$D$13,"")&amp;IF($J151=SecurityRating!$E$14,SecurityRating!$D$14,"")&amp;IF($J151=SecurityRating!$E$15,SecurityRating!$D$15,"")&amp;IF($J151=SecurityRating!$E$16,SecurityRating!$D$16,"")&amp;IF($J151=SecurityRating!$E$17,SecurityRating!$D$17,"")&amp;IF($J151=SecurityRating!$E$18,SecurityRating!$D$18,"")&amp;IF($J151=SecurityRating!$E$19,SecurityRating!$D$19,"")&amp;IF($J151=SecurityRating!$E$20,SecurityRating!$D$20,"")&amp;IF($J151=SecurityRating!$E$21,SecurityRating!$D$21,"")&amp;IF($J151=SecurityRating!$E$22,SecurityRating!$D$22,"")&amp;IF($J151=SecurityRating!$E$23,SecurityRating!$D$23,"")&amp;IF($J151=SecurityRating!$E$24,SecurityRating!$D$24,"")&amp;IF($J151=SecurityRating!$E$25,SecurityRating!$D$25,"")&amp;IF($J151=SecurityRating!$E$26,SecurityRating!$D$26,"")&amp;IF($J151=SecurityRating!$E$27,SecurityRating!$D$27,"")&amp;IF($J151=SecurityRating!$E$28,SecurityRating!$D$28,"")),"")</f>
        <v>4</v>
      </c>
      <c r="J151" s="2" t="str">
        <f t="shared" si="4"/>
        <v>misleading.none.yes</v>
      </c>
      <c r="K151" s="2" t="s">
        <v>179</v>
      </c>
    </row>
    <row r="152" spans="1:11" x14ac:dyDescent="0.2">
      <c r="A152" s="2" t="s">
        <v>35</v>
      </c>
      <c r="B152" s="2" t="s">
        <v>73</v>
      </c>
      <c r="C152" s="2" t="s">
        <v>50</v>
      </c>
      <c r="D152" s="12" t="s">
        <v>98</v>
      </c>
      <c r="E152" s="13" t="s">
        <v>117</v>
      </c>
      <c r="F152" s="2" t="s">
        <v>0</v>
      </c>
      <c r="G152" s="2" t="s">
        <v>2</v>
      </c>
      <c r="H152" s="2" t="s">
        <v>8</v>
      </c>
      <c r="I152" s="2">
        <f>IFERROR(INT(IF($J152=SecurityRating!$E$2,SecurityRating!$D$2,"")&amp;IF($J152=SecurityRating!$E$3,SecurityRating!$D$3,"")&amp;IF($J152=SecurityRating!$E$4,SecurityRating!$D$4,"")&amp;IF($J152=SecurityRating!$E$5,SecurityRating!$D$5,"")&amp;IF($J152=SecurityRating!$E$6,SecurityRating!$D$6,"")&amp;IF($J152=SecurityRating!$E$7,SecurityRating!$D$7,"")&amp;IF($J152=SecurityRating!$E$8,SecurityRating!$D$8,"")&amp;IF($J152=SecurityRating!$E$9,SecurityRating!$D$9,"")&amp;IF($J152=SecurityRating!$E$10,SecurityRating!$D$10,"")&amp;IF($J152=SecurityRating!$E$11,SecurityRating!$D$11,"")&amp;IF($J152=SecurityRating!$E$12,SecurityRating!$D$12,"")&amp;IF($J152=SecurityRating!$E$13,SecurityRating!$D$13,"")&amp;IF($J152=SecurityRating!$E$14,SecurityRating!$D$14,"")&amp;IF($J152=SecurityRating!$E$15,SecurityRating!$D$15,"")&amp;IF($J152=SecurityRating!$E$16,SecurityRating!$D$16,"")&amp;IF($J152=SecurityRating!$E$17,SecurityRating!$D$17,"")&amp;IF($J152=SecurityRating!$E$18,SecurityRating!$D$18,"")&amp;IF($J152=SecurityRating!$E$19,SecurityRating!$D$19,"")&amp;IF($J152=SecurityRating!$E$20,SecurityRating!$D$20,"")&amp;IF($J152=SecurityRating!$E$21,SecurityRating!$D$21,"")&amp;IF($J152=SecurityRating!$E$22,SecurityRating!$D$22,"")&amp;IF($J152=SecurityRating!$E$23,SecurityRating!$D$23,"")&amp;IF($J152=SecurityRating!$E$24,SecurityRating!$D$24,"")&amp;IF($J152=SecurityRating!$E$25,SecurityRating!$D$25,"")&amp;IF($J152=SecurityRating!$E$26,SecurityRating!$D$26,"")&amp;IF($J152=SecurityRating!$E$27,SecurityRating!$D$27,"")&amp;IF($J152=SecurityRating!$E$28,SecurityRating!$D$28,"")),"")</f>
        <v>4</v>
      </c>
      <c r="J152" s="2" t="str">
        <f t="shared" si="4"/>
        <v>misleading.none.no</v>
      </c>
      <c r="K152" s="2" t="s">
        <v>179</v>
      </c>
    </row>
    <row r="153" spans="1:11" x14ac:dyDescent="0.2">
      <c r="A153" s="2" t="s">
        <v>36</v>
      </c>
      <c r="B153" s="2" t="s">
        <v>73</v>
      </c>
      <c r="C153" s="2" t="s">
        <v>50</v>
      </c>
      <c r="D153" s="12" t="s">
        <v>98</v>
      </c>
      <c r="E153" s="13" t="s">
        <v>117</v>
      </c>
      <c r="F153" s="2" t="s">
        <v>0</v>
      </c>
      <c r="G153" s="2" t="s">
        <v>2</v>
      </c>
      <c r="H153" s="2" t="s">
        <v>8</v>
      </c>
      <c r="I153" s="2">
        <f>IFERROR(INT(IF($J153=SecurityRating!$E$2,SecurityRating!$D$2,"")&amp;IF($J153=SecurityRating!$E$3,SecurityRating!$D$3,"")&amp;IF($J153=SecurityRating!$E$4,SecurityRating!$D$4,"")&amp;IF($J153=SecurityRating!$E$5,SecurityRating!$D$5,"")&amp;IF($J153=SecurityRating!$E$6,SecurityRating!$D$6,"")&amp;IF($J153=SecurityRating!$E$7,SecurityRating!$D$7,"")&amp;IF($J153=SecurityRating!$E$8,SecurityRating!$D$8,"")&amp;IF($J153=SecurityRating!$E$9,SecurityRating!$D$9,"")&amp;IF($J153=SecurityRating!$E$10,SecurityRating!$D$10,"")&amp;IF($J153=SecurityRating!$E$11,SecurityRating!$D$11,"")&amp;IF($J153=SecurityRating!$E$12,SecurityRating!$D$12,"")&amp;IF($J153=SecurityRating!$E$13,SecurityRating!$D$13,"")&amp;IF($J153=SecurityRating!$E$14,SecurityRating!$D$14,"")&amp;IF($J153=SecurityRating!$E$15,SecurityRating!$D$15,"")&amp;IF($J153=SecurityRating!$E$16,SecurityRating!$D$16,"")&amp;IF($J153=SecurityRating!$E$17,SecurityRating!$D$17,"")&amp;IF($J153=SecurityRating!$E$18,SecurityRating!$D$18,"")&amp;IF($J153=SecurityRating!$E$19,SecurityRating!$D$19,"")&amp;IF($J153=SecurityRating!$E$20,SecurityRating!$D$20,"")&amp;IF($J153=SecurityRating!$E$21,SecurityRating!$D$21,"")&amp;IF($J153=SecurityRating!$E$22,SecurityRating!$D$22,"")&amp;IF($J153=SecurityRating!$E$23,SecurityRating!$D$23,"")&amp;IF($J153=SecurityRating!$E$24,SecurityRating!$D$24,"")&amp;IF($J153=SecurityRating!$E$25,SecurityRating!$D$25,"")&amp;IF($J153=SecurityRating!$E$26,SecurityRating!$D$26,"")&amp;IF($J153=SecurityRating!$E$27,SecurityRating!$D$27,"")&amp;IF($J153=SecurityRating!$E$28,SecurityRating!$D$28,"")),"")</f>
        <v>4</v>
      </c>
      <c r="J153" s="2" t="str">
        <f t="shared" si="4"/>
        <v>misleading.none.no</v>
      </c>
      <c r="K153" s="2" t="s">
        <v>179</v>
      </c>
    </row>
    <row r="154" spans="1:11" s="14" customFormat="1" x14ac:dyDescent="0.2">
      <c r="A154" s="14" t="s">
        <v>37</v>
      </c>
      <c r="B154" s="14" t="s">
        <v>72</v>
      </c>
      <c r="C154" s="14" t="s">
        <v>50</v>
      </c>
      <c r="D154" s="16" t="s">
        <v>97</v>
      </c>
      <c r="E154" s="15" t="s">
        <v>116</v>
      </c>
      <c r="F154" s="14" t="s">
        <v>20</v>
      </c>
      <c r="G154" s="14" t="s">
        <v>2</v>
      </c>
      <c r="H154" s="14" t="s">
        <v>7</v>
      </c>
      <c r="I154" s="14">
        <f>IFERROR(INT(IF($J154=SecurityRating!$E$2,SecurityRating!$D$2,"")&amp;IF($J154=SecurityRating!$E$3,SecurityRating!$D$3,"")&amp;IF($J154=SecurityRating!$E$4,SecurityRating!$D$4,"")&amp;IF($J154=SecurityRating!$E$5,SecurityRating!$D$5,"")&amp;IF($J154=SecurityRating!$E$6,SecurityRating!$D$6,"")&amp;IF($J154=SecurityRating!$E$7,SecurityRating!$D$7,"")&amp;IF($J154=SecurityRating!$E$8,SecurityRating!$D$8,"")&amp;IF($J154=SecurityRating!$E$9,SecurityRating!$D$9,"")&amp;IF($J154=SecurityRating!$E$10,SecurityRating!$D$10,"")&amp;IF($J154=SecurityRating!$E$11,SecurityRating!$D$11,"")&amp;IF($J154=SecurityRating!$E$12,SecurityRating!$D$12,"")&amp;IF($J154=SecurityRating!$E$13,SecurityRating!$D$13,"")&amp;IF($J154=SecurityRating!$E$14,SecurityRating!$D$14,"")&amp;IF($J154=SecurityRating!$E$15,SecurityRating!$D$15,"")&amp;IF($J154=SecurityRating!$E$16,SecurityRating!$D$16,"")&amp;IF($J154=SecurityRating!$E$17,SecurityRating!$D$17,"")&amp;IF($J154=SecurityRating!$E$18,SecurityRating!$D$18,"")&amp;IF($J154=SecurityRating!$E$19,SecurityRating!$D$19,"")&amp;IF($J154=SecurityRating!$E$20,SecurityRating!$D$20,"")&amp;IF($J154=SecurityRating!$E$21,SecurityRating!$D$21,"")&amp;IF($J154=SecurityRating!$E$22,SecurityRating!$D$22,"")&amp;IF($J154=SecurityRating!$E$23,SecurityRating!$D$23,"")&amp;IF($J154=SecurityRating!$E$24,SecurityRating!$D$24,"")&amp;IF($J154=SecurityRating!$E$25,SecurityRating!$D$25,"")&amp;IF($J154=SecurityRating!$E$26,SecurityRating!$D$26,"")&amp;IF($J154=SecurityRating!$E$27,SecurityRating!$D$27,"")&amp;IF($J154=SecurityRating!$E$28,SecurityRating!$D$28,"")),"")</f>
        <v>1</v>
      </c>
      <c r="J154" s="14" t="str">
        <f t="shared" si="4"/>
        <v>correct.none.yes</v>
      </c>
      <c r="K154" s="14" t="s">
        <v>179</v>
      </c>
    </row>
    <row r="155" spans="1:11" x14ac:dyDescent="0.2">
      <c r="A155" s="2" t="s">
        <v>39</v>
      </c>
      <c r="B155" s="2" t="s">
        <v>72</v>
      </c>
      <c r="C155" s="2" t="s">
        <v>50</v>
      </c>
      <c r="D155" s="12" t="s">
        <v>97</v>
      </c>
      <c r="E155" s="13" t="s">
        <v>116</v>
      </c>
      <c r="F155" s="2" t="s">
        <v>20</v>
      </c>
      <c r="G155" s="2" t="s">
        <v>2</v>
      </c>
      <c r="H155" s="2" t="s">
        <v>8</v>
      </c>
      <c r="I155" s="2">
        <f>IFERROR(INT(IF($J155=SecurityRating!$E$2,SecurityRating!$D$2,"")&amp;IF($J155=SecurityRating!$E$3,SecurityRating!$D$3,"")&amp;IF($J155=SecurityRating!$E$4,SecurityRating!$D$4,"")&amp;IF($J155=SecurityRating!$E$5,SecurityRating!$D$5,"")&amp;IF($J155=SecurityRating!$E$6,SecurityRating!$D$6,"")&amp;IF($J155=SecurityRating!$E$7,SecurityRating!$D$7,"")&amp;IF($J155=SecurityRating!$E$8,SecurityRating!$D$8,"")&amp;IF($J155=SecurityRating!$E$9,SecurityRating!$D$9,"")&amp;IF($J155=SecurityRating!$E$10,SecurityRating!$D$10,"")&amp;IF($J155=SecurityRating!$E$11,SecurityRating!$D$11,"")&amp;IF($J155=SecurityRating!$E$12,SecurityRating!$D$12,"")&amp;IF($J155=SecurityRating!$E$13,SecurityRating!$D$13,"")&amp;IF($J155=SecurityRating!$E$14,SecurityRating!$D$14,"")&amp;IF($J155=SecurityRating!$E$15,SecurityRating!$D$15,"")&amp;IF($J155=SecurityRating!$E$16,SecurityRating!$D$16,"")&amp;IF($J155=SecurityRating!$E$17,SecurityRating!$D$17,"")&amp;IF($J155=SecurityRating!$E$18,SecurityRating!$D$18,"")&amp;IF($J155=SecurityRating!$E$19,SecurityRating!$D$19,"")&amp;IF($J155=SecurityRating!$E$20,SecurityRating!$D$20,"")&amp;IF($J155=SecurityRating!$E$21,SecurityRating!$D$21,"")&amp;IF($J155=SecurityRating!$E$22,SecurityRating!$D$22,"")&amp;IF($J155=SecurityRating!$E$23,SecurityRating!$D$23,"")&amp;IF($J155=SecurityRating!$E$24,SecurityRating!$D$24,"")&amp;IF($J155=SecurityRating!$E$25,SecurityRating!$D$25,"")&amp;IF($J155=SecurityRating!$E$26,SecurityRating!$D$26,"")&amp;IF($J155=SecurityRating!$E$27,SecurityRating!$D$27,"")&amp;IF($J155=SecurityRating!$E$28,SecurityRating!$D$28,"")),"")</f>
        <v>1</v>
      </c>
      <c r="J155" s="2" t="str">
        <f t="shared" si="4"/>
        <v>correct.none.no</v>
      </c>
      <c r="K155" s="2" t="s">
        <v>179</v>
      </c>
    </row>
    <row r="156" spans="1:11" x14ac:dyDescent="0.2">
      <c r="A156" s="2" t="s">
        <v>40</v>
      </c>
      <c r="B156" s="2" t="s">
        <v>72</v>
      </c>
      <c r="C156" s="2" t="s">
        <v>50</v>
      </c>
      <c r="D156" s="12" t="s">
        <v>97</v>
      </c>
      <c r="E156" s="13" t="s">
        <v>116</v>
      </c>
      <c r="F156" s="2" t="s">
        <v>20</v>
      </c>
      <c r="G156" s="2" t="s">
        <v>2</v>
      </c>
      <c r="H156" s="2" t="s">
        <v>8</v>
      </c>
      <c r="I156" s="2">
        <f>IFERROR(INT(IF($J156=SecurityRating!$E$2,SecurityRating!$D$2,"")&amp;IF($J156=SecurityRating!$E$3,SecurityRating!$D$3,"")&amp;IF($J156=SecurityRating!$E$4,SecurityRating!$D$4,"")&amp;IF($J156=SecurityRating!$E$5,SecurityRating!$D$5,"")&amp;IF($J156=SecurityRating!$E$6,SecurityRating!$D$6,"")&amp;IF($J156=SecurityRating!$E$7,SecurityRating!$D$7,"")&amp;IF($J156=SecurityRating!$E$8,SecurityRating!$D$8,"")&amp;IF($J156=SecurityRating!$E$9,SecurityRating!$D$9,"")&amp;IF($J156=SecurityRating!$E$10,SecurityRating!$D$10,"")&amp;IF($J156=SecurityRating!$E$11,SecurityRating!$D$11,"")&amp;IF($J156=SecurityRating!$E$12,SecurityRating!$D$12,"")&amp;IF($J156=SecurityRating!$E$13,SecurityRating!$D$13,"")&amp;IF($J156=SecurityRating!$E$14,SecurityRating!$D$14,"")&amp;IF($J156=SecurityRating!$E$15,SecurityRating!$D$15,"")&amp;IF($J156=SecurityRating!$E$16,SecurityRating!$D$16,"")&amp;IF($J156=SecurityRating!$E$17,SecurityRating!$D$17,"")&amp;IF($J156=SecurityRating!$E$18,SecurityRating!$D$18,"")&amp;IF($J156=SecurityRating!$E$19,SecurityRating!$D$19,"")&amp;IF($J156=SecurityRating!$E$20,SecurityRating!$D$20,"")&amp;IF($J156=SecurityRating!$E$21,SecurityRating!$D$21,"")&amp;IF($J156=SecurityRating!$E$22,SecurityRating!$D$22,"")&amp;IF($J156=SecurityRating!$E$23,SecurityRating!$D$23,"")&amp;IF($J156=SecurityRating!$E$24,SecurityRating!$D$24,"")&amp;IF($J156=SecurityRating!$E$25,SecurityRating!$D$25,"")&amp;IF($J156=SecurityRating!$E$26,SecurityRating!$D$26,"")&amp;IF($J156=SecurityRating!$E$27,SecurityRating!$D$27,"")&amp;IF($J156=SecurityRating!$E$28,SecurityRating!$D$28,"")),"")</f>
        <v>1</v>
      </c>
      <c r="J156" s="2" t="str">
        <f t="shared" si="4"/>
        <v>correct.none.no</v>
      </c>
      <c r="K156" s="2" t="s">
        <v>179</v>
      </c>
    </row>
    <row r="157" spans="1:11" x14ac:dyDescent="0.2">
      <c r="A157" s="2" t="s">
        <v>38</v>
      </c>
      <c r="B157" s="2" t="s">
        <v>72</v>
      </c>
      <c r="C157" s="2" t="s">
        <v>50</v>
      </c>
      <c r="D157" s="57" t="s">
        <v>97</v>
      </c>
      <c r="E157" s="58" t="s">
        <v>116</v>
      </c>
      <c r="F157" s="2" t="s">
        <v>20</v>
      </c>
      <c r="G157" s="2" t="s">
        <v>2</v>
      </c>
      <c r="H157" s="2" t="s">
        <v>8</v>
      </c>
      <c r="I157" s="2">
        <f>IFERROR(INT(IF($J157=SecurityRating!$E$2,SecurityRating!$D$2,"")&amp;IF($J157=SecurityRating!$E$3,SecurityRating!$D$3,"")&amp;IF($J157=SecurityRating!$E$4,SecurityRating!$D$4,"")&amp;IF($J157=SecurityRating!$E$5,SecurityRating!$D$5,"")&amp;IF($J157=SecurityRating!$E$6,SecurityRating!$D$6,"")&amp;IF($J157=SecurityRating!$E$7,SecurityRating!$D$7,"")&amp;IF($J157=SecurityRating!$E$8,SecurityRating!$D$8,"")&amp;IF($J157=SecurityRating!$E$9,SecurityRating!$D$9,"")&amp;IF($J157=SecurityRating!$E$10,SecurityRating!$D$10,"")&amp;IF($J157=SecurityRating!$E$11,SecurityRating!$D$11,"")&amp;IF($J157=SecurityRating!$E$12,SecurityRating!$D$12,"")&amp;IF($J157=SecurityRating!$E$13,SecurityRating!$D$13,"")&amp;IF($J157=SecurityRating!$E$14,SecurityRating!$D$14,"")&amp;IF($J157=SecurityRating!$E$15,SecurityRating!$D$15,"")&amp;IF($J157=SecurityRating!$E$16,SecurityRating!$D$16,"")&amp;IF($J157=SecurityRating!$E$17,SecurityRating!$D$17,"")&amp;IF($J157=SecurityRating!$E$18,SecurityRating!$D$18,"")&amp;IF($J157=SecurityRating!$E$19,SecurityRating!$D$19,"")&amp;IF($J157=SecurityRating!$E$20,SecurityRating!$D$20,"")&amp;IF($J157=SecurityRating!$E$21,SecurityRating!$D$21,"")&amp;IF($J157=SecurityRating!$E$22,SecurityRating!$D$22,"")&amp;IF($J157=SecurityRating!$E$23,SecurityRating!$D$23,"")&amp;IF($J157=SecurityRating!$E$24,SecurityRating!$D$24,"")&amp;IF($J157=SecurityRating!$E$25,SecurityRating!$D$25,"")&amp;IF($J157=SecurityRating!$E$26,SecurityRating!$D$26,"")&amp;IF($J157=SecurityRating!$E$27,SecurityRating!$D$27,"")&amp;IF($J157=SecurityRating!$E$28,SecurityRating!$D$28,"")),"")</f>
        <v>1</v>
      </c>
      <c r="J157" s="2" t="str">
        <f t="shared" si="4"/>
        <v>correct.none.no</v>
      </c>
      <c r="K157" s="2" t="s">
        <v>179</v>
      </c>
    </row>
    <row r="158" spans="1:11" x14ac:dyDescent="0.2">
      <c r="A158" s="2" t="s">
        <v>33</v>
      </c>
      <c r="B158" s="2" t="s">
        <v>72</v>
      </c>
      <c r="C158" s="2" t="s">
        <v>50</v>
      </c>
      <c r="D158" s="57" t="s">
        <v>97</v>
      </c>
      <c r="E158" s="58" t="s">
        <v>116</v>
      </c>
      <c r="F158" s="2" t="s">
        <v>20</v>
      </c>
      <c r="G158" s="2" t="s">
        <v>2</v>
      </c>
      <c r="H158" s="2" t="s">
        <v>7</v>
      </c>
      <c r="I158" s="2">
        <f>IFERROR(INT(IF($J158=SecurityRating!$E$2,SecurityRating!$D$2,"")&amp;IF($J158=SecurityRating!$E$3,SecurityRating!$D$3,"")&amp;IF($J158=SecurityRating!$E$4,SecurityRating!$D$4,"")&amp;IF($J158=SecurityRating!$E$5,SecurityRating!$D$5,"")&amp;IF($J158=SecurityRating!$E$6,SecurityRating!$D$6,"")&amp;IF($J158=SecurityRating!$E$7,SecurityRating!$D$7,"")&amp;IF($J158=SecurityRating!$E$8,SecurityRating!$D$8,"")&amp;IF($J158=SecurityRating!$E$9,SecurityRating!$D$9,"")&amp;IF($J158=SecurityRating!$E$10,SecurityRating!$D$10,"")&amp;IF($J158=SecurityRating!$E$11,SecurityRating!$D$11,"")&amp;IF($J158=SecurityRating!$E$12,SecurityRating!$D$12,"")&amp;IF($J158=SecurityRating!$E$13,SecurityRating!$D$13,"")&amp;IF($J158=SecurityRating!$E$14,SecurityRating!$D$14,"")&amp;IF($J158=SecurityRating!$E$15,SecurityRating!$D$15,"")&amp;IF($J158=SecurityRating!$E$16,SecurityRating!$D$16,"")&amp;IF($J158=SecurityRating!$E$17,SecurityRating!$D$17,"")&amp;IF($J158=SecurityRating!$E$18,SecurityRating!$D$18,"")&amp;IF($J158=SecurityRating!$E$19,SecurityRating!$D$19,"")&amp;IF($J158=SecurityRating!$E$20,SecurityRating!$D$20,"")&amp;IF($J158=SecurityRating!$E$21,SecurityRating!$D$21,"")&amp;IF($J158=SecurityRating!$E$22,SecurityRating!$D$22,"")&amp;IF($J158=SecurityRating!$E$23,SecurityRating!$D$23,"")&amp;IF($J158=SecurityRating!$E$24,SecurityRating!$D$24,"")&amp;IF($J158=SecurityRating!$E$25,SecurityRating!$D$25,"")&amp;IF($J158=SecurityRating!$E$26,SecurityRating!$D$26,"")&amp;IF($J158=SecurityRating!$E$27,SecurityRating!$D$27,"")&amp;IF($J158=SecurityRating!$E$28,SecurityRating!$D$28,"")),"")</f>
        <v>1</v>
      </c>
      <c r="J158" s="2" t="str">
        <f t="shared" si="4"/>
        <v>correct.none.yes</v>
      </c>
      <c r="K158" s="2" t="s">
        <v>179</v>
      </c>
    </row>
    <row r="159" spans="1:11" x14ac:dyDescent="0.2">
      <c r="A159" s="2" t="s">
        <v>34</v>
      </c>
      <c r="B159" s="2" t="s">
        <v>72</v>
      </c>
      <c r="C159" s="2" t="s">
        <v>50</v>
      </c>
      <c r="D159" s="12" t="s">
        <v>97</v>
      </c>
      <c r="E159" s="13" t="s">
        <v>116</v>
      </c>
      <c r="F159" s="2" t="s">
        <v>20</v>
      </c>
      <c r="G159" s="2" t="s">
        <v>2</v>
      </c>
      <c r="H159" s="2" t="s">
        <v>7</v>
      </c>
      <c r="I159" s="2">
        <f>IFERROR(INT(IF($J159=SecurityRating!$E$2,SecurityRating!$D$2,"")&amp;IF($J159=SecurityRating!$E$3,SecurityRating!$D$3,"")&amp;IF($J159=SecurityRating!$E$4,SecurityRating!$D$4,"")&amp;IF($J159=SecurityRating!$E$5,SecurityRating!$D$5,"")&amp;IF($J159=SecurityRating!$E$6,SecurityRating!$D$6,"")&amp;IF($J159=SecurityRating!$E$7,SecurityRating!$D$7,"")&amp;IF($J159=SecurityRating!$E$8,SecurityRating!$D$8,"")&amp;IF($J159=SecurityRating!$E$9,SecurityRating!$D$9,"")&amp;IF($J159=SecurityRating!$E$10,SecurityRating!$D$10,"")&amp;IF($J159=SecurityRating!$E$11,SecurityRating!$D$11,"")&amp;IF($J159=SecurityRating!$E$12,SecurityRating!$D$12,"")&amp;IF($J159=SecurityRating!$E$13,SecurityRating!$D$13,"")&amp;IF($J159=SecurityRating!$E$14,SecurityRating!$D$14,"")&amp;IF($J159=SecurityRating!$E$15,SecurityRating!$D$15,"")&amp;IF($J159=SecurityRating!$E$16,SecurityRating!$D$16,"")&amp;IF($J159=SecurityRating!$E$17,SecurityRating!$D$17,"")&amp;IF($J159=SecurityRating!$E$18,SecurityRating!$D$18,"")&amp;IF($J159=SecurityRating!$E$19,SecurityRating!$D$19,"")&amp;IF($J159=SecurityRating!$E$20,SecurityRating!$D$20,"")&amp;IF($J159=SecurityRating!$E$21,SecurityRating!$D$21,"")&amp;IF($J159=SecurityRating!$E$22,SecurityRating!$D$22,"")&amp;IF($J159=SecurityRating!$E$23,SecurityRating!$D$23,"")&amp;IF($J159=SecurityRating!$E$24,SecurityRating!$D$24,"")&amp;IF($J159=SecurityRating!$E$25,SecurityRating!$D$25,"")&amp;IF($J159=SecurityRating!$E$26,SecurityRating!$D$26,"")&amp;IF($J159=SecurityRating!$E$27,SecurityRating!$D$27,"")&amp;IF($J159=SecurityRating!$E$28,SecurityRating!$D$28,"")),"")</f>
        <v>1</v>
      </c>
      <c r="J159" s="2" t="str">
        <f t="shared" si="4"/>
        <v>correct.none.yes</v>
      </c>
      <c r="K159" s="2" t="s">
        <v>179</v>
      </c>
    </row>
    <row r="160" spans="1:11" x14ac:dyDescent="0.2">
      <c r="A160" s="2" t="s">
        <v>35</v>
      </c>
      <c r="B160" s="2" t="s">
        <v>72</v>
      </c>
      <c r="C160" s="2" t="s">
        <v>50</v>
      </c>
      <c r="D160" s="12" t="s">
        <v>97</v>
      </c>
      <c r="E160" s="13" t="s">
        <v>116</v>
      </c>
      <c r="F160" s="2" t="s">
        <v>20</v>
      </c>
      <c r="G160" s="2" t="s">
        <v>2</v>
      </c>
      <c r="H160" s="2" t="s">
        <v>8</v>
      </c>
      <c r="I160" s="2">
        <f>IFERROR(INT(IF($J160=SecurityRating!$E$2,SecurityRating!$D$2,"")&amp;IF($J160=SecurityRating!$E$3,SecurityRating!$D$3,"")&amp;IF($J160=SecurityRating!$E$4,SecurityRating!$D$4,"")&amp;IF($J160=SecurityRating!$E$5,SecurityRating!$D$5,"")&amp;IF($J160=SecurityRating!$E$6,SecurityRating!$D$6,"")&amp;IF($J160=SecurityRating!$E$7,SecurityRating!$D$7,"")&amp;IF($J160=SecurityRating!$E$8,SecurityRating!$D$8,"")&amp;IF($J160=SecurityRating!$E$9,SecurityRating!$D$9,"")&amp;IF($J160=SecurityRating!$E$10,SecurityRating!$D$10,"")&amp;IF($J160=SecurityRating!$E$11,SecurityRating!$D$11,"")&amp;IF($J160=SecurityRating!$E$12,SecurityRating!$D$12,"")&amp;IF($J160=SecurityRating!$E$13,SecurityRating!$D$13,"")&amp;IF($J160=SecurityRating!$E$14,SecurityRating!$D$14,"")&amp;IF($J160=SecurityRating!$E$15,SecurityRating!$D$15,"")&amp;IF($J160=SecurityRating!$E$16,SecurityRating!$D$16,"")&amp;IF($J160=SecurityRating!$E$17,SecurityRating!$D$17,"")&amp;IF($J160=SecurityRating!$E$18,SecurityRating!$D$18,"")&amp;IF($J160=SecurityRating!$E$19,SecurityRating!$D$19,"")&amp;IF($J160=SecurityRating!$E$20,SecurityRating!$D$20,"")&amp;IF($J160=SecurityRating!$E$21,SecurityRating!$D$21,"")&amp;IF($J160=SecurityRating!$E$22,SecurityRating!$D$22,"")&amp;IF($J160=SecurityRating!$E$23,SecurityRating!$D$23,"")&amp;IF($J160=SecurityRating!$E$24,SecurityRating!$D$24,"")&amp;IF($J160=SecurityRating!$E$25,SecurityRating!$D$25,"")&amp;IF($J160=SecurityRating!$E$26,SecurityRating!$D$26,"")&amp;IF($J160=SecurityRating!$E$27,SecurityRating!$D$27,"")&amp;IF($J160=SecurityRating!$E$28,SecurityRating!$D$28,"")),"")</f>
        <v>1</v>
      </c>
      <c r="J160" s="2" t="str">
        <f t="shared" si="4"/>
        <v>correct.none.no</v>
      </c>
      <c r="K160" s="2" t="s">
        <v>179</v>
      </c>
    </row>
    <row r="161" spans="1:11" x14ac:dyDescent="0.2">
      <c r="A161" s="2" t="s">
        <v>36</v>
      </c>
      <c r="B161" s="2" t="s">
        <v>72</v>
      </c>
      <c r="C161" s="2" t="s">
        <v>50</v>
      </c>
      <c r="D161" s="12" t="s">
        <v>97</v>
      </c>
      <c r="E161" s="13" t="s">
        <v>116</v>
      </c>
      <c r="F161" s="2" t="s">
        <v>20</v>
      </c>
      <c r="G161" s="2" t="s">
        <v>2</v>
      </c>
      <c r="H161" s="2" t="s">
        <v>8</v>
      </c>
      <c r="I161" s="2">
        <f>IFERROR(INT(IF($J161=SecurityRating!$E$2,SecurityRating!$D$2,"")&amp;IF($J161=SecurityRating!$E$3,SecurityRating!$D$3,"")&amp;IF($J161=SecurityRating!$E$4,SecurityRating!$D$4,"")&amp;IF($J161=SecurityRating!$E$5,SecurityRating!$D$5,"")&amp;IF($J161=SecurityRating!$E$6,SecurityRating!$D$6,"")&amp;IF($J161=SecurityRating!$E$7,SecurityRating!$D$7,"")&amp;IF($J161=SecurityRating!$E$8,SecurityRating!$D$8,"")&amp;IF($J161=SecurityRating!$E$9,SecurityRating!$D$9,"")&amp;IF($J161=SecurityRating!$E$10,SecurityRating!$D$10,"")&amp;IF($J161=SecurityRating!$E$11,SecurityRating!$D$11,"")&amp;IF($J161=SecurityRating!$E$12,SecurityRating!$D$12,"")&amp;IF($J161=SecurityRating!$E$13,SecurityRating!$D$13,"")&amp;IF($J161=SecurityRating!$E$14,SecurityRating!$D$14,"")&amp;IF($J161=SecurityRating!$E$15,SecurityRating!$D$15,"")&amp;IF($J161=SecurityRating!$E$16,SecurityRating!$D$16,"")&amp;IF($J161=SecurityRating!$E$17,SecurityRating!$D$17,"")&amp;IF($J161=SecurityRating!$E$18,SecurityRating!$D$18,"")&amp;IF($J161=SecurityRating!$E$19,SecurityRating!$D$19,"")&amp;IF($J161=SecurityRating!$E$20,SecurityRating!$D$20,"")&amp;IF($J161=SecurityRating!$E$21,SecurityRating!$D$21,"")&amp;IF($J161=SecurityRating!$E$22,SecurityRating!$D$22,"")&amp;IF($J161=SecurityRating!$E$23,SecurityRating!$D$23,"")&amp;IF($J161=SecurityRating!$E$24,SecurityRating!$D$24,"")&amp;IF($J161=SecurityRating!$E$25,SecurityRating!$D$25,"")&amp;IF($J161=SecurityRating!$E$26,SecurityRating!$D$26,"")&amp;IF($J161=SecurityRating!$E$27,SecurityRating!$D$27,"")&amp;IF($J161=SecurityRating!$E$28,SecurityRating!$D$28,"")),"")</f>
        <v>1</v>
      </c>
      <c r="J161" s="2" t="str">
        <f t="shared" si="4"/>
        <v>correct.none.no</v>
      </c>
      <c r="K161" s="2" t="s">
        <v>179</v>
      </c>
    </row>
    <row r="162" spans="1:11" s="14" customFormat="1" x14ac:dyDescent="0.2">
      <c r="A162" s="14" t="s">
        <v>37</v>
      </c>
      <c r="B162" s="14" t="s">
        <v>71</v>
      </c>
      <c r="C162" s="14" t="s">
        <v>50</v>
      </c>
      <c r="D162" s="16" t="s">
        <v>96</v>
      </c>
      <c r="E162" s="15" t="s">
        <v>115</v>
      </c>
      <c r="F162" s="14" t="s">
        <v>20</v>
      </c>
      <c r="G162" s="14" t="s">
        <v>2</v>
      </c>
      <c r="H162" s="14" t="s">
        <v>8</v>
      </c>
      <c r="I162" s="14">
        <f>IFERROR(INT(IF($J162=SecurityRating!$E$2,SecurityRating!$D$2,"")&amp;IF($J162=SecurityRating!$E$3,SecurityRating!$D$3,"")&amp;IF($J162=SecurityRating!$E$4,SecurityRating!$D$4,"")&amp;IF($J162=SecurityRating!$E$5,SecurityRating!$D$5,"")&amp;IF($J162=SecurityRating!$E$6,SecurityRating!$D$6,"")&amp;IF($J162=SecurityRating!$E$7,SecurityRating!$D$7,"")&amp;IF($J162=SecurityRating!$E$8,SecurityRating!$D$8,"")&amp;IF($J162=SecurityRating!$E$9,SecurityRating!$D$9,"")&amp;IF($J162=SecurityRating!$E$10,SecurityRating!$D$10,"")&amp;IF($J162=SecurityRating!$E$11,SecurityRating!$D$11,"")&amp;IF($J162=SecurityRating!$E$12,SecurityRating!$D$12,"")&amp;IF($J162=SecurityRating!$E$13,SecurityRating!$D$13,"")&amp;IF($J162=SecurityRating!$E$14,SecurityRating!$D$14,"")&amp;IF($J162=SecurityRating!$E$15,SecurityRating!$D$15,"")&amp;IF($J162=SecurityRating!$E$16,SecurityRating!$D$16,"")&amp;IF($J162=SecurityRating!$E$17,SecurityRating!$D$17,"")&amp;IF($J162=SecurityRating!$E$18,SecurityRating!$D$18,"")&amp;IF($J162=SecurityRating!$E$19,SecurityRating!$D$19,"")&amp;IF($J162=SecurityRating!$E$20,SecurityRating!$D$20,"")&amp;IF($J162=SecurityRating!$E$21,SecurityRating!$D$21,"")&amp;IF($J162=SecurityRating!$E$22,SecurityRating!$D$22,"")&amp;IF($J162=SecurityRating!$E$23,SecurityRating!$D$23,"")&amp;IF($J162=SecurityRating!$E$24,SecurityRating!$D$24,"")&amp;IF($J162=SecurityRating!$E$25,SecurityRating!$D$25,"")&amp;IF($J162=SecurityRating!$E$26,SecurityRating!$D$26,"")&amp;IF($J162=SecurityRating!$E$27,SecurityRating!$D$27,"")&amp;IF($J162=SecurityRating!$E$28,SecurityRating!$D$28,"")),"")</f>
        <v>1</v>
      </c>
      <c r="J162" s="14" t="str">
        <f t="shared" ref="J162:J192" si="5">$F162&amp;"."&amp;$G162&amp;"."&amp;$H162</f>
        <v>correct.none.no</v>
      </c>
      <c r="K162" s="14" t="s">
        <v>189</v>
      </c>
    </row>
    <row r="163" spans="1:11" x14ac:dyDescent="0.2">
      <c r="A163" s="2" t="s">
        <v>39</v>
      </c>
      <c r="B163" s="2" t="s">
        <v>71</v>
      </c>
      <c r="C163" s="2" t="s">
        <v>50</v>
      </c>
      <c r="D163" s="12" t="s">
        <v>96</v>
      </c>
      <c r="E163" s="13" t="s">
        <v>115</v>
      </c>
      <c r="F163" s="2" t="s">
        <v>20</v>
      </c>
      <c r="G163" s="2" t="s">
        <v>2</v>
      </c>
      <c r="H163" s="2" t="s">
        <v>8</v>
      </c>
      <c r="I163" s="2">
        <f>IFERROR(INT(IF($J163=SecurityRating!$E$2,SecurityRating!$D$2,"")&amp;IF($J163=SecurityRating!$E$3,SecurityRating!$D$3,"")&amp;IF($J163=SecurityRating!$E$4,SecurityRating!$D$4,"")&amp;IF($J163=SecurityRating!$E$5,SecurityRating!$D$5,"")&amp;IF($J163=SecurityRating!$E$6,SecurityRating!$D$6,"")&amp;IF($J163=SecurityRating!$E$7,SecurityRating!$D$7,"")&amp;IF($J163=SecurityRating!$E$8,SecurityRating!$D$8,"")&amp;IF($J163=SecurityRating!$E$9,SecurityRating!$D$9,"")&amp;IF($J163=SecurityRating!$E$10,SecurityRating!$D$10,"")&amp;IF($J163=SecurityRating!$E$11,SecurityRating!$D$11,"")&amp;IF($J163=SecurityRating!$E$12,SecurityRating!$D$12,"")&amp;IF($J163=SecurityRating!$E$13,SecurityRating!$D$13,"")&amp;IF($J163=SecurityRating!$E$14,SecurityRating!$D$14,"")&amp;IF($J163=SecurityRating!$E$15,SecurityRating!$D$15,"")&amp;IF($J163=SecurityRating!$E$16,SecurityRating!$D$16,"")&amp;IF($J163=SecurityRating!$E$17,SecurityRating!$D$17,"")&amp;IF($J163=SecurityRating!$E$18,SecurityRating!$D$18,"")&amp;IF($J163=SecurityRating!$E$19,SecurityRating!$D$19,"")&amp;IF($J163=SecurityRating!$E$20,SecurityRating!$D$20,"")&amp;IF($J163=SecurityRating!$E$21,SecurityRating!$D$21,"")&amp;IF($J163=SecurityRating!$E$22,SecurityRating!$D$22,"")&amp;IF($J163=SecurityRating!$E$23,SecurityRating!$D$23,"")&amp;IF($J163=SecurityRating!$E$24,SecurityRating!$D$24,"")&amp;IF($J163=SecurityRating!$E$25,SecurityRating!$D$25,"")&amp;IF($J163=SecurityRating!$E$26,SecurityRating!$D$26,"")&amp;IF($J163=SecurityRating!$E$27,SecurityRating!$D$27,"")&amp;IF($J163=SecurityRating!$E$28,SecurityRating!$D$28,"")),"")</f>
        <v>1</v>
      </c>
      <c r="J163" s="2" t="str">
        <f t="shared" si="5"/>
        <v>correct.none.no</v>
      </c>
      <c r="K163" s="2" t="s">
        <v>189</v>
      </c>
    </row>
    <row r="164" spans="1:11" x14ac:dyDescent="0.2">
      <c r="A164" s="2" t="s">
        <v>40</v>
      </c>
      <c r="B164" s="2" t="s">
        <v>71</v>
      </c>
      <c r="C164" s="2" t="s">
        <v>50</v>
      </c>
      <c r="D164" s="12" t="s">
        <v>96</v>
      </c>
      <c r="E164" s="13" t="s">
        <v>115</v>
      </c>
      <c r="F164" s="2" t="s">
        <v>20</v>
      </c>
      <c r="G164" s="2" t="s">
        <v>2</v>
      </c>
      <c r="H164" s="2" t="s">
        <v>8</v>
      </c>
      <c r="I164" s="2">
        <f>IFERROR(INT(IF($J164=SecurityRating!$E$2,SecurityRating!$D$2,"")&amp;IF($J164=SecurityRating!$E$3,SecurityRating!$D$3,"")&amp;IF($J164=SecurityRating!$E$4,SecurityRating!$D$4,"")&amp;IF($J164=SecurityRating!$E$5,SecurityRating!$D$5,"")&amp;IF($J164=SecurityRating!$E$6,SecurityRating!$D$6,"")&amp;IF($J164=SecurityRating!$E$7,SecurityRating!$D$7,"")&amp;IF($J164=SecurityRating!$E$8,SecurityRating!$D$8,"")&amp;IF($J164=SecurityRating!$E$9,SecurityRating!$D$9,"")&amp;IF($J164=SecurityRating!$E$10,SecurityRating!$D$10,"")&amp;IF($J164=SecurityRating!$E$11,SecurityRating!$D$11,"")&amp;IF($J164=SecurityRating!$E$12,SecurityRating!$D$12,"")&amp;IF($J164=SecurityRating!$E$13,SecurityRating!$D$13,"")&amp;IF($J164=SecurityRating!$E$14,SecurityRating!$D$14,"")&amp;IF($J164=SecurityRating!$E$15,SecurityRating!$D$15,"")&amp;IF($J164=SecurityRating!$E$16,SecurityRating!$D$16,"")&amp;IF($J164=SecurityRating!$E$17,SecurityRating!$D$17,"")&amp;IF($J164=SecurityRating!$E$18,SecurityRating!$D$18,"")&amp;IF($J164=SecurityRating!$E$19,SecurityRating!$D$19,"")&amp;IF($J164=SecurityRating!$E$20,SecurityRating!$D$20,"")&amp;IF($J164=SecurityRating!$E$21,SecurityRating!$D$21,"")&amp;IF($J164=SecurityRating!$E$22,SecurityRating!$D$22,"")&amp;IF($J164=SecurityRating!$E$23,SecurityRating!$D$23,"")&amp;IF($J164=SecurityRating!$E$24,SecurityRating!$D$24,"")&amp;IF($J164=SecurityRating!$E$25,SecurityRating!$D$25,"")&amp;IF($J164=SecurityRating!$E$26,SecurityRating!$D$26,"")&amp;IF($J164=SecurityRating!$E$27,SecurityRating!$D$27,"")&amp;IF($J164=SecurityRating!$E$28,SecurityRating!$D$28,"")),"")</f>
        <v>1</v>
      </c>
      <c r="J164" s="2" t="str">
        <f t="shared" si="5"/>
        <v>correct.none.no</v>
      </c>
      <c r="K164" s="2" t="s">
        <v>189</v>
      </c>
    </row>
    <row r="165" spans="1:11" x14ac:dyDescent="0.2">
      <c r="A165" s="2" t="s">
        <v>33</v>
      </c>
      <c r="B165" s="2" t="s">
        <v>71</v>
      </c>
      <c r="C165" s="2" t="s">
        <v>50</v>
      </c>
      <c r="D165" s="57" t="s">
        <v>96</v>
      </c>
      <c r="E165" s="58" t="s">
        <v>115</v>
      </c>
      <c r="F165" s="2" t="s">
        <v>20</v>
      </c>
      <c r="G165" s="2" t="s">
        <v>2</v>
      </c>
      <c r="H165" s="2" t="s">
        <v>8</v>
      </c>
      <c r="I165" s="2">
        <f>IFERROR(INT(IF($J165=SecurityRating!$E$2,SecurityRating!$D$2,"")&amp;IF($J165=SecurityRating!$E$3,SecurityRating!$D$3,"")&amp;IF($J165=SecurityRating!$E$4,SecurityRating!$D$4,"")&amp;IF($J165=SecurityRating!$E$5,SecurityRating!$D$5,"")&amp;IF($J165=SecurityRating!$E$6,SecurityRating!$D$6,"")&amp;IF($J165=SecurityRating!$E$7,SecurityRating!$D$7,"")&amp;IF($J165=SecurityRating!$E$8,SecurityRating!$D$8,"")&amp;IF($J165=SecurityRating!$E$9,SecurityRating!$D$9,"")&amp;IF($J165=SecurityRating!$E$10,SecurityRating!$D$10,"")&amp;IF($J165=SecurityRating!$E$11,SecurityRating!$D$11,"")&amp;IF($J165=SecurityRating!$E$12,SecurityRating!$D$12,"")&amp;IF($J165=SecurityRating!$E$13,SecurityRating!$D$13,"")&amp;IF($J165=SecurityRating!$E$14,SecurityRating!$D$14,"")&amp;IF($J165=SecurityRating!$E$15,SecurityRating!$D$15,"")&amp;IF($J165=SecurityRating!$E$16,SecurityRating!$D$16,"")&amp;IF($J165=SecurityRating!$E$17,SecurityRating!$D$17,"")&amp;IF($J165=SecurityRating!$E$18,SecurityRating!$D$18,"")&amp;IF($J165=SecurityRating!$E$19,SecurityRating!$D$19,"")&amp;IF($J165=SecurityRating!$E$20,SecurityRating!$D$20,"")&amp;IF($J165=SecurityRating!$E$21,SecurityRating!$D$21,"")&amp;IF($J165=SecurityRating!$E$22,SecurityRating!$D$22,"")&amp;IF($J165=SecurityRating!$E$23,SecurityRating!$D$23,"")&amp;IF($J165=SecurityRating!$E$24,SecurityRating!$D$24,"")&amp;IF($J165=SecurityRating!$E$25,SecurityRating!$D$25,"")&amp;IF($J165=SecurityRating!$E$26,SecurityRating!$D$26,"")&amp;IF($J165=SecurityRating!$E$27,SecurityRating!$D$27,"")&amp;IF($J165=SecurityRating!$E$28,SecurityRating!$D$28,"")),"")</f>
        <v>1</v>
      </c>
      <c r="J165" s="2" t="str">
        <f t="shared" si="5"/>
        <v>correct.none.no</v>
      </c>
      <c r="K165" s="2" t="s">
        <v>189</v>
      </c>
    </row>
    <row r="166" spans="1:11" x14ac:dyDescent="0.2">
      <c r="A166" s="2" t="s">
        <v>34</v>
      </c>
      <c r="B166" s="2" t="s">
        <v>71</v>
      </c>
      <c r="C166" s="2" t="s">
        <v>50</v>
      </c>
      <c r="D166" s="12" t="s">
        <v>96</v>
      </c>
      <c r="E166" s="13" t="s">
        <v>115</v>
      </c>
      <c r="F166" s="2" t="s">
        <v>20</v>
      </c>
      <c r="G166" s="2" t="s">
        <v>2</v>
      </c>
      <c r="H166" s="2" t="s">
        <v>8</v>
      </c>
      <c r="I166" s="2">
        <f>IFERROR(INT(IF($J166=SecurityRating!$E$2,SecurityRating!$D$2,"")&amp;IF($J166=SecurityRating!$E$3,SecurityRating!$D$3,"")&amp;IF($J166=SecurityRating!$E$4,SecurityRating!$D$4,"")&amp;IF($J166=SecurityRating!$E$5,SecurityRating!$D$5,"")&amp;IF($J166=SecurityRating!$E$6,SecurityRating!$D$6,"")&amp;IF($J166=SecurityRating!$E$7,SecurityRating!$D$7,"")&amp;IF($J166=SecurityRating!$E$8,SecurityRating!$D$8,"")&amp;IF($J166=SecurityRating!$E$9,SecurityRating!$D$9,"")&amp;IF($J166=SecurityRating!$E$10,SecurityRating!$D$10,"")&amp;IF($J166=SecurityRating!$E$11,SecurityRating!$D$11,"")&amp;IF($J166=SecurityRating!$E$12,SecurityRating!$D$12,"")&amp;IF($J166=SecurityRating!$E$13,SecurityRating!$D$13,"")&amp;IF($J166=SecurityRating!$E$14,SecurityRating!$D$14,"")&amp;IF($J166=SecurityRating!$E$15,SecurityRating!$D$15,"")&amp;IF($J166=SecurityRating!$E$16,SecurityRating!$D$16,"")&amp;IF($J166=SecurityRating!$E$17,SecurityRating!$D$17,"")&amp;IF($J166=SecurityRating!$E$18,SecurityRating!$D$18,"")&amp;IF($J166=SecurityRating!$E$19,SecurityRating!$D$19,"")&amp;IF($J166=SecurityRating!$E$20,SecurityRating!$D$20,"")&amp;IF($J166=SecurityRating!$E$21,SecurityRating!$D$21,"")&amp;IF($J166=SecurityRating!$E$22,SecurityRating!$D$22,"")&amp;IF($J166=SecurityRating!$E$23,SecurityRating!$D$23,"")&amp;IF($J166=SecurityRating!$E$24,SecurityRating!$D$24,"")&amp;IF($J166=SecurityRating!$E$25,SecurityRating!$D$25,"")&amp;IF($J166=SecurityRating!$E$26,SecurityRating!$D$26,"")&amp;IF($J166=SecurityRating!$E$27,SecurityRating!$D$27,"")&amp;IF($J166=SecurityRating!$E$28,SecurityRating!$D$28,"")),"")</f>
        <v>1</v>
      </c>
      <c r="J166" s="2" t="str">
        <f t="shared" si="5"/>
        <v>correct.none.no</v>
      </c>
      <c r="K166" s="2" t="s">
        <v>189</v>
      </c>
    </row>
    <row r="167" spans="1:11" x14ac:dyDescent="0.2">
      <c r="A167" s="2" t="s">
        <v>35</v>
      </c>
      <c r="B167" s="2" t="s">
        <v>71</v>
      </c>
      <c r="C167" s="2" t="s">
        <v>50</v>
      </c>
      <c r="D167" s="12" t="s">
        <v>96</v>
      </c>
      <c r="E167" s="13" t="s">
        <v>115</v>
      </c>
      <c r="F167" s="2" t="s">
        <v>20</v>
      </c>
      <c r="G167" s="2" t="s">
        <v>2</v>
      </c>
      <c r="H167" s="2" t="s">
        <v>8</v>
      </c>
      <c r="I167" s="2">
        <f>IFERROR(INT(IF($J167=SecurityRating!$E$2,SecurityRating!$D$2,"")&amp;IF($J167=SecurityRating!$E$3,SecurityRating!$D$3,"")&amp;IF($J167=SecurityRating!$E$4,SecurityRating!$D$4,"")&amp;IF($J167=SecurityRating!$E$5,SecurityRating!$D$5,"")&amp;IF($J167=SecurityRating!$E$6,SecurityRating!$D$6,"")&amp;IF($J167=SecurityRating!$E$7,SecurityRating!$D$7,"")&amp;IF($J167=SecurityRating!$E$8,SecurityRating!$D$8,"")&amp;IF($J167=SecurityRating!$E$9,SecurityRating!$D$9,"")&amp;IF($J167=SecurityRating!$E$10,SecurityRating!$D$10,"")&amp;IF($J167=SecurityRating!$E$11,SecurityRating!$D$11,"")&amp;IF($J167=SecurityRating!$E$12,SecurityRating!$D$12,"")&amp;IF($J167=SecurityRating!$E$13,SecurityRating!$D$13,"")&amp;IF($J167=SecurityRating!$E$14,SecurityRating!$D$14,"")&amp;IF($J167=SecurityRating!$E$15,SecurityRating!$D$15,"")&amp;IF($J167=SecurityRating!$E$16,SecurityRating!$D$16,"")&amp;IF($J167=SecurityRating!$E$17,SecurityRating!$D$17,"")&amp;IF($J167=SecurityRating!$E$18,SecurityRating!$D$18,"")&amp;IF($J167=SecurityRating!$E$19,SecurityRating!$D$19,"")&amp;IF($J167=SecurityRating!$E$20,SecurityRating!$D$20,"")&amp;IF($J167=SecurityRating!$E$21,SecurityRating!$D$21,"")&amp;IF($J167=SecurityRating!$E$22,SecurityRating!$D$22,"")&amp;IF($J167=SecurityRating!$E$23,SecurityRating!$D$23,"")&amp;IF($J167=SecurityRating!$E$24,SecurityRating!$D$24,"")&amp;IF($J167=SecurityRating!$E$25,SecurityRating!$D$25,"")&amp;IF($J167=SecurityRating!$E$26,SecurityRating!$D$26,"")&amp;IF($J167=SecurityRating!$E$27,SecurityRating!$D$27,"")&amp;IF($J167=SecurityRating!$E$28,SecurityRating!$D$28,"")),"")</f>
        <v>1</v>
      </c>
      <c r="J167" s="2" t="str">
        <f t="shared" si="5"/>
        <v>correct.none.no</v>
      </c>
      <c r="K167" s="2" t="s">
        <v>189</v>
      </c>
    </row>
    <row r="168" spans="1:11" x14ac:dyDescent="0.2">
      <c r="A168" s="2" t="s">
        <v>36</v>
      </c>
      <c r="B168" s="2" t="s">
        <v>71</v>
      </c>
      <c r="C168" s="2" t="s">
        <v>50</v>
      </c>
      <c r="D168" s="12" t="s">
        <v>96</v>
      </c>
      <c r="E168" s="13" t="s">
        <v>115</v>
      </c>
      <c r="F168" s="2" t="s">
        <v>20</v>
      </c>
      <c r="G168" s="2" t="s">
        <v>2</v>
      </c>
      <c r="H168" s="2" t="s">
        <v>8</v>
      </c>
      <c r="I168" s="2">
        <f>IFERROR(INT(IF($J168=SecurityRating!$E$2,SecurityRating!$D$2,"")&amp;IF($J168=SecurityRating!$E$3,SecurityRating!$D$3,"")&amp;IF($J168=SecurityRating!$E$4,SecurityRating!$D$4,"")&amp;IF($J168=SecurityRating!$E$5,SecurityRating!$D$5,"")&amp;IF($J168=SecurityRating!$E$6,SecurityRating!$D$6,"")&amp;IF($J168=SecurityRating!$E$7,SecurityRating!$D$7,"")&amp;IF($J168=SecurityRating!$E$8,SecurityRating!$D$8,"")&amp;IF($J168=SecurityRating!$E$9,SecurityRating!$D$9,"")&amp;IF($J168=SecurityRating!$E$10,SecurityRating!$D$10,"")&amp;IF($J168=SecurityRating!$E$11,SecurityRating!$D$11,"")&amp;IF($J168=SecurityRating!$E$12,SecurityRating!$D$12,"")&amp;IF($J168=SecurityRating!$E$13,SecurityRating!$D$13,"")&amp;IF($J168=SecurityRating!$E$14,SecurityRating!$D$14,"")&amp;IF($J168=SecurityRating!$E$15,SecurityRating!$D$15,"")&amp;IF($J168=SecurityRating!$E$16,SecurityRating!$D$16,"")&amp;IF($J168=SecurityRating!$E$17,SecurityRating!$D$17,"")&amp;IF($J168=SecurityRating!$E$18,SecurityRating!$D$18,"")&amp;IF($J168=SecurityRating!$E$19,SecurityRating!$D$19,"")&amp;IF($J168=SecurityRating!$E$20,SecurityRating!$D$20,"")&amp;IF($J168=SecurityRating!$E$21,SecurityRating!$D$21,"")&amp;IF($J168=SecurityRating!$E$22,SecurityRating!$D$22,"")&amp;IF($J168=SecurityRating!$E$23,SecurityRating!$D$23,"")&amp;IF($J168=SecurityRating!$E$24,SecurityRating!$D$24,"")&amp;IF($J168=SecurityRating!$E$25,SecurityRating!$D$25,"")&amp;IF($J168=SecurityRating!$E$26,SecurityRating!$D$26,"")&amp;IF($J168=SecurityRating!$E$27,SecurityRating!$D$27,"")&amp;IF($J168=SecurityRating!$E$28,SecurityRating!$D$28,"")),"")</f>
        <v>1</v>
      </c>
      <c r="J168" s="2" t="str">
        <f t="shared" si="5"/>
        <v>correct.none.no</v>
      </c>
      <c r="K168" s="2" t="s">
        <v>189</v>
      </c>
    </row>
    <row r="169" spans="1:11" x14ac:dyDescent="0.2">
      <c r="A169" s="2" t="s">
        <v>38</v>
      </c>
      <c r="B169" s="2" t="s">
        <v>71</v>
      </c>
      <c r="C169" s="2" t="s">
        <v>50</v>
      </c>
      <c r="D169" s="57" t="s">
        <v>96</v>
      </c>
      <c r="E169" s="58" t="s">
        <v>115</v>
      </c>
      <c r="F169" s="2" t="s">
        <v>2</v>
      </c>
      <c r="G169" s="2" t="s">
        <v>2</v>
      </c>
      <c r="H169" s="2" t="s">
        <v>8</v>
      </c>
      <c r="I169" s="2">
        <f>IFERROR(INT(IF($J169=SecurityRating!$E$2,SecurityRating!$D$2,"")&amp;IF($J169=SecurityRating!$E$3,SecurityRating!$D$3,"")&amp;IF($J169=SecurityRating!$E$4,SecurityRating!$D$4,"")&amp;IF($J169=SecurityRating!$E$5,SecurityRating!$D$5,"")&amp;IF($J169=SecurityRating!$E$6,SecurityRating!$D$6,"")&amp;IF($J169=SecurityRating!$E$7,SecurityRating!$D$7,"")&amp;IF($J169=SecurityRating!$E$8,SecurityRating!$D$8,"")&amp;IF($J169=SecurityRating!$E$9,SecurityRating!$D$9,"")&amp;IF($J169=SecurityRating!$E$10,SecurityRating!$D$10,"")&amp;IF($J169=SecurityRating!$E$11,SecurityRating!$D$11,"")&amp;IF($J169=SecurityRating!$E$12,SecurityRating!$D$12,"")&amp;IF($J169=SecurityRating!$E$13,SecurityRating!$D$13,"")&amp;IF($J169=SecurityRating!$E$14,SecurityRating!$D$14,"")&amp;IF($J169=SecurityRating!$E$15,SecurityRating!$D$15,"")&amp;IF($J169=SecurityRating!$E$16,SecurityRating!$D$16,"")&amp;IF($J169=SecurityRating!$E$17,SecurityRating!$D$17,"")&amp;IF($J169=SecurityRating!$E$18,SecurityRating!$D$18,"")&amp;IF($J169=SecurityRating!$E$19,SecurityRating!$D$19,"")&amp;IF($J169=SecurityRating!$E$20,SecurityRating!$D$20,"")&amp;IF($J169=SecurityRating!$E$21,SecurityRating!$D$21,"")&amp;IF($J169=SecurityRating!$E$22,SecurityRating!$D$22,"")&amp;IF($J169=SecurityRating!$E$23,SecurityRating!$D$23,"")&amp;IF($J169=SecurityRating!$E$24,SecurityRating!$D$24,"")&amp;IF($J169=SecurityRating!$E$25,SecurityRating!$D$25,"")&amp;IF($J169=SecurityRating!$E$26,SecurityRating!$D$26,"")&amp;IF($J169=SecurityRating!$E$27,SecurityRating!$D$27,"")&amp;IF($J169=SecurityRating!$E$28,SecurityRating!$D$28,"")),"")</f>
        <v>4</v>
      </c>
      <c r="J169" s="2" t="str">
        <f t="shared" si="5"/>
        <v>none.none.no</v>
      </c>
      <c r="K169" s="2" t="s">
        <v>189</v>
      </c>
    </row>
    <row r="170" spans="1:11" s="14" customFormat="1" x14ac:dyDescent="0.2">
      <c r="A170" s="14" t="s">
        <v>33</v>
      </c>
      <c r="B170" s="14" t="s">
        <v>134</v>
      </c>
      <c r="C170" s="14" t="s">
        <v>181</v>
      </c>
      <c r="D170" s="16" t="s">
        <v>95</v>
      </c>
      <c r="E170" s="15" t="s">
        <v>114</v>
      </c>
      <c r="F170" s="14" t="s">
        <v>20</v>
      </c>
      <c r="G170" s="14" t="s">
        <v>2</v>
      </c>
      <c r="H170" s="14" t="s">
        <v>7</v>
      </c>
      <c r="I170" s="14">
        <f>IFERROR(INT(IF($J170=SecurityRating!$E$2,SecurityRating!$D$2,"")&amp;IF($J170=SecurityRating!$E$3,SecurityRating!$D$3,"")&amp;IF($J170=SecurityRating!$E$4,SecurityRating!$D$4,"")&amp;IF($J170=SecurityRating!$E$5,SecurityRating!$D$5,"")&amp;IF($J170=SecurityRating!$E$6,SecurityRating!$D$6,"")&amp;IF($J170=SecurityRating!$E$7,SecurityRating!$D$7,"")&amp;IF($J170=SecurityRating!$E$8,SecurityRating!$D$8,"")&amp;IF($J170=SecurityRating!$E$9,SecurityRating!$D$9,"")&amp;IF($J170=SecurityRating!$E$10,SecurityRating!$D$10,"")&amp;IF($J170=SecurityRating!$E$11,SecurityRating!$D$11,"")&amp;IF($J170=SecurityRating!$E$12,SecurityRating!$D$12,"")&amp;IF($J170=SecurityRating!$E$13,SecurityRating!$D$13,"")&amp;IF($J170=SecurityRating!$E$14,SecurityRating!$D$14,"")&amp;IF($J170=SecurityRating!$E$15,SecurityRating!$D$15,"")&amp;IF($J170=SecurityRating!$E$16,SecurityRating!$D$16,"")&amp;IF($J170=SecurityRating!$E$17,SecurityRating!$D$17,"")&amp;IF($J170=SecurityRating!$E$18,SecurityRating!$D$18,"")&amp;IF($J170=SecurityRating!$E$19,SecurityRating!$D$19,"")&amp;IF($J170=SecurityRating!$E$20,SecurityRating!$D$20,"")&amp;IF($J170=SecurityRating!$E$21,SecurityRating!$D$21,"")&amp;IF($J170=SecurityRating!$E$22,SecurityRating!$D$22,"")&amp;IF($J170=SecurityRating!$E$23,SecurityRating!$D$23,"")&amp;IF($J170=SecurityRating!$E$24,SecurityRating!$D$24,"")&amp;IF($J170=SecurityRating!$E$25,SecurityRating!$D$25,"")&amp;IF($J170=SecurityRating!$E$26,SecurityRating!$D$26,"")&amp;IF($J170=SecurityRating!$E$27,SecurityRating!$D$27,"")&amp;IF($J170=SecurityRating!$E$28,SecurityRating!$D$28,"")),"")</f>
        <v>1</v>
      </c>
      <c r="J170" s="14" t="str">
        <f t="shared" si="5"/>
        <v>correct.none.yes</v>
      </c>
      <c r="K170" s="14" t="s">
        <v>179</v>
      </c>
    </row>
    <row r="171" spans="1:11" x14ac:dyDescent="0.2">
      <c r="A171" s="2" t="s">
        <v>37</v>
      </c>
      <c r="B171" s="2" t="s">
        <v>134</v>
      </c>
      <c r="C171" s="2" t="s">
        <v>181</v>
      </c>
      <c r="D171" s="57" t="s">
        <v>95</v>
      </c>
      <c r="E171" s="58" t="s">
        <v>114</v>
      </c>
      <c r="F171" s="2" t="s">
        <v>0</v>
      </c>
      <c r="G171" s="2" t="s">
        <v>2</v>
      </c>
      <c r="H171" s="2" t="s">
        <v>7</v>
      </c>
      <c r="I171" s="2">
        <f>IFERROR(INT(IF($J171=SecurityRating!$E$2,SecurityRating!$D$2,"")&amp;IF($J171=SecurityRating!$E$3,SecurityRating!$D$3,"")&amp;IF($J171=SecurityRating!$E$4,SecurityRating!$D$4,"")&amp;IF($J171=SecurityRating!$E$5,SecurityRating!$D$5,"")&amp;IF($J171=SecurityRating!$E$6,SecurityRating!$D$6,"")&amp;IF($J171=SecurityRating!$E$7,SecurityRating!$D$7,"")&amp;IF($J171=SecurityRating!$E$8,SecurityRating!$D$8,"")&amp;IF($J171=SecurityRating!$E$9,SecurityRating!$D$9,"")&amp;IF($J171=SecurityRating!$E$10,SecurityRating!$D$10,"")&amp;IF($J171=SecurityRating!$E$11,SecurityRating!$D$11,"")&amp;IF($J171=SecurityRating!$E$12,SecurityRating!$D$12,"")&amp;IF($J171=SecurityRating!$E$13,SecurityRating!$D$13,"")&amp;IF($J171=SecurityRating!$E$14,SecurityRating!$D$14,"")&amp;IF($J171=SecurityRating!$E$15,SecurityRating!$D$15,"")&amp;IF($J171=SecurityRating!$E$16,SecurityRating!$D$16,"")&amp;IF($J171=SecurityRating!$E$17,SecurityRating!$D$17,"")&amp;IF($J171=SecurityRating!$E$18,SecurityRating!$D$18,"")&amp;IF($J171=SecurityRating!$E$19,SecurityRating!$D$19,"")&amp;IF($J171=SecurityRating!$E$20,SecurityRating!$D$20,"")&amp;IF($J171=SecurityRating!$E$21,SecurityRating!$D$21,"")&amp;IF($J171=SecurityRating!$E$22,SecurityRating!$D$22,"")&amp;IF($J171=SecurityRating!$E$23,SecurityRating!$D$23,"")&amp;IF($J171=SecurityRating!$E$24,SecurityRating!$D$24,"")&amp;IF($J171=SecurityRating!$E$25,SecurityRating!$D$25,"")&amp;IF($J171=SecurityRating!$E$26,SecurityRating!$D$26,"")&amp;IF($J171=SecurityRating!$E$27,SecurityRating!$D$27,"")&amp;IF($J171=SecurityRating!$E$28,SecurityRating!$D$28,"")),"")</f>
        <v>4</v>
      </c>
      <c r="J171" s="2" t="str">
        <f t="shared" si="5"/>
        <v>misleading.none.yes</v>
      </c>
      <c r="K171" s="2" t="s">
        <v>179</v>
      </c>
    </row>
    <row r="172" spans="1:11" x14ac:dyDescent="0.2">
      <c r="A172" s="2" t="s">
        <v>39</v>
      </c>
      <c r="B172" s="2" t="s">
        <v>134</v>
      </c>
      <c r="C172" s="2" t="s">
        <v>181</v>
      </c>
      <c r="D172" s="12" t="s">
        <v>95</v>
      </c>
      <c r="E172" s="13" t="s">
        <v>114</v>
      </c>
      <c r="F172" s="2" t="s">
        <v>0</v>
      </c>
      <c r="G172" s="2" t="s">
        <v>2</v>
      </c>
      <c r="H172" s="2" t="s">
        <v>8</v>
      </c>
      <c r="I172" s="2">
        <f>IFERROR(INT(IF($J172=SecurityRating!$E$2,SecurityRating!$D$2,"")&amp;IF($J172=SecurityRating!$E$3,SecurityRating!$D$3,"")&amp;IF($J172=SecurityRating!$E$4,SecurityRating!$D$4,"")&amp;IF($J172=SecurityRating!$E$5,SecurityRating!$D$5,"")&amp;IF($J172=SecurityRating!$E$6,SecurityRating!$D$6,"")&amp;IF($J172=SecurityRating!$E$7,SecurityRating!$D$7,"")&amp;IF($J172=SecurityRating!$E$8,SecurityRating!$D$8,"")&amp;IF($J172=SecurityRating!$E$9,SecurityRating!$D$9,"")&amp;IF($J172=SecurityRating!$E$10,SecurityRating!$D$10,"")&amp;IF($J172=SecurityRating!$E$11,SecurityRating!$D$11,"")&amp;IF($J172=SecurityRating!$E$12,SecurityRating!$D$12,"")&amp;IF($J172=SecurityRating!$E$13,SecurityRating!$D$13,"")&amp;IF($J172=SecurityRating!$E$14,SecurityRating!$D$14,"")&amp;IF($J172=SecurityRating!$E$15,SecurityRating!$D$15,"")&amp;IF($J172=SecurityRating!$E$16,SecurityRating!$D$16,"")&amp;IF($J172=SecurityRating!$E$17,SecurityRating!$D$17,"")&amp;IF($J172=SecurityRating!$E$18,SecurityRating!$D$18,"")&amp;IF($J172=SecurityRating!$E$19,SecurityRating!$D$19,"")&amp;IF($J172=SecurityRating!$E$20,SecurityRating!$D$20,"")&amp;IF($J172=SecurityRating!$E$21,SecurityRating!$D$21,"")&amp;IF($J172=SecurityRating!$E$22,SecurityRating!$D$22,"")&amp;IF($J172=SecurityRating!$E$23,SecurityRating!$D$23,"")&amp;IF($J172=SecurityRating!$E$24,SecurityRating!$D$24,"")&amp;IF($J172=SecurityRating!$E$25,SecurityRating!$D$25,"")&amp;IF($J172=SecurityRating!$E$26,SecurityRating!$D$26,"")&amp;IF($J172=SecurityRating!$E$27,SecurityRating!$D$27,"")&amp;IF($J172=SecurityRating!$E$28,SecurityRating!$D$28,"")),"")</f>
        <v>4</v>
      </c>
      <c r="J172" s="2" t="str">
        <f t="shared" si="5"/>
        <v>misleading.none.no</v>
      </c>
      <c r="K172" s="2" t="s">
        <v>179</v>
      </c>
    </row>
    <row r="173" spans="1:11" x14ac:dyDescent="0.2">
      <c r="A173" s="2" t="s">
        <v>40</v>
      </c>
      <c r="B173" s="2" t="s">
        <v>134</v>
      </c>
      <c r="C173" s="2" t="s">
        <v>181</v>
      </c>
      <c r="D173" s="57" t="s">
        <v>95</v>
      </c>
      <c r="E173" s="58" t="s">
        <v>114</v>
      </c>
      <c r="F173" s="2" t="s">
        <v>0</v>
      </c>
      <c r="G173" s="2" t="s">
        <v>2</v>
      </c>
      <c r="H173" s="2" t="s">
        <v>8</v>
      </c>
      <c r="I173" s="2">
        <f>IFERROR(INT(IF($J173=SecurityRating!$E$2,SecurityRating!$D$2,"")&amp;IF($J173=SecurityRating!$E$3,SecurityRating!$D$3,"")&amp;IF($J173=SecurityRating!$E$4,SecurityRating!$D$4,"")&amp;IF($J173=SecurityRating!$E$5,SecurityRating!$D$5,"")&amp;IF($J173=SecurityRating!$E$6,SecurityRating!$D$6,"")&amp;IF($J173=SecurityRating!$E$7,SecurityRating!$D$7,"")&amp;IF($J173=SecurityRating!$E$8,SecurityRating!$D$8,"")&amp;IF($J173=SecurityRating!$E$9,SecurityRating!$D$9,"")&amp;IF($J173=SecurityRating!$E$10,SecurityRating!$D$10,"")&amp;IF($J173=SecurityRating!$E$11,SecurityRating!$D$11,"")&amp;IF($J173=SecurityRating!$E$12,SecurityRating!$D$12,"")&amp;IF($J173=SecurityRating!$E$13,SecurityRating!$D$13,"")&amp;IF($J173=SecurityRating!$E$14,SecurityRating!$D$14,"")&amp;IF($J173=SecurityRating!$E$15,SecurityRating!$D$15,"")&amp;IF($J173=SecurityRating!$E$16,SecurityRating!$D$16,"")&amp;IF($J173=SecurityRating!$E$17,SecurityRating!$D$17,"")&amp;IF($J173=SecurityRating!$E$18,SecurityRating!$D$18,"")&amp;IF($J173=SecurityRating!$E$19,SecurityRating!$D$19,"")&amp;IF($J173=SecurityRating!$E$20,SecurityRating!$D$20,"")&amp;IF($J173=SecurityRating!$E$21,SecurityRating!$D$21,"")&amp;IF($J173=SecurityRating!$E$22,SecurityRating!$D$22,"")&amp;IF($J173=SecurityRating!$E$23,SecurityRating!$D$23,"")&amp;IF($J173=SecurityRating!$E$24,SecurityRating!$D$24,"")&amp;IF($J173=SecurityRating!$E$25,SecurityRating!$D$25,"")&amp;IF($J173=SecurityRating!$E$26,SecurityRating!$D$26,"")&amp;IF($J173=SecurityRating!$E$27,SecurityRating!$D$27,"")&amp;IF($J173=SecurityRating!$E$28,SecurityRating!$D$28,"")),"")</f>
        <v>4</v>
      </c>
      <c r="J173" s="2" t="str">
        <f t="shared" si="5"/>
        <v>misleading.none.no</v>
      </c>
      <c r="K173" s="2" t="s">
        <v>179</v>
      </c>
    </row>
    <row r="174" spans="1:11" x14ac:dyDescent="0.2">
      <c r="A174" s="2" t="s">
        <v>38</v>
      </c>
      <c r="B174" s="2" t="s">
        <v>134</v>
      </c>
      <c r="C174" s="2" t="s">
        <v>181</v>
      </c>
      <c r="D174" s="57" t="s">
        <v>95</v>
      </c>
      <c r="E174" s="58" t="s">
        <v>114</v>
      </c>
      <c r="F174" s="2" t="s">
        <v>2</v>
      </c>
      <c r="G174" s="2" t="s">
        <v>2</v>
      </c>
      <c r="H174" s="2" t="s">
        <v>8</v>
      </c>
      <c r="I174" s="2">
        <f>IFERROR(INT(IF($J174=SecurityRating!$E$2,SecurityRating!$D$2,"")&amp;IF($J174=SecurityRating!$E$3,SecurityRating!$D$3,"")&amp;IF($J174=SecurityRating!$E$4,SecurityRating!$D$4,"")&amp;IF($J174=SecurityRating!$E$5,SecurityRating!$D$5,"")&amp;IF($J174=SecurityRating!$E$6,SecurityRating!$D$6,"")&amp;IF($J174=SecurityRating!$E$7,SecurityRating!$D$7,"")&amp;IF($J174=SecurityRating!$E$8,SecurityRating!$D$8,"")&amp;IF($J174=SecurityRating!$E$9,SecurityRating!$D$9,"")&amp;IF($J174=SecurityRating!$E$10,SecurityRating!$D$10,"")&amp;IF($J174=SecurityRating!$E$11,SecurityRating!$D$11,"")&amp;IF($J174=SecurityRating!$E$12,SecurityRating!$D$12,"")&amp;IF($J174=SecurityRating!$E$13,SecurityRating!$D$13,"")&amp;IF($J174=SecurityRating!$E$14,SecurityRating!$D$14,"")&amp;IF($J174=SecurityRating!$E$15,SecurityRating!$D$15,"")&amp;IF($J174=SecurityRating!$E$16,SecurityRating!$D$16,"")&amp;IF($J174=SecurityRating!$E$17,SecurityRating!$D$17,"")&amp;IF($J174=SecurityRating!$E$18,SecurityRating!$D$18,"")&amp;IF($J174=SecurityRating!$E$19,SecurityRating!$D$19,"")&amp;IF($J174=SecurityRating!$E$20,SecurityRating!$D$20,"")&amp;IF($J174=SecurityRating!$E$21,SecurityRating!$D$21,"")&amp;IF($J174=SecurityRating!$E$22,SecurityRating!$D$22,"")&amp;IF($J174=SecurityRating!$E$23,SecurityRating!$D$23,"")&amp;IF($J174=SecurityRating!$E$24,SecurityRating!$D$24,"")&amp;IF($J174=SecurityRating!$E$25,SecurityRating!$D$25,"")&amp;IF($J174=SecurityRating!$E$26,SecurityRating!$D$26,"")&amp;IF($J174=SecurityRating!$E$27,SecurityRating!$D$27,"")&amp;IF($J174=SecurityRating!$E$28,SecurityRating!$D$28,"")),"")</f>
        <v>4</v>
      </c>
      <c r="J174" s="2" t="str">
        <f t="shared" si="5"/>
        <v>none.none.no</v>
      </c>
      <c r="K174" s="2" t="s">
        <v>179</v>
      </c>
    </row>
    <row r="175" spans="1:11" x14ac:dyDescent="0.2">
      <c r="A175" s="2" t="s">
        <v>34</v>
      </c>
      <c r="B175" s="2" t="s">
        <v>134</v>
      </c>
      <c r="C175" s="2" t="s">
        <v>181</v>
      </c>
      <c r="D175" s="12" t="s">
        <v>95</v>
      </c>
      <c r="E175" s="13" t="s">
        <v>114</v>
      </c>
      <c r="F175" s="2" t="s">
        <v>0</v>
      </c>
      <c r="G175" s="2" t="s">
        <v>2</v>
      </c>
      <c r="H175" s="2" t="s">
        <v>7</v>
      </c>
      <c r="I175" s="2">
        <f>IFERROR(INT(IF($J175=SecurityRating!$E$2,SecurityRating!$D$2,"")&amp;IF($J175=SecurityRating!$E$3,SecurityRating!$D$3,"")&amp;IF($J175=SecurityRating!$E$4,SecurityRating!$D$4,"")&amp;IF($J175=SecurityRating!$E$5,SecurityRating!$D$5,"")&amp;IF($J175=SecurityRating!$E$6,SecurityRating!$D$6,"")&amp;IF($J175=SecurityRating!$E$7,SecurityRating!$D$7,"")&amp;IF($J175=SecurityRating!$E$8,SecurityRating!$D$8,"")&amp;IF($J175=SecurityRating!$E$9,SecurityRating!$D$9,"")&amp;IF($J175=SecurityRating!$E$10,SecurityRating!$D$10,"")&amp;IF($J175=SecurityRating!$E$11,SecurityRating!$D$11,"")&amp;IF($J175=SecurityRating!$E$12,SecurityRating!$D$12,"")&amp;IF($J175=SecurityRating!$E$13,SecurityRating!$D$13,"")&amp;IF($J175=SecurityRating!$E$14,SecurityRating!$D$14,"")&amp;IF($J175=SecurityRating!$E$15,SecurityRating!$D$15,"")&amp;IF($J175=SecurityRating!$E$16,SecurityRating!$D$16,"")&amp;IF($J175=SecurityRating!$E$17,SecurityRating!$D$17,"")&amp;IF($J175=SecurityRating!$E$18,SecurityRating!$D$18,"")&amp;IF($J175=SecurityRating!$E$19,SecurityRating!$D$19,"")&amp;IF($J175=SecurityRating!$E$20,SecurityRating!$D$20,"")&amp;IF($J175=SecurityRating!$E$21,SecurityRating!$D$21,"")&amp;IF($J175=SecurityRating!$E$22,SecurityRating!$D$22,"")&amp;IF($J175=SecurityRating!$E$23,SecurityRating!$D$23,"")&amp;IF($J175=SecurityRating!$E$24,SecurityRating!$D$24,"")&amp;IF($J175=SecurityRating!$E$25,SecurityRating!$D$25,"")&amp;IF($J175=SecurityRating!$E$26,SecurityRating!$D$26,"")&amp;IF($J175=SecurityRating!$E$27,SecurityRating!$D$27,"")&amp;IF($J175=SecurityRating!$E$28,SecurityRating!$D$28,"")),"")</f>
        <v>4</v>
      </c>
      <c r="J175" s="2" t="str">
        <f t="shared" si="5"/>
        <v>misleading.none.yes</v>
      </c>
      <c r="K175" s="2" t="s">
        <v>179</v>
      </c>
    </row>
    <row r="176" spans="1:11" x14ac:dyDescent="0.2">
      <c r="A176" s="2" t="s">
        <v>35</v>
      </c>
      <c r="B176" s="2" t="s">
        <v>134</v>
      </c>
      <c r="C176" s="2" t="s">
        <v>181</v>
      </c>
      <c r="D176" s="57" t="s">
        <v>95</v>
      </c>
      <c r="E176" s="58" t="s">
        <v>114</v>
      </c>
      <c r="F176" s="2" t="s">
        <v>0</v>
      </c>
      <c r="G176" s="2" t="s">
        <v>2</v>
      </c>
      <c r="H176" s="2" t="s">
        <v>8</v>
      </c>
      <c r="I176" s="2">
        <f>IFERROR(INT(IF($J176=SecurityRating!$E$2,SecurityRating!$D$2,"")&amp;IF($J176=SecurityRating!$E$3,SecurityRating!$D$3,"")&amp;IF($J176=SecurityRating!$E$4,SecurityRating!$D$4,"")&amp;IF($J176=SecurityRating!$E$5,SecurityRating!$D$5,"")&amp;IF($J176=SecurityRating!$E$6,SecurityRating!$D$6,"")&amp;IF($J176=SecurityRating!$E$7,SecurityRating!$D$7,"")&amp;IF($J176=SecurityRating!$E$8,SecurityRating!$D$8,"")&amp;IF($J176=SecurityRating!$E$9,SecurityRating!$D$9,"")&amp;IF($J176=SecurityRating!$E$10,SecurityRating!$D$10,"")&amp;IF($J176=SecurityRating!$E$11,SecurityRating!$D$11,"")&amp;IF($J176=SecurityRating!$E$12,SecurityRating!$D$12,"")&amp;IF($J176=SecurityRating!$E$13,SecurityRating!$D$13,"")&amp;IF($J176=SecurityRating!$E$14,SecurityRating!$D$14,"")&amp;IF($J176=SecurityRating!$E$15,SecurityRating!$D$15,"")&amp;IF($J176=SecurityRating!$E$16,SecurityRating!$D$16,"")&amp;IF($J176=SecurityRating!$E$17,SecurityRating!$D$17,"")&amp;IF($J176=SecurityRating!$E$18,SecurityRating!$D$18,"")&amp;IF($J176=SecurityRating!$E$19,SecurityRating!$D$19,"")&amp;IF($J176=SecurityRating!$E$20,SecurityRating!$D$20,"")&amp;IF($J176=SecurityRating!$E$21,SecurityRating!$D$21,"")&amp;IF($J176=SecurityRating!$E$22,SecurityRating!$D$22,"")&amp;IF($J176=SecurityRating!$E$23,SecurityRating!$D$23,"")&amp;IF($J176=SecurityRating!$E$24,SecurityRating!$D$24,"")&amp;IF($J176=SecurityRating!$E$25,SecurityRating!$D$25,"")&amp;IF($J176=SecurityRating!$E$26,SecurityRating!$D$26,"")&amp;IF($J176=SecurityRating!$E$27,SecurityRating!$D$27,"")&amp;IF($J176=SecurityRating!$E$28,SecurityRating!$D$28,"")),"")</f>
        <v>4</v>
      </c>
      <c r="J176" s="2" t="str">
        <f t="shared" si="5"/>
        <v>misleading.none.no</v>
      </c>
      <c r="K176" s="2" t="s">
        <v>179</v>
      </c>
    </row>
    <row r="177" spans="1:11" x14ac:dyDescent="0.2">
      <c r="A177" s="2" t="s">
        <v>36</v>
      </c>
      <c r="B177" s="2" t="s">
        <v>134</v>
      </c>
      <c r="C177" s="2" t="s">
        <v>181</v>
      </c>
      <c r="D177" s="12" t="s">
        <v>95</v>
      </c>
      <c r="E177" s="13" t="s">
        <v>114</v>
      </c>
      <c r="F177" s="2" t="s">
        <v>0</v>
      </c>
      <c r="G177" s="2" t="s">
        <v>2</v>
      </c>
      <c r="H177" s="2" t="s">
        <v>8</v>
      </c>
      <c r="I177" s="2">
        <f>IFERROR(INT(IF($J177=SecurityRating!$E$2,SecurityRating!$D$2,"")&amp;IF($J177=SecurityRating!$E$3,SecurityRating!$D$3,"")&amp;IF($J177=SecurityRating!$E$4,SecurityRating!$D$4,"")&amp;IF($J177=SecurityRating!$E$5,SecurityRating!$D$5,"")&amp;IF($J177=SecurityRating!$E$6,SecurityRating!$D$6,"")&amp;IF($J177=SecurityRating!$E$7,SecurityRating!$D$7,"")&amp;IF($J177=SecurityRating!$E$8,SecurityRating!$D$8,"")&amp;IF($J177=SecurityRating!$E$9,SecurityRating!$D$9,"")&amp;IF($J177=SecurityRating!$E$10,SecurityRating!$D$10,"")&amp;IF($J177=SecurityRating!$E$11,SecurityRating!$D$11,"")&amp;IF($J177=SecurityRating!$E$12,SecurityRating!$D$12,"")&amp;IF($J177=SecurityRating!$E$13,SecurityRating!$D$13,"")&amp;IF($J177=SecurityRating!$E$14,SecurityRating!$D$14,"")&amp;IF($J177=SecurityRating!$E$15,SecurityRating!$D$15,"")&amp;IF($J177=SecurityRating!$E$16,SecurityRating!$D$16,"")&amp;IF($J177=SecurityRating!$E$17,SecurityRating!$D$17,"")&amp;IF($J177=SecurityRating!$E$18,SecurityRating!$D$18,"")&amp;IF($J177=SecurityRating!$E$19,SecurityRating!$D$19,"")&amp;IF($J177=SecurityRating!$E$20,SecurityRating!$D$20,"")&amp;IF($J177=SecurityRating!$E$21,SecurityRating!$D$21,"")&amp;IF($J177=SecurityRating!$E$22,SecurityRating!$D$22,"")&amp;IF($J177=SecurityRating!$E$23,SecurityRating!$D$23,"")&amp;IF($J177=SecurityRating!$E$24,SecurityRating!$D$24,"")&amp;IF($J177=SecurityRating!$E$25,SecurityRating!$D$25,"")&amp;IF($J177=SecurityRating!$E$26,SecurityRating!$D$26,"")&amp;IF($J177=SecurityRating!$E$27,SecurityRating!$D$27,"")&amp;IF($J177=SecurityRating!$E$28,SecurityRating!$D$28,"")),"")</f>
        <v>4</v>
      </c>
      <c r="J177" s="2" t="str">
        <f t="shared" si="5"/>
        <v>misleading.none.no</v>
      </c>
      <c r="K177" s="2" t="s">
        <v>179</v>
      </c>
    </row>
    <row r="178" spans="1:11" s="14" customFormat="1" x14ac:dyDescent="0.2">
      <c r="A178" s="14" t="s">
        <v>39</v>
      </c>
      <c r="B178" s="14" t="s">
        <v>70</v>
      </c>
      <c r="C178" s="14" t="s">
        <v>181</v>
      </c>
      <c r="D178" s="16" t="s">
        <v>94</v>
      </c>
      <c r="E178" s="15" t="s">
        <v>113</v>
      </c>
      <c r="F178" s="14" t="s">
        <v>20</v>
      </c>
      <c r="G178" s="14" t="s">
        <v>2</v>
      </c>
      <c r="H178" s="14" t="s">
        <v>8</v>
      </c>
      <c r="I178" s="14">
        <f>IFERROR(INT(IF($J178=SecurityRating!$E$2,SecurityRating!$D$2,"")&amp;IF($J178=SecurityRating!$E$3,SecurityRating!$D$3,"")&amp;IF($J178=SecurityRating!$E$4,SecurityRating!$D$4,"")&amp;IF($J178=SecurityRating!$E$5,SecurityRating!$D$5,"")&amp;IF($J178=SecurityRating!$E$6,SecurityRating!$D$6,"")&amp;IF($J178=SecurityRating!$E$7,SecurityRating!$D$7,"")&amp;IF($J178=SecurityRating!$E$8,SecurityRating!$D$8,"")&amp;IF($J178=SecurityRating!$E$9,SecurityRating!$D$9,"")&amp;IF($J178=SecurityRating!$E$10,SecurityRating!$D$10,"")&amp;IF($J178=SecurityRating!$E$11,SecurityRating!$D$11,"")&amp;IF($J178=SecurityRating!$E$12,SecurityRating!$D$12,"")&amp;IF($J178=SecurityRating!$E$13,SecurityRating!$D$13,"")&amp;IF($J178=SecurityRating!$E$14,SecurityRating!$D$14,"")&amp;IF($J178=SecurityRating!$E$15,SecurityRating!$D$15,"")&amp;IF($J178=SecurityRating!$E$16,SecurityRating!$D$16,"")&amp;IF($J178=SecurityRating!$E$17,SecurityRating!$D$17,"")&amp;IF($J178=SecurityRating!$E$18,SecurityRating!$D$18,"")&amp;IF($J178=SecurityRating!$E$19,SecurityRating!$D$19,"")&amp;IF($J178=SecurityRating!$E$20,SecurityRating!$D$20,"")&amp;IF($J178=SecurityRating!$E$21,SecurityRating!$D$21,"")&amp;IF($J178=SecurityRating!$E$22,SecurityRating!$D$22,"")&amp;IF($J178=SecurityRating!$E$23,SecurityRating!$D$23,"")&amp;IF($J178=SecurityRating!$E$24,SecurityRating!$D$24,"")&amp;IF($J178=SecurityRating!$E$25,SecurityRating!$D$25,"")&amp;IF($J178=SecurityRating!$E$26,SecurityRating!$D$26,"")&amp;IF($J178=SecurityRating!$E$27,SecurityRating!$D$27,"")&amp;IF($J178=SecurityRating!$E$28,SecurityRating!$D$28,"")),"")</f>
        <v>1</v>
      </c>
      <c r="J178" s="14" t="str">
        <f t="shared" si="5"/>
        <v>correct.none.no</v>
      </c>
      <c r="K178" s="14" t="s">
        <v>179</v>
      </c>
    </row>
    <row r="179" spans="1:11" x14ac:dyDescent="0.2">
      <c r="A179" s="2" t="s">
        <v>40</v>
      </c>
      <c r="B179" s="2" t="s">
        <v>70</v>
      </c>
      <c r="C179" s="2" t="s">
        <v>181</v>
      </c>
      <c r="D179" s="12" t="s">
        <v>94</v>
      </c>
      <c r="E179" s="13" t="s">
        <v>113</v>
      </c>
      <c r="F179" s="2" t="s">
        <v>20</v>
      </c>
      <c r="G179" s="2" t="s">
        <v>2</v>
      </c>
      <c r="H179" s="2" t="s">
        <v>8</v>
      </c>
      <c r="I179" s="2">
        <f>IFERROR(INT(IF($J179=SecurityRating!$E$2,SecurityRating!$D$2,"")&amp;IF($J179=SecurityRating!$E$3,SecurityRating!$D$3,"")&amp;IF($J179=SecurityRating!$E$4,SecurityRating!$D$4,"")&amp;IF($J179=SecurityRating!$E$5,SecurityRating!$D$5,"")&amp;IF($J179=SecurityRating!$E$6,SecurityRating!$D$6,"")&amp;IF($J179=SecurityRating!$E$7,SecurityRating!$D$7,"")&amp;IF($J179=SecurityRating!$E$8,SecurityRating!$D$8,"")&amp;IF($J179=SecurityRating!$E$9,SecurityRating!$D$9,"")&amp;IF($J179=SecurityRating!$E$10,SecurityRating!$D$10,"")&amp;IF($J179=SecurityRating!$E$11,SecurityRating!$D$11,"")&amp;IF($J179=SecurityRating!$E$12,SecurityRating!$D$12,"")&amp;IF($J179=SecurityRating!$E$13,SecurityRating!$D$13,"")&amp;IF($J179=SecurityRating!$E$14,SecurityRating!$D$14,"")&amp;IF($J179=SecurityRating!$E$15,SecurityRating!$D$15,"")&amp;IF($J179=SecurityRating!$E$16,SecurityRating!$D$16,"")&amp;IF($J179=SecurityRating!$E$17,SecurityRating!$D$17,"")&amp;IF($J179=SecurityRating!$E$18,SecurityRating!$D$18,"")&amp;IF($J179=SecurityRating!$E$19,SecurityRating!$D$19,"")&amp;IF($J179=SecurityRating!$E$20,SecurityRating!$D$20,"")&amp;IF($J179=SecurityRating!$E$21,SecurityRating!$D$21,"")&amp;IF($J179=SecurityRating!$E$22,SecurityRating!$D$22,"")&amp;IF($J179=SecurityRating!$E$23,SecurityRating!$D$23,"")&amp;IF($J179=SecurityRating!$E$24,SecurityRating!$D$24,"")&amp;IF($J179=SecurityRating!$E$25,SecurityRating!$D$25,"")&amp;IF($J179=SecurityRating!$E$26,SecurityRating!$D$26,"")&amp;IF($J179=SecurityRating!$E$27,SecurityRating!$D$27,"")&amp;IF($J179=SecurityRating!$E$28,SecurityRating!$D$28,"")),"")</f>
        <v>1</v>
      </c>
      <c r="J179" s="2" t="str">
        <f t="shared" si="5"/>
        <v>correct.none.no</v>
      </c>
      <c r="K179" s="2" t="s">
        <v>179</v>
      </c>
    </row>
    <row r="180" spans="1:11" x14ac:dyDescent="0.2">
      <c r="A180" s="2" t="s">
        <v>38</v>
      </c>
      <c r="B180" s="2" t="s">
        <v>70</v>
      </c>
      <c r="C180" s="2" t="s">
        <v>181</v>
      </c>
      <c r="D180" s="12" t="s">
        <v>94</v>
      </c>
      <c r="E180" s="13" t="s">
        <v>113</v>
      </c>
      <c r="F180" s="2" t="s">
        <v>20</v>
      </c>
      <c r="G180" s="2" t="s">
        <v>2</v>
      </c>
      <c r="H180" s="2" t="s">
        <v>8</v>
      </c>
      <c r="I180" s="2">
        <f>IFERROR(INT(IF($J180=SecurityRating!$E$2,SecurityRating!$D$2,"")&amp;IF($J180=SecurityRating!$E$3,SecurityRating!$D$3,"")&amp;IF($J180=SecurityRating!$E$4,SecurityRating!$D$4,"")&amp;IF($J180=SecurityRating!$E$5,SecurityRating!$D$5,"")&amp;IF($J180=SecurityRating!$E$6,SecurityRating!$D$6,"")&amp;IF($J180=SecurityRating!$E$7,SecurityRating!$D$7,"")&amp;IF($J180=SecurityRating!$E$8,SecurityRating!$D$8,"")&amp;IF($J180=SecurityRating!$E$9,SecurityRating!$D$9,"")&amp;IF($J180=SecurityRating!$E$10,SecurityRating!$D$10,"")&amp;IF($J180=SecurityRating!$E$11,SecurityRating!$D$11,"")&amp;IF($J180=SecurityRating!$E$12,SecurityRating!$D$12,"")&amp;IF($J180=SecurityRating!$E$13,SecurityRating!$D$13,"")&amp;IF($J180=SecurityRating!$E$14,SecurityRating!$D$14,"")&amp;IF($J180=SecurityRating!$E$15,SecurityRating!$D$15,"")&amp;IF($J180=SecurityRating!$E$16,SecurityRating!$D$16,"")&amp;IF($J180=SecurityRating!$E$17,SecurityRating!$D$17,"")&amp;IF($J180=SecurityRating!$E$18,SecurityRating!$D$18,"")&amp;IF($J180=SecurityRating!$E$19,SecurityRating!$D$19,"")&amp;IF($J180=SecurityRating!$E$20,SecurityRating!$D$20,"")&amp;IF($J180=SecurityRating!$E$21,SecurityRating!$D$21,"")&amp;IF($J180=SecurityRating!$E$22,SecurityRating!$D$22,"")&amp;IF($J180=SecurityRating!$E$23,SecurityRating!$D$23,"")&amp;IF($J180=SecurityRating!$E$24,SecurityRating!$D$24,"")&amp;IF($J180=SecurityRating!$E$25,SecurityRating!$D$25,"")&amp;IF($J180=SecurityRating!$E$26,SecurityRating!$D$26,"")&amp;IF($J180=SecurityRating!$E$27,SecurityRating!$D$27,"")&amp;IF($J180=SecurityRating!$E$28,SecurityRating!$D$28,"")),"")</f>
        <v>1</v>
      </c>
      <c r="J180" s="2" t="str">
        <f t="shared" si="5"/>
        <v>correct.none.no</v>
      </c>
      <c r="K180" s="2" t="s">
        <v>179</v>
      </c>
    </row>
    <row r="181" spans="1:11" x14ac:dyDescent="0.2">
      <c r="A181" s="2" t="s">
        <v>33</v>
      </c>
      <c r="B181" s="2" t="s">
        <v>70</v>
      </c>
      <c r="C181" s="2" t="s">
        <v>181</v>
      </c>
      <c r="D181" s="57" t="s">
        <v>94</v>
      </c>
      <c r="E181" s="58" t="s">
        <v>113</v>
      </c>
      <c r="F181" s="2" t="s">
        <v>20</v>
      </c>
      <c r="G181" s="2" t="s">
        <v>2</v>
      </c>
      <c r="H181" s="2" t="s">
        <v>7</v>
      </c>
      <c r="I181" s="2">
        <f>IFERROR(INT(IF($J181=SecurityRating!$E$2,SecurityRating!$D$2,"")&amp;IF($J181=SecurityRating!$E$3,SecurityRating!$D$3,"")&amp;IF($J181=SecurityRating!$E$4,SecurityRating!$D$4,"")&amp;IF($J181=SecurityRating!$E$5,SecurityRating!$D$5,"")&amp;IF($J181=SecurityRating!$E$6,SecurityRating!$D$6,"")&amp;IF($J181=SecurityRating!$E$7,SecurityRating!$D$7,"")&amp;IF($J181=SecurityRating!$E$8,SecurityRating!$D$8,"")&amp;IF($J181=SecurityRating!$E$9,SecurityRating!$D$9,"")&amp;IF($J181=SecurityRating!$E$10,SecurityRating!$D$10,"")&amp;IF($J181=SecurityRating!$E$11,SecurityRating!$D$11,"")&amp;IF($J181=SecurityRating!$E$12,SecurityRating!$D$12,"")&amp;IF($J181=SecurityRating!$E$13,SecurityRating!$D$13,"")&amp;IF($J181=SecurityRating!$E$14,SecurityRating!$D$14,"")&amp;IF($J181=SecurityRating!$E$15,SecurityRating!$D$15,"")&amp;IF($J181=SecurityRating!$E$16,SecurityRating!$D$16,"")&amp;IF($J181=SecurityRating!$E$17,SecurityRating!$D$17,"")&amp;IF($J181=SecurityRating!$E$18,SecurityRating!$D$18,"")&amp;IF($J181=SecurityRating!$E$19,SecurityRating!$D$19,"")&amp;IF($J181=SecurityRating!$E$20,SecurityRating!$D$20,"")&amp;IF($J181=SecurityRating!$E$21,SecurityRating!$D$21,"")&amp;IF($J181=SecurityRating!$E$22,SecurityRating!$D$22,"")&amp;IF($J181=SecurityRating!$E$23,SecurityRating!$D$23,"")&amp;IF($J181=SecurityRating!$E$24,SecurityRating!$D$24,"")&amp;IF($J181=SecurityRating!$E$25,SecurityRating!$D$25,"")&amp;IF($J181=SecurityRating!$E$26,SecurityRating!$D$26,"")&amp;IF($J181=SecurityRating!$E$27,SecurityRating!$D$27,"")&amp;IF($J181=SecurityRating!$E$28,SecurityRating!$D$28,"")),"")</f>
        <v>1</v>
      </c>
      <c r="J181" s="2" t="str">
        <f t="shared" si="5"/>
        <v>correct.none.yes</v>
      </c>
      <c r="K181" s="2" t="s">
        <v>179</v>
      </c>
    </row>
    <row r="182" spans="1:11" x14ac:dyDescent="0.2">
      <c r="A182" s="2" t="s">
        <v>35</v>
      </c>
      <c r="B182" s="2" t="s">
        <v>70</v>
      </c>
      <c r="C182" s="2" t="s">
        <v>181</v>
      </c>
      <c r="D182" s="12" t="s">
        <v>94</v>
      </c>
      <c r="E182" s="13" t="s">
        <v>113</v>
      </c>
      <c r="F182" s="2" t="s">
        <v>20</v>
      </c>
      <c r="G182" s="2" t="s">
        <v>2</v>
      </c>
      <c r="H182" s="2" t="s">
        <v>8</v>
      </c>
      <c r="I182" s="2">
        <f>IFERROR(INT(IF($J182=SecurityRating!$E$2,SecurityRating!$D$2,"")&amp;IF($J182=SecurityRating!$E$3,SecurityRating!$D$3,"")&amp;IF($J182=SecurityRating!$E$4,SecurityRating!$D$4,"")&amp;IF($J182=SecurityRating!$E$5,SecurityRating!$D$5,"")&amp;IF($J182=SecurityRating!$E$6,SecurityRating!$D$6,"")&amp;IF($J182=SecurityRating!$E$7,SecurityRating!$D$7,"")&amp;IF($J182=SecurityRating!$E$8,SecurityRating!$D$8,"")&amp;IF($J182=SecurityRating!$E$9,SecurityRating!$D$9,"")&amp;IF($J182=SecurityRating!$E$10,SecurityRating!$D$10,"")&amp;IF($J182=SecurityRating!$E$11,SecurityRating!$D$11,"")&amp;IF($J182=SecurityRating!$E$12,SecurityRating!$D$12,"")&amp;IF($J182=SecurityRating!$E$13,SecurityRating!$D$13,"")&amp;IF($J182=SecurityRating!$E$14,SecurityRating!$D$14,"")&amp;IF($J182=SecurityRating!$E$15,SecurityRating!$D$15,"")&amp;IF($J182=SecurityRating!$E$16,SecurityRating!$D$16,"")&amp;IF($J182=SecurityRating!$E$17,SecurityRating!$D$17,"")&amp;IF($J182=SecurityRating!$E$18,SecurityRating!$D$18,"")&amp;IF($J182=SecurityRating!$E$19,SecurityRating!$D$19,"")&amp;IF($J182=SecurityRating!$E$20,SecurityRating!$D$20,"")&amp;IF($J182=SecurityRating!$E$21,SecurityRating!$D$21,"")&amp;IF($J182=SecurityRating!$E$22,SecurityRating!$D$22,"")&amp;IF($J182=SecurityRating!$E$23,SecurityRating!$D$23,"")&amp;IF($J182=SecurityRating!$E$24,SecurityRating!$D$24,"")&amp;IF($J182=SecurityRating!$E$25,SecurityRating!$D$25,"")&amp;IF($J182=SecurityRating!$E$26,SecurityRating!$D$26,"")&amp;IF($J182=SecurityRating!$E$27,SecurityRating!$D$27,"")&amp;IF($J182=SecurityRating!$E$28,SecurityRating!$D$28,"")),"")</f>
        <v>1</v>
      </c>
      <c r="J182" s="2" t="str">
        <f t="shared" si="5"/>
        <v>correct.none.no</v>
      </c>
      <c r="K182" s="2" t="s">
        <v>179</v>
      </c>
    </row>
    <row r="183" spans="1:11" x14ac:dyDescent="0.2">
      <c r="A183" s="2" t="s">
        <v>36</v>
      </c>
      <c r="B183" s="2" t="s">
        <v>70</v>
      </c>
      <c r="C183" s="2" t="s">
        <v>181</v>
      </c>
      <c r="D183" s="12" t="s">
        <v>94</v>
      </c>
      <c r="E183" s="13" t="s">
        <v>113</v>
      </c>
      <c r="F183" s="2" t="s">
        <v>20</v>
      </c>
      <c r="G183" s="2" t="s">
        <v>2</v>
      </c>
      <c r="H183" s="2" t="s">
        <v>8</v>
      </c>
      <c r="I183" s="2">
        <f>IFERROR(INT(IF($J183=SecurityRating!$E$2,SecurityRating!$D$2,"")&amp;IF($J183=SecurityRating!$E$3,SecurityRating!$D$3,"")&amp;IF($J183=SecurityRating!$E$4,SecurityRating!$D$4,"")&amp;IF($J183=SecurityRating!$E$5,SecurityRating!$D$5,"")&amp;IF($J183=SecurityRating!$E$6,SecurityRating!$D$6,"")&amp;IF($J183=SecurityRating!$E$7,SecurityRating!$D$7,"")&amp;IF($J183=SecurityRating!$E$8,SecurityRating!$D$8,"")&amp;IF($J183=SecurityRating!$E$9,SecurityRating!$D$9,"")&amp;IF($J183=SecurityRating!$E$10,SecurityRating!$D$10,"")&amp;IF($J183=SecurityRating!$E$11,SecurityRating!$D$11,"")&amp;IF($J183=SecurityRating!$E$12,SecurityRating!$D$12,"")&amp;IF($J183=SecurityRating!$E$13,SecurityRating!$D$13,"")&amp;IF($J183=SecurityRating!$E$14,SecurityRating!$D$14,"")&amp;IF($J183=SecurityRating!$E$15,SecurityRating!$D$15,"")&amp;IF($J183=SecurityRating!$E$16,SecurityRating!$D$16,"")&amp;IF($J183=SecurityRating!$E$17,SecurityRating!$D$17,"")&amp;IF($J183=SecurityRating!$E$18,SecurityRating!$D$18,"")&amp;IF($J183=SecurityRating!$E$19,SecurityRating!$D$19,"")&amp;IF($J183=SecurityRating!$E$20,SecurityRating!$D$20,"")&amp;IF($J183=SecurityRating!$E$21,SecurityRating!$D$21,"")&amp;IF($J183=SecurityRating!$E$22,SecurityRating!$D$22,"")&amp;IF($J183=SecurityRating!$E$23,SecurityRating!$D$23,"")&amp;IF($J183=SecurityRating!$E$24,SecurityRating!$D$24,"")&amp;IF($J183=SecurityRating!$E$25,SecurityRating!$D$25,"")&amp;IF($J183=SecurityRating!$E$26,SecurityRating!$D$26,"")&amp;IF($J183=SecurityRating!$E$27,SecurityRating!$D$27,"")&amp;IF($J183=SecurityRating!$E$28,SecurityRating!$D$28,"")),"")</f>
        <v>1</v>
      </c>
      <c r="J183" s="2" t="str">
        <f t="shared" si="5"/>
        <v>correct.none.no</v>
      </c>
      <c r="K183" s="2" t="s">
        <v>179</v>
      </c>
    </row>
    <row r="184" spans="1:11" x14ac:dyDescent="0.2">
      <c r="A184" s="2" t="s">
        <v>37</v>
      </c>
      <c r="B184" s="2" t="s">
        <v>70</v>
      </c>
      <c r="C184" s="2" t="s">
        <v>181</v>
      </c>
      <c r="D184" s="57" t="s">
        <v>94</v>
      </c>
      <c r="E184" s="58" t="s">
        <v>113</v>
      </c>
      <c r="F184" s="2" t="s">
        <v>0</v>
      </c>
      <c r="G184" s="2" t="s">
        <v>2</v>
      </c>
      <c r="H184" s="2" t="s">
        <v>7</v>
      </c>
      <c r="I184" s="2">
        <f>IFERROR(INT(IF($J184=SecurityRating!$E$2,SecurityRating!$D$2,"")&amp;IF($J184=SecurityRating!$E$3,SecurityRating!$D$3,"")&amp;IF($J184=SecurityRating!$E$4,SecurityRating!$D$4,"")&amp;IF($J184=SecurityRating!$E$5,SecurityRating!$D$5,"")&amp;IF($J184=SecurityRating!$E$6,SecurityRating!$D$6,"")&amp;IF($J184=SecurityRating!$E$7,SecurityRating!$D$7,"")&amp;IF($J184=SecurityRating!$E$8,SecurityRating!$D$8,"")&amp;IF($J184=SecurityRating!$E$9,SecurityRating!$D$9,"")&amp;IF($J184=SecurityRating!$E$10,SecurityRating!$D$10,"")&amp;IF($J184=SecurityRating!$E$11,SecurityRating!$D$11,"")&amp;IF($J184=SecurityRating!$E$12,SecurityRating!$D$12,"")&amp;IF($J184=SecurityRating!$E$13,SecurityRating!$D$13,"")&amp;IF($J184=SecurityRating!$E$14,SecurityRating!$D$14,"")&amp;IF($J184=SecurityRating!$E$15,SecurityRating!$D$15,"")&amp;IF($J184=SecurityRating!$E$16,SecurityRating!$D$16,"")&amp;IF($J184=SecurityRating!$E$17,SecurityRating!$D$17,"")&amp;IF($J184=SecurityRating!$E$18,SecurityRating!$D$18,"")&amp;IF($J184=SecurityRating!$E$19,SecurityRating!$D$19,"")&amp;IF($J184=SecurityRating!$E$20,SecurityRating!$D$20,"")&amp;IF($J184=SecurityRating!$E$21,SecurityRating!$D$21,"")&amp;IF($J184=SecurityRating!$E$22,SecurityRating!$D$22,"")&amp;IF($J184=SecurityRating!$E$23,SecurityRating!$D$23,"")&amp;IF($J184=SecurityRating!$E$24,SecurityRating!$D$24,"")&amp;IF($J184=SecurityRating!$E$25,SecurityRating!$D$25,"")&amp;IF($J184=SecurityRating!$E$26,SecurityRating!$D$26,"")&amp;IF($J184=SecurityRating!$E$27,SecurityRating!$D$27,"")&amp;IF($J184=SecurityRating!$E$28,SecurityRating!$D$28,"")),"")</f>
        <v>4</v>
      </c>
      <c r="J184" s="2" t="str">
        <f t="shared" si="5"/>
        <v>misleading.none.yes</v>
      </c>
      <c r="K184" s="2" t="s">
        <v>179</v>
      </c>
    </row>
    <row r="185" spans="1:11" x14ac:dyDescent="0.2">
      <c r="A185" s="2" t="s">
        <v>34</v>
      </c>
      <c r="B185" s="2" t="s">
        <v>70</v>
      </c>
      <c r="C185" s="2" t="s">
        <v>181</v>
      </c>
      <c r="D185" s="12" t="s">
        <v>94</v>
      </c>
      <c r="E185" s="13" t="s">
        <v>113</v>
      </c>
      <c r="F185" s="2" t="s">
        <v>0</v>
      </c>
      <c r="G185" s="2" t="s">
        <v>2</v>
      </c>
      <c r="H185" s="2" t="s">
        <v>7</v>
      </c>
      <c r="I185" s="2">
        <f>IFERROR(INT(IF($J185=SecurityRating!$E$2,SecurityRating!$D$2,"")&amp;IF($J185=SecurityRating!$E$3,SecurityRating!$D$3,"")&amp;IF($J185=SecurityRating!$E$4,SecurityRating!$D$4,"")&amp;IF($J185=SecurityRating!$E$5,SecurityRating!$D$5,"")&amp;IF($J185=SecurityRating!$E$6,SecurityRating!$D$6,"")&amp;IF($J185=SecurityRating!$E$7,SecurityRating!$D$7,"")&amp;IF($J185=SecurityRating!$E$8,SecurityRating!$D$8,"")&amp;IF($J185=SecurityRating!$E$9,SecurityRating!$D$9,"")&amp;IF($J185=SecurityRating!$E$10,SecurityRating!$D$10,"")&amp;IF($J185=SecurityRating!$E$11,SecurityRating!$D$11,"")&amp;IF($J185=SecurityRating!$E$12,SecurityRating!$D$12,"")&amp;IF($J185=SecurityRating!$E$13,SecurityRating!$D$13,"")&amp;IF($J185=SecurityRating!$E$14,SecurityRating!$D$14,"")&amp;IF($J185=SecurityRating!$E$15,SecurityRating!$D$15,"")&amp;IF($J185=SecurityRating!$E$16,SecurityRating!$D$16,"")&amp;IF($J185=SecurityRating!$E$17,SecurityRating!$D$17,"")&amp;IF($J185=SecurityRating!$E$18,SecurityRating!$D$18,"")&amp;IF($J185=SecurityRating!$E$19,SecurityRating!$D$19,"")&amp;IF($J185=SecurityRating!$E$20,SecurityRating!$D$20,"")&amp;IF($J185=SecurityRating!$E$21,SecurityRating!$D$21,"")&amp;IF($J185=SecurityRating!$E$22,SecurityRating!$D$22,"")&amp;IF($J185=SecurityRating!$E$23,SecurityRating!$D$23,"")&amp;IF($J185=SecurityRating!$E$24,SecurityRating!$D$24,"")&amp;IF($J185=SecurityRating!$E$25,SecurityRating!$D$25,"")&amp;IF($J185=SecurityRating!$E$26,SecurityRating!$D$26,"")&amp;IF($J185=SecurityRating!$E$27,SecurityRating!$D$27,"")&amp;IF($J185=SecurityRating!$E$28,SecurityRating!$D$28,"")),"")</f>
        <v>4</v>
      </c>
      <c r="J185" s="2" t="str">
        <f t="shared" si="5"/>
        <v>misleading.none.yes</v>
      </c>
      <c r="K185" s="2" t="s">
        <v>179</v>
      </c>
    </row>
    <row r="186" spans="1:11" s="14" customFormat="1" x14ac:dyDescent="0.2">
      <c r="A186" s="14" t="s">
        <v>37</v>
      </c>
      <c r="B186" s="14" t="s">
        <v>69</v>
      </c>
      <c r="C186" s="14" t="s">
        <v>181</v>
      </c>
      <c r="D186" s="16" t="s">
        <v>93</v>
      </c>
      <c r="E186" s="15" t="s">
        <v>112</v>
      </c>
      <c r="F186" s="14" t="s">
        <v>20</v>
      </c>
      <c r="G186" s="14" t="s">
        <v>2</v>
      </c>
      <c r="H186" s="14" t="s">
        <v>7</v>
      </c>
      <c r="I186" s="14">
        <f>IFERROR(INT(IF($J186=SecurityRating!$E$2,SecurityRating!$D$2,"")&amp;IF($J186=SecurityRating!$E$3,SecurityRating!$D$3,"")&amp;IF($J186=SecurityRating!$E$4,SecurityRating!$D$4,"")&amp;IF($J186=SecurityRating!$E$5,SecurityRating!$D$5,"")&amp;IF($J186=SecurityRating!$E$6,SecurityRating!$D$6,"")&amp;IF($J186=SecurityRating!$E$7,SecurityRating!$D$7,"")&amp;IF($J186=SecurityRating!$E$8,SecurityRating!$D$8,"")&amp;IF($J186=SecurityRating!$E$9,SecurityRating!$D$9,"")&amp;IF($J186=SecurityRating!$E$10,SecurityRating!$D$10,"")&amp;IF($J186=SecurityRating!$E$11,SecurityRating!$D$11,"")&amp;IF($J186=SecurityRating!$E$12,SecurityRating!$D$12,"")&amp;IF($J186=SecurityRating!$E$13,SecurityRating!$D$13,"")&amp;IF($J186=SecurityRating!$E$14,SecurityRating!$D$14,"")&amp;IF($J186=SecurityRating!$E$15,SecurityRating!$D$15,"")&amp;IF($J186=SecurityRating!$E$16,SecurityRating!$D$16,"")&amp;IF($J186=SecurityRating!$E$17,SecurityRating!$D$17,"")&amp;IF($J186=SecurityRating!$E$18,SecurityRating!$D$18,"")&amp;IF($J186=SecurityRating!$E$19,SecurityRating!$D$19,"")&amp;IF($J186=SecurityRating!$E$20,SecurityRating!$D$20,"")&amp;IF($J186=SecurityRating!$E$21,SecurityRating!$D$21,"")&amp;IF($J186=SecurityRating!$E$22,SecurityRating!$D$22,"")&amp;IF($J186=SecurityRating!$E$23,SecurityRating!$D$23,"")&amp;IF($J186=SecurityRating!$E$24,SecurityRating!$D$24,"")&amp;IF($J186=SecurityRating!$E$25,SecurityRating!$D$25,"")&amp;IF($J186=SecurityRating!$E$26,SecurityRating!$D$26,"")&amp;IF($J186=SecurityRating!$E$27,SecurityRating!$D$27,"")&amp;IF($J186=SecurityRating!$E$28,SecurityRating!$D$28,"")),"")</f>
        <v>1</v>
      </c>
      <c r="J186" s="14" t="str">
        <f t="shared" si="5"/>
        <v>correct.none.yes</v>
      </c>
      <c r="K186" s="14" t="s">
        <v>180</v>
      </c>
    </row>
    <row r="187" spans="1:11" x14ac:dyDescent="0.2">
      <c r="A187" s="2" t="s">
        <v>39</v>
      </c>
      <c r="B187" s="2" t="s">
        <v>69</v>
      </c>
      <c r="C187" s="2" t="s">
        <v>181</v>
      </c>
      <c r="D187" s="12" t="s">
        <v>93</v>
      </c>
      <c r="E187" s="13" t="s">
        <v>112</v>
      </c>
      <c r="F187" s="2" t="s">
        <v>20</v>
      </c>
      <c r="G187" s="2" t="s">
        <v>2</v>
      </c>
      <c r="H187" s="2" t="s">
        <v>7</v>
      </c>
      <c r="I187" s="2">
        <f>IFERROR(INT(IF($J187=SecurityRating!$E$2,SecurityRating!$D$2,"")&amp;IF($J187=SecurityRating!$E$3,SecurityRating!$D$3,"")&amp;IF($J187=SecurityRating!$E$4,SecurityRating!$D$4,"")&amp;IF($J187=SecurityRating!$E$5,SecurityRating!$D$5,"")&amp;IF($J187=SecurityRating!$E$6,SecurityRating!$D$6,"")&amp;IF($J187=SecurityRating!$E$7,SecurityRating!$D$7,"")&amp;IF($J187=SecurityRating!$E$8,SecurityRating!$D$8,"")&amp;IF($J187=SecurityRating!$E$9,SecurityRating!$D$9,"")&amp;IF($J187=SecurityRating!$E$10,SecurityRating!$D$10,"")&amp;IF($J187=SecurityRating!$E$11,SecurityRating!$D$11,"")&amp;IF($J187=SecurityRating!$E$12,SecurityRating!$D$12,"")&amp;IF($J187=SecurityRating!$E$13,SecurityRating!$D$13,"")&amp;IF($J187=SecurityRating!$E$14,SecurityRating!$D$14,"")&amp;IF($J187=SecurityRating!$E$15,SecurityRating!$D$15,"")&amp;IF($J187=SecurityRating!$E$16,SecurityRating!$D$16,"")&amp;IF($J187=SecurityRating!$E$17,SecurityRating!$D$17,"")&amp;IF($J187=SecurityRating!$E$18,SecurityRating!$D$18,"")&amp;IF($J187=SecurityRating!$E$19,SecurityRating!$D$19,"")&amp;IF($J187=SecurityRating!$E$20,SecurityRating!$D$20,"")&amp;IF($J187=SecurityRating!$E$21,SecurityRating!$D$21,"")&amp;IF($J187=SecurityRating!$E$22,SecurityRating!$D$22,"")&amp;IF($J187=SecurityRating!$E$23,SecurityRating!$D$23,"")&amp;IF($J187=SecurityRating!$E$24,SecurityRating!$D$24,"")&amp;IF($J187=SecurityRating!$E$25,SecurityRating!$D$25,"")&amp;IF($J187=SecurityRating!$E$26,SecurityRating!$D$26,"")&amp;IF($J187=SecurityRating!$E$27,SecurityRating!$D$27,"")&amp;IF($J187=SecurityRating!$E$28,SecurityRating!$D$28,"")),"")</f>
        <v>1</v>
      </c>
      <c r="J187" s="2" t="str">
        <f t="shared" si="5"/>
        <v>correct.none.yes</v>
      </c>
      <c r="K187" s="2" t="s">
        <v>180</v>
      </c>
    </row>
    <row r="188" spans="1:11" x14ac:dyDescent="0.2">
      <c r="A188" s="2" t="s">
        <v>40</v>
      </c>
      <c r="B188" s="2" t="s">
        <v>69</v>
      </c>
      <c r="C188" s="2" t="s">
        <v>181</v>
      </c>
      <c r="D188" s="12" t="s">
        <v>93</v>
      </c>
      <c r="E188" s="13" t="s">
        <v>112</v>
      </c>
      <c r="F188" s="2" t="s">
        <v>20</v>
      </c>
      <c r="G188" s="2" t="s">
        <v>2</v>
      </c>
      <c r="H188" s="2" t="s">
        <v>7</v>
      </c>
      <c r="I188" s="2">
        <f>IFERROR(INT(IF($J188=SecurityRating!$E$2,SecurityRating!$D$2,"")&amp;IF($J188=SecurityRating!$E$3,SecurityRating!$D$3,"")&amp;IF($J188=SecurityRating!$E$4,SecurityRating!$D$4,"")&amp;IF($J188=SecurityRating!$E$5,SecurityRating!$D$5,"")&amp;IF($J188=SecurityRating!$E$6,SecurityRating!$D$6,"")&amp;IF($J188=SecurityRating!$E$7,SecurityRating!$D$7,"")&amp;IF($J188=SecurityRating!$E$8,SecurityRating!$D$8,"")&amp;IF($J188=SecurityRating!$E$9,SecurityRating!$D$9,"")&amp;IF($J188=SecurityRating!$E$10,SecurityRating!$D$10,"")&amp;IF($J188=SecurityRating!$E$11,SecurityRating!$D$11,"")&amp;IF($J188=SecurityRating!$E$12,SecurityRating!$D$12,"")&amp;IF($J188=SecurityRating!$E$13,SecurityRating!$D$13,"")&amp;IF($J188=SecurityRating!$E$14,SecurityRating!$D$14,"")&amp;IF($J188=SecurityRating!$E$15,SecurityRating!$D$15,"")&amp;IF($J188=SecurityRating!$E$16,SecurityRating!$D$16,"")&amp;IF($J188=SecurityRating!$E$17,SecurityRating!$D$17,"")&amp;IF($J188=SecurityRating!$E$18,SecurityRating!$D$18,"")&amp;IF($J188=SecurityRating!$E$19,SecurityRating!$D$19,"")&amp;IF($J188=SecurityRating!$E$20,SecurityRating!$D$20,"")&amp;IF($J188=SecurityRating!$E$21,SecurityRating!$D$21,"")&amp;IF($J188=SecurityRating!$E$22,SecurityRating!$D$22,"")&amp;IF($J188=SecurityRating!$E$23,SecurityRating!$D$23,"")&amp;IF($J188=SecurityRating!$E$24,SecurityRating!$D$24,"")&amp;IF($J188=SecurityRating!$E$25,SecurityRating!$D$25,"")&amp;IF($J188=SecurityRating!$E$26,SecurityRating!$D$26,"")&amp;IF($J188=SecurityRating!$E$27,SecurityRating!$D$27,"")&amp;IF($J188=SecurityRating!$E$28,SecurityRating!$D$28,"")),"")</f>
        <v>1</v>
      </c>
      <c r="J188" s="2" t="str">
        <f t="shared" si="5"/>
        <v>correct.none.yes</v>
      </c>
      <c r="K188" s="2" t="s">
        <v>180</v>
      </c>
    </row>
    <row r="189" spans="1:11" x14ac:dyDescent="0.2">
      <c r="A189" s="2" t="s">
        <v>36</v>
      </c>
      <c r="B189" s="2" t="s">
        <v>69</v>
      </c>
      <c r="C189" s="2" t="s">
        <v>181</v>
      </c>
      <c r="D189" s="12" t="s">
        <v>93</v>
      </c>
      <c r="E189" s="13" t="s">
        <v>112</v>
      </c>
      <c r="F189" s="2" t="s">
        <v>20</v>
      </c>
      <c r="G189" s="2" t="s">
        <v>2</v>
      </c>
      <c r="H189" s="2" t="s">
        <v>7</v>
      </c>
      <c r="I189" s="2">
        <f>IFERROR(INT(IF($J189=SecurityRating!$E$2,SecurityRating!$D$2,"")&amp;IF($J189=SecurityRating!$E$3,SecurityRating!$D$3,"")&amp;IF($J189=SecurityRating!$E$4,SecurityRating!$D$4,"")&amp;IF($J189=SecurityRating!$E$5,SecurityRating!$D$5,"")&amp;IF($J189=SecurityRating!$E$6,SecurityRating!$D$6,"")&amp;IF($J189=SecurityRating!$E$7,SecurityRating!$D$7,"")&amp;IF($J189=SecurityRating!$E$8,SecurityRating!$D$8,"")&amp;IF($J189=SecurityRating!$E$9,SecurityRating!$D$9,"")&amp;IF($J189=SecurityRating!$E$10,SecurityRating!$D$10,"")&amp;IF($J189=SecurityRating!$E$11,SecurityRating!$D$11,"")&amp;IF($J189=SecurityRating!$E$12,SecurityRating!$D$12,"")&amp;IF($J189=SecurityRating!$E$13,SecurityRating!$D$13,"")&amp;IF($J189=SecurityRating!$E$14,SecurityRating!$D$14,"")&amp;IF($J189=SecurityRating!$E$15,SecurityRating!$D$15,"")&amp;IF($J189=SecurityRating!$E$16,SecurityRating!$D$16,"")&amp;IF($J189=SecurityRating!$E$17,SecurityRating!$D$17,"")&amp;IF($J189=SecurityRating!$E$18,SecurityRating!$D$18,"")&amp;IF($J189=SecurityRating!$E$19,SecurityRating!$D$19,"")&amp;IF($J189=SecurityRating!$E$20,SecurityRating!$D$20,"")&amp;IF($J189=SecurityRating!$E$21,SecurityRating!$D$21,"")&amp;IF($J189=SecurityRating!$E$22,SecurityRating!$D$22,"")&amp;IF($J189=SecurityRating!$E$23,SecurityRating!$D$23,"")&amp;IF($J189=SecurityRating!$E$24,SecurityRating!$D$24,"")&amp;IF($J189=SecurityRating!$E$25,SecurityRating!$D$25,"")&amp;IF($J189=SecurityRating!$E$26,SecurityRating!$D$26,"")&amp;IF($J189=SecurityRating!$E$27,SecurityRating!$D$27,"")&amp;IF($J189=SecurityRating!$E$28,SecurityRating!$D$28,"")),"")</f>
        <v>1</v>
      </c>
      <c r="J189" s="2" t="str">
        <f t="shared" si="5"/>
        <v>correct.none.yes</v>
      </c>
      <c r="K189" s="2" t="s">
        <v>180</v>
      </c>
    </row>
    <row r="190" spans="1:11" x14ac:dyDescent="0.2">
      <c r="A190" s="2" t="s">
        <v>33</v>
      </c>
      <c r="B190" s="2" t="s">
        <v>69</v>
      </c>
      <c r="C190" s="2" t="s">
        <v>181</v>
      </c>
      <c r="D190" s="57" t="s">
        <v>93</v>
      </c>
      <c r="E190" s="58" t="s">
        <v>112</v>
      </c>
      <c r="F190" s="2" t="s">
        <v>2</v>
      </c>
      <c r="G190" s="2" t="s">
        <v>2</v>
      </c>
      <c r="H190" s="2" t="s">
        <v>8</v>
      </c>
      <c r="I190" s="2">
        <f>IFERROR(INT(IF($J190=SecurityRating!$E$2,SecurityRating!$D$2,"")&amp;IF($J190=SecurityRating!$E$3,SecurityRating!$D$3,"")&amp;IF($J190=SecurityRating!$E$4,SecurityRating!$D$4,"")&amp;IF($J190=SecurityRating!$E$5,SecurityRating!$D$5,"")&amp;IF($J190=SecurityRating!$E$6,SecurityRating!$D$6,"")&amp;IF($J190=SecurityRating!$E$7,SecurityRating!$D$7,"")&amp;IF($J190=SecurityRating!$E$8,SecurityRating!$D$8,"")&amp;IF($J190=SecurityRating!$E$9,SecurityRating!$D$9,"")&amp;IF($J190=SecurityRating!$E$10,SecurityRating!$D$10,"")&amp;IF($J190=SecurityRating!$E$11,SecurityRating!$D$11,"")&amp;IF($J190=SecurityRating!$E$12,SecurityRating!$D$12,"")&amp;IF($J190=SecurityRating!$E$13,SecurityRating!$D$13,"")&amp;IF($J190=SecurityRating!$E$14,SecurityRating!$D$14,"")&amp;IF($J190=SecurityRating!$E$15,SecurityRating!$D$15,"")&amp;IF($J190=SecurityRating!$E$16,SecurityRating!$D$16,"")&amp;IF($J190=SecurityRating!$E$17,SecurityRating!$D$17,"")&amp;IF($J190=SecurityRating!$E$18,SecurityRating!$D$18,"")&amp;IF($J190=SecurityRating!$E$19,SecurityRating!$D$19,"")&amp;IF($J190=SecurityRating!$E$20,SecurityRating!$D$20,"")&amp;IF($J190=SecurityRating!$E$21,SecurityRating!$D$21,"")&amp;IF($J190=SecurityRating!$E$22,SecurityRating!$D$22,"")&amp;IF($J190=SecurityRating!$E$23,SecurityRating!$D$23,"")&amp;IF($J190=SecurityRating!$E$24,SecurityRating!$D$24,"")&amp;IF($J190=SecurityRating!$E$25,SecurityRating!$D$25,"")&amp;IF($J190=SecurityRating!$E$26,SecurityRating!$D$26,"")&amp;IF($J190=SecurityRating!$E$27,SecurityRating!$D$27,"")&amp;IF($J190=SecurityRating!$E$28,SecurityRating!$D$28,"")),"")</f>
        <v>4</v>
      </c>
      <c r="J190" s="2" t="str">
        <f t="shared" si="5"/>
        <v>none.none.no</v>
      </c>
      <c r="K190" s="2" t="s">
        <v>180</v>
      </c>
    </row>
    <row r="191" spans="1:11" x14ac:dyDescent="0.2">
      <c r="A191" s="2" t="s">
        <v>34</v>
      </c>
      <c r="B191" s="2" t="s">
        <v>69</v>
      </c>
      <c r="C191" s="2" t="s">
        <v>181</v>
      </c>
      <c r="D191" s="57" t="s">
        <v>93</v>
      </c>
      <c r="E191" s="58" t="s">
        <v>112</v>
      </c>
      <c r="F191" s="2" t="s">
        <v>2</v>
      </c>
      <c r="G191" s="2" t="s">
        <v>2</v>
      </c>
      <c r="H191" s="2" t="s">
        <v>8</v>
      </c>
      <c r="I191" s="2">
        <f>IFERROR(INT(IF($J191=SecurityRating!$E$2,SecurityRating!$D$2,"")&amp;IF($J191=SecurityRating!$E$3,SecurityRating!$D$3,"")&amp;IF($J191=SecurityRating!$E$4,SecurityRating!$D$4,"")&amp;IF($J191=SecurityRating!$E$5,SecurityRating!$D$5,"")&amp;IF($J191=SecurityRating!$E$6,SecurityRating!$D$6,"")&amp;IF($J191=SecurityRating!$E$7,SecurityRating!$D$7,"")&amp;IF($J191=SecurityRating!$E$8,SecurityRating!$D$8,"")&amp;IF($J191=SecurityRating!$E$9,SecurityRating!$D$9,"")&amp;IF($J191=SecurityRating!$E$10,SecurityRating!$D$10,"")&amp;IF($J191=SecurityRating!$E$11,SecurityRating!$D$11,"")&amp;IF($J191=SecurityRating!$E$12,SecurityRating!$D$12,"")&amp;IF($J191=SecurityRating!$E$13,SecurityRating!$D$13,"")&amp;IF($J191=SecurityRating!$E$14,SecurityRating!$D$14,"")&amp;IF($J191=SecurityRating!$E$15,SecurityRating!$D$15,"")&amp;IF($J191=SecurityRating!$E$16,SecurityRating!$D$16,"")&amp;IF($J191=SecurityRating!$E$17,SecurityRating!$D$17,"")&amp;IF($J191=SecurityRating!$E$18,SecurityRating!$D$18,"")&amp;IF($J191=SecurityRating!$E$19,SecurityRating!$D$19,"")&amp;IF($J191=SecurityRating!$E$20,SecurityRating!$D$20,"")&amp;IF($J191=SecurityRating!$E$21,SecurityRating!$D$21,"")&amp;IF($J191=SecurityRating!$E$22,SecurityRating!$D$22,"")&amp;IF($J191=SecurityRating!$E$23,SecurityRating!$D$23,"")&amp;IF($J191=SecurityRating!$E$24,SecurityRating!$D$24,"")&amp;IF($J191=SecurityRating!$E$25,SecurityRating!$D$25,"")&amp;IF($J191=SecurityRating!$E$26,SecurityRating!$D$26,"")&amp;IF($J191=SecurityRating!$E$27,SecurityRating!$D$27,"")&amp;IF($J191=SecurityRating!$E$28,SecurityRating!$D$28,"")),"")</f>
        <v>4</v>
      </c>
      <c r="J191" s="2" t="str">
        <f t="shared" si="5"/>
        <v>none.none.no</v>
      </c>
      <c r="K191" s="2" t="s">
        <v>180</v>
      </c>
    </row>
    <row r="192" spans="1:11" x14ac:dyDescent="0.2">
      <c r="A192" s="2" t="s">
        <v>35</v>
      </c>
      <c r="B192" s="2" t="s">
        <v>69</v>
      </c>
      <c r="C192" s="2" t="s">
        <v>181</v>
      </c>
      <c r="D192" s="12" t="s">
        <v>93</v>
      </c>
      <c r="E192" s="13" t="s">
        <v>112</v>
      </c>
      <c r="F192" s="2" t="s">
        <v>2</v>
      </c>
      <c r="G192" s="2" t="s">
        <v>2</v>
      </c>
      <c r="H192" s="2" t="s">
        <v>8</v>
      </c>
      <c r="I192" s="2">
        <f>IFERROR(INT(IF($J192=SecurityRating!$E$2,SecurityRating!$D$2,"")&amp;IF($J192=SecurityRating!$E$3,SecurityRating!$D$3,"")&amp;IF($J192=SecurityRating!$E$4,SecurityRating!$D$4,"")&amp;IF($J192=SecurityRating!$E$5,SecurityRating!$D$5,"")&amp;IF($J192=SecurityRating!$E$6,SecurityRating!$D$6,"")&amp;IF($J192=SecurityRating!$E$7,SecurityRating!$D$7,"")&amp;IF($J192=SecurityRating!$E$8,SecurityRating!$D$8,"")&amp;IF($J192=SecurityRating!$E$9,SecurityRating!$D$9,"")&amp;IF($J192=SecurityRating!$E$10,SecurityRating!$D$10,"")&amp;IF($J192=SecurityRating!$E$11,SecurityRating!$D$11,"")&amp;IF($J192=SecurityRating!$E$12,SecurityRating!$D$12,"")&amp;IF($J192=SecurityRating!$E$13,SecurityRating!$D$13,"")&amp;IF($J192=SecurityRating!$E$14,SecurityRating!$D$14,"")&amp;IF($J192=SecurityRating!$E$15,SecurityRating!$D$15,"")&amp;IF($J192=SecurityRating!$E$16,SecurityRating!$D$16,"")&amp;IF($J192=SecurityRating!$E$17,SecurityRating!$D$17,"")&amp;IF($J192=SecurityRating!$E$18,SecurityRating!$D$18,"")&amp;IF($J192=SecurityRating!$E$19,SecurityRating!$D$19,"")&amp;IF($J192=SecurityRating!$E$20,SecurityRating!$D$20,"")&amp;IF($J192=SecurityRating!$E$21,SecurityRating!$D$21,"")&amp;IF($J192=SecurityRating!$E$22,SecurityRating!$D$22,"")&amp;IF($J192=SecurityRating!$E$23,SecurityRating!$D$23,"")&amp;IF($J192=SecurityRating!$E$24,SecurityRating!$D$24,"")&amp;IF($J192=SecurityRating!$E$25,SecurityRating!$D$25,"")&amp;IF($J192=SecurityRating!$E$26,SecurityRating!$D$26,"")&amp;IF($J192=SecurityRating!$E$27,SecurityRating!$D$27,"")&amp;IF($J192=SecurityRating!$E$28,SecurityRating!$D$28,"")),"")</f>
        <v>4</v>
      </c>
      <c r="J192" s="2" t="str">
        <f t="shared" si="5"/>
        <v>none.none.no</v>
      </c>
      <c r="K192" s="2" t="s">
        <v>180</v>
      </c>
    </row>
    <row r="193" spans="1:11" x14ac:dyDescent="0.2">
      <c r="A193" s="2" t="s">
        <v>38</v>
      </c>
      <c r="B193" s="2" t="s">
        <v>69</v>
      </c>
      <c r="C193" s="2" t="s">
        <v>181</v>
      </c>
      <c r="D193" s="12" t="s">
        <v>93</v>
      </c>
      <c r="E193" s="13" t="s">
        <v>112</v>
      </c>
      <c r="F193" s="2" t="s">
        <v>20</v>
      </c>
      <c r="G193" s="2" t="s">
        <v>2</v>
      </c>
      <c r="H193" s="2" t="s">
        <v>7</v>
      </c>
      <c r="I193" s="2">
        <f>IFERROR(INT(IF($J193=SecurityRating!$E$2,SecurityRating!$D$2,"")&amp;IF($J193=SecurityRating!$E$3,SecurityRating!$D$3,"")&amp;IF($J193=SecurityRating!$E$4,SecurityRating!$D$4,"")&amp;IF($J193=SecurityRating!$E$5,SecurityRating!$D$5,"")&amp;IF($J193=SecurityRating!$E$6,SecurityRating!$D$6,"")&amp;IF($J193=SecurityRating!$E$7,SecurityRating!$D$7,"")&amp;IF($J193=SecurityRating!$E$8,SecurityRating!$D$8,"")&amp;IF($J193=SecurityRating!$E$9,SecurityRating!$D$9,"")&amp;IF($J193=SecurityRating!$E$10,SecurityRating!$D$10,"")&amp;IF($J193=SecurityRating!$E$11,SecurityRating!$D$11,"")&amp;IF($J193=SecurityRating!$E$12,SecurityRating!$D$12,"")&amp;IF($J193=SecurityRating!$E$13,SecurityRating!$D$13,"")&amp;IF($J193=SecurityRating!$E$14,SecurityRating!$D$14,"")&amp;IF($J193=SecurityRating!$E$15,SecurityRating!$D$15,"")&amp;IF($J193=SecurityRating!$E$16,SecurityRating!$D$16,"")&amp;IF($J193=SecurityRating!$E$17,SecurityRating!$D$17,"")&amp;IF($J193=SecurityRating!$E$18,SecurityRating!$D$18,"")&amp;IF($J193=SecurityRating!$E$19,SecurityRating!$D$19,"")&amp;IF($J193=SecurityRating!$E$20,SecurityRating!$D$20,"")&amp;IF($J193=SecurityRating!$E$21,SecurityRating!$D$21,"")&amp;IF($J193=SecurityRating!$E$22,SecurityRating!$D$22,"")&amp;IF($J193=SecurityRating!$E$23,SecurityRating!$D$23,"")&amp;IF($J193=SecurityRating!$E$24,SecurityRating!$D$24,"")&amp;IF($J193=SecurityRating!$E$25,SecurityRating!$D$25,"")&amp;IF($J193=SecurityRating!$E$26,SecurityRating!$D$26,"")&amp;IF($J193=SecurityRating!$E$27,SecurityRating!$D$27,"")&amp;IF($J193=SecurityRating!$E$28,SecurityRating!$D$28,"")),"")</f>
        <v>1</v>
      </c>
      <c r="J193" s="2" t="str">
        <f>$F194&amp;"."&amp;$G193&amp;"."&amp;$H193</f>
        <v>correct.none.yes</v>
      </c>
      <c r="K193" s="2" t="s">
        <v>180</v>
      </c>
    </row>
    <row r="194" spans="1:11" s="14" customFormat="1" x14ac:dyDescent="0.2">
      <c r="A194" s="14" t="s">
        <v>37</v>
      </c>
      <c r="B194" s="14" t="s">
        <v>68</v>
      </c>
      <c r="C194" s="14" t="s">
        <v>181</v>
      </c>
      <c r="D194" s="16" t="s">
        <v>92</v>
      </c>
      <c r="E194" s="15" t="s">
        <v>111</v>
      </c>
      <c r="F194" s="14" t="s">
        <v>20</v>
      </c>
      <c r="G194" s="14" t="s">
        <v>2</v>
      </c>
      <c r="H194" s="14" t="s">
        <v>7</v>
      </c>
      <c r="I194" s="14">
        <f>IFERROR(INT(IF($J194=SecurityRating!$E$2,SecurityRating!$D$2,"")&amp;IF($J194=SecurityRating!$E$3,SecurityRating!$D$3,"")&amp;IF($J194=SecurityRating!$E$4,SecurityRating!$D$4,"")&amp;IF($J194=SecurityRating!$E$5,SecurityRating!$D$5,"")&amp;IF($J194=SecurityRating!$E$6,SecurityRating!$D$6,"")&amp;IF($J194=SecurityRating!$E$7,SecurityRating!$D$7,"")&amp;IF($J194=SecurityRating!$E$8,SecurityRating!$D$8,"")&amp;IF($J194=SecurityRating!$E$9,SecurityRating!$D$9,"")&amp;IF($J194=SecurityRating!$E$10,SecurityRating!$D$10,"")&amp;IF($J194=SecurityRating!$E$11,SecurityRating!$D$11,"")&amp;IF($J194=SecurityRating!$E$12,SecurityRating!$D$12,"")&amp;IF($J194=SecurityRating!$E$13,SecurityRating!$D$13,"")&amp;IF($J194=SecurityRating!$E$14,SecurityRating!$D$14,"")&amp;IF($J194=SecurityRating!$E$15,SecurityRating!$D$15,"")&amp;IF($J194=SecurityRating!$E$16,SecurityRating!$D$16,"")&amp;IF($J194=SecurityRating!$E$17,SecurityRating!$D$17,"")&amp;IF($J194=SecurityRating!$E$18,SecurityRating!$D$18,"")&amp;IF($J194=SecurityRating!$E$19,SecurityRating!$D$19,"")&amp;IF($J194=SecurityRating!$E$20,SecurityRating!$D$20,"")&amp;IF($J194=SecurityRating!$E$21,SecurityRating!$D$21,"")&amp;IF($J194=SecurityRating!$E$22,SecurityRating!$D$22,"")&amp;IF($J194=SecurityRating!$E$23,SecurityRating!$D$23,"")&amp;IF($J194=SecurityRating!$E$24,SecurityRating!$D$24,"")&amp;IF($J194=SecurityRating!$E$25,SecurityRating!$D$25,"")&amp;IF($J194=SecurityRating!$E$26,SecurityRating!$D$26,"")&amp;IF($J194=SecurityRating!$E$27,SecurityRating!$D$27,"")&amp;IF($J194=SecurityRating!$E$28,SecurityRating!$D$28,"")),"")</f>
        <v>1</v>
      </c>
      <c r="J194" s="14" t="str">
        <f t="shared" ref="J194:J208" si="6">$F194&amp;"."&amp;$G194&amp;"."&amp;$H194</f>
        <v>correct.none.yes</v>
      </c>
      <c r="K194" s="14" t="s">
        <v>180</v>
      </c>
    </row>
    <row r="195" spans="1:11" x14ac:dyDescent="0.2">
      <c r="A195" s="2" t="s">
        <v>39</v>
      </c>
      <c r="B195" s="2" t="s">
        <v>68</v>
      </c>
      <c r="C195" s="2" t="s">
        <v>181</v>
      </c>
      <c r="D195" s="12" t="s">
        <v>92</v>
      </c>
      <c r="E195" s="13" t="s">
        <v>111</v>
      </c>
      <c r="F195" s="2" t="s">
        <v>20</v>
      </c>
      <c r="G195" s="2" t="s">
        <v>2</v>
      </c>
      <c r="H195" s="2" t="s">
        <v>7</v>
      </c>
      <c r="I195" s="2">
        <f>IFERROR(INT(IF($J195=SecurityRating!$E$2,SecurityRating!$D$2,"")&amp;IF($J195=SecurityRating!$E$3,SecurityRating!$D$3,"")&amp;IF($J195=SecurityRating!$E$4,SecurityRating!$D$4,"")&amp;IF($J195=SecurityRating!$E$5,SecurityRating!$D$5,"")&amp;IF($J195=SecurityRating!$E$6,SecurityRating!$D$6,"")&amp;IF($J195=SecurityRating!$E$7,SecurityRating!$D$7,"")&amp;IF($J195=SecurityRating!$E$8,SecurityRating!$D$8,"")&amp;IF($J195=SecurityRating!$E$9,SecurityRating!$D$9,"")&amp;IF($J195=SecurityRating!$E$10,SecurityRating!$D$10,"")&amp;IF($J195=SecurityRating!$E$11,SecurityRating!$D$11,"")&amp;IF($J195=SecurityRating!$E$12,SecurityRating!$D$12,"")&amp;IF($J195=SecurityRating!$E$13,SecurityRating!$D$13,"")&amp;IF($J195=SecurityRating!$E$14,SecurityRating!$D$14,"")&amp;IF($J195=SecurityRating!$E$15,SecurityRating!$D$15,"")&amp;IF($J195=SecurityRating!$E$16,SecurityRating!$D$16,"")&amp;IF($J195=SecurityRating!$E$17,SecurityRating!$D$17,"")&amp;IF($J195=SecurityRating!$E$18,SecurityRating!$D$18,"")&amp;IF($J195=SecurityRating!$E$19,SecurityRating!$D$19,"")&amp;IF($J195=SecurityRating!$E$20,SecurityRating!$D$20,"")&amp;IF($J195=SecurityRating!$E$21,SecurityRating!$D$21,"")&amp;IF($J195=SecurityRating!$E$22,SecurityRating!$D$22,"")&amp;IF($J195=SecurityRating!$E$23,SecurityRating!$D$23,"")&amp;IF($J195=SecurityRating!$E$24,SecurityRating!$D$24,"")&amp;IF($J195=SecurityRating!$E$25,SecurityRating!$D$25,"")&amp;IF($J195=SecurityRating!$E$26,SecurityRating!$D$26,"")&amp;IF($J195=SecurityRating!$E$27,SecurityRating!$D$27,"")&amp;IF($J195=SecurityRating!$E$28,SecurityRating!$D$28,"")),"")</f>
        <v>1</v>
      </c>
      <c r="J195" s="2" t="str">
        <f t="shared" si="6"/>
        <v>correct.none.yes</v>
      </c>
      <c r="K195" s="2" t="s">
        <v>180</v>
      </c>
    </row>
    <row r="196" spans="1:11" x14ac:dyDescent="0.2">
      <c r="A196" s="2" t="s">
        <v>40</v>
      </c>
      <c r="B196" s="2" t="s">
        <v>68</v>
      </c>
      <c r="C196" s="2" t="s">
        <v>181</v>
      </c>
      <c r="D196" s="12" t="s">
        <v>92</v>
      </c>
      <c r="E196" s="13" t="s">
        <v>111</v>
      </c>
      <c r="F196" s="2" t="s">
        <v>20</v>
      </c>
      <c r="G196" s="2" t="s">
        <v>2</v>
      </c>
      <c r="H196" s="2" t="s">
        <v>7</v>
      </c>
      <c r="I196" s="2">
        <f>IFERROR(INT(IF($J196=SecurityRating!$E$2,SecurityRating!$D$2,"")&amp;IF($J196=SecurityRating!$E$3,SecurityRating!$D$3,"")&amp;IF($J196=SecurityRating!$E$4,SecurityRating!$D$4,"")&amp;IF($J196=SecurityRating!$E$5,SecurityRating!$D$5,"")&amp;IF($J196=SecurityRating!$E$6,SecurityRating!$D$6,"")&amp;IF($J196=SecurityRating!$E$7,SecurityRating!$D$7,"")&amp;IF($J196=SecurityRating!$E$8,SecurityRating!$D$8,"")&amp;IF($J196=SecurityRating!$E$9,SecurityRating!$D$9,"")&amp;IF($J196=SecurityRating!$E$10,SecurityRating!$D$10,"")&amp;IF($J196=SecurityRating!$E$11,SecurityRating!$D$11,"")&amp;IF($J196=SecurityRating!$E$12,SecurityRating!$D$12,"")&amp;IF($J196=SecurityRating!$E$13,SecurityRating!$D$13,"")&amp;IF($J196=SecurityRating!$E$14,SecurityRating!$D$14,"")&amp;IF($J196=SecurityRating!$E$15,SecurityRating!$D$15,"")&amp;IF($J196=SecurityRating!$E$16,SecurityRating!$D$16,"")&amp;IF($J196=SecurityRating!$E$17,SecurityRating!$D$17,"")&amp;IF($J196=SecurityRating!$E$18,SecurityRating!$D$18,"")&amp;IF($J196=SecurityRating!$E$19,SecurityRating!$D$19,"")&amp;IF($J196=SecurityRating!$E$20,SecurityRating!$D$20,"")&amp;IF($J196=SecurityRating!$E$21,SecurityRating!$D$21,"")&amp;IF($J196=SecurityRating!$E$22,SecurityRating!$D$22,"")&amp;IF($J196=SecurityRating!$E$23,SecurityRating!$D$23,"")&amp;IF($J196=SecurityRating!$E$24,SecurityRating!$D$24,"")&amp;IF($J196=SecurityRating!$E$25,SecurityRating!$D$25,"")&amp;IF($J196=SecurityRating!$E$26,SecurityRating!$D$26,"")&amp;IF($J196=SecurityRating!$E$27,SecurityRating!$D$27,"")&amp;IF($J196=SecurityRating!$E$28,SecurityRating!$D$28,"")),"")</f>
        <v>1</v>
      </c>
      <c r="J196" s="2" t="str">
        <f t="shared" si="6"/>
        <v>correct.none.yes</v>
      </c>
      <c r="K196" s="2" t="s">
        <v>180</v>
      </c>
    </row>
    <row r="197" spans="1:11" x14ac:dyDescent="0.2">
      <c r="A197" s="2" t="s">
        <v>38</v>
      </c>
      <c r="B197" s="2" t="s">
        <v>68</v>
      </c>
      <c r="C197" s="2" t="s">
        <v>181</v>
      </c>
      <c r="D197" s="12" t="s">
        <v>92</v>
      </c>
      <c r="E197" s="13" t="s">
        <v>111</v>
      </c>
      <c r="F197" s="2" t="s">
        <v>20</v>
      </c>
      <c r="G197" s="2" t="s">
        <v>2</v>
      </c>
      <c r="H197" s="2" t="s">
        <v>7</v>
      </c>
      <c r="I197" s="2">
        <f>IFERROR(INT(IF($J197=SecurityRating!$E$2,SecurityRating!$D$2,"")&amp;IF($J197=SecurityRating!$E$3,SecurityRating!$D$3,"")&amp;IF($J197=SecurityRating!$E$4,SecurityRating!$D$4,"")&amp;IF($J197=SecurityRating!$E$5,SecurityRating!$D$5,"")&amp;IF($J197=SecurityRating!$E$6,SecurityRating!$D$6,"")&amp;IF($J197=SecurityRating!$E$7,SecurityRating!$D$7,"")&amp;IF($J197=SecurityRating!$E$8,SecurityRating!$D$8,"")&amp;IF($J197=SecurityRating!$E$9,SecurityRating!$D$9,"")&amp;IF($J197=SecurityRating!$E$10,SecurityRating!$D$10,"")&amp;IF($J197=SecurityRating!$E$11,SecurityRating!$D$11,"")&amp;IF($J197=SecurityRating!$E$12,SecurityRating!$D$12,"")&amp;IF($J197=SecurityRating!$E$13,SecurityRating!$D$13,"")&amp;IF($J197=SecurityRating!$E$14,SecurityRating!$D$14,"")&amp;IF($J197=SecurityRating!$E$15,SecurityRating!$D$15,"")&amp;IF($J197=SecurityRating!$E$16,SecurityRating!$D$16,"")&amp;IF($J197=SecurityRating!$E$17,SecurityRating!$D$17,"")&amp;IF($J197=SecurityRating!$E$18,SecurityRating!$D$18,"")&amp;IF($J197=SecurityRating!$E$19,SecurityRating!$D$19,"")&amp;IF($J197=SecurityRating!$E$20,SecurityRating!$D$20,"")&amp;IF($J197=SecurityRating!$E$21,SecurityRating!$D$21,"")&amp;IF($J197=SecurityRating!$E$22,SecurityRating!$D$22,"")&amp;IF($J197=SecurityRating!$E$23,SecurityRating!$D$23,"")&amp;IF($J197=SecurityRating!$E$24,SecurityRating!$D$24,"")&amp;IF($J197=SecurityRating!$E$25,SecurityRating!$D$25,"")&amp;IF($J197=SecurityRating!$E$26,SecurityRating!$D$26,"")&amp;IF($J197=SecurityRating!$E$27,SecurityRating!$D$27,"")&amp;IF($J197=SecurityRating!$E$28,SecurityRating!$D$28,"")),"")</f>
        <v>1</v>
      </c>
      <c r="J197" s="2" t="str">
        <f t="shared" si="6"/>
        <v>correct.none.yes</v>
      </c>
      <c r="K197" s="2" t="s">
        <v>180</v>
      </c>
    </row>
    <row r="198" spans="1:11" x14ac:dyDescent="0.2">
      <c r="A198" s="2" t="s">
        <v>36</v>
      </c>
      <c r="B198" s="2" t="s">
        <v>68</v>
      </c>
      <c r="C198" s="2" t="s">
        <v>181</v>
      </c>
      <c r="D198" s="57" t="s">
        <v>92</v>
      </c>
      <c r="E198" s="58" t="s">
        <v>111</v>
      </c>
      <c r="F198" s="2" t="s">
        <v>20</v>
      </c>
      <c r="G198" s="2" t="s">
        <v>2</v>
      </c>
      <c r="H198" s="2" t="s">
        <v>7</v>
      </c>
      <c r="I198" s="2">
        <f>IFERROR(INT(IF($J198=SecurityRating!$E$2,SecurityRating!$D$2,"")&amp;IF($J198=SecurityRating!$E$3,SecurityRating!$D$3,"")&amp;IF($J198=SecurityRating!$E$4,SecurityRating!$D$4,"")&amp;IF($J198=SecurityRating!$E$5,SecurityRating!$D$5,"")&amp;IF($J198=SecurityRating!$E$6,SecurityRating!$D$6,"")&amp;IF($J198=SecurityRating!$E$7,SecurityRating!$D$7,"")&amp;IF($J198=SecurityRating!$E$8,SecurityRating!$D$8,"")&amp;IF($J198=SecurityRating!$E$9,SecurityRating!$D$9,"")&amp;IF($J198=SecurityRating!$E$10,SecurityRating!$D$10,"")&amp;IF($J198=SecurityRating!$E$11,SecurityRating!$D$11,"")&amp;IF($J198=SecurityRating!$E$12,SecurityRating!$D$12,"")&amp;IF($J198=SecurityRating!$E$13,SecurityRating!$D$13,"")&amp;IF($J198=SecurityRating!$E$14,SecurityRating!$D$14,"")&amp;IF($J198=SecurityRating!$E$15,SecurityRating!$D$15,"")&amp;IF($J198=SecurityRating!$E$16,SecurityRating!$D$16,"")&amp;IF($J198=SecurityRating!$E$17,SecurityRating!$D$17,"")&amp;IF($J198=SecurityRating!$E$18,SecurityRating!$D$18,"")&amp;IF($J198=SecurityRating!$E$19,SecurityRating!$D$19,"")&amp;IF($J198=SecurityRating!$E$20,SecurityRating!$D$20,"")&amp;IF($J198=SecurityRating!$E$21,SecurityRating!$D$21,"")&amp;IF($J198=SecurityRating!$E$22,SecurityRating!$D$22,"")&amp;IF($J198=SecurityRating!$E$23,SecurityRating!$D$23,"")&amp;IF($J198=SecurityRating!$E$24,SecurityRating!$D$24,"")&amp;IF($J198=SecurityRating!$E$25,SecurityRating!$D$25,"")&amp;IF($J198=SecurityRating!$E$26,SecurityRating!$D$26,"")&amp;IF($J198=SecurityRating!$E$27,SecurityRating!$D$27,"")&amp;IF($J198=SecurityRating!$E$28,SecurityRating!$D$28,"")),"")</f>
        <v>1</v>
      </c>
      <c r="J198" s="2" t="str">
        <f t="shared" si="6"/>
        <v>correct.none.yes</v>
      </c>
      <c r="K198" s="2" t="s">
        <v>180</v>
      </c>
    </row>
    <row r="199" spans="1:11" x14ac:dyDescent="0.2">
      <c r="A199" s="2" t="s">
        <v>33</v>
      </c>
      <c r="B199" s="2" t="s">
        <v>68</v>
      </c>
      <c r="C199" s="2" t="s">
        <v>181</v>
      </c>
      <c r="D199" s="57" t="s">
        <v>92</v>
      </c>
      <c r="E199" s="58" t="s">
        <v>111</v>
      </c>
      <c r="F199" s="2" t="s">
        <v>2</v>
      </c>
      <c r="G199" s="2" t="s">
        <v>2</v>
      </c>
      <c r="H199" s="2" t="s">
        <v>8</v>
      </c>
      <c r="I199" s="2">
        <f>IFERROR(INT(IF($J199=SecurityRating!$E$2,SecurityRating!$D$2,"")&amp;IF($J199=SecurityRating!$E$3,SecurityRating!$D$3,"")&amp;IF($J199=SecurityRating!$E$4,SecurityRating!$D$4,"")&amp;IF($J199=SecurityRating!$E$5,SecurityRating!$D$5,"")&amp;IF($J199=SecurityRating!$E$6,SecurityRating!$D$6,"")&amp;IF($J199=SecurityRating!$E$7,SecurityRating!$D$7,"")&amp;IF($J199=SecurityRating!$E$8,SecurityRating!$D$8,"")&amp;IF($J199=SecurityRating!$E$9,SecurityRating!$D$9,"")&amp;IF($J199=SecurityRating!$E$10,SecurityRating!$D$10,"")&amp;IF($J199=SecurityRating!$E$11,SecurityRating!$D$11,"")&amp;IF($J199=SecurityRating!$E$12,SecurityRating!$D$12,"")&amp;IF($J199=SecurityRating!$E$13,SecurityRating!$D$13,"")&amp;IF($J199=SecurityRating!$E$14,SecurityRating!$D$14,"")&amp;IF($J199=SecurityRating!$E$15,SecurityRating!$D$15,"")&amp;IF($J199=SecurityRating!$E$16,SecurityRating!$D$16,"")&amp;IF($J199=SecurityRating!$E$17,SecurityRating!$D$17,"")&amp;IF($J199=SecurityRating!$E$18,SecurityRating!$D$18,"")&amp;IF($J199=SecurityRating!$E$19,SecurityRating!$D$19,"")&amp;IF($J199=SecurityRating!$E$20,SecurityRating!$D$20,"")&amp;IF($J199=SecurityRating!$E$21,SecurityRating!$D$21,"")&amp;IF($J199=SecurityRating!$E$22,SecurityRating!$D$22,"")&amp;IF($J199=SecurityRating!$E$23,SecurityRating!$D$23,"")&amp;IF($J199=SecurityRating!$E$24,SecurityRating!$D$24,"")&amp;IF($J199=SecurityRating!$E$25,SecurityRating!$D$25,"")&amp;IF($J199=SecurityRating!$E$26,SecurityRating!$D$26,"")&amp;IF($J199=SecurityRating!$E$27,SecurityRating!$D$27,"")&amp;IF($J199=SecurityRating!$E$28,SecurityRating!$D$28,"")),"")</f>
        <v>4</v>
      </c>
      <c r="J199" s="2" t="str">
        <f t="shared" si="6"/>
        <v>none.none.no</v>
      </c>
      <c r="K199" s="2" t="s">
        <v>180</v>
      </c>
    </row>
    <row r="200" spans="1:11" x14ac:dyDescent="0.2">
      <c r="A200" s="2" t="s">
        <v>34</v>
      </c>
      <c r="B200" s="2" t="s">
        <v>68</v>
      </c>
      <c r="C200" s="2" t="s">
        <v>181</v>
      </c>
      <c r="D200" s="12" t="s">
        <v>92</v>
      </c>
      <c r="E200" s="13" t="s">
        <v>111</v>
      </c>
      <c r="F200" s="2" t="s">
        <v>2</v>
      </c>
      <c r="G200" s="2" t="s">
        <v>2</v>
      </c>
      <c r="H200" s="2" t="s">
        <v>8</v>
      </c>
      <c r="I200" s="2">
        <f>IFERROR(INT(IF($J200=SecurityRating!$E$2,SecurityRating!$D$2,"")&amp;IF($J200=SecurityRating!$E$3,SecurityRating!$D$3,"")&amp;IF($J200=SecurityRating!$E$4,SecurityRating!$D$4,"")&amp;IF($J200=SecurityRating!$E$5,SecurityRating!$D$5,"")&amp;IF($J200=SecurityRating!$E$6,SecurityRating!$D$6,"")&amp;IF($J200=SecurityRating!$E$7,SecurityRating!$D$7,"")&amp;IF($J200=SecurityRating!$E$8,SecurityRating!$D$8,"")&amp;IF($J200=SecurityRating!$E$9,SecurityRating!$D$9,"")&amp;IF($J200=SecurityRating!$E$10,SecurityRating!$D$10,"")&amp;IF($J200=SecurityRating!$E$11,SecurityRating!$D$11,"")&amp;IF($J200=SecurityRating!$E$12,SecurityRating!$D$12,"")&amp;IF($J200=SecurityRating!$E$13,SecurityRating!$D$13,"")&amp;IF($J200=SecurityRating!$E$14,SecurityRating!$D$14,"")&amp;IF($J200=SecurityRating!$E$15,SecurityRating!$D$15,"")&amp;IF($J200=SecurityRating!$E$16,SecurityRating!$D$16,"")&amp;IF($J200=SecurityRating!$E$17,SecurityRating!$D$17,"")&amp;IF($J200=SecurityRating!$E$18,SecurityRating!$D$18,"")&amp;IF($J200=SecurityRating!$E$19,SecurityRating!$D$19,"")&amp;IF($J200=SecurityRating!$E$20,SecurityRating!$D$20,"")&amp;IF($J200=SecurityRating!$E$21,SecurityRating!$D$21,"")&amp;IF($J200=SecurityRating!$E$22,SecurityRating!$D$22,"")&amp;IF($J200=SecurityRating!$E$23,SecurityRating!$D$23,"")&amp;IF($J200=SecurityRating!$E$24,SecurityRating!$D$24,"")&amp;IF($J200=SecurityRating!$E$25,SecurityRating!$D$25,"")&amp;IF($J200=SecurityRating!$E$26,SecurityRating!$D$26,"")&amp;IF($J200=SecurityRating!$E$27,SecurityRating!$D$27,"")&amp;IF($J200=SecurityRating!$E$28,SecurityRating!$D$28,"")),"")</f>
        <v>4</v>
      </c>
      <c r="J200" s="2" t="str">
        <f t="shared" si="6"/>
        <v>none.none.no</v>
      </c>
      <c r="K200" s="2" t="s">
        <v>180</v>
      </c>
    </row>
    <row r="201" spans="1:11" x14ac:dyDescent="0.2">
      <c r="A201" s="2" t="s">
        <v>35</v>
      </c>
      <c r="B201" s="2" t="s">
        <v>68</v>
      </c>
      <c r="C201" s="2" t="s">
        <v>181</v>
      </c>
      <c r="D201" s="12" t="s">
        <v>92</v>
      </c>
      <c r="E201" s="13" t="s">
        <v>111</v>
      </c>
      <c r="F201" s="2" t="s">
        <v>2</v>
      </c>
      <c r="G201" s="2" t="s">
        <v>2</v>
      </c>
      <c r="H201" s="2" t="s">
        <v>8</v>
      </c>
      <c r="I201" s="2">
        <f>IFERROR(INT(IF($J201=SecurityRating!$E$2,SecurityRating!$D$2,"")&amp;IF($J201=SecurityRating!$E$3,SecurityRating!$D$3,"")&amp;IF($J201=SecurityRating!$E$4,SecurityRating!$D$4,"")&amp;IF($J201=SecurityRating!$E$5,SecurityRating!$D$5,"")&amp;IF($J201=SecurityRating!$E$6,SecurityRating!$D$6,"")&amp;IF($J201=SecurityRating!$E$7,SecurityRating!$D$7,"")&amp;IF($J201=SecurityRating!$E$8,SecurityRating!$D$8,"")&amp;IF($J201=SecurityRating!$E$9,SecurityRating!$D$9,"")&amp;IF($J201=SecurityRating!$E$10,SecurityRating!$D$10,"")&amp;IF($J201=SecurityRating!$E$11,SecurityRating!$D$11,"")&amp;IF($J201=SecurityRating!$E$12,SecurityRating!$D$12,"")&amp;IF($J201=SecurityRating!$E$13,SecurityRating!$D$13,"")&amp;IF($J201=SecurityRating!$E$14,SecurityRating!$D$14,"")&amp;IF($J201=SecurityRating!$E$15,SecurityRating!$D$15,"")&amp;IF($J201=SecurityRating!$E$16,SecurityRating!$D$16,"")&amp;IF($J201=SecurityRating!$E$17,SecurityRating!$D$17,"")&amp;IF($J201=SecurityRating!$E$18,SecurityRating!$D$18,"")&amp;IF($J201=SecurityRating!$E$19,SecurityRating!$D$19,"")&amp;IF($J201=SecurityRating!$E$20,SecurityRating!$D$20,"")&amp;IF($J201=SecurityRating!$E$21,SecurityRating!$D$21,"")&amp;IF($J201=SecurityRating!$E$22,SecurityRating!$D$22,"")&amp;IF($J201=SecurityRating!$E$23,SecurityRating!$D$23,"")&amp;IF($J201=SecurityRating!$E$24,SecurityRating!$D$24,"")&amp;IF($J201=SecurityRating!$E$25,SecurityRating!$D$25,"")&amp;IF($J201=SecurityRating!$E$26,SecurityRating!$D$26,"")&amp;IF($J201=SecurityRating!$E$27,SecurityRating!$D$27,"")&amp;IF($J201=SecurityRating!$E$28,SecurityRating!$D$28,"")),"")</f>
        <v>4</v>
      </c>
      <c r="J201" s="2" t="str">
        <f t="shared" si="6"/>
        <v>none.none.no</v>
      </c>
      <c r="K201" s="2" t="s">
        <v>180</v>
      </c>
    </row>
    <row r="202" spans="1:11" s="14" customFormat="1" x14ac:dyDescent="0.2">
      <c r="A202" s="14" t="s">
        <v>37</v>
      </c>
      <c r="B202" s="14" t="s">
        <v>67</v>
      </c>
      <c r="C202" s="14" t="s">
        <v>49</v>
      </c>
      <c r="D202" s="16" t="s">
        <v>91</v>
      </c>
      <c r="E202" s="15" t="s">
        <v>49</v>
      </c>
      <c r="F202" s="14" t="s">
        <v>1</v>
      </c>
      <c r="G202" s="14" t="s">
        <v>2</v>
      </c>
      <c r="H202" s="14" t="s">
        <v>8</v>
      </c>
      <c r="I202" s="14">
        <f>IFERROR(INT(IF($J202=SecurityRating!$E$2,SecurityRating!$D$2,"")&amp;IF($J202=SecurityRating!$E$3,SecurityRating!$D$3,"")&amp;IF($J202=SecurityRating!$E$4,SecurityRating!$D$4,"")&amp;IF($J202=SecurityRating!$E$5,SecurityRating!$D$5,"")&amp;IF($J202=SecurityRating!$E$6,SecurityRating!$D$6,"")&amp;IF($J202=SecurityRating!$E$7,SecurityRating!$D$7,"")&amp;IF($J202=SecurityRating!$E$8,SecurityRating!$D$8,"")&amp;IF($J202=SecurityRating!$E$9,SecurityRating!$D$9,"")&amp;IF($J202=SecurityRating!$E$10,SecurityRating!$D$10,"")&amp;IF($J202=SecurityRating!$E$11,SecurityRating!$D$11,"")&amp;IF($J202=SecurityRating!$E$12,SecurityRating!$D$12,"")&amp;IF($J202=SecurityRating!$E$13,SecurityRating!$D$13,"")&amp;IF($J202=SecurityRating!$E$14,SecurityRating!$D$14,"")&amp;IF($J202=SecurityRating!$E$15,SecurityRating!$D$15,"")&amp;IF($J202=SecurityRating!$E$16,SecurityRating!$D$16,"")&amp;IF($J202=SecurityRating!$E$17,SecurityRating!$D$17,"")&amp;IF($J202=SecurityRating!$E$18,SecurityRating!$D$18,"")&amp;IF($J202=SecurityRating!$E$19,SecurityRating!$D$19,"")&amp;IF($J202=SecurityRating!$E$20,SecurityRating!$D$20,"")&amp;IF($J202=SecurityRating!$E$21,SecurityRating!$D$21,"")&amp;IF($J202=SecurityRating!$E$22,SecurityRating!$D$22,"")&amp;IF($J202=SecurityRating!$E$23,SecurityRating!$D$23,"")&amp;IF($J202=SecurityRating!$E$24,SecurityRating!$D$24,"")&amp;IF($J202=SecurityRating!$E$25,SecurityRating!$D$25,"")&amp;IF($J202=SecurityRating!$E$26,SecurityRating!$D$26,"")&amp;IF($J202=SecurityRating!$E$27,SecurityRating!$D$27,"")&amp;IF($J202=SecurityRating!$E$28,SecurityRating!$D$28,"")),"")</f>
        <v>2</v>
      </c>
      <c r="J202" s="14" t="str">
        <f t="shared" si="6"/>
        <v>both.none.no</v>
      </c>
      <c r="K202" s="14" t="s">
        <v>189</v>
      </c>
    </row>
    <row r="203" spans="1:11" x14ac:dyDescent="0.2">
      <c r="A203" s="2" t="s">
        <v>39</v>
      </c>
      <c r="B203" s="2" t="s">
        <v>67</v>
      </c>
      <c r="C203" s="2" t="s">
        <v>49</v>
      </c>
      <c r="D203" s="12" t="s">
        <v>91</v>
      </c>
      <c r="E203" s="13" t="s">
        <v>49</v>
      </c>
      <c r="F203" s="2" t="s">
        <v>1</v>
      </c>
      <c r="G203" s="2" t="s">
        <v>2</v>
      </c>
      <c r="H203" s="2" t="s">
        <v>8</v>
      </c>
      <c r="I203" s="2">
        <f>IFERROR(INT(IF($J203=SecurityRating!$E$2,SecurityRating!$D$2,"")&amp;IF($J203=SecurityRating!$E$3,SecurityRating!$D$3,"")&amp;IF($J203=SecurityRating!$E$4,SecurityRating!$D$4,"")&amp;IF($J203=SecurityRating!$E$5,SecurityRating!$D$5,"")&amp;IF($J203=SecurityRating!$E$6,SecurityRating!$D$6,"")&amp;IF($J203=SecurityRating!$E$7,SecurityRating!$D$7,"")&amp;IF($J203=SecurityRating!$E$8,SecurityRating!$D$8,"")&amp;IF($J203=SecurityRating!$E$9,SecurityRating!$D$9,"")&amp;IF($J203=SecurityRating!$E$10,SecurityRating!$D$10,"")&amp;IF($J203=SecurityRating!$E$11,SecurityRating!$D$11,"")&amp;IF($J203=SecurityRating!$E$12,SecurityRating!$D$12,"")&amp;IF($J203=SecurityRating!$E$13,SecurityRating!$D$13,"")&amp;IF($J203=SecurityRating!$E$14,SecurityRating!$D$14,"")&amp;IF($J203=SecurityRating!$E$15,SecurityRating!$D$15,"")&amp;IF($J203=SecurityRating!$E$16,SecurityRating!$D$16,"")&amp;IF($J203=SecurityRating!$E$17,SecurityRating!$D$17,"")&amp;IF($J203=SecurityRating!$E$18,SecurityRating!$D$18,"")&amp;IF($J203=SecurityRating!$E$19,SecurityRating!$D$19,"")&amp;IF($J203=SecurityRating!$E$20,SecurityRating!$D$20,"")&amp;IF($J203=SecurityRating!$E$21,SecurityRating!$D$21,"")&amp;IF($J203=SecurityRating!$E$22,SecurityRating!$D$22,"")&amp;IF($J203=SecurityRating!$E$23,SecurityRating!$D$23,"")&amp;IF($J203=SecurityRating!$E$24,SecurityRating!$D$24,"")&amp;IF($J203=SecurityRating!$E$25,SecurityRating!$D$25,"")&amp;IF($J203=SecurityRating!$E$26,SecurityRating!$D$26,"")&amp;IF($J203=SecurityRating!$E$27,SecurityRating!$D$27,"")&amp;IF($J203=SecurityRating!$E$28,SecurityRating!$D$28,"")),"")</f>
        <v>2</v>
      </c>
      <c r="J203" s="2" t="str">
        <f t="shared" si="6"/>
        <v>both.none.no</v>
      </c>
      <c r="K203" s="2" t="s">
        <v>189</v>
      </c>
    </row>
    <row r="204" spans="1:11" x14ac:dyDescent="0.2">
      <c r="A204" s="2" t="s">
        <v>40</v>
      </c>
      <c r="B204" s="2" t="s">
        <v>67</v>
      </c>
      <c r="C204" s="2" t="s">
        <v>49</v>
      </c>
      <c r="D204" s="57" t="s">
        <v>91</v>
      </c>
      <c r="E204" s="58" t="s">
        <v>49</v>
      </c>
      <c r="F204" s="2" t="s">
        <v>1</v>
      </c>
      <c r="G204" s="2" t="s">
        <v>2</v>
      </c>
      <c r="H204" s="2" t="s">
        <v>8</v>
      </c>
      <c r="I204" s="2">
        <f>IFERROR(INT(IF($J204=SecurityRating!$E$2,SecurityRating!$D$2,"")&amp;IF($J204=SecurityRating!$E$3,SecurityRating!$D$3,"")&amp;IF($J204=SecurityRating!$E$4,SecurityRating!$D$4,"")&amp;IF($J204=SecurityRating!$E$5,SecurityRating!$D$5,"")&amp;IF($J204=SecurityRating!$E$6,SecurityRating!$D$6,"")&amp;IF($J204=SecurityRating!$E$7,SecurityRating!$D$7,"")&amp;IF($J204=SecurityRating!$E$8,SecurityRating!$D$8,"")&amp;IF($J204=SecurityRating!$E$9,SecurityRating!$D$9,"")&amp;IF($J204=SecurityRating!$E$10,SecurityRating!$D$10,"")&amp;IF($J204=SecurityRating!$E$11,SecurityRating!$D$11,"")&amp;IF($J204=SecurityRating!$E$12,SecurityRating!$D$12,"")&amp;IF($J204=SecurityRating!$E$13,SecurityRating!$D$13,"")&amp;IF($J204=SecurityRating!$E$14,SecurityRating!$D$14,"")&amp;IF($J204=SecurityRating!$E$15,SecurityRating!$D$15,"")&amp;IF($J204=SecurityRating!$E$16,SecurityRating!$D$16,"")&amp;IF($J204=SecurityRating!$E$17,SecurityRating!$D$17,"")&amp;IF($J204=SecurityRating!$E$18,SecurityRating!$D$18,"")&amp;IF($J204=SecurityRating!$E$19,SecurityRating!$D$19,"")&amp;IF($J204=SecurityRating!$E$20,SecurityRating!$D$20,"")&amp;IF($J204=SecurityRating!$E$21,SecurityRating!$D$21,"")&amp;IF($J204=SecurityRating!$E$22,SecurityRating!$D$22,"")&amp;IF($J204=SecurityRating!$E$23,SecurityRating!$D$23,"")&amp;IF($J204=SecurityRating!$E$24,SecurityRating!$D$24,"")&amp;IF($J204=SecurityRating!$E$25,SecurityRating!$D$25,"")&amp;IF($J204=SecurityRating!$E$26,SecurityRating!$D$26,"")&amp;IF($J204=SecurityRating!$E$27,SecurityRating!$D$27,"")&amp;IF($J204=SecurityRating!$E$28,SecurityRating!$D$28,"")),"")</f>
        <v>2</v>
      </c>
      <c r="J204" s="2" t="str">
        <f t="shared" si="6"/>
        <v>both.none.no</v>
      </c>
      <c r="K204" s="2" t="s">
        <v>189</v>
      </c>
    </row>
    <row r="205" spans="1:11" x14ac:dyDescent="0.2">
      <c r="A205" s="2" t="s">
        <v>38</v>
      </c>
      <c r="B205" s="2" t="s">
        <v>67</v>
      </c>
      <c r="C205" s="2" t="s">
        <v>49</v>
      </c>
      <c r="D205" s="12" t="s">
        <v>91</v>
      </c>
      <c r="E205" s="13" t="s">
        <v>49</v>
      </c>
      <c r="F205" s="2" t="s">
        <v>1</v>
      </c>
      <c r="G205" s="2" t="s">
        <v>2</v>
      </c>
      <c r="H205" s="2" t="s">
        <v>8</v>
      </c>
      <c r="I205" s="2">
        <f>IFERROR(INT(IF($J205=SecurityRating!$E$2,SecurityRating!$D$2,"")&amp;IF($J205=SecurityRating!$E$3,SecurityRating!$D$3,"")&amp;IF($J205=SecurityRating!$E$4,SecurityRating!$D$4,"")&amp;IF($J205=SecurityRating!$E$5,SecurityRating!$D$5,"")&amp;IF($J205=SecurityRating!$E$6,SecurityRating!$D$6,"")&amp;IF($J205=SecurityRating!$E$7,SecurityRating!$D$7,"")&amp;IF($J205=SecurityRating!$E$8,SecurityRating!$D$8,"")&amp;IF($J205=SecurityRating!$E$9,SecurityRating!$D$9,"")&amp;IF($J205=SecurityRating!$E$10,SecurityRating!$D$10,"")&amp;IF($J205=SecurityRating!$E$11,SecurityRating!$D$11,"")&amp;IF($J205=SecurityRating!$E$12,SecurityRating!$D$12,"")&amp;IF($J205=SecurityRating!$E$13,SecurityRating!$D$13,"")&amp;IF($J205=SecurityRating!$E$14,SecurityRating!$D$14,"")&amp;IF($J205=SecurityRating!$E$15,SecurityRating!$D$15,"")&amp;IF($J205=SecurityRating!$E$16,SecurityRating!$D$16,"")&amp;IF($J205=SecurityRating!$E$17,SecurityRating!$D$17,"")&amp;IF($J205=SecurityRating!$E$18,SecurityRating!$D$18,"")&amp;IF($J205=SecurityRating!$E$19,SecurityRating!$D$19,"")&amp;IF($J205=SecurityRating!$E$20,SecurityRating!$D$20,"")&amp;IF($J205=SecurityRating!$E$21,SecurityRating!$D$21,"")&amp;IF($J205=SecurityRating!$E$22,SecurityRating!$D$22,"")&amp;IF($J205=SecurityRating!$E$23,SecurityRating!$D$23,"")&amp;IF($J205=SecurityRating!$E$24,SecurityRating!$D$24,"")&amp;IF($J205=SecurityRating!$E$25,SecurityRating!$D$25,"")&amp;IF($J205=SecurityRating!$E$26,SecurityRating!$D$26,"")&amp;IF($J205=SecurityRating!$E$27,SecurityRating!$D$27,"")&amp;IF($J205=SecurityRating!$E$28,SecurityRating!$D$28,"")),"")</f>
        <v>2</v>
      </c>
      <c r="J205" s="2" t="str">
        <f t="shared" si="6"/>
        <v>both.none.no</v>
      </c>
      <c r="K205" s="2" t="s">
        <v>189</v>
      </c>
    </row>
    <row r="206" spans="1:11" x14ac:dyDescent="0.2">
      <c r="A206" s="2" t="s">
        <v>33</v>
      </c>
      <c r="B206" s="2" t="s">
        <v>67</v>
      </c>
      <c r="C206" s="2" t="s">
        <v>49</v>
      </c>
      <c r="D206" s="57" t="s">
        <v>91</v>
      </c>
      <c r="E206" s="58" t="s">
        <v>49</v>
      </c>
      <c r="F206" s="2" t="s">
        <v>1</v>
      </c>
      <c r="G206" s="2" t="s">
        <v>2</v>
      </c>
      <c r="H206" s="2" t="s">
        <v>8</v>
      </c>
      <c r="I206" s="2">
        <f>IFERROR(INT(IF($J206=SecurityRating!$E$2,SecurityRating!$D$2,"")&amp;IF($J206=SecurityRating!$E$3,SecurityRating!$D$3,"")&amp;IF($J206=SecurityRating!$E$4,SecurityRating!$D$4,"")&amp;IF($J206=SecurityRating!$E$5,SecurityRating!$D$5,"")&amp;IF($J206=SecurityRating!$E$6,SecurityRating!$D$6,"")&amp;IF($J206=SecurityRating!$E$7,SecurityRating!$D$7,"")&amp;IF($J206=SecurityRating!$E$8,SecurityRating!$D$8,"")&amp;IF($J206=SecurityRating!$E$9,SecurityRating!$D$9,"")&amp;IF($J206=SecurityRating!$E$10,SecurityRating!$D$10,"")&amp;IF($J206=SecurityRating!$E$11,SecurityRating!$D$11,"")&amp;IF($J206=SecurityRating!$E$12,SecurityRating!$D$12,"")&amp;IF($J206=SecurityRating!$E$13,SecurityRating!$D$13,"")&amp;IF($J206=SecurityRating!$E$14,SecurityRating!$D$14,"")&amp;IF($J206=SecurityRating!$E$15,SecurityRating!$D$15,"")&amp;IF($J206=SecurityRating!$E$16,SecurityRating!$D$16,"")&amp;IF($J206=SecurityRating!$E$17,SecurityRating!$D$17,"")&amp;IF($J206=SecurityRating!$E$18,SecurityRating!$D$18,"")&amp;IF($J206=SecurityRating!$E$19,SecurityRating!$D$19,"")&amp;IF($J206=SecurityRating!$E$20,SecurityRating!$D$20,"")&amp;IF($J206=SecurityRating!$E$21,SecurityRating!$D$21,"")&amp;IF($J206=SecurityRating!$E$22,SecurityRating!$D$22,"")&amp;IF($J206=SecurityRating!$E$23,SecurityRating!$D$23,"")&amp;IF($J206=SecurityRating!$E$24,SecurityRating!$D$24,"")&amp;IF($J206=SecurityRating!$E$25,SecurityRating!$D$25,"")&amp;IF($J206=SecurityRating!$E$26,SecurityRating!$D$26,"")&amp;IF($J206=SecurityRating!$E$27,SecurityRating!$D$27,"")&amp;IF($J206=SecurityRating!$E$28,SecurityRating!$D$28,"")),"")</f>
        <v>2</v>
      </c>
      <c r="J206" s="2" t="str">
        <f t="shared" si="6"/>
        <v>both.none.no</v>
      </c>
      <c r="K206" s="2" t="s">
        <v>189</v>
      </c>
    </row>
    <row r="207" spans="1:11" x14ac:dyDescent="0.2">
      <c r="A207" s="2" t="s">
        <v>34</v>
      </c>
      <c r="B207" s="2" t="s">
        <v>67</v>
      </c>
      <c r="C207" s="2" t="s">
        <v>49</v>
      </c>
      <c r="D207" s="57" t="s">
        <v>91</v>
      </c>
      <c r="E207" s="58" t="s">
        <v>49</v>
      </c>
      <c r="F207" s="2" t="s">
        <v>1</v>
      </c>
      <c r="G207" s="2" t="s">
        <v>2</v>
      </c>
      <c r="H207" s="2" t="s">
        <v>8</v>
      </c>
      <c r="I207" s="2">
        <f>IFERROR(INT(IF($J207=SecurityRating!$E$2,SecurityRating!$D$2,"")&amp;IF($J207=SecurityRating!$E$3,SecurityRating!$D$3,"")&amp;IF($J207=SecurityRating!$E$4,SecurityRating!$D$4,"")&amp;IF($J207=SecurityRating!$E$5,SecurityRating!$D$5,"")&amp;IF($J207=SecurityRating!$E$6,SecurityRating!$D$6,"")&amp;IF($J207=SecurityRating!$E$7,SecurityRating!$D$7,"")&amp;IF($J207=SecurityRating!$E$8,SecurityRating!$D$8,"")&amp;IF($J207=SecurityRating!$E$9,SecurityRating!$D$9,"")&amp;IF($J207=SecurityRating!$E$10,SecurityRating!$D$10,"")&amp;IF($J207=SecurityRating!$E$11,SecurityRating!$D$11,"")&amp;IF($J207=SecurityRating!$E$12,SecurityRating!$D$12,"")&amp;IF($J207=SecurityRating!$E$13,SecurityRating!$D$13,"")&amp;IF($J207=SecurityRating!$E$14,SecurityRating!$D$14,"")&amp;IF($J207=SecurityRating!$E$15,SecurityRating!$D$15,"")&amp;IF($J207=SecurityRating!$E$16,SecurityRating!$D$16,"")&amp;IF($J207=SecurityRating!$E$17,SecurityRating!$D$17,"")&amp;IF($J207=SecurityRating!$E$18,SecurityRating!$D$18,"")&amp;IF($J207=SecurityRating!$E$19,SecurityRating!$D$19,"")&amp;IF($J207=SecurityRating!$E$20,SecurityRating!$D$20,"")&amp;IF($J207=SecurityRating!$E$21,SecurityRating!$D$21,"")&amp;IF($J207=SecurityRating!$E$22,SecurityRating!$D$22,"")&amp;IF($J207=SecurityRating!$E$23,SecurityRating!$D$23,"")&amp;IF($J207=SecurityRating!$E$24,SecurityRating!$D$24,"")&amp;IF($J207=SecurityRating!$E$25,SecurityRating!$D$25,"")&amp;IF($J207=SecurityRating!$E$26,SecurityRating!$D$26,"")&amp;IF($J207=SecurityRating!$E$27,SecurityRating!$D$27,"")&amp;IF($J207=SecurityRating!$E$28,SecurityRating!$D$28,"")),"")</f>
        <v>2</v>
      </c>
      <c r="J207" s="2" t="str">
        <f t="shared" si="6"/>
        <v>both.none.no</v>
      </c>
      <c r="K207" s="2" t="s">
        <v>189</v>
      </c>
    </row>
    <row r="208" spans="1:11" x14ac:dyDescent="0.2">
      <c r="A208" s="2" t="s">
        <v>35</v>
      </c>
      <c r="B208" s="2" t="s">
        <v>67</v>
      </c>
      <c r="C208" s="2" t="s">
        <v>49</v>
      </c>
      <c r="D208" s="12" t="s">
        <v>91</v>
      </c>
      <c r="E208" s="13" t="s">
        <v>49</v>
      </c>
      <c r="F208" s="2" t="s">
        <v>1</v>
      </c>
      <c r="G208" s="2" t="s">
        <v>2</v>
      </c>
      <c r="H208" s="2" t="s">
        <v>8</v>
      </c>
      <c r="I208" s="2">
        <f>IFERROR(INT(IF($J208=SecurityRating!$E$2,SecurityRating!$D$2,"")&amp;IF($J208=SecurityRating!$E$3,SecurityRating!$D$3,"")&amp;IF($J208=SecurityRating!$E$4,SecurityRating!$D$4,"")&amp;IF($J208=SecurityRating!$E$5,SecurityRating!$D$5,"")&amp;IF($J208=SecurityRating!$E$6,SecurityRating!$D$6,"")&amp;IF($J208=SecurityRating!$E$7,SecurityRating!$D$7,"")&amp;IF($J208=SecurityRating!$E$8,SecurityRating!$D$8,"")&amp;IF($J208=SecurityRating!$E$9,SecurityRating!$D$9,"")&amp;IF($J208=SecurityRating!$E$10,SecurityRating!$D$10,"")&amp;IF($J208=SecurityRating!$E$11,SecurityRating!$D$11,"")&amp;IF($J208=SecurityRating!$E$12,SecurityRating!$D$12,"")&amp;IF($J208=SecurityRating!$E$13,SecurityRating!$D$13,"")&amp;IF($J208=SecurityRating!$E$14,SecurityRating!$D$14,"")&amp;IF($J208=SecurityRating!$E$15,SecurityRating!$D$15,"")&amp;IF($J208=SecurityRating!$E$16,SecurityRating!$D$16,"")&amp;IF($J208=SecurityRating!$E$17,SecurityRating!$D$17,"")&amp;IF($J208=SecurityRating!$E$18,SecurityRating!$D$18,"")&amp;IF($J208=SecurityRating!$E$19,SecurityRating!$D$19,"")&amp;IF($J208=SecurityRating!$E$20,SecurityRating!$D$20,"")&amp;IF($J208=SecurityRating!$E$21,SecurityRating!$D$21,"")&amp;IF($J208=SecurityRating!$E$22,SecurityRating!$D$22,"")&amp;IF($J208=SecurityRating!$E$23,SecurityRating!$D$23,"")&amp;IF($J208=SecurityRating!$E$24,SecurityRating!$D$24,"")&amp;IF($J208=SecurityRating!$E$25,SecurityRating!$D$25,"")&amp;IF($J208=SecurityRating!$E$26,SecurityRating!$D$26,"")&amp;IF($J208=SecurityRating!$E$27,SecurityRating!$D$27,"")&amp;IF($J208=SecurityRating!$E$28,SecurityRating!$D$28,"")),"")</f>
        <v>2</v>
      </c>
      <c r="J208" s="2" t="str">
        <f t="shared" si="6"/>
        <v>both.none.no</v>
      </c>
      <c r="K208" s="2" t="s">
        <v>189</v>
      </c>
    </row>
    <row r="209" spans="1:11" x14ac:dyDescent="0.2">
      <c r="A209" s="2" t="s">
        <v>36</v>
      </c>
      <c r="B209" s="2" t="s">
        <v>67</v>
      </c>
      <c r="C209" s="2" t="s">
        <v>49</v>
      </c>
      <c r="D209" s="12" t="s">
        <v>91</v>
      </c>
      <c r="E209" s="13" t="s">
        <v>49</v>
      </c>
      <c r="F209" s="2" t="s">
        <v>1</v>
      </c>
      <c r="G209" s="2" t="s">
        <v>2</v>
      </c>
      <c r="H209" s="2" t="s">
        <v>8</v>
      </c>
      <c r="I209" s="2">
        <f>IFERROR(INT(IF($J209=SecurityRating!$E$2,SecurityRating!$D$2,"")&amp;IF($J209=SecurityRating!$E$3,SecurityRating!$D$3,"")&amp;IF($J209=SecurityRating!$E$4,SecurityRating!$D$4,"")&amp;IF($J209=SecurityRating!$E$5,SecurityRating!$D$5,"")&amp;IF($J209=SecurityRating!$E$6,SecurityRating!$D$6,"")&amp;IF($J209=SecurityRating!$E$7,SecurityRating!$D$7,"")&amp;IF($J209=SecurityRating!$E$8,SecurityRating!$D$8,"")&amp;IF($J209=SecurityRating!$E$9,SecurityRating!$D$9,"")&amp;IF($J209=SecurityRating!$E$10,SecurityRating!$D$10,"")&amp;IF($J209=SecurityRating!$E$11,SecurityRating!$D$11,"")&amp;IF($J209=SecurityRating!$E$12,SecurityRating!$D$12,"")&amp;IF($J209=SecurityRating!$E$13,SecurityRating!$D$13,"")&amp;IF($J209=SecurityRating!$E$14,SecurityRating!$D$14,"")&amp;IF($J209=SecurityRating!$E$15,SecurityRating!$D$15,"")&amp;IF($J209=SecurityRating!$E$16,SecurityRating!$D$16,"")&amp;IF($J209=SecurityRating!$E$17,SecurityRating!$D$17,"")&amp;IF($J209=SecurityRating!$E$18,SecurityRating!$D$18,"")&amp;IF($J209=SecurityRating!$E$19,SecurityRating!$D$19,"")&amp;IF($J209=SecurityRating!$E$20,SecurityRating!$D$20,"")&amp;IF($J209=SecurityRating!$E$21,SecurityRating!$D$21,"")&amp;IF($J209=SecurityRating!$E$22,SecurityRating!$D$22,"")&amp;IF($J209=SecurityRating!$E$23,SecurityRating!$D$23,"")&amp;IF($J209=SecurityRating!$E$24,SecurityRating!$D$24,"")&amp;IF($J209=SecurityRating!$E$25,SecurityRating!$D$25,"")&amp;IF($J209=SecurityRating!$E$26,SecurityRating!$D$26,"")&amp;IF($J209=SecurityRating!$E$27,SecurityRating!$D$27,"")&amp;IF($J209=SecurityRating!$E$28,SecurityRating!$D$28,"")),"")</f>
        <v>2</v>
      </c>
      <c r="J209" s="2" t="str">
        <f>$F208&amp;"."&amp;$G209&amp;"."&amp;$H209</f>
        <v>both.none.no</v>
      </c>
      <c r="K209" s="2" t="s">
        <v>189</v>
      </c>
    </row>
    <row r="210" spans="1:11" s="14" customFormat="1" x14ac:dyDescent="0.2">
      <c r="A210" s="14" t="s">
        <v>37</v>
      </c>
      <c r="B210" s="14" t="s">
        <v>66</v>
      </c>
      <c r="C210" s="14" t="s">
        <v>48</v>
      </c>
      <c r="D210" s="16" t="s">
        <v>90</v>
      </c>
      <c r="E210" s="15" t="s">
        <v>48</v>
      </c>
      <c r="F210" s="14" t="s">
        <v>1</v>
      </c>
      <c r="G210" s="14" t="s">
        <v>2</v>
      </c>
      <c r="H210" s="14" t="s">
        <v>10</v>
      </c>
      <c r="I210" s="14">
        <f>IFERROR(INT(IF($J210=SecurityRating!$E$2,SecurityRating!$D$2,"")&amp;IF($J210=SecurityRating!$E$3,SecurityRating!$D$3,"")&amp;IF($J210=SecurityRating!$E$4,SecurityRating!$D$4,"")&amp;IF($J210=SecurityRating!$E$5,SecurityRating!$D$5,"")&amp;IF($J210=SecurityRating!$E$6,SecurityRating!$D$6,"")&amp;IF($J210=SecurityRating!$E$7,SecurityRating!$D$7,"")&amp;IF($J210=SecurityRating!$E$8,SecurityRating!$D$8,"")&amp;IF($J210=SecurityRating!$E$9,SecurityRating!$D$9,"")&amp;IF($J210=SecurityRating!$E$10,SecurityRating!$D$10,"")&amp;IF($J210=SecurityRating!$E$11,SecurityRating!$D$11,"")&amp;IF($J210=SecurityRating!$E$12,SecurityRating!$D$12,"")&amp;IF($J210=SecurityRating!$E$13,SecurityRating!$D$13,"")&amp;IF($J210=SecurityRating!$E$14,SecurityRating!$D$14,"")&amp;IF($J210=SecurityRating!$E$15,SecurityRating!$D$15,"")&amp;IF($J210=SecurityRating!$E$16,SecurityRating!$D$16,"")&amp;IF($J210=SecurityRating!$E$17,SecurityRating!$D$17,"")&amp;IF($J210=SecurityRating!$E$18,SecurityRating!$D$18,"")&amp;IF($J210=SecurityRating!$E$19,SecurityRating!$D$19,"")&amp;IF($J210=SecurityRating!$E$20,SecurityRating!$D$20,"")&amp;IF($J210=SecurityRating!$E$21,SecurityRating!$D$21,"")&amp;IF($J210=SecurityRating!$E$22,SecurityRating!$D$22,"")&amp;IF($J210=SecurityRating!$E$23,SecurityRating!$D$23,"")&amp;IF($J210=SecurityRating!$E$24,SecurityRating!$D$24,"")&amp;IF($J210=SecurityRating!$E$25,SecurityRating!$D$25,"")&amp;IF($J210=SecurityRating!$E$26,SecurityRating!$D$26,"")&amp;IF($J210=SecurityRating!$E$27,SecurityRating!$D$27,"")&amp;IF($J210=SecurityRating!$E$28,SecurityRating!$D$28,"")),"")</f>
        <v>2</v>
      </c>
      <c r="J210" s="14" t="str">
        <f t="shared" ref="J210:J217" si="7">$F210&amp;"."&amp;$G210&amp;"."&amp;$H210</f>
        <v>both.none.yes_same</v>
      </c>
      <c r="K210" s="14" t="s">
        <v>180</v>
      </c>
    </row>
    <row r="211" spans="1:11" x14ac:dyDescent="0.2">
      <c r="A211" s="2" t="s">
        <v>39</v>
      </c>
      <c r="B211" s="2" t="s">
        <v>66</v>
      </c>
      <c r="C211" s="2" t="s">
        <v>48</v>
      </c>
      <c r="D211" s="12" t="s">
        <v>90</v>
      </c>
      <c r="E211" s="13" t="s">
        <v>48</v>
      </c>
      <c r="F211" s="2" t="s">
        <v>1</v>
      </c>
      <c r="G211" s="2" t="s">
        <v>2</v>
      </c>
      <c r="H211" s="2" t="s">
        <v>10</v>
      </c>
      <c r="I211" s="2">
        <f>IFERROR(INT(IF($J211=SecurityRating!$E$2,SecurityRating!$D$2,"")&amp;IF($J211=SecurityRating!$E$3,SecurityRating!$D$3,"")&amp;IF($J211=SecurityRating!$E$4,SecurityRating!$D$4,"")&amp;IF($J211=SecurityRating!$E$5,SecurityRating!$D$5,"")&amp;IF($J211=SecurityRating!$E$6,SecurityRating!$D$6,"")&amp;IF($J211=SecurityRating!$E$7,SecurityRating!$D$7,"")&amp;IF($J211=SecurityRating!$E$8,SecurityRating!$D$8,"")&amp;IF($J211=SecurityRating!$E$9,SecurityRating!$D$9,"")&amp;IF($J211=SecurityRating!$E$10,SecurityRating!$D$10,"")&amp;IF($J211=SecurityRating!$E$11,SecurityRating!$D$11,"")&amp;IF($J211=SecurityRating!$E$12,SecurityRating!$D$12,"")&amp;IF($J211=SecurityRating!$E$13,SecurityRating!$D$13,"")&amp;IF($J211=SecurityRating!$E$14,SecurityRating!$D$14,"")&amp;IF($J211=SecurityRating!$E$15,SecurityRating!$D$15,"")&amp;IF($J211=SecurityRating!$E$16,SecurityRating!$D$16,"")&amp;IF($J211=SecurityRating!$E$17,SecurityRating!$D$17,"")&amp;IF($J211=SecurityRating!$E$18,SecurityRating!$D$18,"")&amp;IF($J211=SecurityRating!$E$19,SecurityRating!$D$19,"")&amp;IF($J211=SecurityRating!$E$20,SecurityRating!$D$20,"")&amp;IF($J211=SecurityRating!$E$21,SecurityRating!$D$21,"")&amp;IF($J211=SecurityRating!$E$22,SecurityRating!$D$22,"")&amp;IF($J211=SecurityRating!$E$23,SecurityRating!$D$23,"")&amp;IF($J211=SecurityRating!$E$24,SecurityRating!$D$24,"")&amp;IF($J211=SecurityRating!$E$25,SecurityRating!$D$25,"")&amp;IF($J211=SecurityRating!$E$26,SecurityRating!$D$26,"")&amp;IF($J211=SecurityRating!$E$27,SecurityRating!$D$27,"")&amp;IF($J211=SecurityRating!$E$28,SecurityRating!$D$28,"")),"")</f>
        <v>2</v>
      </c>
      <c r="J211" s="2" t="str">
        <f t="shared" si="7"/>
        <v>both.none.yes_same</v>
      </c>
      <c r="K211" s="2" t="s">
        <v>180</v>
      </c>
    </row>
    <row r="212" spans="1:11" x14ac:dyDescent="0.2">
      <c r="A212" s="2" t="s">
        <v>40</v>
      </c>
      <c r="B212" s="2" t="s">
        <v>66</v>
      </c>
      <c r="C212" s="2" t="s">
        <v>48</v>
      </c>
      <c r="D212" s="12" t="s">
        <v>90</v>
      </c>
      <c r="E212" s="13" t="s">
        <v>48</v>
      </c>
      <c r="F212" s="2" t="s">
        <v>1</v>
      </c>
      <c r="G212" s="2" t="s">
        <v>2</v>
      </c>
      <c r="H212" s="2" t="s">
        <v>10</v>
      </c>
      <c r="I212" s="2">
        <f>IFERROR(INT(IF($J212=SecurityRating!$E$2,SecurityRating!$D$2,"")&amp;IF($J212=SecurityRating!$E$3,SecurityRating!$D$3,"")&amp;IF($J212=SecurityRating!$E$4,SecurityRating!$D$4,"")&amp;IF($J212=SecurityRating!$E$5,SecurityRating!$D$5,"")&amp;IF($J212=SecurityRating!$E$6,SecurityRating!$D$6,"")&amp;IF($J212=SecurityRating!$E$7,SecurityRating!$D$7,"")&amp;IF($J212=SecurityRating!$E$8,SecurityRating!$D$8,"")&amp;IF($J212=SecurityRating!$E$9,SecurityRating!$D$9,"")&amp;IF($J212=SecurityRating!$E$10,SecurityRating!$D$10,"")&amp;IF($J212=SecurityRating!$E$11,SecurityRating!$D$11,"")&amp;IF($J212=SecurityRating!$E$12,SecurityRating!$D$12,"")&amp;IF($J212=SecurityRating!$E$13,SecurityRating!$D$13,"")&amp;IF($J212=SecurityRating!$E$14,SecurityRating!$D$14,"")&amp;IF($J212=SecurityRating!$E$15,SecurityRating!$D$15,"")&amp;IF($J212=SecurityRating!$E$16,SecurityRating!$D$16,"")&amp;IF($J212=SecurityRating!$E$17,SecurityRating!$D$17,"")&amp;IF($J212=SecurityRating!$E$18,SecurityRating!$D$18,"")&amp;IF($J212=SecurityRating!$E$19,SecurityRating!$D$19,"")&amp;IF($J212=SecurityRating!$E$20,SecurityRating!$D$20,"")&amp;IF($J212=SecurityRating!$E$21,SecurityRating!$D$21,"")&amp;IF($J212=SecurityRating!$E$22,SecurityRating!$D$22,"")&amp;IF($J212=SecurityRating!$E$23,SecurityRating!$D$23,"")&amp;IF($J212=SecurityRating!$E$24,SecurityRating!$D$24,"")&amp;IF($J212=SecurityRating!$E$25,SecurityRating!$D$25,"")&amp;IF($J212=SecurityRating!$E$26,SecurityRating!$D$26,"")&amp;IF($J212=SecurityRating!$E$27,SecurityRating!$D$27,"")&amp;IF($J212=SecurityRating!$E$28,SecurityRating!$D$28,"")),"")</f>
        <v>2</v>
      </c>
      <c r="J212" s="2" t="str">
        <f t="shared" si="7"/>
        <v>both.none.yes_same</v>
      </c>
      <c r="K212" s="2" t="s">
        <v>180</v>
      </c>
    </row>
    <row r="213" spans="1:11" x14ac:dyDescent="0.2">
      <c r="A213" s="2" t="s">
        <v>38</v>
      </c>
      <c r="B213" s="2" t="s">
        <v>66</v>
      </c>
      <c r="C213" s="2" t="s">
        <v>48</v>
      </c>
      <c r="D213" s="12" t="s">
        <v>90</v>
      </c>
      <c r="E213" s="13" t="s">
        <v>48</v>
      </c>
      <c r="F213" s="2" t="s">
        <v>1</v>
      </c>
      <c r="G213" s="2" t="s">
        <v>2</v>
      </c>
      <c r="H213" s="2" t="s">
        <v>10</v>
      </c>
      <c r="I213" s="2">
        <f>IFERROR(INT(IF($J213=SecurityRating!$E$2,SecurityRating!$D$2,"")&amp;IF($J213=SecurityRating!$E$3,SecurityRating!$D$3,"")&amp;IF($J213=SecurityRating!$E$4,SecurityRating!$D$4,"")&amp;IF($J213=SecurityRating!$E$5,SecurityRating!$D$5,"")&amp;IF($J213=SecurityRating!$E$6,SecurityRating!$D$6,"")&amp;IF($J213=SecurityRating!$E$7,SecurityRating!$D$7,"")&amp;IF($J213=SecurityRating!$E$8,SecurityRating!$D$8,"")&amp;IF($J213=SecurityRating!$E$9,SecurityRating!$D$9,"")&amp;IF($J213=SecurityRating!$E$10,SecurityRating!$D$10,"")&amp;IF($J213=SecurityRating!$E$11,SecurityRating!$D$11,"")&amp;IF($J213=SecurityRating!$E$12,SecurityRating!$D$12,"")&amp;IF($J213=SecurityRating!$E$13,SecurityRating!$D$13,"")&amp;IF($J213=SecurityRating!$E$14,SecurityRating!$D$14,"")&amp;IF($J213=SecurityRating!$E$15,SecurityRating!$D$15,"")&amp;IF($J213=SecurityRating!$E$16,SecurityRating!$D$16,"")&amp;IF($J213=SecurityRating!$E$17,SecurityRating!$D$17,"")&amp;IF($J213=SecurityRating!$E$18,SecurityRating!$D$18,"")&amp;IF($J213=SecurityRating!$E$19,SecurityRating!$D$19,"")&amp;IF($J213=SecurityRating!$E$20,SecurityRating!$D$20,"")&amp;IF($J213=SecurityRating!$E$21,SecurityRating!$D$21,"")&amp;IF($J213=SecurityRating!$E$22,SecurityRating!$D$22,"")&amp;IF($J213=SecurityRating!$E$23,SecurityRating!$D$23,"")&amp;IF($J213=SecurityRating!$E$24,SecurityRating!$D$24,"")&amp;IF($J213=SecurityRating!$E$25,SecurityRating!$D$25,"")&amp;IF($J213=SecurityRating!$E$26,SecurityRating!$D$26,"")&amp;IF($J213=SecurityRating!$E$27,SecurityRating!$D$27,"")&amp;IF($J213=SecurityRating!$E$28,SecurityRating!$D$28,"")),"")</f>
        <v>2</v>
      </c>
      <c r="J213" s="2" t="str">
        <f t="shared" si="7"/>
        <v>both.none.yes_same</v>
      </c>
      <c r="K213" s="2" t="s">
        <v>180</v>
      </c>
    </row>
    <row r="214" spans="1:11" x14ac:dyDescent="0.2">
      <c r="A214" s="2" t="s">
        <v>36</v>
      </c>
      <c r="B214" s="2" t="s">
        <v>66</v>
      </c>
      <c r="C214" s="2" t="s">
        <v>48</v>
      </c>
      <c r="D214" s="57" t="s">
        <v>90</v>
      </c>
      <c r="E214" s="58" t="s">
        <v>48</v>
      </c>
      <c r="F214" s="2" t="s">
        <v>1</v>
      </c>
      <c r="G214" s="2" t="s">
        <v>2</v>
      </c>
      <c r="H214" s="2" t="s">
        <v>10</v>
      </c>
      <c r="I214" s="2">
        <f>IFERROR(INT(IF($J214=SecurityRating!$E$2,SecurityRating!$D$2,"")&amp;IF($J214=SecurityRating!$E$3,SecurityRating!$D$3,"")&amp;IF($J214=SecurityRating!$E$4,SecurityRating!$D$4,"")&amp;IF($J214=SecurityRating!$E$5,SecurityRating!$D$5,"")&amp;IF($J214=SecurityRating!$E$6,SecurityRating!$D$6,"")&amp;IF($J214=SecurityRating!$E$7,SecurityRating!$D$7,"")&amp;IF($J214=SecurityRating!$E$8,SecurityRating!$D$8,"")&amp;IF($J214=SecurityRating!$E$9,SecurityRating!$D$9,"")&amp;IF($J214=SecurityRating!$E$10,SecurityRating!$D$10,"")&amp;IF($J214=SecurityRating!$E$11,SecurityRating!$D$11,"")&amp;IF($J214=SecurityRating!$E$12,SecurityRating!$D$12,"")&amp;IF($J214=SecurityRating!$E$13,SecurityRating!$D$13,"")&amp;IF($J214=SecurityRating!$E$14,SecurityRating!$D$14,"")&amp;IF($J214=SecurityRating!$E$15,SecurityRating!$D$15,"")&amp;IF($J214=SecurityRating!$E$16,SecurityRating!$D$16,"")&amp;IF($J214=SecurityRating!$E$17,SecurityRating!$D$17,"")&amp;IF($J214=SecurityRating!$E$18,SecurityRating!$D$18,"")&amp;IF($J214=SecurityRating!$E$19,SecurityRating!$D$19,"")&amp;IF($J214=SecurityRating!$E$20,SecurityRating!$D$20,"")&amp;IF($J214=SecurityRating!$E$21,SecurityRating!$D$21,"")&amp;IF($J214=SecurityRating!$E$22,SecurityRating!$D$22,"")&amp;IF($J214=SecurityRating!$E$23,SecurityRating!$D$23,"")&amp;IF($J214=SecurityRating!$E$24,SecurityRating!$D$24,"")&amp;IF($J214=SecurityRating!$E$25,SecurityRating!$D$25,"")&amp;IF($J214=SecurityRating!$E$26,SecurityRating!$D$26,"")&amp;IF($J214=SecurityRating!$E$27,SecurityRating!$D$27,"")&amp;IF($J214=SecurityRating!$E$28,SecurityRating!$D$28,"")),"")</f>
        <v>2</v>
      </c>
      <c r="J214" s="2" t="str">
        <f t="shared" si="7"/>
        <v>both.none.yes_same</v>
      </c>
      <c r="K214" s="2" t="s">
        <v>180</v>
      </c>
    </row>
    <row r="215" spans="1:11" x14ac:dyDescent="0.2">
      <c r="A215" s="2" t="s">
        <v>33</v>
      </c>
      <c r="B215" s="2" t="s">
        <v>66</v>
      </c>
      <c r="C215" s="2" t="s">
        <v>48</v>
      </c>
      <c r="D215" s="57" t="s">
        <v>90</v>
      </c>
      <c r="E215" s="58" t="s">
        <v>48</v>
      </c>
      <c r="F215" s="2" t="s">
        <v>2</v>
      </c>
      <c r="G215" s="2" t="s">
        <v>2</v>
      </c>
      <c r="H215" s="2" t="s">
        <v>8</v>
      </c>
      <c r="I215" s="2">
        <f>IFERROR(INT(IF($J215=SecurityRating!$E$2,SecurityRating!$D$2,"")&amp;IF($J215=SecurityRating!$E$3,SecurityRating!$D$3,"")&amp;IF($J215=SecurityRating!$E$4,SecurityRating!$D$4,"")&amp;IF($J215=SecurityRating!$E$5,SecurityRating!$D$5,"")&amp;IF($J215=SecurityRating!$E$6,SecurityRating!$D$6,"")&amp;IF($J215=SecurityRating!$E$7,SecurityRating!$D$7,"")&amp;IF($J215=SecurityRating!$E$8,SecurityRating!$D$8,"")&amp;IF($J215=SecurityRating!$E$9,SecurityRating!$D$9,"")&amp;IF($J215=SecurityRating!$E$10,SecurityRating!$D$10,"")&amp;IF($J215=SecurityRating!$E$11,SecurityRating!$D$11,"")&amp;IF($J215=SecurityRating!$E$12,SecurityRating!$D$12,"")&amp;IF($J215=SecurityRating!$E$13,SecurityRating!$D$13,"")&amp;IF($J215=SecurityRating!$E$14,SecurityRating!$D$14,"")&amp;IF($J215=SecurityRating!$E$15,SecurityRating!$D$15,"")&amp;IF($J215=SecurityRating!$E$16,SecurityRating!$D$16,"")&amp;IF($J215=SecurityRating!$E$17,SecurityRating!$D$17,"")&amp;IF($J215=SecurityRating!$E$18,SecurityRating!$D$18,"")&amp;IF($J215=SecurityRating!$E$19,SecurityRating!$D$19,"")&amp;IF($J215=SecurityRating!$E$20,SecurityRating!$D$20,"")&amp;IF($J215=SecurityRating!$E$21,SecurityRating!$D$21,"")&amp;IF($J215=SecurityRating!$E$22,SecurityRating!$D$22,"")&amp;IF($J215=SecurityRating!$E$23,SecurityRating!$D$23,"")&amp;IF($J215=SecurityRating!$E$24,SecurityRating!$D$24,"")&amp;IF($J215=SecurityRating!$E$25,SecurityRating!$D$25,"")&amp;IF($J215=SecurityRating!$E$26,SecurityRating!$D$26,"")&amp;IF($J215=SecurityRating!$E$27,SecurityRating!$D$27,"")&amp;IF($J215=SecurityRating!$E$28,SecurityRating!$D$28,"")),"")</f>
        <v>4</v>
      </c>
      <c r="J215" s="2" t="str">
        <f t="shared" si="7"/>
        <v>none.none.no</v>
      </c>
      <c r="K215" s="2" t="s">
        <v>180</v>
      </c>
    </row>
    <row r="216" spans="1:11" x14ac:dyDescent="0.2">
      <c r="A216" s="2" t="s">
        <v>34</v>
      </c>
      <c r="B216" s="2" t="s">
        <v>66</v>
      </c>
      <c r="C216" s="2" t="s">
        <v>48</v>
      </c>
      <c r="D216" s="57" t="s">
        <v>90</v>
      </c>
      <c r="E216" s="58" t="s">
        <v>48</v>
      </c>
      <c r="F216" s="2" t="s">
        <v>2</v>
      </c>
      <c r="G216" s="2" t="s">
        <v>2</v>
      </c>
      <c r="H216" s="2" t="s">
        <v>8</v>
      </c>
      <c r="I216" s="2">
        <f>IFERROR(INT(IF($J216=SecurityRating!$E$2,SecurityRating!$D$2,"")&amp;IF($J216=SecurityRating!$E$3,SecurityRating!$D$3,"")&amp;IF($J216=SecurityRating!$E$4,SecurityRating!$D$4,"")&amp;IF($J216=SecurityRating!$E$5,SecurityRating!$D$5,"")&amp;IF($J216=SecurityRating!$E$6,SecurityRating!$D$6,"")&amp;IF($J216=SecurityRating!$E$7,SecurityRating!$D$7,"")&amp;IF($J216=SecurityRating!$E$8,SecurityRating!$D$8,"")&amp;IF($J216=SecurityRating!$E$9,SecurityRating!$D$9,"")&amp;IF($J216=SecurityRating!$E$10,SecurityRating!$D$10,"")&amp;IF($J216=SecurityRating!$E$11,SecurityRating!$D$11,"")&amp;IF($J216=SecurityRating!$E$12,SecurityRating!$D$12,"")&amp;IF($J216=SecurityRating!$E$13,SecurityRating!$D$13,"")&amp;IF($J216=SecurityRating!$E$14,SecurityRating!$D$14,"")&amp;IF($J216=SecurityRating!$E$15,SecurityRating!$D$15,"")&amp;IF($J216=SecurityRating!$E$16,SecurityRating!$D$16,"")&amp;IF($J216=SecurityRating!$E$17,SecurityRating!$D$17,"")&amp;IF($J216=SecurityRating!$E$18,SecurityRating!$D$18,"")&amp;IF($J216=SecurityRating!$E$19,SecurityRating!$D$19,"")&amp;IF($J216=SecurityRating!$E$20,SecurityRating!$D$20,"")&amp;IF($J216=SecurityRating!$E$21,SecurityRating!$D$21,"")&amp;IF($J216=SecurityRating!$E$22,SecurityRating!$D$22,"")&amp;IF($J216=SecurityRating!$E$23,SecurityRating!$D$23,"")&amp;IF($J216=SecurityRating!$E$24,SecurityRating!$D$24,"")&amp;IF($J216=SecurityRating!$E$25,SecurityRating!$D$25,"")&amp;IF($J216=SecurityRating!$E$26,SecurityRating!$D$26,"")&amp;IF($J216=SecurityRating!$E$27,SecurityRating!$D$27,"")&amp;IF($J216=SecurityRating!$E$28,SecurityRating!$D$28,"")),"")</f>
        <v>4</v>
      </c>
      <c r="J216" s="2" t="str">
        <f t="shared" si="7"/>
        <v>none.none.no</v>
      </c>
      <c r="K216" s="2" t="s">
        <v>180</v>
      </c>
    </row>
    <row r="217" spans="1:11" x14ac:dyDescent="0.2">
      <c r="A217" s="2" t="s">
        <v>35</v>
      </c>
      <c r="B217" s="2" t="s">
        <v>66</v>
      </c>
      <c r="C217" s="2" t="s">
        <v>48</v>
      </c>
      <c r="D217" s="12" t="s">
        <v>90</v>
      </c>
      <c r="E217" s="13" t="s">
        <v>48</v>
      </c>
      <c r="F217" s="2" t="s">
        <v>2</v>
      </c>
      <c r="G217" s="2" t="s">
        <v>2</v>
      </c>
      <c r="H217" s="2" t="s">
        <v>8</v>
      </c>
      <c r="I217" s="2">
        <f>IFERROR(INT(IF($J217=SecurityRating!$E$2,SecurityRating!$D$2,"")&amp;IF($J217=SecurityRating!$E$3,SecurityRating!$D$3,"")&amp;IF($J217=SecurityRating!$E$4,SecurityRating!$D$4,"")&amp;IF($J217=SecurityRating!$E$5,SecurityRating!$D$5,"")&amp;IF($J217=SecurityRating!$E$6,SecurityRating!$D$6,"")&amp;IF($J217=SecurityRating!$E$7,SecurityRating!$D$7,"")&amp;IF($J217=SecurityRating!$E$8,SecurityRating!$D$8,"")&amp;IF($J217=SecurityRating!$E$9,SecurityRating!$D$9,"")&amp;IF($J217=SecurityRating!$E$10,SecurityRating!$D$10,"")&amp;IF($J217=SecurityRating!$E$11,SecurityRating!$D$11,"")&amp;IF($J217=SecurityRating!$E$12,SecurityRating!$D$12,"")&amp;IF($J217=SecurityRating!$E$13,SecurityRating!$D$13,"")&amp;IF($J217=SecurityRating!$E$14,SecurityRating!$D$14,"")&amp;IF($J217=SecurityRating!$E$15,SecurityRating!$D$15,"")&amp;IF($J217=SecurityRating!$E$16,SecurityRating!$D$16,"")&amp;IF($J217=SecurityRating!$E$17,SecurityRating!$D$17,"")&amp;IF($J217=SecurityRating!$E$18,SecurityRating!$D$18,"")&amp;IF($J217=SecurityRating!$E$19,SecurityRating!$D$19,"")&amp;IF($J217=SecurityRating!$E$20,SecurityRating!$D$20,"")&amp;IF($J217=SecurityRating!$E$21,SecurityRating!$D$21,"")&amp;IF($J217=SecurityRating!$E$22,SecurityRating!$D$22,"")&amp;IF($J217=SecurityRating!$E$23,SecurityRating!$D$23,"")&amp;IF($J217=SecurityRating!$E$24,SecurityRating!$D$24,"")&amp;IF($J217=SecurityRating!$E$25,SecurityRating!$D$25,"")&amp;IF($J217=SecurityRating!$E$26,SecurityRating!$D$26,"")&amp;IF($J217=SecurityRating!$E$27,SecurityRating!$D$27,"")&amp;IF($J217=SecurityRating!$E$28,SecurityRating!$D$28,"")),"")</f>
        <v>4</v>
      </c>
      <c r="J217" s="2" t="str">
        <f t="shared" si="7"/>
        <v>none.none.no</v>
      </c>
      <c r="K217" s="2" t="s">
        <v>180</v>
      </c>
    </row>
    <row r="221" spans="1:11" x14ac:dyDescent="0.2">
      <c r="D221" s="11" t="s">
        <v>108</v>
      </c>
    </row>
  </sheetData>
  <phoneticPr fontId="6" type="noConversion"/>
  <conditionalFormatting sqref="I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43" r:id="rId1" tooltip="A02-Sender-Sender-Name-Spoofing.json.eml" display="https://github.com/SecUSo/paper-artifacts-email-deception-techniques/blob/main/2.Analysis/1.Source-EML-Files/A02-Sender-Sender-Name-Spoofing.json.eml" xr:uid="{310C4415-6F19-404F-BB47-CC38EA89BE94}"/>
    <hyperlink ref="D3:D9" r:id="rId2" tooltip="A02-Sender-Sender-Name-Spoofing.json.eml" display="https://github.com/SecUSo/paper-artifacts-email-deception-techniques/blob/main/2.Analysis/1.Source-EML-Files/A02-Sender-Sender-Name-Spoofing.json.eml" xr:uid="{C86783F0-64CC-CF48-AE53-728A24EEAD43}"/>
    <hyperlink ref="D130" r:id="rId3" tooltip="3.2.1_Mail_Sender_Name.eml" display="https://github.com/justinbxchle/deception_techniques/blob/main/EML_Files/3.2.1_Mail_Sender_Name.eml" xr:uid="{9DAC32AC-FA3B-CB4E-82F9-2162A5E8AFD5}"/>
    <hyperlink ref="D127" r:id="rId4" tooltip="3.2.2_Mail_Sender_Name_Circumvention.eml" display="https://github.com/justinbxchle/deception_techniques/blob/main/EML_Files/3.2.2_Mail_Sender_Name_Circumvention.eml" xr:uid="{3F372A86-1249-1B4D-865C-DB14C032E009}"/>
    <hyperlink ref="D47" r:id="rId5" tooltip="A04-Link-Hexadecimal-Encoding.json.eml" display="https://github.com/SecUSo/paper-artifacts-email-deception-techniques/blob/main/2.Analysis/1.Source-EML-Files/A04-Link-Hexadecimal-Encoding.json.eml" xr:uid="{E13A04BE-BA6E-D34E-A927-C963D2A398E3}"/>
    <hyperlink ref="D39" r:id="rId6" tooltip="A05-Link-HTML Base-Tag.json.eml" display="https://github.com/SecUSo/paper-artifacts-email-deception-techniques/blob/main/2.Analysis/1.Source-EML-Files/A05-Link-HTML Base-Tag.json.eml" xr:uid="{1308B611-C154-1D49-9636-7C44F7E14371}"/>
    <hyperlink ref="D33" r:id="rId7" tooltip="A06-Link-HTML Form-Tag.json.eml" display="https://github.com/SecUSo/paper-artifacts-email-deception-techniques/blob/main/2.Analysis/1.Source-EML-Files/A06-Link-HTML Form-Tag.json.eml" xr:uid="{D48E5AC1-76EA-3942-949E-644B6F423D15}"/>
    <hyperlink ref="D22" r:id="rId8" tooltip="A07-Link-Link-Missmatch.json.eml" display="https://github.com/SecUSo/paper-artifacts-email-deception-techniques/blob/main/2.Analysis/1.Source-EML-Files/A07-Link-Link-Missmatch.json.eml" xr:uid="{6D2F8187-BC4C-154F-BC17-79707DE5749C}"/>
    <hyperlink ref="D14" r:id="rId9" tooltip="3.7.1_Link_Missmatch_URL.eml" display="https://github.com/justinbxchle/deception_techniques/blob/main/EML_Files/3.7.1_Link_Missmatch_URL.eml" xr:uid="{95617C1F-52F3-5648-8B77-51F69006CFE1}"/>
    <hyperlink ref="D6" r:id="rId10" tooltip="3.7.2_Link_Missmatch_Circumvention.eml" display="https://github.com/justinbxchle/deception_techniques/blob/main/EML_Files/3.7.2_Link_Missmatch_Circumvention.eml" xr:uid="{CDA36FD0-298B-4C48-AC78-19C3A8B2FD5F}"/>
    <hyperlink ref="D215" r:id="rId11" tooltip="A13-Link-URL-Userinfo-Field.json.eml" display="https://github.com/SecUSo/paper-artifacts-email-deception-techniques/blob/main/2.Analysis/1.Source-EML-Files/A13-Link-URL-Userinfo-Field.json.eml" xr:uid="{C98D16DC-F11D-B14D-8BD2-361501967539}"/>
    <hyperlink ref="D206" r:id="rId12" tooltip="A14-Attm-Double-File-Extension.json.eml" display="https://github.com/SecUSo/paper-artifacts-email-deception-techniques/blob/main/2.Analysis/1.Source-EML-Files/A14-Attm-Double-File-Extension.json.eml" xr:uid="{BED9723C-D017-6D4B-A5A1-23E598D59AA5}"/>
    <hyperlink ref="D199" r:id="rId13" tooltip="A21.2-Link-Non-Ascii-Characters-punycode.json.eml" display="https://github.com/SecUSo/paper-artifacts-email-deception-techniques/blob/main/2.Analysis/1.Source-EML-Files/A21.2-Link-Non-Ascii-Characters-punycode.json.eml" xr:uid="{352ECDC5-F900-254B-AE1B-1F47F84F5E37}"/>
    <hyperlink ref="D190" r:id="rId14" tooltip="A21.1-Link-Non-Ascii-Characters-utf.json.eml" display="https://github.com/SecUSo/paper-artifacts-email-deception-techniques/blob/main/2.Analysis/1.Source-EML-Files/A21.1-Link-Non-Ascii-Characters-utf.json.eml" xr:uid="{C74525DD-302D-484E-A7CD-27A1D23D00CB}"/>
    <hyperlink ref="D181" r:id="rId15" tooltip="A20.2-Sender-Non-Ascii-Characters-punycode.json.eml" display="https://github.com/SecUSo/paper-artifacts-email-deception-techniques/blob/main/2.Analysis/1.Source-EML-Files/A20.2-Sender-Non-Ascii-Characters-punycode.json.eml" xr:uid="{81B3B2AA-A02F-644B-8528-55ADF239F3AB}"/>
    <hyperlink ref="D170" r:id="rId16" tooltip="A20.1-Sender-Non-Ascii-Characters-utf.json.eml" display="https://github.com/SecUSo/paper-artifacts-email-deception-techniques/blob/main/2.Analysis/1.Source-EML-Files/A20.1-Sender-Non-Ascii-Characters-utf.json.eml" xr:uid="{6DF3203B-9CF3-3549-BB33-D874129BC8C3}"/>
    <hyperlink ref="D165" r:id="rId17" tooltip="A33-Attm-Right-to-Left-Override.json.eml" display="https://github.com/SecUSo/paper-artifacts-email-deception-techniques/blob/main/2.Analysis/1.Source-EML-Files/A33-Attm-Right-to-Left-Override.json.eml" xr:uid="{7279BD54-600F-944A-9FFE-73F47295B857}"/>
    <hyperlink ref="D158" r:id="rId18" tooltip="A31.2-Sender-Right-to-Left-Override-punycode.json.eml" display="https://github.com/SecUSo/paper-artifacts-email-deception-techniques/blob/main/2.Analysis/1.Source-EML-Files/A31.2-Sender-Right-to-Left-Override-punycode.json.eml" xr:uid="{745F90F3-EE0F-AD45-B234-64206C006C5D}"/>
    <hyperlink ref="D150" r:id="rId19" tooltip="A31.1-Sender-Right-to-Left-Override-utf.json.eml" display="https://github.com/SecUSo/paper-artifacts-email-deception-techniques/blob/main/2.Analysis/1.Source-EML-Files/A31.1-Sender-Right-to-Left-Override-utf.json.eml" xr:uid="{3EEA2624-B01F-E745-BB04-46B418F2E1A5}"/>
    <hyperlink ref="D119" r:id="rId20" tooltip="A30-Attm-Exceedingly-Long.json.eml" display="https://github.com/SecUSo/paper-artifacts-email-deception-techniques/blob/main/2.Analysis/1.Source-EML-Files/A30-Attm-Exceedingly-Long.json.eml" xr:uid="{4DD24F09-1C00-114D-81D6-27779B51394B}"/>
    <hyperlink ref="D102" r:id="rId21" tooltip="A28-Sender-Exceedingly-Long.json.eml" display="https://github.com/SecUSo/paper-artifacts-email-deception-techniques/blob/main/2.Analysis/1.Source-EML-Files/A28-Sender-Exceedingly-Long.json.eml" xr:uid="{67665E6F-5686-1F4B-9DE6-0900108885D7}"/>
    <hyperlink ref="D94" r:id="rId22" tooltip="3.24.1_Tel_Scheme_USSD_Code.eml" display="https://github.com/justinbxchle/deception_techniques/blob/main/EML_Files/3.24.1_Tel_Scheme_USSD_Code.eml" xr:uid="{B1091B23-A7FC-9D40-9BA9-615A08E76E6B}"/>
    <hyperlink ref="D87" r:id="rId23" tooltip="3.24.2_Tel_Scheme_Premium_Rate.eml" display="https://github.com/justinbxchle/deception_techniques/blob/main/EML_Files/3.24.2_Tel_Scheme_Premium_Rate.eml" xr:uid="{34C9D253-ABFD-F64F-9527-5724DB0396CA}"/>
    <hyperlink ref="D78" r:id="rId24" tooltip="3.25_Data_Scheme.eml" display="https://github.com/justinbxchle/deception_techniques/blob/main/EML_Files/3.25_Data_Scheme.eml" xr:uid="{5C7CEB28-C964-8740-A5A0-D29D8784375D}"/>
    <hyperlink ref="D70" r:id="rId25" tooltip="3.25.1_Data_Scheme_Advancement.eml" display="https://github.com/justinbxchle/deception_techniques/blob/main/EML_Files/3.25.1_Data_Scheme_Advancement.eml" xr:uid="{43EA2B88-7626-5148-999C-72664793D56D}"/>
    <hyperlink ref="D63" r:id="rId26" tooltip="3.27.1_Visual_Integrity_Fake_Password.eml" display="https://github.com/justinbxchle/deception_techniques/blob/main/EML_Files/3.27.1_Visual_Integrity_Fake_Password.eml" xr:uid="{F6783BA1-B891-4C49-9D30-A53181618F47}"/>
    <hyperlink ref="D50" r:id="rId27" tooltip="3.27.2_Visual_Integrity_Fake_Scrollbar.eml" display="https://github.com/justinbxchle/deception_techniques/blob/main/EML_Files/3.27.2_Visual_Integrity_Fake_Scrollbar.eml" xr:uid="{86485EDA-D19A-224A-B5DC-AD733A08FAAA}"/>
    <hyperlink ref="D11:D17" r:id="rId28" tooltip="3.2.1_Mail_Sender_Name.eml" display="https://github.com/justinbxchle/deception_techniques/blob/main/EML_Files/3.2.1_Mail_Sender_Name.eml" xr:uid="{A7161B81-7A5E-D149-9075-A480E94C1972}"/>
    <hyperlink ref="D19:D25" r:id="rId29" tooltip="3.2.2_Mail_Sender_Name_Circumvention.eml" display="https://github.com/justinbxchle/deception_techniques/blob/main/EML_Files/3.2.2_Mail_Sender_Name_Circumvention.eml" xr:uid="{8631AD04-30AE-D949-A64E-5290FCB4C2A8}"/>
    <hyperlink ref="D27:D33" r:id="rId30" tooltip="A04-Link-Hexadecimal-Encoding.json.eml" display="https://github.com/SecUSo/paper-artifacts-email-deception-techniques/blob/main/2.Analysis/1.Source-EML-Files/A04-Link-Hexadecimal-Encoding.json.eml" xr:uid="{89CFB341-8B9B-204F-96CF-46F063668A0C}"/>
    <hyperlink ref="D35:D41" r:id="rId31" tooltip="A05-Link-HTML Base-Tag.json.eml" display="https://github.com/SecUSo/paper-artifacts-email-deception-techniques/blob/main/2.Analysis/1.Source-EML-Files/A05-Link-HTML Base-Tag.json.eml" xr:uid="{EC362DB5-BA3E-774B-BFF7-8B0F60CDA96F}"/>
    <hyperlink ref="D43:D49" r:id="rId32" tooltip="A06-Link-HTML Form-Tag.json.eml" display="https://github.com/SecUSo/paper-artifacts-email-deception-techniques/blob/main/2.Analysis/1.Source-EML-Files/A06-Link-HTML Form-Tag.json.eml" xr:uid="{16B6EEFE-3FCA-BE47-AA8C-C6E02935DE0C}"/>
    <hyperlink ref="D51:D57" r:id="rId33" tooltip="A07-Link-Link-Missmatch.json.eml" display="https://github.com/SecUSo/paper-artifacts-email-deception-techniques/blob/main/2.Analysis/1.Source-EML-Files/A07-Link-Link-Missmatch.json.eml" xr:uid="{BB7C1FA0-2877-4F47-A232-B12B7337EDC4}"/>
    <hyperlink ref="D59:D65" r:id="rId34" tooltip="3.7.1_Link_Missmatch_URL.eml" display="https://github.com/justinbxchle/deception_techniques/blob/main/EML_Files/3.7.1_Link_Missmatch_URL.eml" xr:uid="{EF4E129B-7ABB-754E-AFED-37A8FC8B5326}"/>
    <hyperlink ref="D67:D73" r:id="rId35" tooltip="3.7.2_Link_Missmatch_Circumvention.eml" display="https://github.com/justinbxchle/deception_techniques/blob/main/EML_Files/3.7.2_Link_Missmatch_Circumvention.eml" xr:uid="{E8C1709E-896F-644D-880B-486132990960}"/>
    <hyperlink ref="D75:D81" r:id="rId36" tooltip="A13-Link-URL-Userinfo-Field.json.eml" display="https://github.com/SecUSo/paper-artifacts-email-deception-techniques/blob/main/2.Analysis/1.Source-EML-Files/A13-Link-URL-Userinfo-Field.json.eml" xr:uid="{131FBD80-C187-C148-AFC1-559DC34820D5}"/>
    <hyperlink ref="D83:D89" r:id="rId37" tooltip="A14-Attm-Double-File-Extension.json.eml" display="https://github.com/SecUSo/paper-artifacts-email-deception-techniques/blob/main/2.Analysis/1.Source-EML-Files/A14-Attm-Double-File-Extension.json.eml" xr:uid="{5E2AED7A-ED78-7748-88CC-1AA82BB477CD}"/>
    <hyperlink ref="D91:D97" r:id="rId38" tooltip="A21.2-Link-Non-Ascii-Characters-punycode.json.eml" display="https://github.com/SecUSo/paper-artifacts-email-deception-techniques/blob/main/2.Analysis/1.Source-EML-Files/A21.2-Link-Non-Ascii-Characters-punycode.json.eml" xr:uid="{DFC6D38A-3B92-614E-84E0-C7142D6E9BB4}"/>
    <hyperlink ref="D99:D105" r:id="rId39" tooltip="A21.1-Link-Non-Ascii-Characters-utf.json.eml" display="https://github.com/SecUSo/paper-artifacts-email-deception-techniques/blob/main/2.Analysis/1.Source-EML-Files/A21.1-Link-Non-Ascii-Characters-utf.json.eml" xr:uid="{3AF74D76-FAC3-B848-908D-C912C89385AC}"/>
    <hyperlink ref="D107:D113" r:id="rId40" tooltip="A20.2-Sender-Non-Ascii-Characters-punycode.json.eml" display="https://github.com/SecUSo/paper-artifacts-email-deception-techniques/blob/main/2.Analysis/1.Source-EML-Files/A20.2-Sender-Non-Ascii-Characters-punycode.json.eml" xr:uid="{035856BC-80DE-CD40-A639-DED022AE8F95}"/>
    <hyperlink ref="D115:D121" r:id="rId41" tooltip="A20.1-Sender-Non-Ascii-Characters-utf.json.eml" display="https://github.com/SecUSo/paper-artifacts-email-deception-techniques/blob/main/2.Analysis/1.Source-EML-Files/A20.1-Sender-Non-Ascii-Characters-utf.json.eml" xr:uid="{90FAF447-F14A-C24B-A9DC-FA7F95819D26}"/>
    <hyperlink ref="D123:D129" r:id="rId42" tooltip="A33-Attm-Right-to-Left-Override.json.eml" display="https://github.com/SecUSo/paper-artifacts-email-deception-techniques/blob/main/2.Analysis/1.Source-EML-Files/A33-Attm-Right-to-Left-Override.json.eml" xr:uid="{705545F1-E8A0-9149-8BD2-B76E71029F4E}"/>
    <hyperlink ref="D131:D137" r:id="rId43" tooltip="A31.2-Sender-Right-to-Left-Override-punycode.json.eml" display="https://github.com/SecUSo/paper-artifacts-email-deception-techniques/blob/main/2.Analysis/1.Source-EML-Files/A31.2-Sender-Right-to-Left-Override-punycode.json.eml" xr:uid="{FA3F3F29-1347-D04F-A301-9CB8D87E5868}"/>
    <hyperlink ref="D139:D145" r:id="rId44" tooltip="A31.1-Sender-Right-to-Left-Override-utf.json.eml" display="https://github.com/SecUSo/paper-artifacts-email-deception-techniques/blob/main/2.Analysis/1.Source-EML-Files/A31.1-Sender-Right-to-Left-Override-utf.json.eml" xr:uid="{2186981F-D46F-2749-8369-EBF10D2CC1AB}"/>
    <hyperlink ref="D147:D153" r:id="rId45" tooltip="A30-Attm-Exceedingly-Long.json.eml" display="https://github.com/SecUSo/paper-artifacts-email-deception-techniques/blob/main/2.Analysis/1.Source-EML-Files/A30-Attm-Exceedingly-Long.json.eml" xr:uid="{D3E323CA-0FD2-0849-AA04-440DBE0B7ADC}"/>
    <hyperlink ref="D111" r:id="rId46" tooltip="A29-Link-Exceedingly-Long.json.eml" display="https://github.com/SecUSo/paper-artifacts-email-deception-techniques/blob/main/2.Analysis/1.Source-EML-Files/A29-Link-Exceedingly-Long.json.eml" xr:uid="{61E039F2-BF82-0E4A-8AAB-96C5C48BF45E}"/>
    <hyperlink ref="D155:D161" r:id="rId47" tooltip="A29-Link-Exceedingly-Long.json.eml" display="https://github.com/SecUSo/paper-artifacts-email-deception-techniques/blob/main/2.Analysis/1.Source-EML-Files/A29-Link-Exceedingly-Long.json.eml" xr:uid="{0E49E149-CBAD-0F4A-B75D-9A55405C31F2}"/>
    <hyperlink ref="D163:D169" r:id="rId48" tooltip="A28-Sender-Exceedingly-Long.json.eml" display="https://github.com/SecUSo/paper-artifacts-email-deception-techniques/blob/main/2.Analysis/1.Source-EML-Files/A28-Sender-Exceedingly-Long.json.eml" xr:uid="{BC3FE63E-6F6D-2749-A3EE-384083E1386D}"/>
    <hyperlink ref="D171:D177" r:id="rId49" tooltip="3.24.1_Tel_Scheme_USSD_Code.eml" display="https://github.com/justinbxchle/deception_techniques/blob/main/EML_Files/3.24.1_Tel_Scheme_USSD_Code.eml" xr:uid="{665A7165-8556-AA42-BB90-9998524846E7}"/>
    <hyperlink ref="D179:D185" r:id="rId50" tooltip="3.24.2_Tel_Scheme_Premium_Rate.eml" display="https://github.com/justinbxchle/deception_techniques/blob/main/EML_Files/3.24.2_Tel_Scheme_Premium_Rate.eml" xr:uid="{60D573A4-2783-ED40-A147-496C750E1A3C}"/>
    <hyperlink ref="D187:D193" r:id="rId51" tooltip="3.25_Data_Scheme.eml" display="https://github.com/justinbxchle/deception_techniques/blob/main/EML_Files/3.25_Data_Scheme.eml" xr:uid="{CA3090C9-77C5-E74A-8520-6F872BA528E7}"/>
    <hyperlink ref="D195:D201" r:id="rId52" tooltip="3.25.1_Data_Scheme_Advancement.eml" display="https://github.com/justinbxchle/deception_techniques/blob/main/EML_Files/3.25.1_Data_Scheme_Advancement.eml" xr:uid="{239B0CE3-C713-844E-870C-DD2F2DA10820}"/>
    <hyperlink ref="D203:D209" r:id="rId53" tooltip="3.27.1_Visual_Integrity_Fake_Password.eml" display="https://github.com/justinbxchle/deception_techniques/blob/main/EML_Files/3.27.1_Visual_Integrity_Fake_Password.eml" xr:uid="{EA07500C-01AF-F147-9421-B500E9C69E8A}"/>
    <hyperlink ref="D211:D217" r:id="rId54" tooltip="3.27.2_Visual_Integrity_Fake_Scrollbar.eml" display="https://github.com/justinbxchle/deception_techniques/blob/main/EML_Files/3.27.2_Visual_Integrity_Fake_Scrollbar.eml" xr:uid="{D78BFF2E-D0EA-544E-B324-4D2B44FB7AEB}"/>
    <hyperlink ref="E143" r:id="rId55" tooltip="2. Sender-Name Spoofing" display="https://github.com/justinbxchle/deception_techniques/tree/main/Screenshots/2. Sender-Name Spoofing" xr:uid="{57B53889-1BA8-F84C-8A7F-348685613337}"/>
    <hyperlink ref="E130" r:id="rId56" tooltip="2.1 Using Email Address in the Sender Name Field" display="https://github.com/justinbxchle/deception_techniques/tree/main/Screenshots/2. Sender-Name Spoofing/2.1 Using Email Address in the Sender Name Field" xr:uid="{098B5772-0EDB-F242-9B8B-84F5512E7FC0}"/>
    <hyperlink ref="E127" r:id="rId57" tooltip="2.2 Circumventing Mitigations" display="https://github.com/justinbxchle/deception_techniques/tree/main/Screenshots/2. Sender-Name Spoofing/2.2 Circumventing Mitigations" xr:uid="{94394FD0-4726-4742-AC07-7065A07C0EB3}"/>
    <hyperlink ref="E47" r:id="rId58" tooltip="4. Hecadecimal Encoding" display="https://github.com/justinbxchle/deception_techniques/tree/main/Screenshots/4. Hecadecimal Encoding" xr:uid="{198FE1C0-6EA4-FD4B-BD3A-DE6F0B806D7C}"/>
    <hyperlink ref="E39" r:id="rId59" tooltip="5. HTML Base-Tag" display="https://github.com/justinbxchle/deception_techniques/tree/main/Screenshots/5. HTML Base-Tag" xr:uid="{964E73DB-A827-654E-A135-8B9C90F0A152}"/>
    <hyperlink ref="E33" r:id="rId60" tooltip="6. HTML Form-Tag" display="https://github.com/justinbxchle/deception_techniques/tree/main/Screenshots/6. HTML Form-Tag" xr:uid="{05C83F63-728D-6A48-84D9-20F45F57770F}"/>
    <hyperlink ref="E22" r:id="rId61" tooltip="7. Link Missmatch" display="https://github.com/justinbxchle/deception_techniques/tree/main/Screenshots/7. Link Missmatch" xr:uid="{CC7B5D7C-8308-EE49-822E-3FCE5B315F39}"/>
    <hyperlink ref="E14" r:id="rId62" tooltip="7.1 Using URL as Link Text" display="https://github.com/justinbxchle/deception_techniques/tree/main/Screenshots/7. Link Missmatch/7.1 Using URL as Link Text" xr:uid="{C30A09FD-3FB9-F44B-8DC6-061702D48123}"/>
    <hyperlink ref="E6" r:id="rId63" tooltip="7.2 Circumventing Mitigation Techniques" display="https://github.com/justinbxchle/deception_techniques/tree/main/Screenshots/7. Link Missmatch/7.2 Circumventing Mitigation Techniques" xr:uid="{4E922E79-9961-394C-A9FC-1DBAC03B80E1}"/>
    <hyperlink ref="E215" r:id="rId64" tooltip="13. URL Userinfo Field" display="https://github.com/justinbxchle/deception_techniques/tree/main/Screenshots/13. URL Userinfo Field" xr:uid="{ED086707-CDB2-964C-8782-1BF30594BED2}"/>
    <hyperlink ref="E206" r:id="rId65" tooltip="14. Double File-Extension" display="https://github.com/justinbxchle/deception_techniques/tree/main/Screenshots/14. Double File-Extension" xr:uid="{07BF14CB-B9B3-824F-A812-94B1380213A2}"/>
    <hyperlink ref="E199" r:id="rId66" tooltip="punycode" xr:uid="{8983D8A1-CEE6-E043-8524-FB2997831534}"/>
    <hyperlink ref="E190" r:id="rId67" tooltip="uft" xr:uid="{82191361-7150-3741-BC5C-401AEB880FEC}"/>
    <hyperlink ref="E181" r:id="rId68" tooltip="punycode" xr:uid="{50A9A8B6-385A-274E-837A-5D500C5A9105}"/>
    <hyperlink ref="E170" r:id="rId69" tooltip="uft" xr:uid="{007BB5CD-09B9-4E41-81B0-8CE1F8313C4F}"/>
    <hyperlink ref="E165" r:id="rId70" tooltip="attm" xr:uid="{63A0F8FD-8B85-3D4D-9C56-8CC42B7F0591}"/>
    <hyperlink ref="E158" r:id="rId71" tooltip="punycode" xr:uid="{9E3AA68F-F7DC-F141-B1C8-3DF522EBBF55}"/>
    <hyperlink ref="E150" r:id="rId72" tooltip="utf" xr:uid="{91642E02-08E7-8A45-96E9-9F583983DC8E}"/>
    <hyperlink ref="E119" r:id="rId73" tooltip="attm" xr:uid="{CFC56488-9308-B94F-AF66-60A3205A0261}"/>
    <hyperlink ref="E111" r:id="rId74" tooltip="link" xr:uid="{1CD96082-0F5C-7946-8024-6AA2933033BE}"/>
    <hyperlink ref="E102" r:id="rId75" tooltip="sender" xr:uid="{B4977E11-37ED-E74A-9C11-074D7BFDDC64}"/>
    <hyperlink ref="E94" r:id="rId76" tooltip="24.1 USSD Code Exploitation" display="https://github.com/justinbxchle/deception_techniques/tree/main/Screenshots/24. Tel-Scheme/24.1 USSD Code Exploitation" xr:uid="{A13B5513-FD70-2D49-8199-F0C91F90F167}"/>
    <hyperlink ref="E87" r:id="rId77" tooltip="24.2 Premium Rate Service Exploitation" display="https://github.com/justinbxchle/deception_techniques/tree/main/Screenshots/24. Tel-Scheme/24.2 Premium Rate Service Exploitation" xr:uid="{4059BDC4-D431-6A4D-A626-88A0BF428787}"/>
    <hyperlink ref="E78" r:id="rId78" tooltip="25. Data-Scheme" display="https://github.com/justinbxchle/deception_techniques/tree/main/Screenshots/25. Data-Scheme" xr:uid="{829E9566-97AA-2447-8DEA-0AB932D6D063}"/>
    <hyperlink ref="E70" r:id="rId79" tooltip="25.1 Embedding a Fake URL in the Data Scheme" display="https://github.com/justinbxchle/deception_techniques/tree/main/Screenshots/25. Data-Scheme/25.1 Embedding a Fake URL in the Data Scheme" xr:uid="{18DCC908-1B8B-B04E-A682-D5FA1885A3AD}"/>
    <hyperlink ref="E63" r:id="rId80" tooltip="27.1 Fake Password Prompt by the Email Client" display="https://github.com/justinbxchle/deception_techniques/tree/main/Screenshots/27. Visual Integrity/27.1 Fake Password Prompt by the Email Client" xr:uid="{C7653BAA-F2F6-9844-B58B-46E3E50A6569}"/>
    <hyperlink ref="E50" r:id="rId81" tooltip="27.2 Clickjacking Using a Fake Scroll Bar" display="https://github.com/justinbxchle/deception_techniques/tree/main/Screenshots/27. Visual Integrity/27.2 Clickjacking Using a Fake Scroll Bar" xr:uid="{02B51D78-614E-D04F-8966-41148101A521}"/>
    <hyperlink ref="E3:E9" r:id="rId82" tooltip="2. Sender-Name Spoofing" display="https://github.com/justinbxchle/deception_techniques/tree/main/Screenshots/2. Sender-Name Spoofing" xr:uid="{C3FBF9B1-59C6-074F-8D1F-AE70FD05E9DA}"/>
    <hyperlink ref="E11:E17" r:id="rId83" tooltip="2.1 Using Email Address in the Sender Name Field" display="https://github.com/justinbxchle/deception_techniques/tree/main/Screenshots/2. Sender-Name Spoofing/2.1 Using Email Address in the Sender Name Field" xr:uid="{01A5CDDE-FE8A-0B4E-89A8-3C44A4D902D2}"/>
    <hyperlink ref="E19:E25" r:id="rId84" tooltip="2.2 Circumventing Mitigations" display="https://github.com/justinbxchle/deception_techniques/tree/main/Screenshots/2. Sender-Name Spoofing/2.2 Circumventing Mitigations" xr:uid="{6C553AE1-F472-B940-9F56-9E5D0615EDCD}"/>
    <hyperlink ref="E27:E33" r:id="rId85" tooltip="4. Hecadecimal Encoding" display="https://github.com/justinbxchle/deception_techniques/tree/main/Screenshots/4. Hecadecimal Encoding" xr:uid="{F4B37F3C-AF35-6C42-886F-D0D4FD74DE64}"/>
    <hyperlink ref="E35:E41" r:id="rId86" tooltip="5. HTML Base-Tag" display="https://github.com/justinbxchle/deception_techniques/tree/main/Screenshots/5. HTML Base-Tag" xr:uid="{C8128542-37F5-C64E-8BF1-5C3CE89A37DA}"/>
    <hyperlink ref="E43:E49" r:id="rId87" tooltip="6. HTML Form-Tag" display="https://github.com/justinbxchle/deception_techniques/tree/main/Screenshots/6. HTML Form-Tag" xr:uid="{4E7A7A2C-5C21-FF4B-B3EB-5C02844E3AAC}"/>
    <hyperlink ref="E51:E57" r:id="rId88" tooltip="7. Link Missmatch" display="https://github.com/justinbxchle/deception_techniques/tree/main/Screenshots/7. Link Missmatch" xr:uid="{9FF45383-3040-6142-86B3-C3B2A07695E2}"/>
    <hyperlink ref="E59:E65" r:id="rId89" tooltip="7.1 Using URL as Link Text" display="https://github.com/justinbxchle/deception_techniques/tree/main/Screenshots/7. Link Missmatch/7.1 Using URL as Link Text" xr:uid="{A9590C66-8279-DA48-BDA5-DEA0B6BAFC33}"/>
    <hyperlink ref="E67:E73" r:id="rId90" tooltip="7.2 Circumventing Mitigation Techniques" display="https://github.com/justinbxchle/deception_techniques/tree/main/Screenshots/7. Link Missmatch/7.2 Circumventing Mitigation Techniques" xr:uid="{A8B2EFDA-3391-814F-BC1A-5DE34AC5F1DF}"/>
    <hyperlink ref="E75:E81" r:id="rId91" tooltip="13. URL Userinfo Field" display="https://github.com/justinbxchle/deception_techniques/tree/main/Screenshots/13. URL Userinfo Field" xr:uid="{A0C379CA-20BE-6F4C-A3AE-EAFD6C186FC7}"/>
    <hyperlink ref="E83:E89" r:id="rId92" tooltip="14. Double File-Extension" display="https://github.com/justinbxchle/deception_techniques/tree/main/Screenshots/14. Double File-Extension" xr:uid="{AA754C73-B1AC-344E-8510-5D119BA786C4}"/>
    <hyperlink ref="E91:E97" r:id="rId93" tooltip="punycode" display="16. Homographic Spooffing/link/punycode" xr:uid="{C3D00E84-ABCF-DF40-A820-BA442C7CA33D}"/>
    <hyperlink ref="E99:E105" r:id="rId94" tooltip="uft" display="16. Homographic Spooffing/link/utf" xr:uid="{0A479C9B-5D27-D949-BA30-CFB42F2E6DA9}"/>
    <hyperlink ref="E107:E113" r:id="rId95" tooltip="punycode" display="16. Homographic Spooffing/sender/punycode" xr:uid="{9EEFA21A-D39A-5E40-A8EF-8AA2BCE73310}"/>
    <hyperlink ref="E115:E121" r:id="rId96" tooltip="uft" display="16. Homographic Spooffing/sender/utf" xr:uid="{FE9C2C63-1B9C-DF4A-92CA-F999ABCF27CC}"/>
    <hyperlink ref="E123:E129" r:id="rId97" tooltip="attm" display="17. Right-to-Left-Override/attm" xr:uid="{F5CB6FFE-8DD8-3243-96FB-63D6913DE068}"/>
    <hyperlink ref="E131:E137" r:id="rId98" tooltip="punycode" display="17. Right-to-Left-Override/sender/punycode" xr:uid="{57B184B1-73AF-B14C-89E6-0881650C3D35}"/>
    <hyperlink ref="E139:E145" r:id="rId99" tooltip="utf" display="17. Right-to-Left-Override/sender/utf" xr:uid="{886F49F2-5568-6445-8AFC-5BCC14AE5FEF}"/>
    <hyperlink ref="E147:E153" r:id="rId100" tooltip="attm" display="23. Exceedingly Long/attm" xr:uid="{6A184697-F03D-1B46-9E61-8CEA18C35773}"/>
    <hyperlink ref="E155:E161" r:id="rId101" tooltip="link" display="23. Exceedingly Long/link" xr:uid="{BA9F2D91-A0E1-DF4B-9146-E8E95372D922}"/>
    <hyperlink ref="E163:E169" r:id="rId102" tooltip="sender" display="23. Exceedingly Long/sender" xr:uid="{39EBEA19-4DAB-CF49-9045-671C74191204}"/>
    <hyperlink ref="E171:E177" r:id="rId103" tooltip="24.1 USSD Code Exploitation" display="https://github.com/justinbxchle/deception_techniques/tree/main/Screenshots/24. Tel-Scheme/24.1 USSD Code Exploitation" xr:uid="{F9CA150A-5FBB-5C4C-BAA6-9CC90265A64C}"/>
    <hyperlink ref="E179:E185" r:id="rId104" tooltip="24.2 Premium Rate Service Exploitation" display="https://github.com/justinbxchle/deception_techniques/tree/main/Screenshots/24. Tel-Scheme/24.2 Premium Rate Service Exploitation" xr:uid="{704C7C30-C6E6-8740-9B95-6B6DBF9BF924}"/>
    <hyperlink ref="E187:E193" r:id="rId105" tooltip="25. Data-Scheme" display="https://github.com/justinbxchle/deception_techniques/tree/main/Screenshots/25. Data-Scheme" xr:uid="{A3D7147C-6C05-CC4E-BA3C-47EA39478A71}"/>
    <hyperlink ref="E195:E201" r:id="rId106" tooltip="25.1 Embedding a Fake URL in the Data Scheme" display="https://github.com/justinbxchle/deception_techniques/tree/main/Screenshots/25. Data-Scheme/25.1 Embedding a Fake URL in the Data Scheme" xr:uid="{5F009411-9F5B-314B-BD08-4B5ED3DAA506}"/>
    <hyperlink ref="E203:E209" r:id="rId107" tooltip="27.1 Fake Password Prompt by the Email Client" display="https://github.com/justinbxchle/deception_techniques/tree/main/Screenshots/27. Visual Integrity/27.1 Fake Password Prompt by the Email Client" xr:uid="{3554CE1D-3A35-FF4B-B601-501F1751EDE2}"/>
    <hyperlink ref="E211:E217" r:id="rId108" tooltip="27.2 Clickjacking Using a Fake Scroll Bar" display="https://github.com/justinbxchle/deception_techniques/tree/main/Screenshots/27. Visual Integrity/27.2 Clickjacking Using a Fake Scroll Bar" xr:uid="{4AAE7AA2-F8B6-0F42-8B05-6D58856167B1}"/>
  </hyperlinks>
  <pageMargins left="0.7" right="0.7" top="0.78740157499999996" bottom="0.78740157499999996" header="0.3" footer="0.3"/>
  <pageSetup paperSize="9" orientation="portrait" horizontalDpi="0" verticalDpi="0"/>
  <legacyDrawing r:id="rId109"/>
  <tableParts count="1">
    <tablePart r:id="rId110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56B8792-DDE8-1A4B-8671-F9A8FF74AC0D}">
          <x14:formula1>
            <xm:f>'Accessible information'!$A$2:$A$5</xm:f>
          </x14:formula1>
          <xm:sqref>F75:F84 F2:F73 F86:F217</xm:sqref>
        </x14:dataValidation>
        <x14:dataValidation type="list" allowBlank="1" showInputMessage="1" showErrorMessage="1" xr:uid="{3DF241EE-056F-9345-BB24-5BEA3CA9A748}">
          <x14:formula1>
            <xm:f>'Support given'!$A$2:$A$4</xm:f>
          </x14:formula1>
          <xm:sqref>G2:G73 G75:G217</xm:sqref>
        </x14:dataValidation>
        <x14:dataValidation type="list" allowBlank="1" showInputMessage="1" showErrorMessage="1" xr:uid="{78DD037C-CA6A-FF42-84CC-1DD3A050CE52}">
          <x14:formula1>
            <xm:f>'Interaction required'!$A$2:$A$6</xm:f>
          </x14:formula1>
          <xm:sqref>H2:H73 H75:H217</xm:sqref>
        </x14:dataValidation>
        <x14:dataValidation type="list" allowBlank="1" showInputMessage="1" showErrorMessage="1" xr:uid="{4C923D08-5725-2844-8E17-A1EDFF7F7FD7}">
          <x14:formula1>
            <xm:f>type!$A$1:$A$3</xm:f>
          </x14:formula1>
          <xm:sqref>K2:K217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C200-6E0A-7D42-94B0-F001C102CD9C}">
  <sheetPr>
    <tabColor theme="2"/>
  </sheetPr>
  <dimension ref="A1:E28"/>
  <sheetViews>
    <sheetView workbookViewId="0">
      <selection activeCell="J22" sqref="J22"/>
    </sheetView>
  </sheetViews>
  <sheetFormatPr baseColWidth="10" defaultRowHeight="16" x14ac:dyDescent="0.2"/>
  <cols>
    <col min="1" max="1" width="21.6640625" style="2" customWidth="1"/>
    <col min="2" max="3" width="15" style="2" customWidth="1"/>
    <col min="4" max="4" width="10.33203125" style="2" customWidth="1"/>
    <col min="5" max="5" width="32.33203125" style="2" bestFit="1" customWidth="1"/>
    <col min="6" max="16384" width="10.83203125" style="2"/>
  </cols>
  <sheetData>
    <row r="1" spans="1:5" x14ac:dyDescent="0.2">
      <c r="A1" s="3" t="s">
        <v>6</v>
      </c>
      <c r="B1" s="2" t="s">
        <v>3</v>
      </c>
      <c r="C1" s="2" t="s">
        <v>16</v>
      </c>
      <c r="D1" s="2" t="s">
        <v>21</v>
      </c>
      <c r="E1" s="2" t="s">
        <v>22</v>
      </c>
    </row>
    <row r="2" spans="1:5" ht="25" customHeight="1" x14ac:dyDescent="0.2">
      <c r="A2" s="4" t="s">
        <v>8</v>
      </c>
      <c r="B2" s="4" t="s">
        <v>0</v>
      </c>
      <c r="C2" s="4" t="s">
        <v>2</v>
      </c>
      <c r="D2" s="5">
        <v>4</v>
      </c>
      <c r="E2" s="2" t="str">
        <f t="shared" ref="E2:E28" si="0">$B2&amp;"."&amp;$C2&amp;"."&amp;$A2</f>
        <v>misleading.none.no</v>
      </c>
    </row>
    <row r="3" spans="1:5" ht="25" customHeight="1" x14ac:dyDescent="0.2">
      <c r="A3" s="4" t="s">
        <v>8</v>
      </c>
      <c r="B3" s="4" t="s">
        <v>2</v>
      </c>
      <c r="C3" s="4" t="s">
        <v>2</v>
      </c>
      <c r="D3" s="5">
        <v>4</v>
      </c>
      <c r="E3" s="2" t="str">
        <f t="shared" si="0"/>
        <v>none.none.no</v>
      </c>
    </row>
    <row r="4" spans="1:5" ht="25" customHeight="1" x14ac:dyDescent="0.2">
      <c r="A4" s="4" t="s">
        <v>7</v>
      </c>
      <c r="B4" s="4" t="s">
        <v>0</v>
      </c>
      <c r="C4" s="4" t="s">
        <v>2</v>
      </c>
      <c r="D4" s="5">
        <v>4</v>
      </c>
      <c r="E4" s="2" t="str">
        <f t="shared" si="0"/>
        <v>misleading.none.yes</v>
      </c>
    </row>
    <row r="5" spans="1:5" ht="25" customHeight="1" x14ac:dyDescent="0.2">
      <c r="A5" s="4" t="s">
        <v>9</v>
      </c>
      <c r="B5" s="4" t="s">
        <v>1</v>
      </c>
      <c r="C5" s="4" t="s">
        <v>2</v>
      </c>
      <c r="D5" s="5">
        <v>4</v>
      </c>
      <c r="E5" s="2" t="str">
        <f t="shared" si="0"/>
        <v>both.none.yes_misleading-first</v>
      </c>
    </row>
    <row r="6" spans="1:5" ht="25" customHeight="1" x14ac:dyDescent="0.2">
      <c r="A6" s="4" t="s">
        <v>9</v>
      </c>
      <c r="B6" s="4" t="s">
        <v>1</v>
      </c>
      <c r="C6" s="4" t="s">
        <v>14</v>
      </c>
      <c r="D6" s="5">
        <v>3</v>
      </c>
      <c r="E6" s="2" t="str">
        <f t="shared" si="0"/>
        <v>both.warning.yes_misleading-first</v>
      </c>
    </row>
    <row r="7" spans="1:5" ht="25" customHeight="1" x14ac:dyDescent="0.2">
      <c r="A7" s="4" t="s">
        <v>8</v>
      </c>
      <c r="B7" s="4" t="s">
        <v>0</v>
      </c>
      <c r="C7" s="4" t="s">
        <v>14</v>
      </c>
      <c r="D7" s="5">
        <v>3</v>
      </c>
      <c r="E7" s="2" t="str">
        <f t="shared" si="0"/>
        <v>misleading.warning.no</v>
      </c>
    </row>
    <row r="8" spans="1:5" ht="25" customHeight="1" x14ac:dyDescent="0.2">
      <c r="A8" s="4" t="s">
        <v>7</v>
      </c>
      <c r="B8" s="4" t="s">
        <v>0</v>
      </c>
      <c r="C8" s="4" t="s">
        <v>14</v>
      </c>
      <c r="D8" s="5">
        <v>3</v>
      </c>
      <c r="E8" s="2" t="str">
        <f t="shared" si="0"/>
        <v>misleading.warning.yes</v>
      </c>
    </row>
    <row r="9" spans="1:5" ht="25" customHeight="1" x14ac:dyDescent="0.2">
      <c r="A9" s="4" t="s">
        <v>8</v>
      </c>
      <c r="B9" s="4" t="s">
        <v>1</v>
      </c>
      <c r="C9" s="4" t="s">
        <v>2</v>
      </c>
      <c r="D9" s="5">
        <v>2</v>
      </c>
      <c r="E9" s="2" t="str">
        <f t="shared" si="0"/>
        <v>both.none.no</v>
      </c>
    </row>
    <row r="10" spans="1:5" ht="25" customHeight="1" x14ac:dyDescent="0.2">
      <c r="A10" s="4" t="s">
        <v>8</v>
      </c>
      <c r="B10" s="4" t="s">
        <v>1</v>
      </c>
      <c r="C10" s="4" t="s">
        <v>14</v>
      </c>
      <c r="D10" s="5">
        <v>2</v>
      </c>
      <c r="E10" s="2" t="str">
        <f t="shared" si="0"/>
        <v>both.warning.no</v>
      </c>
    </row>
    <row r="11" spans="1:5" ht="25" customHeight="1" x14ac:dyDescent="0.2">
      <c r="A11" s="4" t="s">
        <v>10</v>
      </c>
      <c r="B11" s="4" t="s">
        <v>1</v>
      </c>
      <c r="C11" s="4" t="s">
        <v>2</v>
      </c>
      <c r="D11" s="5">
        <v>2</v>
      </c>
      <c r="E11" s="2" t="str">
        <f t="shared" si="0"/>
        <v>both.none.yes_same</v>
      </c>
    </row>
    <row r="12" spans="1:5" ht="25" customHeight="1" x14ac:dyDescent="0.2">
      <c r="A12" s="4" t="s">
        <v>10</v>
      </c>
      <c r="B12" s="4" t="s">
        <v>1</v>
      </c>
      <c r="C12" s="4" t="s">
        <v>14</v>
      </c>
      <c r="D12" s="5">
        <v>2</v>
      </c>
      <c r="E12" s="2" t="str">
        <f t="shared" si="0"/>
        <v>both.warning.yes_same</v>
      </c>
    </row>
    <row r="13" spans="1:5" ht="25" customHeight="1" x14ac:dyDescent="0.2">
      <c r="A13" s="4" t="s">
        <v>8</v>
      </c>
      <c r="B13" s="4" t="s">
        <v>20</v>
      </c>
      <c r="C13" s="4" t="s">
        <v>2</v>
      </c>
      <c r="D13" s="5">
        <v>1</v>
      </c>
      <c r="E13" s="2" t="str">
        <f t="shared" si="0"/>
        <v>correct.none.no</v>
      </c>
    </row>
    <row r="14" spans="1:5" ht="25" customHeight="1" x14ac:dyDescent="0.2">
      <c r="A14" s="4" t="s">
        <v>8</v>
      </c>
      <c r="B14" s="4" t="s">
        <v>20</v>
      </c>
      <c r="C14" s="4" t="s">
        <v>14</v>
      </c>
      <c r="D14" s="5">
        <v>1</v>
      </c>
      <c r="E14" s="2" t="str">
        <f t="shared" si="0"/>
        <v>correct.warning.no</v>
      </c>
    </row>
    <row r="15" spans="1:5" ht="25" customHeight="1" x14ac:dyDescent="0.2">
      <c r="A15" s="4" t="s">
        <v>8</v>
      </c>
      <c r="B15" s="4" t="s">
        <v>2</v>
      </c>
      <c r="C15" s="4" t="s">
        <v>14</v>
      </c>
      <c r="D15" s="5">
        <v>1</v>
      </c>
      <c r="E15" s="2" t="str">
        <f t="shared" si="0"/>
        <v>none.warning.no</v>
      </c>
    </row>
    <row r="16" spans="1:5" ht="25" customHeight="1" x14ac:dyDescent="0.2">
      <c r="A16" s="4" t="s">
        <v>7</v>
      </c>
      <c r="B16" s="4" t="s">
        <v>20</v>
      </c>
      <c r="C16" s="4" t="s">
        <v>2</v>
      </c>
      <c r="D16" s="5">
        <v>1</v>
      </c>
      <c r="E16" s="2" t="str">
        <f t="shared" si="0"/>
        <v>correct.none.yes</v>
      </c>
    </row>
    <row r="17" spans="1:5" ht="25" customHeight="1" x14ac:dyDescent="0.2">
      <c r="A17" s="4" t="s">
        <v>7</v>
      </c>
      <c r="B17" s="4" t="s">
        <v>20</v>
      </c>
      <c r="C17" s="4" t="s">
        <v>14</v>
      </c>
      <c r="D17" s="5">
        <v>1</v>
      </c>
      <c r="E17" s="2" t="str">
        <f t="shared" si="0"/>
        <v>correct.warning.yes</v>
      </c>
    </row>
    <row r="18" spans="1:5" ht="25" customHeight="1" x14ac:dyDescent="0.2">
      <c r="A18" s="4" t="s">
        <v>11</v>
      </c>
      <c r="B18" s="4" t="s">
        <v>1</v>
      </c>
      <c r="C18" s="4" t="s">
        <v>2</v>
      </c>
      <c r="D18" s="5">
        <v>1</v>
      </c>
      <c r="E18" s="2" t="str">
        <f t="shared" si="0"/>
        <v>both.none.yes_correct-first</v>
      </c>
    </row>
    <row r="19" spans="1:5" ht="25" customHeight="1" x14ac:dyDescent="0.2">
      <c r="A19" s="4" t="s">
        <v>11</v>
      </c>
      <c r="B19" s="4" t="s">
        <v>1</v>
      </c>
      <c r="C19" s="4" t="s">
        <v>14</v>
      </c>
      <c r="D19" s="5">
        <v>1</v>
      </c>
      <c r="E19" s="2" t="str">
        <f t="shared" si="0"/>
        <v>both.warning.yes_correct-first</v>
      </c>
    </row>
    <row r="20" spans="1:5" ht="25" customHeight="1" x14ac:dyDescent="0.2">
      <c r="A20" s="4" t="s">
        <v>8</v>
      </c>
      <c r="B20" s="4" t="s">
        <v>0</v>
      </c>
      <c r="C20" s="4" t="s">
        <v>15</v>
      </c>
      <c r="D20" s="5">
        <v>0</v>
      </c>
      <c r="E20" s="2" t="str">
        <f t="shared" si="0"/>
        <v>misleading.blocked.no</v>
      </c>
    </row>
    <row r="21" spans="1:5" ht="25" customHeight="1" x14ac:dyDescent="0.2">
      <c r="A21" s="4" t="s">
        <v>8</v>
      </c>
      <c r="B21" s="4" t="s">
        <v>20</v>
      </c>
      <c r="C21" s="4" t="s">
        <v>15</v>
      </c>
      <c r="D21" s="5">
        <v>0</v>
      </c>
      <c r="E21" s="2" t="str">
        <f t="shared" si="0"/>
        <v>correct.blocked.no</v>
      </c>
    </row>
    <row r="22" spans="1:5" ht="25" customHeight="1" x14ac:dyDescent="0.2">
      <c r="A22" s="4" t="s">
        <v>8</v>
      </c>
      <c r="B22" s="4" t="s">
        <v>1</v>
      </c>
      <c r="C22" s="4" t="s">
        <v>15</v>
      </c>
      <c r="D22" s="5">
        <v>0</v>
      </c>
      <c r="E22" s="2" t="str">
        <f t="shared" si="0"/>
        <v>both.blocked.no</v>
      </c>
    </row>
    <row r="23" spans="1:5" ht="25" customHeight="1" x14ac:dyDescent="0.2">
      <c r="A23" s="4" t="s">
        <v>8</v>
      </c>
      <c r="B23" s="4" t="s">
        <v>2</v>
      </c>
      <c r="C23" s="4" t="s">
        <v>15</v>
      </c>
      <c r="D23" s="5">
        <v>0</v>
      </c>
      <c r="E23" s="2" t="str">
        <f t="shared" si="0"/>
        <v>none.blocked.no</v>
      </c>
    </row>
    <row r="24" spans="1:5" ht="25" customHeight="1" x14ac:dyDescent="0.2">
      <c r="A24" s="4" t="s">
        <v>7</v>
      </c>
      <c r="B24" s="4" t="s">
        <v>0</v>
      </c>
      <c r="C24" s="4" t="s">
        <v>15</v>
      </c>
      <c r="D24" s="5">
        <v>0</v>
      </c>
      <c r="E24" s="2" t="str">
        <f t="shared" si="0"/>
        <v>misleading.blocked.yes</v>
      </c>
    </row>
    <row r="25" spans="1:5" ht="25" customHeight="1" x14ac:dyDescent="0.2">
      <c r="A25" s="4" t="s">
        <v>7</v>
      </c>
      <c r="B25" s="4" t="s">
        <v>20</v>
      </c>
      <c r="C25" s="4" t="s">
        <v>15</v>
      </c>
      <c r="D25" s="5">
        <v>0</v>
      </c>
      <c r="E25" s="2" t="str">
        <f t="shared" si="0"/>
        <v>correct.blocked.yes</v>
      </c>
    </row>
    <row r="26" spans="1:5" ht="25" customHeight="1" x14ac:dyDescent="0.2">
      <c r="A26" s="4" t="s">
        <v>11</v>
      </c>
      <c r="B26" s="4" t="s">
        <v>1</v>
      </c>
      <c r="C26" s="4" t="s">
        <v>15</v>
      </c>
      <c r="D26" s="5">
        <v>0</v>
      </c>
      <c r="E26" s="2" t="str">
        <f t="shared" si="0"/>
        <v>both.blocked.yes_correct-first</v>
      </c>
    </row>
    <row r="27" spans="1:5" ht="25" customHeight="1" x14ac:dyDescent="0.2">
      <c r="A27" s="4" t="s">
        <v>9</v>
      </c>
      <c r="B27" s="4" t="s">
        <v>1</v>
      </c>
      <c r="C27" s="4" t="s">
        <v>15</v>
      </c>
      <c r="D27" s="5">
        <v>0</v>
      </c>
      <c r="E27" s="2" t="str">
        <f t="shared" si="0"/>
        <v>both.blocked.yes_misleading-first</v>
      </c>
    </row>
    <row r="28" spans="1:5" ht="25" customHeight="1" x14ac:dyDescent="0.2">
      <c r="A28" s="4" t="s">
        <v>10</v>
      </c>
      <c r="B28" s="4" t="s">
        <v>1</v>
      </c>
      <c r="C28" s="4" t="s">
        <v>15</v>
      </c>
      <c r="D28" s="5">
        <v>0</v>
      </c>
      <c r="E28" s="2" t="str">
        <f t="shared" si="0"/>
        <v>both.blocked.yes_same</v>
      </c>
    </row>
  </sheetData>
  <conditionalFormatting sqref="A2:A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501FEE-5C35-4D4B-B621-4D557CB04C28}">
          <x14:formula1>
            <xm:f>'Interaction required'!$A$2:$A$6</xm:f>
          </x14:formula1>
          <xm:sqref>A2:A28</xm:sqref>
        </x14:dataValidation>
        <x14:dataValidation type="list" allowBlank="1" showInputMessage="1" showErrorMessage="1" xr:uid="{995C86A5-6477-E94D-ADA7-F80AAE25F430}">
          <x14:formula1>
            <xm:f>'Accessible information'!$A$2:$A$5</xm:f>
          </x14:formula1>
          <xm:sqref>B2:B28</xm:sqref>
        </x14:dataValidation>
        <x14:dataValidation type="list" allowBlank="1" showInputMessage="1" showErrorMessage="1" xr:uid="{A99E7FF9-A372-FE4D-83EA-4FE4BADD2192}">
          <x14:formula1>
            <xm:f>'Support given'!$A$2:$A$4</xm:f>
          </x14:formula1>
          <xm:sqref>C2:C28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53B3-2614-CB4E-8561-30D4468B7467}">
  <sheetPr>
    <tabColor theme="2"/>
  </sheetPr>
  <dimension ref="A1:B5"/>
  <sheetViews>
    <sheetView workbookViewId="0">
      <selection activeCell="M28" sqref="M28"/>
    </sheetView>
  </sheetViews>
  <sheetFormatPr baseColWidth="10" defaultRowHeight="16" x14ac:dyDescent="0.2"/>
  <cols>
    <col min="1" max="1" width="13" customWidth="1"/>
    <col min="2" max="2" width="23.5" customWidth="1"/>
  </cols>
  <sheetData>
    <row r="1" spans="1:2" x14ac:dyDescent="0.2">
      <c r="A1" t="s">
        <v>3</v>
      </c>
      <c r="B1" t="s">
        <v>4</v>
      </c>
    </row>
    <row r="2" spans="1:2" ht="51" x14ac:dyDescent="0.2">
      <c r="A2" t="s">
        <v>20</v>
      </c>
      <c r="B2" s="1" t="s">
        <v>130</v>
      </c>
    </row>
    <row r="3" spans="1:2" ht="51" x14ac:dyDescent="0.2">
      <c r="A3" t="s">
        <v>0</v>
      </c>
      <c r="B3" s="1" t="s">
        <v>129</v>
      </c>
    </row>
    <row r="4" spans="1:2" ht="68" x14ac:dyDescent="0.2">
      <c r="A4" t="s">
        <v>1</v>
      </c>
      <c r="B4" s="1" t="s">
        <v>128</v>
      </c>
    </row>
    <row r="5" spans="1:2" ht="51" x14ac:dyDescent="0.2">
      <c r="A5" t="s">
        <v>2</v>
      </c>
      <c r="B5" s="1" t="s">
        <v>5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9E31-BD17-6747-A340-AD913381B587}">
  <sheetPr>
    <tabColor theme="2"/>
  </sheetPr>
  <dimension ref="A1:B4"/>
  <sheetViews>
    <sheetView workbookViewId="0">
      <selection activeCell="M28" sqref="M28"/>
    </sheetView>
  </sheetViews>
  <sheetFormatPr baseColWidth="10" defaultRowHeight="16" x14ac:dyDescent="0.2"/>
  <cols>
    <col min="2" max="2" width="30" customWidth="1"/>
  </cols>
  <sheetData>
    <row r="1" spans="1:2" x14ac:dyDescent="0.2">
      <c r="A1" t="s">
        <v>16</v>
      </c>
      <c r="B1" t="s">
        <v>4</v>
      </c>
    </row>
    <row r="2" spans="1:2" ht="17" x14ac:dyDescent="0.2">
      <c r="A2" t="s">
        <v>2</v>
      </c>
      <c r="B2" s="1" t="s">
        <v>19</v>
      </c>
    </row>
    <row r="3" spans="1:2" ht="98" customHeight="1" x14ac:dyDescent="0.2">
      <c r="A3" t="s">
        <v>14</v>
      </c>
      <c r="B3" s="1" t="s">
        <v>17</v>
      </c>
    </row>
    <row r="4" spans="1:2" ht="51" x14ac:dyDescent="0.2">
      <c r="A4" t="s">
        <v>15</v>
      </c>
      <c r="B4" s="1" t="s">
        <v>18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5EBF-8C1D-464E-81F7-930F2789F50C}">
  <sheetPr>
    <tabColor theme="2"/>
  </sheetPr>
  <dimension ref="A1:B6"/>
  <sheetViews>
    <sheetView workbookViewId="0">
      <selection activeCell="M28" sqref="M28"/>
    </sheetView>
  </sheetViews>
  <sheetFormatPr baseColWidth="10" defaultRowHeight="16" x14ac:dyDescent="0.2"/>
  <cols>
    <col min="1" max="1" width="17.33203125" bestFit="1" customWidth="1"/>
    <col min="2" max="2" width="25.5" customWidth="1"/>
  </cols>
  <sheetData>
    <row r="1" spans="1:2" x14ac:dyDescent="0.2">
      <c r="A1" t="s">
        <v>6</v>
      </c>
      <c r="B1" t="s">
        <v>4</v>
      </c>
    </row>
    <row r="2" spans="1:2" ht="34" x14ac:dyDescent="0.2">
      <c r="A2" t="s">
        <v>7</v>
      </c>
      <c r="B2" s="1" t="s">
        <v>133</v>
      </c>
    </row>
    <row r="3" spans="1:2" ht="51" x14ac:dyDescent="0.2">
      <c r="A3" t="s">
        <v>8</v>
      </c>
      <c r="B3" s="1" t="s">
        <v>131</v>
      </c>
    </row>
    <row r="4" spans="1:2" ht="54" customHeight="1" x14ac:dyDescent="0.2">
      <c r="A4" t="s">
        <v>9</v>
      </c>
      <c r="B4" s="1" t="s">
        <v>132</v>
      </c>
    </row>
    <row r="5" spans="1:2" ht="51" x14ac:dyDescent="0.2">
      <c r="A5" t="s">
        <v>10</v>
      </c>
      <c r="B5" s="1" t="s">
        <v>12</v>
      </c>
    </row>
    <row r="6" spans="1:2" ht="68" x14ac:dyDescent="0.2">
      <c r="A6" t="s">
        <v>11</v>
      </c>
      <c r="B6" s="1" t="s">
        <v>13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F99D-0752-4A49-88AF-DFBBF72D466B}">
  <dimension ref="A1:I146"/>
  <sheetViews>
    <sheetView zoomScale="125" workbookViewId="0">
      <selection activeCell="B21" sqref="B21"/>
    </sheetView>
  </sheetViews>
  <sheetFormatPr baseColWidth="10" defaultRowHeight="16" x14ac:dyDescent="0.2"/>
  <cols>
    <col min="1" max="1" width="40.1640625" bestFit="1" customWidth="1"/>
    <col min="2" max="2" width="23.1640625" bestFit="1" customWidth="1"/>
    <col min="3" max="5" width="3.1640625" bestFit="1" customWidth="1"/>
    <col min="6" max="6" width="15" bestFit="1" customWidth="1"/>
    <col min="7" max="7" width="34.6640625" bestFit="1" customWidth="1"/>
    <col min="8" max="8" width="29.5" bestFit="1" customWidth="1"/>
    <col min="9" max="9" width="40" bestFit="1" customWidth="1"/>
    <col min="10" max="10" width="34.33203125" bestFit="1" customWidth="1"/>
    <col min="11" max="11" width="24.1640625" bestFit="1" customWidth="1"/>
    <col min="12" max="12" width="22.1640625" bestFit="1" customWidth="1"/>
    <col min="13" max="13" width="35.5" bestFit="1" customWidth="1"/>
    <col min="14" max="14" width="25" bestFit="1" customWidth="1"/>
    <col min="15" max="15" width="24" bestFit="1" customWidth="1"/>
    <col min="16" max="16" width="26.83203125" bestFit="1" customWidth="1"/>
    <col min="17" max="17" width="27.83203125" bestFit="1" customWidth="1"/>
    <col min="18" max="18" width="30.5" bestFit="1" customWidth="1"/>
    <col min="19" max="19" width="17.1640625" bestFit="1" customWidth="1"/>
    <col min="20" max="20" width="31.1640625" bestFit="1" customWidth="1"/>
    <col min="21" max="21" width="34.33203125" bestFit="1" customWidth="1"/>
    <col min="22" max="22" width="33.5" bestFit="1" customWidth="1"/>
    <col min="23" max="23" width="24" bestFit="1" customWidth="1"/>
    <col min="24" max="24" width="18" bestFit="1" customWidth="1"/>
    <col min="25" max="25" width="18.1640625" bestFit="1" customWidth="1"/>
    <col min="26" max="26" width="18.33203125" bestFit="1" customWidth="1"/>
    <col min="27" max="27" width="24.1640625" bestFit="1" customWidth="1"/>
    <col min="28" max="28" width="33.33203125" bestFit="1" customWidth="1"/>
    <col min="29" max="29" width="15" bestFit="1" customWidth="1"/>
  </cols>
  <sheetData>
    <row r="1" spans="1:2" x14ac:dyDescent="0.2">
      <c r="A1" s="18" t="s">
        <v>146</v>
      </c>
      <c r="B1" t="s">
        <v>184</v>
      </c>
    </row>
    <row r="2" spans="1:2" x14ac:dyDescent="0.2">
      <c r="A2" s="19" t="s">
        <v>180</v>
      </c>
      <c r="B2">
        <v>2.1640625</v>
      </c>
    </row>
    <row r="3" spans="1:2" x14ac:dyDescent="0.2">
      <c r="A3" s="19" t="s">
        <v>179</v>
      </c>
      <c r="B3">
        <v>2.90625</v>
      </c>
    </row>
    <row r="4" spans="1:2" x14ac:dyDescent="0.2">
      <c r="A4" s="19" t="s">
        <v>189</v>
      </c>
      <c r="B4">
        <v>1.625</v>
      </c>
    </row>
    <row r="5" spans="1:2" x14ac:dyDescent="0.2">
      <c r="A5" s="19" t="s">
        <v>147</v>
      </c>
      <c r="B5">
        <v>2.324074074074074</v>
      </c>
    </row>
    <row r="35" spans="1:2" x14ac:dyDescent="0.2">
      <c r="A35" s="18" t="s">
        <v>146</v>
      </c>
      <c r="B35" t="s">
        <v>184</v>
      </c>
    </row>
    <row r="36" spans="1:2" x14ac:dyDescent="0.2">
      <c r="A36" s="19" t="s">
        <v>54</v>
      </c>
      <c r="B36">
        <v>0.125</v>
      </c>
    </row>
    <row r="37" spans="1:2" x14ac:dyDescent="0.2">
      <c r="A37" s="19" t="s">
        <v>185</v>
      </c>
      <c r="B37">
        <v>0.8125</v>
      </c>
    </row>
    <row r="38" spans="1:2" x14ac:dyDescent="0.2">
      <c r="A38" s="19" t="s">
        <v>44</v>
      </c>
      <c r="B38">
        <v>1.5</v>
      </c>
    </row>
    <row r="39" spans="1:2" x14ac:dyDescent="0.2">
      <c r="A39" s="19" t="s">
        <v>49</v>
      </c>
      <c r="B39">
        <v>2</v>
      </c>
    </row>
    <row r="40" spans="1:2" x14ac:dyDescent="0.2">
      <c r="A40" s="19" t="s">
        <v>42</v>
      </c>
      <c r="B40">
        <v>2.125</v>
      </c>
    </row>
    <row r="41" spans="1:2" x14ac:dyDescent="0.2">
      <c r="A41" s="19" t="s">
        <v>50</v>
      </c>
      <c r="B41">
        <v>2.125</v>
      </c>
    </row>
    <row r="42" spans="1:2" x14ac:dyDescent="0.2">
      <c r="A42" s="19" t="s">
        <v>43</v>
      </c>
      <c r="B42">
        <v>2.125</v>
      </c>
    </row>
    <row r="43" spans="1:2" x14ac:dyDescent="0.2">
      <c r="A43" s="19" t="s">
        <v>186</v>
      </c>
      <c r="B43">
        <v>2.1875</v>
      </c>
    </row>
    <row r="44" spans="1:2" x14ac:dyDescent="0.2">
      <c r="A44" s="19" t="s">
        <v>181</v>
      </c>
      <c r="B44">
        <v>2.40625</v>
      </c>
    </row>
    <row r="45" spans="1:2" x14ac:dyDescent="0.2">
      <c r="A45" s="19" t="s">
        <v>48</v>
      </c>
      <c r="B45">
        <v>2.75</v>
      </c>
    </row>
    <row r="46" spans="1:2" x14ac:dyDescent="0.2">
      <c r="A46" s="19" t="s">
        <v>41</v>
      </c>
      <c r="B46">
        <v>2.9583333333333335</v>
      </c>
    </row>
    <row r="47" spans="1:2" x14ac:dyDescent="0.2">
      <c r="A47" s="19" t="s">
        <v>51</v>
      </c>
      <c r="B47">
        <v>3.0416666666666665</v>
      </c>
    </row>
    <row r="48" spans="1:2" x14ac:dyDescent="0.2">
      <c r="A48" s="19" t="s">
        <v>45</v>
      </c>
      <c r="B48">
        <v>4</v>
      </c>
    </row>
    <row r="49" spans="1:6" x14ac:dyDescent="0.2">
      <c r="A49" s="19" t="s">
        <v>147</v>
      </c>
      <c r="B49">
        <v>2.324074074074074</v>
      </c>
    </row>
    <row r="62" spans="1:6" x14ac:dyDescent="0.2">
      <c r="A62" s="18" t="s">
        <v>149</v>
      </c>
      <c r="B62" s="18" t="s">
        <v>148</v>
      </c>
    </row>
    <row r="63" spans="1:6" x14ac:dyDescent="0.2">
      <c r="A63" s="18" t="s">
        <v>146</v>
      </c>
      <c r="B63">
        <v>0</v>
      </c>
      <c r="C63">
        <v>1</v>
      </c>
      <c r="D63">
        <v>2</v>
      </c>
      <c r="E63">
        <v>4</v>
      </c>
      <c r="F63" t="s">
        <v>147</v>
      </c>
    </row>
    <row r="64" spans="1:6" x14ac:dyDescent="0.2">
      <c r="A64" s="19" t="s">
        <v>37</v>
      </c>
      <c r="B64">
        <v>3</v>
      </c>
      <c r="C64">
        <v>9</v>
      </c>
      <c r="D64">
        <v>5</v>
      </c>
      <c r="E64">
        <v>10</v>
      </c>
      <c r="F64">
        <v>27</v>
      </c>
    </row>
    <row r="65" spans="1:6" x14ac:dyDescent="0.2">
      <c r="A65" s="19" t="s">
        <v>39</v>
      </c>
      <c r="B65">
        <v>3</v>
      </c>
      <c r="C65">
        <v>10</v>
      </c>
      <c r="D65">
        <v>4</v>
      </c>
      <c r="E65">
        <v>10</v>
      </c>
      <c r="F65">
        <v>27</v>
      </c>
    </row>
    <row r="66" spans="1:6" x14ac:dyDescent="0.2">
      <c r="A66" s="19" t="s">
        <v>40</v>
      </c>
      <c r="B66">
        <v>5</v>
      </c>
      <c r="C66">
        <v>10</v>
      </c>
      <c r="D66">
        <v>5</v>
      </c>
      <c r="E66">
        <v>7</v>
      </c>
      <c r="F66">
        <v>27</v>
      </c>
    </row>
    <row r="67" spans="1:6" x14ac:dyDescent="0.2">
      <c r="A67" s="19" t="s">
        <v>38</v>
      </c>
      <c r="B67">
        <v>2</v>
      </c>
      <c r="C67">
        <v>9</v>
      </c>
      <c r="D67">
        <v>2</v>
      </c>
      <c r="E67">
        <v>14</v>
      </c>
      <c r="F67">
        <v>27</v>
      </c>
    </row>
    <row r="68" spans="1:6" x14ac:dyDescent="0.2">
      <c r="A68" s="19" t="s">
        <v>33</v>
      </c>
      <c r="B68">
        <v>3</v>
      </c>
      <c r="C68">
        <v>7</v>
      </c>
      <c r="D68">
        <v>2</v>
      </c>
      <c r="E68">
        <v>15</v>
      </c>
      <c r="F68">
        <v>27</v>
      </c>
    </row>
    <row r="69" spans="1:6" x14ac:dyDescent="0.2">
      <c r="A69" s="19" t="s">
        <v>34</v>
      </c>
      <c r="B69">
        <v>4</v>
      </c>
      <c r="C69">
        <v>3</v>
      </c>
      <c r="D69">
        <v>2</v>
      </c>
      <c r="E69">
        <v>18</v>
      </c>
      <c r="F69">
        <v>27</v>
      </c>
    </row>
    <row r="70" spans="1:6" x14ac:dyDescent="0.2">
      <c r="A70" s="19" t="s">
        <v>35</v>
      </c>
      <c r="B70">
        <v>5</v>
      </c>
      <c r="C70">
        <v>4</v>
      </c>
      <c r="D70">
        <v>3</v>
      </c>
      <c r="E70">
        <v>15</v>
      </c>
      <c r="F70">
        <v>27</v>
      </c>
    </row>
    <row r="71" spans="1:6" x14ac:dyDescent="0.2">
      <c r="A71" s="19" t="s">
        <v>36</v>
      </c>
      <c r="B71">
        <v>2</v>
      </c>
      <c r="C71">
        <v>14</v>
      </c>
      <c r="D71">
        <v>5</v>
      </c>
      <c r="E71">
        <v>6</v>
      </c>
      <c r="F71">
        <v>27</v>
      </c>
    </row>
    <row r="72" spans="1:6" x14ac:dyDescent="0.2">
      <c r="A72" s="19" t="s">
        <v>147</v>
      </c>
      <c r="B72">
        <v>27</v>
      </c>
      <c r="C72">
        <v>66</v>
      </c>
      <c r="D72">
        <v>28</v>
      </c>
      <c r="E72">
        <v>95</v>
      </c>
      <c r="F72">
        <v>216</v>
      </c>
    </row>
    <row r="81" spans="1:1" x14ac:dyDescent="0.2">
      <c r="A81" s="18" t="s">
        <v>146</v>
      </c>
    </row>
    <row r="82" spans="1:1" x14ac:dyDescent="0.2">
      <c r="A82" s="19" t="s">
        <v>180</v>
      </c>
    </row>
    <row r="83" spans="1:1" x14ac:dyDescent="0.2">
      <c r="A83" s="56" t="s">
        <v>66</v>
      </c>
    </row>
    <row r="84" spans="1:1" x14ac:dyDescent="0.2">
      <c r="A84" s="56" t="s">
        <v>68</v>
      </c>
    </row>
    <row r="85" spans="1:1" x14ac:dyDescent="0.2">
      <c r="A85" s="56" t="s">
        <v>69</v>
      </c>
    </row>
    <row r="86" spans="1:1" x14ac:dyDescent="0.2">
      <c r="A86" s="56" t="s">
        <v>75</v>
      </c>
    </row>
    <row r="87" spans="1:1" x14ac:dyDescent="0.2">
      <c r="A87" s="56" t="s">
        <v>77</v>
      </c>
    </row>
    <row r="88" spans="1:1" x14ac:dyDescent="0.2">
      <c r="A88" s="56" t="s">
        <v>78</v>
      </c>
    </row>
    <row r="89" spans="1:1" x14ac:dyDescent="0.2">
      <c r="A89" s="56" t="s">
        <v>79</v>
      </c>
    </row>
    <row r="90" spans="1:1" x14ac:dyDescent="0.2">
      <c r="A90" s="56" t="s">
        <v>80</v>
      </c>
    </row>
    <row r="91" spans="1:1" x14ac:dyDescent="0.2">
      <c r="A91" s="56" t="s">
        <v>81</v>
      </c>
    </row>
    <row r="92" spans="1:1" x14ac:dyDescent="0.2">
      <c r="A92" s="56" t="s">
        <v>82</v>
      </c>
    </row>
    <row r="93" spans="1:1" x14ac:dyDescent="0.2">
      <c r="A93" s="56" t="s">
        <v>60</v>
      </c>
    </row>
    <row r="94" spans="1:1" x14ac:dyDescent="0.2">
      <c r="A94" s="56" t="s">
        <v>61</v>
      </c>
    </row>
    <row r="95" spans="1:1" x14ac:dyDescent="0.2">
      <c r="A95" s="56" t="s">
        <v>62</v>
      </c>
    </row>
    <row r="96" spans="1:1" x14ac:dyDescent="0.2">
      <c r="A96" s="56" t="s">
        <v>63</v>
      </c>
    </row>
    <row r="97" spans="1:1" x14ac:dyDescent="0.2">
      <c r="A97" s="56" t="s">
        <v>64</v>
      </c>
    </row>
    <row r="98" spans="1:1" x14ac:dyDescent="0.2">
      <c r="A98" s="56" t="s">
        <v>65</v>
      </c>
    </row>
    <row r="99" spans="1:1" x14ac:dyDescent="0.2">
      <c r="A99" s="19" t="s">
        <v>179</v>
      </c>
    </row>
    <row r="100" spans="1:1" x14ac:dyDescent="0.2">
      <c r="A100" s="56" t="s">
        <v>70</v>
      </c>
    </row>
    <row r="101" spans="1:1" x14ac:dyDescent="0.2">
      <c r="A101" s="56" t="s">
        <v>134</v>
      </c>
    </row>
    <row r="102" spans="1:1" x14ac:dyDescent="0.2">
      <c r="A102" s="56" t="s">
        <v>72</v>
      </c>
    </row>
    <row r="103" spans="1:1" x14ac:dyDescent="0.2">
      <c r="A103" s="56" t="s">
        <v>73</v>
      </c>
    </row>
    <row r="104" spans="1:1" x14ac:dyDescent="0.2">
      <c r="A104" s="56" t="s">
        <v>58</v>
      </c>
    </row>
    <row r="105" spans="1:1" x14ac:dyDescent="0.2">
      <c r="A105" s="56" t="s">
        <v>59</v>
      </c>
    </row>
    <row r="106" spans="1:1" x14ac:dyDescent="0.2">
      <c r="A106" s="56" t="s">
        <v>155</v>
      </c>
    </row>
    <row r="107" spans="1:1" x14ac:dyDescent="0.2">
      <c r="A107" s="56" t="s">
        <v>76</v>
      </c>
    </row>
    <row r="108" spans="1:1" x14ac:dyDescent="0.2">
      <c r="A108" s="19" t="s">
        <v>189</v>
      </c>
    </row>
    <row r="109" spans="1:1" x14ac:dyDescent="0.2">
      <c r="A109" s="56" t="s">
        <v>67</v>
      </c>
    </row>
    <row r="110" spans="1:1" x14ac:dyDescent="0.2">
      <c r="A110" s="56" t="s">
        <v>71</v>
      </c>
    </row>
    <row r="111" spans="1:1" x14ac:dyDescent="0.2">
      <c r="A111" s="56" t="s">
        <v>74</v>
      </c>
    </row>
    <row r="112" spans="1:1" x14ac:dyDescent="0.2">
      <c r="A112" s="19" t="s">
        <v>147</v>
      </c>
    </row>
    <row r="118" spans="1:2" x14ac:dyDescent="0.2">
      <c r="A118" s="18" t="s">
        <v>146</v>
      </c>
      <c r="B118" t="s">
        <v>184</v>
      </c>
    </row>
    <row r="119" spans="1:2" x14ac:dyDescent="0.2">
      <c r="A119" s="19" t="s">
        <v>70</v>
      </c>
      <c r="B119">
        <v>1.75</v>
      </c>
    </row>
    <row r="120" spans="1:2" x14ac:dyDescent="0.2">
      <c r="A120" s="19" t="s">
        <v>69</v>
      </c>
      <c r="B120">
        <v>2.125</v>
      </c>
    </row>
    <row r="121" spans="1:2" x14ac:dyDescent="0.2">
      <c r="A121" s="19" t="s">
        <v>68</v>
      </c>
      <c r="B121">
        <v>2.125</v>
      </c>
    </row>
    <row r="122" spans="1:2" x14ac:dyDescent="0.2">
      <c r="A122" s="19" t="s">
        <v>134</v>
      </c>
      <c r="B122">
        <v>3.625</v>
      </c>
    </row>
    <row r="123" spans="1:2" x14ac:dyDescent="0.2">
      <c r="A123" s="19" t="s">
        <v>147</v>
      </c>
      <c r="B123">
        <v>2.40625</v>
      </c>
    </row>
    <row r="137" spans="1:2" x14ac:dyDescent="0.2">
      <c r="A137" s="18" t="s">
        <v>146</v>
      </c>
      <c r="B137" t="s">
        <v>184</v>
      </c>
    </row>
    <row r="138" spans="1:2" x14ac:dyDescent="0.2">
      <c r="A138" s="19" t="s">
        <v>40</v>
      </c>
      <c r="B138" s="60">
        <v>1.7777777777777777</v>
      </c>
    </row>
    <row r="139" spans="1:2" x14ac:dyDescent="0.2">
      <c r="A139" s="19" t="s">
        <v>36</v>
      </c>
      <c r="B139" s="60">
        <v>1.7777777777777777</v>
      </c>
    </row>
    <row r="140" spans="1:2" x14ac:dyDescent="0.2">
      <c r="A140" s="19" t="s">
        <v>39</v>
      </c>
      <c r="B140" s="60">
        <v>2.1481481481481484</v>
      </c>
    </row>
    <row r="141" spans="1:2" x14ac:dyDescent="0.2">
      <c r="A141" s="19" t="s">
        <v>37</v>
      </c>
      <c r="B141" s="60">
        <v>2.1851851851851851</v>
      </c>
    </row>
    <row r="142" spans="1:2" x14ac:dyDescent="0.2">
      <c r="A142" s="19" t="s">
        <v>38</v>
      </c>
      <c r="B142" s="60">
        <v>2.5555555555555554</v>
      </c>
    </row>
    <row r="143" spans="1:2" x14ac:dyDescent="0.2">
      <c r="A143" s="19" t="s">
        <v>35</v>
      </c>
      <c r="B143" s="60">
        <v>2.5925925925925926</v>
      </c>
    </row>
    <row r="144" spans="1:2" x14ac:dyDescent="0.2">
      <c r="A144" s="19" t="s">
        <v>33</v>
      </c>
      <c r="B144" s="60">
        <v>2.6296296296296298</v>
      </c>
    </row>
    <row r="145" spans="1:9" x14ac:dyDescent="0.2">
      <c r="A145" s="19" t="s">
        <v>34</v>
      </c>
      <c r="B145" s="60">
        <v>2.925925925925926</v>
      </c>
    </row>
    <row r="146" spans="1:9" x14ac:dyDescent="0.2">
      <c r="A146" s="19" t="s">
        <v>147</v>
      </c>
      <c r="B146" s="60">
        <v>2.324074074074074</v>
      </c>
      <c r="I146" s="60">
        <f>AVERAGE(B138,B140:B142)</f>
        <v>2.1666666666666665</v>
      </c>
    </row>
  </sheetData>
  <pageMargins left="0.7" right="0.7" top="0.78740157499999996" bottom="0.78740157499999996" header="0.3" footer="0.3"/>
  <pageSetup paperSize="9" orientation="portrait" horizontalDpi="0" verticalDpi="0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579C-DA55-364B-A814-D9804BE74221}">
  <sheetPr>
    <tabColor theme="5" tint="0.79998168889431442"/>
  </sheetPr>
  <dimension ref="A1:D27"/>
  <sheetViews>
    <sheetView workbookViewId="0">
      <selection activeCell="J30" sqref="J30"/>
    </sheetView>
  </sheetViews>
  <sheetFormatPr baseColWidth="10" defaultRowHeight="16" x14ac:dyDescent="0.2"/>
  <cols>
    <col min="1" max="1" width="39.5" bestFit="1" customWidth="1"/>
  </cols>
  <sheetData>
    <row r="1" spans="1:4" x14ac:dyDescent="0.2">
      <c r="A1" t="str" cm="1">
        <f t="array" ref="A1:A27">_xlfn.UNIQUE(EvidenceEvaluation[Instantiation name])</f>
        <v>3.7.2_Link_Mismatch_Circumvention</v>
      </c>
      <c r="B1" t="s">
        <v>187</v>
      </c>
      <c r="C1" s="59" t="s">
        <v>187</v>
      </c>
      <c r="D1">
        <f>COUNTIF(B1:B27,"neu")</f>
        <v>10</v>
      </c>
    </row>
    <row r="2" spans="1:4" x14ac:dyDescent="0.2">
      <c r="A2" t="str">
        <v>3.7.1_Link_Mismatch_URL</v>
      </c>
      <c r="B2" t="s">
        <v>187</v>
      </c>
      <c r="C2" s="59" t="s">
        <v>188</v>
      </c>
      <c r="D2">
        <f>COUNTIF(B1:B27,"alt")</f>
        <v>17</v>
      </c>
    </row>
    <row r="3" spans="1:4" x14ac:dyDescent="0.2">
      <c r="A3" t="str">
        <v>3.7_Link_Mismatch</v>
      </c>
      <c r="B3" t="s">
        <v>188</v>
      </c>
      <c r="D3">
        <f>SUM(D1:D2)</f>
        <v>27</v>
      </c>
    </row>
    <row r="4" spans="1:4" x14ac:dyDescent="0.2">
      <c r="A4" t="str">
        <v>3.6_HTML_Form_Tag</v>
      </c>
      <c r="B4" t="s">
        <v>188</v>
      </c>
    </row>
    <row r="5" spans="1:4" x14ac:dyDescent="0.2">
      <c r="A5" t="str">
        <v>3.5_HTML_Base_Tag</v>
      </c>
      <c r="B5" t="s">
        <v>188</v>
      </c>
    </row>
    <row r="6" spans="1:4" x14ac:dyDescent="0.2">
      <c r="A6" t="str">
        <v>3.4_Hexadecimal_Encoding</v>
      </c>
      <c r="B6" t="s">
        <v>188</v>
      </c>
    </row>
    <row r="7" spans="1:4" x14ac:dyDescent="0.2">
      <c r="A7" t="str">
        <v>3.27.2_Visual_Integrity_Fake_Scrollbar</v>
      </c>
      <c r="B7" t="s">
        <v>187</v>
      </c>
    </row>
    <row r="8" spans="1:4" x14ac:dyDescent="0.2">
      <c r="A8" t="str">
        <v>3.27.1_Visual_Integrity_Fake_Password</v>
      </c>
      <c r="B8" t="s">
        <v>187</v>
      </c>
    </row>
    <row r="9" spans="1:4" x14ac:dyDescent="0.2">
      <c r="A9" t="str">
        <v>3.25.1_Data_Scheme_Advancement</v>
      </c>
      <c r="B9" t="s">
        <v>187</v>
      </c>
    </row>
    <row r="10" spans="1:4" x14ac:dyDescent="0.2">
      <c r="A10" t="str">
        <v>3.25_Data_Scheme</v>
      </c>
      <c r="B10" t="s">
        <v>187</v>
      </c>
    </row>
    <row r="11" spans="1:4" x14ac:dyDescent="0.2">
      <c r="A11" t="str">
        <v>3.24.2_Tel_Scheme_Premium_Rate</v>
      </c>
      <c r="B11" t="s">
        <v>187</v>
      </c>
    </row>
    <row r="12" spans="1:4" x14ac:dyDescent="0.2">
      <c r="A12" t="str">
        <v>3.24.1_Tel_Scheme_USSD_Code</v>
      </c>
      <c r="B12" t="s">
        <v>187</v>
      </c>
    </row>
    <row r="13" spans="1:4" x14ac:dyDescent="0.2">
      <c r="A13" t="str">
        <v>3.23_Exceedingly_Long-sender</v>
      </c>
      <c r="B13" t="s">
        <v>188</v>
      </c>
    </row>
    <row r="14" spans="1:4" x14ac:dyDescent="0.2">
      <c r="A14" t="str">
        <v>3.23_Exceedingly_Long-link</v>
      </c>
      <c r="B14" t="s">
        <v>188</v>
      </c>
    </row>
    <row r="15" spans="1:4" x14ac:dyDescent="0.2">
      <c r="A15" t="str">
        <v>3.23_Exceedingly_Long-attm</v>
      </c>
      <c r="B15" t="s">
        <v>188</v>
      </c>
    </row>
    <row r="16" spans="1:4" x14ac:dyDescent="0.2">
      <c r="A16" t="str">
        <v>3.2.2_Mail_Sender_Name_Circumvention</v>
      </c>
      <c r="B16" t="s">
        <v>187</v>
      </c>
    </row>
    <row r="17" spans="1:2" x14ac:dyDescent="0.2">
      <c r="A17" t="str">
        <v>3.2.1_Mail_Sender_Name</v>
      </c>
      <c r="B17" t="s">
        <v>187</v>
      </c>
    </row>
    <row r="18" spans="1:2" x14ac:dyDescent="0.2">
      <c r="A18" t="str">
        <v>3.2_Sender_Name-Spoofing</v>
      </c>
      <c r="B18" t="s">
        <v>188</v>
      </c>
    </row>
    <row r="19" spans="1:2" x14ac:dyDescent="0.2">
      <c r="A19" t="str">
        <v>3.17_Right_to_Left_Override-sender-utf</v>
      </c>
      <c r="B19" t="s">
        <v>188</v>
      </c>
    </row>
    <row r="20" spans="1:2" x14ac:dyDescent="0.2">
      <c r="A20" t="str">
        <v>3.17_Right_to_Left_Override-sender-punycode</v>
      </c>
      <c r="B20" t="s">
        <v>188</v>
      </c>
    </row>
    <row r="21" spans="1:2" x14ac:dyDescent="0.2">
      <c r="A21" t="str">
        <v>3.17_Right_to_Left_Override-attm</v>
      </c>
      <c r="B21" t="s">
        <v>188</v>
      </c>
    </row>
    <row r="22" spans="1:2" x14ac:dyDescent="0.2">
      <c r="A22" t="str">
        <v>3.16_Homographic_Spoofing-sender-utf</v>
      </c>
      <c r="B22" t="s">
        <v>188</v>
      </c>
    </row>
    <row r="23" spans="1:2" x14ac:dyDescent="0.2">
      <c r="A23" t="str">
        <v>3.16_Homographic_Spoofing-sender-punycode</v>
      </c>
      <c r="B23" t="s">
        <v>188</v>
      </c>
    </row>
    <row r="24" spans="1:2" x14ac:dyDescent="0.2">
      <c r="A24" t="str">
        <v>3.16_Homographic_Spoofing-link-utf</v>
      </c>
      <c r="B24" t="s">
        <v>188</v>
      </c>
    </row>
    <row r="25" spans="1:2" x14ac:dyDescent="0.2">
      <c r="A25" t="str">
        <v>3.16_Homographic_Spoofing-link-punycode</v>
      </c>
      <c r="B25" t="s">
        <v>188</v>
      </c>
    </row>
    <row r="26" spans="1:2" x14ac:dyDescent="0.2">
      <c r="A26" t="str">
        <v>3.14_Double_File_Extension</v>
      </c>
      <c r="B26" t="s">
        <v>188</v>
      </c>
    </row>
    <row r="27" spans="1:2" x14ac:dyDescent="0.2">
      <c r="A27" t="str">
        <v>3.13_URL_Userinfo_Field</v>
      </c>
      <c r="B27" t="s">
        <v>188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3F39-0548-6447-9ABD-7AD9A9A80426}">
  <sheetPr>
    <tabColor theme="5" tint="0.79998168889431442"/>
  </sheetPr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179</v>
      </c>
    </row>
    <row r="2" spans="1:1" x14ac:dyDescent="0.2">
      <c r="A2" t="s">
        <v>189</v>
      </c>
    </row>
    <row r="3" spans="1:1" x14ac:dyDescent="0.2">
      <c r="A3" t="s">
        <v>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</vt:lpstr>
      <vt:lpstr>EvidenceEvaluation</vt:lpstr>
      <vt:lpstr>SecurityRating</vt:lpstr>
      <vt:lpstr>Accessible information</vt:lpstr>
      <vt:lpstr>Support given</vt:lpstr>
      <vt:lpstr>Interaction required</vt:lpstr>
      <vt:lpstr>pivot</vt:lpstr>
      <vt:lpstr>techniques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Bächle, Justin Steve</dc:creator>
  <cp:lastModifiedBy>Bächle, Justin Steve</cp:lastModifiedBy>
  <dcterms:created xsi:type="dcterms:W3CDTF">2025-07-06T10:38:46Z</dcterms:created>
  <dcterms:modified xsi:type="dcterms:W3CDTF">2025-07-22T09:05:35Z</dcterms:modified>
</cp:coreProperties>
</file>