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v\CSC110\assignments\assignment-8\"/>
    </mc:Choice>
  </mc:AlternateContent>
  <xr:revisionPtr revIDLastSave="0" documentId="13_ncr:40009_{94A14B84-9F80-48F4-8491-F0F35A791D85}" xr6:coauthVersionLast="45" xr6:coauthVersionMax="45" xr10:uidLastSave="{00000000-0000-0000-0000-000000000000}"/>
  <bookViews>
    <workbookView xWindow="3015" yWindow="225" windowWidth="11430" windowHeight="13740"/>
  </bookViews>
  <sheets>
    <sheet name="WorldData2018" sheetId="1" r:id="rId1"/>
  </sheets>
  <definedNames>
    <definedName name="countries">WorldData2018!$B$2:$B$234</definedName>
    <definedName name="countries_data">WorldData2018!$A$2:$D$234</definedName>
    <definedName name="country_data">WorldData2018!$B$2:$D$234</definedName>
    <definedName name="max_population">WorldData2018!$D$238</definedName>
    <definedName name="population">WorldData2018!$A$2:$A$234</definedName>
  </definedNames>
  <calcPr calcId="0"/>
</workbook>
</file>

<file path=xl/calcChain.xml><?xml version="1.0" encoding="utf-8"?>
<calcChain xmlns="http://schemas.openxmlformats.org/spreadsheetml/2006/main">
  <c r="D239" i="1" l="1"/>
  <c r="L239" i="1"/>
  <c r="L233" i="1"/>
  <c r="D238" i="1"/>
  <c r="C235" i="1"/>
  <c r="A2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57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3" i="1"/>
  <c r="D224" i="1"/>
  <c r="D219" i="1"/>
  <c r="D220" i="1"/>
  <c r="D221" i="1"/>
  <c r="D222" i="1"/>
  <c r="D225" i="1"/>
  <c r="D226" i="1"/>
  <c r="D227" i="1"/>
  <c r="D228" i="1"/>
  <c r="D229" i="1"/>
  <c r="D230" i="1"/>
  <c r="D231" i="1"/>
  <c r="D232" i="1"/>
  <c r="D233" i="1"/>
  <c r="D234" i="1"/>
  <c r="D2" i="1"/>
  <c r="D237" i="1" l="1"/>
  <c r="D235" i="1"/>
</calcChain>
</file>

<file path=xl/sharedStrings.xml><?xml version="1.0" encoding="utf-8"?>
<sst xmlns="http://schemas.openxmlformats.org/spreadsheetml/2006/main" count="253" uniqueCount="247">
  <si>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</si>
  <si>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</si>
  <si>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</si>
  <si>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</si>
  <si>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</si>
  <si>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</si>
  <si>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</si>
  <si>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</si>
  <si>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</si>
  <si>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</si>
  <si>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</si>
  <si>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</si>
  <si>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</si>
  <si>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</si>
  <si>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</si>
  <si>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</si>
  <si>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</si>
  <si>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</si>
  <si>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</si>
  <si>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</si>
  <si>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</si>
  <si>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</si>
  <si>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</si>
  <si>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</si>
  <si>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</si>
  <si>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</si>
  <si>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</si>
  <si>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</si>
  <si>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</si>
  <si>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</si>
  <si>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</si>
  <si>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</si>
  <si>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</si>
  <si>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</si>
  <si>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</si>
  <si>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</si>
  <si>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</si>
  <si>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Netherlands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</si>
  <si>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</si>
  <si>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</si>
  <si>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</si>
  <si>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</si>
  <si>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</si>
  <si>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</si>
  <si>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</si>
  <si>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</si>
  <si>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</si>
  <si>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</si>
  <si>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</si>
  <si>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</si>
  <si>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</si>
  <si>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</si>
  <si>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</si>
  <si>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</si>
  <si>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</si>
  <si>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</si>
  <si>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</si>
  <si>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</si>
  <si>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</si>
  <si>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Democratic Republic of the Congo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</si>
  <si>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</si>
  <si>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</si>
  <si>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</si>
  <si>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</si>
  <si>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</si>
  <si>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</si>
  <si>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</si>
  <si>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</si>
  <si>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</si>
  <si>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</si>
  <si>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</si>
  <si>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</si>
  <si>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</si>
  <si>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</si>
  <si>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</si>
  <si>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</si>
  <si>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</si>
  <si>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</si>
  <si>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</si>
  <si>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</si>
  <si>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</si>
  <si>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</si>
  <si>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</si>
  <si>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</si>
  <si>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</si>
  <si>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</si>
  <si>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</si>
  <si>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</si>
  <si>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</si>
  <si>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</si>
  <si>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</si>
  <si>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</si>
  <si>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</si>
  <si>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</si>
  <si>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</si>
  <si>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</si>
  <si>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</si>
  <si>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</si>
  <si>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</si>
  <si>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</si>
  <si>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</si>
  <si>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</si>
  <si>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</si>
  <si>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</si>
  <si>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</si>
  <si>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</si>
  <si>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</si>
  <si>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</si>
  <si>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</si>
  <si>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</si>
  <si>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</si>
  <si>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</si>
  <si>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</si>
  <si>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</si>
  <si>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</si>
  <si>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</si>
  <si>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</si>
  <si>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</si>
  <si>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</si>
  <si>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</si>
  <si>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</si>
  <si>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</si>
  <si>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</si>
  <si>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</si>
  <si>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</si>
  <si>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</si>
  <si>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</si>
  <si>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</si>
  <si>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</si>
  <si>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</si>
  <si>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</si>
  <si>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</si>
  <si>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</si>
  <si>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</si>
  <si>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</si>
  <si>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</si>
  <si>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</si>
  <si>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</si>
  <si>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</si>
  <si>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</si>
  <si>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</si>
  <si>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</si>
  <si>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</si>
  <si>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</si>
  <si>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</si>
  <si>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</si>
  <si>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</si>
  <si>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</si>
  <si>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</si>
  <si>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</si>
  <si>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</si>
  <si>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</si>
  <si>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</si>
  <si>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</si>
  <si>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</si>
  <si>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</si>
  <si>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</si>
  <si>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</si>
  <si>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</si>
  <si>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</si>
  <si>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</si>
  <si>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</si>
  <si>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</si>
  <si>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</si>
  <si>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</si>
  <si>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</si>
  <si>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</si>
  <si>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</si>
  <si>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</si>
  <si>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</si>
  <si>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</si>
  <si>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</si>
  <si>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</si>
  <si>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</si>
  <si>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Saint Pierre &amp; Miquelon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</si>
  <si>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</si>
  <si>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</si>
  <si>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</si>
  <si>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</si>
  <si>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</si>
  <si>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</si>
  <si>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</si>
  <si>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</si>
  <si>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</si>
  <si>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</si>
  <si>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</si>
  <si>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</si>
  <si>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</si>
  <si>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</si>
  <si>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</si>
  <si>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</si>
  <si>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</si>
  <si>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</si>
  <si>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</si>
  <si>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Vincent &amp; Grenadines</t>
  </si>
  <si>
    <t>State of Palestine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</si>
  <si>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</si>
  <si>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</si>
  <si>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</si>
  <si>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</si>
  <si>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</si>
  <si>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</si>
  <si>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</si>
  <si>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</si>
  <si>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</si>
  <si>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TFYR Macedonia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</si>
  <si>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</si>
  <si>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</si>
  <si>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</si>
  <si>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</si>
  <si>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</si>
  <si>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</si>
  <si>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</si>
  <si>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</si>
  <si>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</si>
  <si>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</t>
  </si>
  <si>
    <t>Tuvalu</t>
  </si>
  <si>
    <t>United Kingdom</t>
  </si>
  <si>
    <t>United States of America</t>
  </si>
  <si>
    <t>U.S. Virgin Islands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</si>
  <si>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</si>
  <si>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</si>
  <si>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</si>
  <si>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</si>
  <si>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</si>
  <si>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</si>
  <si>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</si>
  <si>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 Nam</t>
  </si>
  <si>
    <t>Wallis &amp; Futuna</t>
  </si>
  <si>
    <t>Western Sahara</t>
  </si>
  <si>
    <t>Yemen</t>
  </si>
  <si>
    <t>Zambia</t>
  </si>
  <si>
    <t>Zimbabwe</t>
  </si>
  <si>
    <t>Country</t>
  </si>
  <si>
    <t>Population</t>
  </si>
  <si>
    <t>Land Area</t>
  </si>
  <si>
    <t>Population Density</t>
  </si>
  <si>
    <t>Average Density</t>
  </si>
  <si>
    <t>Most Populated Country</t>
  </si>
  <si>
    <t>Max Population</t>
  </si>
  <si>
    <t>count</t>
  </si>
  <si>
    <t>food</t>
  </si>
  <si>
    <t>pork</t>
  </si>
  <si>
    <t>chicken</t>
  </si>
  <si>
    <t>turkey</t>
  </si>
  <si>
    <t>beef</t>
  </si>
  <si>
    <t>=VLOOKUP(455,I233:J236,2,FALSE)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</si>
</sst>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17" fillId="25" borderId="0" xfId="35"/>
    <xf numFmtId="43" fontId="17" fillId="25" borderId="0" xfId="35" applyNumberFormat="1"/>
    <xf numFmtId="0" fontId="0" fillId="0" borderId="0" xfId="0" applyBorder="1"/>
    <xf numFmtId="43" fontId="0" fillId="0" borderId="0" xfId="1" applyFont="1" applyBorder="1"/>
    <xf numFmtId="0" fontId="0" fillId="0" borderId="10" xfId="0" applyBorder="1"/>
    <xf numFmtId="43" fontId="0" fillId="0" borderId="10" xfId="1" applyFont="1" applyBorder="1"/>
    <xf numFmtId="174" fontId="17" fillId="25" borderId="0" xfId="35" applyNumberFormat="1"/>
    <xf numFmtId="174" fontId="0" fillId="0" borderId="0" xfId="1" applyNumberFormat="1" applyFont="1"/>
    <xf numFmtId="174" fontId="0" fillId="0" borderId="0" xfId="1" applyNumberFormat="1" applyFont="1" applyBorder="1"/>
    <xf numFmtId="174" fontId="0" fillId="0" borderId="10" xfId="1" applyNumberFormat="1" applyFont="1" applyBorder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topLeftCell="A215" workbookViewId="0">
      <selection activeCell="B237" sqref="B237"/>
    </sheetView>
  </sheetViews>
  <sheetFormatPr defaultRowHeight="15" x14ac:dyDescent="0.25"/>
  <cols>
    <col min="1" max="1" width="22" style="9" bestFit="1" customWidth="1"/>
    <col min="2" max="2" width="31.5703125" bestFit="1" customWidth="1"/>
    <col min="3" max="3" width="24.28515625" style="9" bestFit="1" customWidth="1"/>
    <col min="4" max="4" width="18.7109375" style="1" bestFit="1" customWidth="1"/>
    <col min="13" max="13" width="31.42578125" bestFit="1" customWidth="1"/>
  </cols>
  <sheetData>
    <row r="1" spans="1:4" x14ac:dyDescent="0.25">
      <c r="A1" s="8" t="s">
        <v>234</v>
      </c>
      <c r="B1" s="2" t="s">
        <v>233</v>
      </c>
      <c r="C1" s="8" t="s">
        <v>235</v>
      </c>
      <c r="D1" s="3" t="s">
        <v>236</v>
      </c>
    </row>
    <row r="2" spans="1:4" x14ac:dyDescent="0.25">
      <c r="A2" s="9">
        <v>36373176</v>
      </c>
      <c r="B2" t="s">
        <v>0</v>
      </c>
      <c r="C2" s="9">
        <v>652860</v>
      </c>
      <c r="D2" s="1">
        <f>A2/C2</f>
        <v>55.713592500689273</v>
      </c>
    </row>
    <row r="3" spans="1:4" x14ac:dyDescent="0.25">
      <c r="A3" s="9">
        <v>2934363</v>
      </c>
      <c r="B3" t="s">
        <v>1</v>
      </c>
      <c r="C3" s="9">
        <v>27400</v>
      </c>
      <c r="D3" s="1">
        <f>A3/C3</f>
        <v>107.0935401459854</v>
      </c>
    </row>
    <row r="4" spans="1:4" x14ac:dyDescent="0.25">
      <c r="A4" s="9">
        <v>42008054</v>
      </c>
      <c r="B4" t="s">
        <v>2</v>
      </c>
      <c r="C4" s="9">
        <v>2381740</v>
      </c>
      <c r="D4" s="1">
        <f>A4/C4</f>
        <v>17.637548179062367</v>
      </c>
    </row>
    <row r="5" spans="1:4" x14ac:dyDescent="0.25">
      <c r="A5" s="9">
        <v>55679</v>
      </c>
      <c r="B5" t="s">
        <v>3</v>
      </c>
      <c r="C5" s="9">
        <v>200</v>
      </c>
      <c r="D5" s="1">
        <f>A5/C5</f>
        <v>278.39499999999998</v>
      </c>
    </row>
    <row r="6" spans="1:4" x14ac:dyDescent="0.25">
      <c r="A6" s="9">
        <v>76953</v>
      </c>
      <c r="B6" t="s">
        <v>4</v>
      </c>
      <c r="C6" s="9">
        <v>470</v>
      </c>
      <c r="D6" s="1">
        <f>A6/C6</f>
        <v>163.72978723404256</v>
      </c>
    </row>
    <row r="7" spans="1:4" x14ac:dyDescent="0.25">
      <c r="A7" s="9">
        <v>30774205</v>
      </c>
      <c r="B7" t="s">
        <v>5</v>
      </c>
      <c r="C7" s="9">
        <v>1246700</v>
      </c>
      <c r="D7" s="1">
        <f>A7/C7</f>
        <v>24.684531162268389</v>
      </c>
    </row>
    <row r="8" spans="1:4" x14ac:dyDescent="0.25">
      <c r="A8" s="9">
        <v>15045</v>
      </c>
      <c r="B8" t="s">
        <v>6</v>
      </c>
      <c r="C8" s="9">
        <v>90</v>
      </c>
      <c r="D8" s="1">
        <f>A8/C8</f>
        <v>167.16666666666666</v>
      </c>
    </row>
    <row r="9" spans="1:4" x14ac:dyDescent="0.25">
      <c r="A9" s="9">
        <v>103050</v>
      </c>
      <c r="B9" t="s">
        <v>7</v>
      </c>
      <c r="C9" s="9">
        <v>440</v>
      </c>
      <c r="D9" s="1">
        <f>A9/C9</f>
        <v>234.20454545454547</v>
      </c>
    </row>
    <row r="10" spans="1:4" x14ac:dyDescent="0.25">
      <c r="A10" s="9">
        <v>44688864</v>
      </c>
      <c r="B10" t="s">
        <v>8</v>
      </c>
      <c r="C10" s="9">
        <v>2736690</v>
      </c>
      <c r="D10" s="1">
        <f>A10/C10</f>
        <v>16.329530929699747</v>
      </c>
    </row>
    <row r="11" spans="1:4" x14ac:dyDescent="0.25">
      <c r="A11" s="9">
        <v>2934152</v>
      </c>
      <c r="B11" t="s">
        <v>9</v>
      </c>
      <c r="C11" s="9">
        <v>28470</v>
      </c>
      <c r="D11" s="1">
        <f>A11/C11</f>
        <v>103.06118721461188</v>
      </c>
    </row>
    <row r="12" spans="1:4" x14ac:dyDescent="0.25">
      <c r="A12" s="9">
        <v>105670</v>
      </c>
      <c r="B12" t="s">
        <v>10</v>
      </c>
      <c r="C12" s="9">
        <v>180</v>
      </c>
      <c r="D12" s="1">
        <f>A12/C12</f>
        <v>587.05555555555554</v>
      </c>
    </row>
    <row r="13" spans="1:4" x14ac:dyDescent="0.25">
      <c r="A13" s="9">
        <v>24772247</v>
      </c>
      <c r="B13" t="s">
        <v>11</v>
      </c>
      <c r="C13" s="9">
        <v>7682300</v>
      </c>
      <c r="D13" s="1">
        <f>A13/C13</f>
        <v>3.2245872980747952</v>
      </c>
    </row>
    <row r="14" spans="1:4" x14ac:dyDescent="0.25">
      <c r="A14" s="9">
        <v>8751820</v>
      </c>
      <c r="B14" t="s">
        <v>12</v>
      </c>
      <c r="C14" s="9">
        <v>82409</v>
      </c>
      <c r="D14" s="1">
        <f>A14/C14</f>
        <v>106.19980827336821</v>
      </c>
    </row>
    <row r="15" spans="1:4" x14ac:dyDescent="0.25">
      <c r="A15" s="9">
        <v>9923914</v>
      </c>
      <c r="B15" t="s">
        <v>13</v>
      </c>
      <c r="C15" s="9">
        <v>82658</v>
      </c>
      <c r="D15" s="1">
        <f>A15/C15</f>
        <v>120.05993370272689</v>
      </c>
    </row>
    <row r="16" spans="1:4" x14ac:dyDescent="0.25">
      <c r="A16" s="9">
        <v>399285</v>
      </c>
      <c r="B16" t="s">
        <v>14</v>
      </c>
      <c r="C16" s="9">
        <v>10010</v>
      </c>
      <c r="D16" s="1">
        <f>A16/C16</f>
        <v>39.888611388611388</v>
      </c>
    </row>
    <row r="17" spans="1:4" x14ac:dyDescent="0.25">
      <c r="A17" s="9">
        <v>1566993</v>
      </c>
      <c r="B17" t="s">
        <v>15</v>
      </c>
      <c r="C17" s="9">
        <v>760</v>
      </c>
      <c r="D17" s="1">
        <f>A17/C17</f>
        <v>2061.8328947368423</v>
      </c>
    </row>
    <row r="18" spans="1:4" x14ac:dyDescent="0.25">
      <c r="A18" s="9">
        <v>166368149</v>
      </c>
      <c r="B18" t="s">
        <v>16</v>
      </c>
      <c r="C18" s="9">
        <v>130170</v>
      </c>
      <c r="D18" s="1">
        <f>A18/C18</f>
        <v>1278.0836521471922</v>
      </c>
    </row>
    <row r="19" spans="1:4" x14ac:dyDescent="0.25">
      <c r="A19" s="9">
        <v>286388</v>
      </c>
      <c r="B19" t="s">
        <v>17</v>
      </c>
      <c r="C19" s="9">
        <v>430</v>
      </c>
      <c r="D19" s="1">
        <f>A19/C19</f>
        <v>666.01860465116283</v>
      </c>
    </row>
    <row r="20" spans="1:4" x14ac:dyDescent="0.25">
      <c r="A20" s="9">
        <v>9452113</v>
      </c>
      <c r="B20" t="s">
        <v>18</v>
      </c>
      <c r="C20" s="9">
        <v>202910</v>
      </c>
      <c r="D20" s="1">
        <f>A20/C20</f>
        <v>46.582785471391254</v>
      </c>
    </row>
    <row r="21" spans="1:4" x14ac:dyDescent="0.25">
      <c r="A21" s="9">
        <v>11498519</v>
      </c>
      <c r="B21" t="s">
        <v>19</v>
      </c>
      <c r="C21" s="9">
        <v>30280</v>
      </c>
      <c r="D21" s="1">
        <f>A21/C21</f>
        <v>379.73972919418759</v>
      </c>
    </row>
    <row r="22" spans="1:4" x14ac:dyDescent="0.25">
      <c r="A22" s="9">
        <v>382444</v>
      </c>
      <c r="B22" t="s">
        <v>20</v>
      </c>
      <c r="C22" s="9">
        <v>22810</v>
      </c>
      <c r="D22" s="1">
        <f>A22/C22</f>
        <v>16.766505918456819</v>
      </c>
    </row>
    <row r="23" spans="1:4" x14ac:dyDescent="0.25">
      <c r="A23" s="9">
        <v>11485674</v>
      </c>
      <c r="B23" t="s">
        <v>21</v>
      </c>
      <c r="C23" s="9">
        <v>112760</v>
      </c>
      <c r="D23" s="1">
        <f>A23/C23</f>
        <v>101.85947144377438</v>
      </c>
    </row>
    <row r="24" spans="1:4" x14ac:dyDescent="0.25">
      <c r="A24" s="9">
        <v>61070</v>
      </c>
      <c r="B24" t="s">
        <v>22</v>
      </c>
      <c r="C24" s="9">
        <v>50</v>
      </c>
      <c r="D24" s="1">
        <f>A24/C24</f>
        <v>1221.4000000000001</v>
      </c>
    </row>
    <row r="25" spans="1:4" x14ac:dyDescent="0.25">
      <c r="A25" s="9">
        <v>817054</v>
      </c>
      <c r="B25" t="s">
        <v>23</v>
      </c>
      <c r="C25" s="9">
        <v>38117</v>
      </c>
      <c r="D25" s="1">
        <f>A25/C25</f>
        <v>21.435422514888369</v>
      </c>
    </row>
    <row r="26" spans="1:4" x14ac:dyDescent="0.25">
      <c r="A26" s="9">
        <v>11215674</v>
      </c>
      <c r="B26" t="s">
        <v>24</v>
      </c>
      <c r="C26" s="9">
        <v>1083300</v>
      </c>
      <c r="D26" s="1">
        <f>A26/C26</f>
        <v>10.353248407643312</v>
      </c>
    </row>
    <row r="27" spans="1:4" x14ac:dyDescent="0.25">
      <c r="A27" s="9">
        <v>3503554</v>
      </c>
      <c r="B27" t="s">
        <v>25</v>
      </c>
      <c r="C27" s="9">
        <v>51000</v>
      </c>
      <c r="D27" s="1">
        <f>A27/C27</f>
        <v>68.697137254901961</v>
      </c>
    </row>
    <row r="28" spans="1:4" x14ac:dyDescent="0.25">
      <c r="A28" s="9">
        <v>2333201</v>
      </c>
      <c r="B28" t="s">
        <v>26</v>
      </c>
      <c r="C28" s="9">
        <v>566730</v>
      </c>
      <c r="D28" s="1">
        <f>A28/C28</f>
        <v>4.1169533993259577</v>
      </c>
    </row>
    <row r="29" spans="1:4" x14ac:dyDescent="0.25">
      <c r="A29" s="9">
        <v>210867954</v>
      </c>
      <c r="B29" t="s">
        <v>27</v>
      </c>
      <c r="C29" s="9">
        <v>8358140</v>
      </c>
      <c r="D29" s="1">
        <f>A29/C29</f>
        <v>25.229052636112819</v>
      </c>
    </row>
    <row r="30" spans="1:4" x14ac:dyDescent="0.25">
      <c r="A30" s="9">
        <v>31719</v>
      </c>
      <c r="B30" t="s">
        <v>28</v>
      </c>
      <c r="C30" s="9">
        <v>150</v>
      </c>
      <c r="D30" s="1">
        <f>A30/C30</f>
        <v>211.46</v>
      </c>
    </row>
    <row r="31" spans="1:4" x14ac:dyDescent="0.25">
      <c r="A31" s="9">
        <v>434076</v>
      </c>
      <c r="B31" t="s">
        <v>29</v>
      </c>
      <c r="C31" s="9">
        <v>5270</v>
      </c>
      <c r="D31" s="1">
        <f>A31/C31</f>
        <v>82.367362428842512</v>
      </c>
    </row>
    <row r="32" spans="1:4" x14ac:dyDescent="0.25">
      <c r="A32" s="9">
        <v>7036848</v>
      </c>
      <c r="B32" t="s">
        <v>30</v>
      </c>
      <c r="C32" s="9">
        <v>108560</v>
      </c>
      <c r="D32" s="1">
        <f>A32/C32</f>
        <v>64.819896831245387</v>
      </c>
    </row>
    <row r="33" spans="1:4" x14ac:dyDescent="0.25">
      <c r="A33" s="9">
        <v>19751651</v>
      </c>
      <c r="B33" t="s">
        <v>31</v>
      </c>
      <c r="C33" s="9">
        <v>273600</v>
      </c>
      <c r="D33" s="1">
        <f>A33/C33</f>
        <v>72.191706871345033</v>
      </c>
    </row>
    <row r="34" spans="1:4" x14ac:dyDescent="0.25">
      <c r="A34" s="9">
        <v>11216450</v>
      </c>
      <c r="B34" t="s">
        <v>32</v>
      </c>
      <c r="C34" s="9">
        <v>25680</v>
      </c>
      <c r="D34" s="1">
        <f>A34/C34</f>
        <v>436.77764797507785</v>
      </c>
    </row>
    <row r="35" spans="1:4" x14ac:dyDescent="0.25">
      <c r="A35" s="9">
        <v>553335</v>
      </c>
      <c r="B35" t="s">
        <v>33</v>
      </c>
      <c r="C35" s="9">
        <v>4030</v>
      </c>
      <c r="D35" s="1">
        <f>A35/C35</f>
        <v>137.30397022332505</v>
      </c>
    </row>
    <row r="36" spans="1:4" x14ac:dyDescent="0.25">
      <c r="A36" s="9">
        <v>16245729</v>
      </c>
      <c r="B36" t="s">
        <v>34</v>
      </c>
      <c r="C36" s="9">
        <v>176520</v>
      </c>
      <c r="D36" s="1">
        <f>A36/C36</f>
        <v>92.033361658735558</v>
      </c>
    </row>
    <row r="37" spans="1:4" x14ac:dyDescent="0.25">
      <c r="A37" s="9">
        <v>24678234</v>
      </c>
      <c r="B37" t="s">
        <v>35</v>
      </c>
      <c r="C37" s="9">
        <v>472710</v>
      </c>
      <c r="D37" s="1">
        <f>A37/C37</f>
        <v>52.205864060417589</v>
      </c>
    </row>
    <row r="38" spans="1:4" x14ac:dyDescent="0.25">
      <c r="A38" s="9">
        <v>36953765</v>
      </c>
      <c r="B38" t="s">
        <v>36</v>
      </c>
      <c r="C38" s="9">
        <v>9093510</v>
      </c>
      <c r="D38" s="1">
        <f>A38/C38</f>
        <v>4.0637515106927911</v>
      </c>
    </row>
    <row r="39" spans="1:4" x14ac:dyDescent="0.25">
      <c r="A39" s="9">
        <v>25702</v>
      </c>
      <c r="B39" t="s">
        <v>37</v>
      </c>
      <c r="C39" s="9">
        <v>328</v>
      </c>
      <c r="D39" s="1">
        <f>A39/C39</f>
        <v>78.359756097560975</v>
      </c>
    </row>
    <row r="40" spans="1:4" x14ac:dyDescent="0.25">
      <c r="A40" s="9">
        <v>62348</v>
      </c>
      <c r="B40" t="s">
        <v>38</v>
      </c>
      <c r="C40" s="9">
        <v>240</v>
      </c>
      <c r="D40" s="1">
        <f>A40/C40</f>
        <v>259.78333333333336</v>
      </c>
    </row>
    <row r="41" spans="1:4" x14ac:dyDescent="0.25">
      <c r="A41" s="9">
        <v>4737423</v>
      </c>
      <c r="B41" t="s">
        <v>39</v>
      </c>
      <c r="C41" s="9">
        <v>622980</v>
      </c>
      <c r="D41" s="1">
        <f>A41/C41</f>
        <v>7.6044543966098432</v>
      </c>
    </row>
    <row r="42" spans="1:4" x14ac:dyDescent="0.25">
      <c r="A42" s="9">
        <v>15353184</v>
      </c>
      <c r="B42" t="s">
        <v>40</v>
      </c>
      <c r="C42" s="9">
        <v>1259200</v>
      </c>
      <c r="D42" s="1">
        <f>A42/C42</f>
        <v>12.192808132147395</v>
      </c>
    </row>
    <row r="43" spans="1:4" x14ac:dyDescent="0.25">
      <c r="A43" s="9">
        <v>166083</v>
      </c>
      <c r="B43" t="s">
        <v>41</v>
      </c>
      <c r="C43" s="9">
        <v>190</v>
      </c>
      <c r="D43" s="1">
        <f>A43/C43</f>
        <v>874.12105263157889</v>
      </c>
    </row>
    <row r="44" spans="1:4" x14ac:dyDescent="0.25">
      <c r="A44" s="9">
        <v>18197209</v>
      </c>
      <c r="B44" t="s">
        <v>42</v>
      </c>
      <c r="C44" s="9">
        <v>743532</v>
      </c>
      <c r="D44" s="1">
        <f>A44/C44</f>
        <v>24.474009188575611</v>
      </c>
    </row>
    <row r="45" spans="1:4" x14ac:dyDescent="0.25">
      <c r="A45" s="10">
        <v>1415045928</v>
      </c>
      <c r="B45" s="4" t="s">
        <v>43</v>
      </c>
      <c r="C45" s="10">
        <v>9388211</v>
      </c>
      <c r="D45" s="5">
        <f>A45/C45</f>
        <v>150.7258334947947</v>
      </c>
    </row>
    <row r="46" spans="1:4" x14ac:dyDescent="0.25">
      <c r="A46" s="9">
        <v>49464683</v>
      </c>
      <c r="B46" t="s">
        <v>44</v>
      </c>
      <c r="C46" s="9">
        <v>1109500</v>
      </c>
      <c r="D46" s="1">
        <f>A46/C46</f>
        <v>44.582859846777829</v>
      </c>
    </row>
    <row r="47" spans="1:4" x14ac:dyDescent="0.25">
      <c r="A47" s="9">
        <v>832347</v>
      </c>
      <c r="B47" t="s">
        <v>45</v>
      </c>
      <c r="C47" s="9">
        <v>1861</v>
      </c>
      <c r="D47" s="1">
        <f>A47/C47</f>
        <v>447.25792584631921</v>
      </c>
    </row>
    <row r="48" spans="1:4" x14ac:dyDescent="0.25">
      <c r="A48" s="9">
        <v>5399895</v>
      </c>
      <c r="B48" t="s">
        <v>46</v>
      </c>
      <c r="C48" s="9">
        <v>341500</v>
      </c>
      <c r="D48" s="1">
        <f>A48/C48</f>
        <v>15.812284040995607</v>
      </c>
    </row>
    <row r="49" spans="1:4" x14ac:dyDescent="0.25">
      <c r="A49" s="9">
        <v>17411</v>
      </c>
      <c r="B49" t="s">
        <v>47</v>
      </c>
      <c r="C49" s="9">
        <v>240</v>
      </c>
      <c r="D49" s="1">
        <f>A49/C49</f>
        <v>72.545833333333334</v>
      </c>
    </row>
    <row r="50" spans="1:4" x14ac:dyDescent="0.25">
      <c r="A50" s="9">
        <v>4953199</v>
      </c>
      <c r="B50" t="s">
        <v>48</v>
      </c>
      <c r="C50" s="9">
        <v>51060</v>
      </c>
      <c r="D50" s="1">
        <f>A50/C50</f>
        <v>97.007422640031336</v>
      </c>
    </row>
    <row r="51" spans="1:4" x14ac:dyDescent="0.25">
      <c r="A51" s="9">
        <v>24905843</v>
      </c>
      <c r="B51" t="s">
        <v>49</v>
      </c>
      <c r="C51" s="9">
        <v>318000</v>
      </c>
      <c r="D51" s="1">
        <f>A51/C51</f>
        <v>78.320261006289314</v>
      </c>
    </row>
    <row r="52" spans="1:4" x14ac:dyDescent="0.25">
      <c r="A52" s="9">
        <v>4164783</v>
      </c>
      <c r="B52" t="s">
        <v>50</v>
      </c>
      <c r="C52" s="9">
        <v>55960</v>
      </c>
      <c r="D52" s="1">
        <f>A52/C52</f>
        <v>74.424285203716934</v>
      </c>
    </row>
    <row r="53" spans="1:4" x14ac:dyDescent="0.25">
      <c r="A53" s="9">
        <v>11489082</v>
      </c>
      <c r="B53" t="s">
        <v>51</v>
      </c>
      <c r="C53" s="9">
        <v>106440</v>
      </c>
      <c r="D53" s="1">
        <f>A53/C53</f>
        <v>107.93951521984216</v>
      </c>
    </row>
    <row r="54" spans="1:4" x14ac:dyDescent="0.25">
      <c r="A54" s="9">
        <v>161577</v>
      </c>
      <c r="B54" t="s">
        <v>52</v>
      </c>
      <c r="C54" s="9">
        <v>444</v>
      </c>
      <c r="D54" s="1">
        <f>A54/C54</f>
        <v>363.91216216216219</v>
      </c>
    </row>
    <row r="55" spans="1:4" x14ac:dyDescent="0.25">
      <c r="A55" s="9">
        <v>1189085</v>
      </c>
      <c r="B55" t="s">
        <v>53</v>
      </c>
      <c r="C55" s="9">
        <v>9240</v>
      </c>
      <c r="D55" s="1">
        <f>A55/C55</f>
        <v>128.6888528138528</v>
      </c>
    </row>
    <row r="56" spans="1:4" x14ac:dyDescent="0.25">
      <c r="A56" s="9">
        <v>10625250</v>
      </c>
      <c r="B56" t="s">
        <v>54</v>
      </c>
      <c r="C56" s="9">
        <v>77240</v>
      </c>
      <c r="D56" s="1">
        <f>A56/C56</f>
        <v>137.56149663386847</v>
      </c>
    </row>
    <row r="57" spans="1:4" x14ac:dyDescent="0.25">
      <c r="A57" s="9">
        <v>84004989</v>
      </c>
      <c r="B57" t="s">
        <v>59</v>
      </c>
      <c r="C57" s="9">
        <v>2267050</v>
      </c>
      <c r="D57" s="1">
        <f>A57/C57</f>
        <v>37.054757945347475</v>
      </c>
    </row>
    <row r="58" spans="1:4" x14ac:dyDescent="0.25">
      <c r="A58" s="9">
        <v>5754356</v>
      </c>
      <c r="B58" t="s">
        <v>55</v>
      </c>
      <c r="C58" s="9">
        <v>42430</v>
      </c>
      <c r="D58" s="1">
        <f>A58/C58</f>
        <v>135.61998585906198</v>
      </c>
    </row>
    <row r="59" spans="1:4" x14ac:dyDescent="0.25">
      <c r="A59" s="9">
        <v>971408</v>
      </c>
      <c r="B59" t="s">
        <v>56</v>
      </c>
      <c r="C59" s="9">
        <v>23180</v>
      </c>
      <c r="D59" s="1">
        <f>A59/C59</f>
        <v>41.907161345987923</v>
      </c>
    </row>
    <row r="60" spans="1:4" x14ac:dyDescent="0.25">
      <c r="A60" s="9">
        <v>74308</v>
      </c>
      <c r="B60" t="s">
        <v>57</v>
      </c>
      <c r="C60" s="9">
        <v>750</v>
      </c>
      <c r="D60" s="1">
        <f>A60/C60</f>
        <v>99.077333333333328</v>
      </c>
    </row>
    <row r="61" spans="1:4" x14ac:dyDescent="0.25">
      <c r="A61" s="9">
        <v>10882996</v>
      </c>
      <c r="B61" t="s">
        <v>58</v>
      </c>
      <c r="C61" s="9">
        <v>48320</v>
      </c>
      <c r="D61" s="1">
        <f>A61/C61</f>
        <v>225.22756622516556</v>
      </c>
    </row>
    <row r="62" spans="1:4" x14ac:dyDescent="0.25">
      <c r="A62" s="9">
        <v>16863425</v>
      </c>
      <c r="B62" t="s">
        <v>60</v>
      </c>
      <c r="C62" s="9">
        <v>248360</v>
      </c>
      <c r="D62" s="1">
        <f>A62/C62</f>
        <v>67.899118215493644</v>
      </c>
    </row>
    <row r="63" spans="1:4" x14ac:dyDescent="0.25">
      <c r="A63" s="9">
        <v>99375741</v>
      </c>
      <c r="B63" t="s">
        <v>61</v>
      </c>
      <c r="C63" s="9">
        <v>995450</v>
      </c>
      <c r="D63" s="1">
        <f>A63/C63</f>
        <v>99.829967351449099</v>
      </c>
    </row>
    <row r="64" spans="1:4" x14ac:dyDescent="0.25">
      <c r="A64" s="9">
        <v>6411558</v>
      </c>
      <c r="B64" t="s">
        <v>62</v>
      </c>
      <c r="C64" s="9">
        <v>20720</v>
      </c>
      <c r="D64" s="1">
        <f>A64/C64</f>
        <v>309.4381274131274</v>
      </c>
    </row>
    <row r="65" spans="1:4" x14ac:dyDescent="0.25">
      <c r="A65" s="9">
        <v>1313894</v>
      </c>
      <c r="B65" t="s">
        <v>63</v>
      </c>
      <c r="C65" s="9">
        <v>28050</v>
      </c>
      <c r="D65" s="1">
        <f>A65/C65</f>
        <v>46.841140819964352</v>
      </c>
    </row>
    <row r="66" spans="1:4" x14ac:dyDescent="0.25">
      <c r="A66" s="9">
        <v>5187948</v>
      </c>
      <c r="B66" t="s">
        <v>64</v>
      </c>
      <c r="C66" s="9">
        <v>101000</v>
      </c>
      <c r="D66" s="1">
        <f>A66/C66</f>
        <v>51.365821782178216</v>
      </c>
    </row>
    <row r="67" spans="1:4" x14ac:dyDescent="0.25">
      <c r="A67" s="9">
        <v>1306788</v>
      </c>
      <c r="B67" t="s">
        <v>65</v>
      </c>
      <c r="C67" s="9">
        <v>42390</v>
      </c>
      <c r="D67" s="1">
        <f>A67/C67</f>
        <v>30.827742392073603</v>
      </c>
    </row>
    <row r="68" spans="1:4" x14ac:dyDescent="0.25">
      <c r="A68" s="9">
        <v>107534882</v>
      </c>
      <c r="B68" t="s">
        <v>66</v>
      </c>
      <c r="C68" s="9">
        <v>1000000</v>
      </c>
      <c r="D68" s="1">
        <f>A68/C68</f>
        <v>107.534882</v>
      </c>
    </row>
    <row r="69" spans="1:4" x14ac:dyDescent="0.25">
      <c r="A69" s="9">
        <v>49489</v>
      </c>
      <c r="B69" t="s">
        <v>67</v>
      </c>
      <c r="C69" s="9">
        <v>1396</v>
      </c>
      <c r="D69" s="1">
        <f>A69/C69</f>
        <v>35.450573065902582</v>
      </c>
    </row>
    <row r="70" spans="1:4" x14ac:dyDescent="0.25">
      <c r="A70" s="9">
        <v>2922</v>
      </c>
      <c r="B70" t="s">
        <v>68</v>
      </c>
      <c r="C70" s="9">
        <v>12170</v>
      </c>
      <c r="D70" s="1">
        <f>A70/C70</f>
        <v>0.2400986031224322</v>
      </c>
    </row>
    <row r="71" spans="1:4" x14ac:dyDescent="0.25">
      <c r="A71" s="9">
        <v>912241</v>
      </c>
      <c r="B71" t="s">
        <v>69</v>
      </c>
      <c r="C71" s="9">
        <v>18270</v>
      </c>
      <c r="D71" s="1">
        <f>A71/C71</f>
        <v>49.931089217296112</v>
      </c>
    </row>
    <row r="72" spans="1:4" x14ac:dyDescent="0.25">
      <c r="A72" s="9">
        <v>5542517</v>
      </c>
      <c r="B72" t="s">
        <v>70</v>
      </c>
      <c r="C72" s="9">
        <v>303890</v>
      </c>
      <c r="D72" s="1">
        <f>A72/C72</f>
        <v>18.238563295929449</v>
      </c>
    </row>
    <row r="73" spans="1:4" x14ac:dyDescent="0.25">
      <c r="A73" s="9">
        <v>65233271</v>
      </c>
      <c r="B73" t="s">
        <v>71</v>
      </c>
      <c r="C73" s="9">
        <v>547557</v>
      </c>
      <c r="D73" s="1">
        <f>A73/C73</f>
        <v>119.13512383185677</v>
      </c>
    </row>
    <row r="74" spans="1:4" x14ac:dyDescent="0.25">
      <c r="A74" s="9">
        <v>289763</v>
      </c>
      <c r="B74" t="s">
        <v>72</v>
      </c>
      <c r="C74" s="9">
        <v>82200</v>
      </c>
      <c r="D74" s="1">
        <f>A74/C74</f>
        <v>3.5250973236009733</v>
      </c>
    </row>
    <row r="75" spans="1:4" x14ac:dyDescent="0.25">
      <c r="A75" s="9">
        <v>285859</v>
      </c>
      <c r="B75" t="s">
        <v>73</v>
      </c>
      <c r="C75" s="9">
        <v>3660</v>
      </c>
      <c r="D75" s="1">
        <f>A75/C75</f>
        <v>78.103551912568307</v>
      </c>
    </row>
    <row r="76" spans="1:4" x14ac:dyDescent="0.25">
      <c r="A76" s="9">
        <v>2067561</v>
      </c>
      <c r="B76" t="s">
        <v>74</v>
      </c>
      <c r="C76" s="9">
        <v>257670</v>
      </c>
      <c r="D76" s="1">
        <f>A76/C76</f>
        <v>8.0240656653859581</v>
      </c>
    </row>
    <row r="77" spans="1:4" x14ac:dyDescent="0.25">
      <c r="A77" s="9">
        <v>2163765</v>
      </c>
      <c r="B77" t="s">
        <v>75</v>
      </c>
      <c r="C77" s="9">
        <v>10120</v>
      </c>
      <c r="D77" s="1">
        <f>A77/C77</f>
        <v>213.81077075098815</v>
      </c>
    </row>
    <row r="78" spans="1:4" x14ac:dyDescent="0.25">
      <c r="A78" s="9">
        <v>3907131</v>
      </c>
      <c r="B78" t="s">
        <v>76</v>
      </c>
      <c r="C78" s="9">
        <v>69490</v>
      </c>
      <c r="D78" s="1">
        <f>A78/C78</f>
        <v>56.225802273708446</v>
      </c>
    </row>
    <row r="79" spans="1:4" x14ac:dyDescent="0.25">
      <c r="A79" s="9">
        <v>82293457</v>
      </c>
      <c r="B79" t="s">
        <v>77</v>
      </c>
      <c r="C79" s="9">
        <v>348560</v>
      </c>
      <c r="D79" s="1">
        <f>A79/C79</f>
        <v>236.0955273123709</v>
      </c>
    </row>
    <row r="80" spans="1:4" x14ac:dyDescent="0.25">
      <c r="A80" s="9">
        <v>29463643</v>
      </c>
      <c r="B80" t="s">
        <v>78</v>
      </c>
      <c r="C80" s="9">
        <v>227540</v>
      </c>
      <c r="D80" s="1">
        <f>A80/C80</f>
        <v>129.48775160411356</v>
      </c>
    </row>
    <row r="81" spans="1:4" x14ac:dyDescent="0.25">
      <c r="A81" s="9">
        <v>34733</v>
      </c>
      <c r="B81" t="s">
        <v>79</v>
      </c>
      <c r="C81" s="9">
        <v>7</v>
      </c>
      <c r="D81" s="1">
        <f>A81/C81</f>
        <v>4961.8571428571431</v>
      </c>
    </row>
    <row r="82" spans="1:4" x14ac:dyDescent="0.25">
      <c r="A82" s="9">
        <v>11142161</v>
      </c>
      <c r="B82" t="s">
        <v>80</v>
      </c>
      <c r="C82" s="9">
        <v>128900</v>
      </c>
      <c r="D82" s="1">
        <f>A82/C82</f>
        <v>86.44034910783553</v>
      </c>
    </row>
    <row r="83" spans="1:4" x14ac:dyDescent="0.25">
      <c r="A83" s="9">
        <v>56565</v>
      </c>
      <c r="B83" t="s">
        <v>81</v>
      </c>
      <c r="C83" s="9">
        <v>410450</v>
      </c>
      <c r="D83" s="1">
        <f>A83/C83</f>
        <v>0.13781215738823244</v>
      </c>
    </row>
    <row r="84" spans="1:4" x14ac:dyDescent="0.25">
      <c r="A84" s="9">
        <v>108339</v>
      </c>
      <c r="B84" t="s">
        <v>82</v>
      </c>
      <c r="C84" s="9">
        <v>340</v>
      </c>
      <c r="D84" s="1">
        <f>A84/C84</f>
        <v>318.64411764705881</v>
      </c>
    </row>
    <row r="85" spans="1:4" x14ac:dyDescent="0.25">
      <c r="A85" s="9">
        <v>449173</v>
      </c>
      <c r="B85" t="s">
        <v>83</v>
      </c>
      <c r="C85" s="9">
        <v>1690</v>
      </c>
      <c r="D85" s="1">
        <f>A85/C85</f>
        <v>265.78284023668641</v>
      </c>
    </row>
    <row r="86" spans="1:4" x14ac:dyDescent="0.25">
      <c r="A86" s="9">
        <v>165718</v>
      </c>
      <c r="B86" t="s">
        <v>84</v>
      </c>
      <c r="C86" s="9">
        <v>540</v>
      </c>
      <c r="D86" s="1">
        <f>A86/C86</f>
        <v>306.88518518518521</v>
      </c>
    </row>
    <row r="87" spans="1:4" x14ac:dyDescent="0.25">
      <c r="A87" s="9">
        <v>17245346</v>
      </c>
      <c r="B87" t="s">
        <v>85</v>
      </c>
      <c r="C87" s="9">
        <v>107160</v>
      </c>
      <c r="D87" s="1">
        <f>A87/C87</f>
        <v>160.93081373646882</v>
      </c>
    </row>
    <row r="88" spans="1:4" x14ac:dyDescent="0.25">
      <c r="A88" s="9">
        <v>13052608</v>
      </c>
      <c r="B88" t="s">
        <v>86</v>
      </c>
      <c r="C88" s="9">
        <v>245720</v>
      </c>
      <c r="D88" s="1">
        <f>A88/C88</f>
        <v>53.119843724564547</v>
      </c>
    </row>
    <row r="89" spans="1:4" x14ac:dyDescent="0.25">
      <c r="A89" s="9">
        <v>1907268</v>
      </c>
      <c r="B89" t="s">
        <v>87</v>
      </c>
      <c r="C89" s="9">
        <v>28120</v>
      </c>
      <c r="D89" s="1">
        <f>A89/C89</f>
        <v>67.826031294452349</v>
      </c>
    </row>
    <row r="90" spans="1:4" x14ac:dyDescent="0.25">
      <c r="A90" s="9">
        <v>782225</v>
      </c>
      <c r="B90" t="s">
        <v>88</v>
      </c>
      <c r="C90" s="9">
        <v>196850</v>
      </c>
      <c r="D90" s="1">
        <f>A90/C90</f>
        <v>3.9737109474218948</v>
      </c>
    </row>
    <row r="91" spans="1:4" x14ac:dyDescent="0.25">
      <c r="A91" s="9">
        <v>11112945</v>
      </c>
      <c r="B91" t="s">
        <v>89</v>
      </c>
      <c r="C91" s="9">
        <v>27560</v>
      </c>
      <c r="D91" s="1">
        <f>A91/C91</f>
        <v>403.22732220609578</v>
      </c>
    </row>
    <row r="92" spans="1:4" x14ac:dyDescent="0.25">
      <c r="A92" s="10">
        <v>801</v>
      </c>
      <c r="B92" s="4" t="s">
        <v>90</v>
      </c>
      <c r="C92" s="10">
        <v>0.44</v>
      </c>
      <c r="D92" s="5">
        <f>A92/C92</f>
        <v>1820.4545454545455</v>
      </c>
    </row>
    <row r="93" spans="1:4" x14ac:dyDescent="0.25">
      <c r="A93" s="9">
        <v>9417167</v>
      </c>
      <c r="B93" t="s">
        <v>91</v>
      </c>
      <c r="C93" s="9">
        <v>111890</v>
      </c>
      <c r="D93" s="1">
        <f>A93/C93</f>
        <v>84.16450978639736</v>
      </c>
    </row>
    <row r="94" spans="1:4" x14ac:dyDescent="0.25">
      <c r="A94" s="9">
        <v>7428887</v>
      </c>
      <c r="B94" t="s">
        <v>92</v>
      </c>
      <c r="C94" s="9">
        <v>1050</v>
      </c>
      <c r="D94" s="1">
        <f>A94/C94</f>
        <v>7075.1304761904757</v>
      </c>
    </row>
    <row r="95" spans="1:4" x14ac:dyDescent="0.25">
      <c r="A95" s="9">
        <v>9688847</v>
      </c>
      <c r="B95" t="s">
        <v>93</v>
      </c>
      <c r="C95" s="9">
        <v>90530</v>
      </c>
      <c r="D95" s="1">
        <f>A95/C95</f>
        <v>107.02360543466254</v>
      </c>
    </row>
    <row r="96" spans="1:4" x14ac:dyDescent="0.25">
      <c r="A96" s="9">
        <v>337780</v>
      </c>
      <c r="B96" t="s">
        <v>94</v>
      </c>
      <c r="C96" s="9">
        <v>100250</v>
      </c>
      <c r="D96" s="1">
        <f>A96/C96</f>
        <v>3.3693765586034914</v>
      </c>
    </row>
    <row r="97" spans="1:4" x14ac:dyDescent="0.25">
      <c r="A97" s="9">
        <v>1354051854</v>
      </c>
      <c r="B97" t="s">
        <v>95</v>
      </c>
      <c r="C97" s="9">
        <v>2973190</v>
      </c>
      <c r="D97" s="1">
        <f>A97/C97</f>
        <v>455.42055973550293</v>
      </c>
    </row>
    <row r="98" spans="1:4" x14ac:dyDescent="0.25">
      <c r="A98" s="9">
        <v>266794980</v>
      </c>
      <c r="B98" t="s">
        <v>96</v>
      </c>
      <c r="C98" s="9">
        <v>1811570</v>
      </c>
      <c r="D98" s="1">
        <f>A98/C98</f>
        <v>147.27279652456156</v>
      </c>
    </row>
    <row r="99" spans="1:4" x14ac:dyDescent="0.25">
      <c r="A99" s="9">
        <v>82011735</v>
      </c>
      <c r="B99" t="s">
        <v>97</v>
      </c>
      <c r="C99" s="9">
        <v>1628550</v>
      </c>
      <c r="D99" s="1">
        <f>A99/C99</f>
        <v>50.358745509809339</v>
      </c>
    </row>
    <row r="100" spans="1:4" x14ac:dyDescent="0.25">
      <c r="A100" s="9">
        <v>39339753</v>
      </c>
      <c r="B100" t="s">
        <v>98</v>
      </c>
      <c r="C100" s="9">
        <v>434320</v>
      </c>
      <c r="D100" s="1">
        <f>A100/C100</f>
        <v>90.577806686314233</v>
      </c>
    </row>
    <row r="101" spans="1:4" x14ac:dyDescent="0.25">
      <c r="A101" s="9">
        <v>4803748</v>
      </c>
      <c r="B101" t="s">
        <v>99</v>
      </c>
      <c r="C101" s="9">
        <v>68890</v>
      </c>
      <c r="D101" s="1">
        <f>A101/C101</f>
        <v>69.73070111772391</v>
      </c>
    </row>
    <row r="102" spans="1:4" x14ac:dyDescent="0.25">
      <c r="A102" s="9">
        <v>84831</v>
      </c>
      <c r="B102" t="s">
        <v>100</v>
      </c>
      <c r="C102" s="9">
        <v>570</v>
      </c>
      <c r="D102" s="1">
        <f>A102/C102</f>
        <v>148.82631578947368</v>
      </c>
    </row>
    <row r="103" spans="1:4" x14ac:dyDescent="0.25">
      <c r="A103" s="9">
        <v>8452841</v>
      </c>
      <c r="B103" t="s">
        <v>101</v>
      </c>
      <c r="C103" s="9">
        <v>21640</v>
      </c>
      <c r="D103" s="1">
        <f>A103/C103</f>
        <v>390.61187615526802</v>
      </c>
    </row>
    <row r="104" spans="1:4" x14ac:dyDescent="0.25">
      <c r="A104" s="9">
        <v>59290969</v>
      </c>
      <c r="B104" t="s">
        <v>102</v>
      </c>
      <c r="C104" s="9">
        <v>294140</v>
      </c>
      <c r="D104" s="1">
        <f>A104/C104</f>
        <v>201.57397497790168</v>
      </c>
    </row>
    <row r="105" spans="1:4" x14ac:dyDescent="0.25">
      <c r="A105" s="9">
        <v>2898677</v>
      </c>
      <c r="B105" t="s">
        <v>103</v>
      </c>
      <c r="C105" s="9">
        <v>10830</v>
      </c>
      <c r="D105" s="1">
        <f>A105/C105</f>
        <v>267.65253924284394</v>
      </c>
    </row>
    <row r="106" spans="1:4" x14ac:dyDescent="0.25">
      <c r="A106" s="9">
        <v>127185332</v>
      </c>
      <c r="B106" t="s">
        <v>104</v>
      </c>
      <c r="C106" s="9">
        <v>364555</v>
      </c>
      <c r="D106" s="1">
        <f>A106/C106</f>
        <v>348.87830917145561</v>
      </c>
    </row>
    <row r="107" spans="1:4" x14ac:dyDescent="0.25">
      <c r="A107" s="9">
        <v>9903802</v>
      </c>
      <c r="B107" t="s">
        <v>105</v>
      </c>
      <c r="C107" s="9">
        <v>88780</v>
      </c>
      <c r="D107" s="1">
        <f>A107/C107</f>
        <v>111.55442667267403</v>
      </c>
    </row>
    <row r="108" spans="1:4" x14ac:dyDescent="0.25">
      <c r="A108" s="9">
        <v>18403860</v>
      </c>
      <c r="B108" t="s">
        <v>106</v>
      </c>
      <c r="C108" s="9">
        <v>2699700</v>
      </c>
      <c r="D108" s="1">
        <f>A108/C108</f>
        <v>6.8170018890987887</v>
      </c>
    </row>
    <row r="109" spans="1:4" x14ac:dyDescent="0.25">
      <c r="A109" s="9">
        <v>50950879</v>
      </c>
      <c r="B109" t="s">
        <v>107</v>
      </c>
      <c r="C109" s="9">
        <v>569140</v>
      </c>
      <c r="D109" s="1">
        <f>A109/C109</f>
        <v>89.522576167551037</v>
      </c>
    </row>
    <row r="110" spans="1:4" x14ac:dyDescent="0.25">
      <c r="A110" s="9">
        <v>118414</v>
      </c>
      <c r="B110" t="s">
        <v>108</v>
      </c>
      <c r="C110" s="9">
        <v>810</v>
      </c>
      <c r="D110" s="1">
        <f>A110/C110</f>
        <v>146.19012345679013</v>
      </c>
    </row>
    <row r="111" spans="1:4" x14ac:dyDescent="0.25">
      <c r="A111" s="9">
        <v>4197128</v>
      </c>
      <c r="B111" t="s">
        <v>109</v>
      </c>
      <c r="C111" s="9">
        <v>17820</v>
      </c>
      <c r="D111" s="1">
        <f>A111/C111</f>
        <v>235.5290684624018</v>
      </c>
    </row>
    <row r="112" spans="1:4" x14ac:dyDescent="0.25">
      <c r="A112" s="9">
        <v>6132932</v>
      </c>
      <c r="B112" t="s">
        <v>110</v>
      </c>
      <c r="C112" s="9">
        <v>191800</v>
      </c>
      <c r="D112" s="1">
        <f>A112/C112</f>
        <v>31.975662148070906</v>
      </c>
    </row>
    <row r="113" spans="1:4" x14ac:dyDescent="0.25">
      <c r="A113" s="9">
        <v>6961210</v>
      </c>
      <c r="B113" t="s">
        <v>111</v>
      </c>
      <c r="C113" s="9">
        <v>230800</v>
      </c>
      <c r="D113" s="1">
        <f>A113/C113</f>
        <v>30.161221837088387</v>
      </c>
    </row>
    <row r="114" spans="1:4" x14ac:dyDescent="0.25">
      <c r="A114" s="9">
        <v>1929938</v>
      </c>
      <c r="B114" t="s">
        <v>112</v>
      </c>
      <c r="C114" s="9">
        <v>62200</v>
      </c>
      <c r="D114" s="1">
        <f>A114/C114</f>
        <v>31.027942122186495</v>
      </c>
    </row>
    <row r="115" spans="1:4" x14ac:dyDescent="0.25">
      <c r="A115" s="9">
        <v>6093509</v>
      </c>
      <c r="B115" t="s">
        <v>113</v>
      </c>
      <c r="C115" s="9">
        <v>10230</v>
      </c>
      <c r="D115" s="1">
        <f>A115/C115</f>
        <v>595.6509286412512</v>
      </c>
    </row>
    <row r="116" spans="1:4" x14ac:dyDescent="0.25">
      <c r="A116" s="9">
        <v>2263010</v>
      </c>
      <c r="B116" t="s">
        <v>114</v>
      </c>
      <c r="C116" s="9">
        <v>30360</v>
      </c>
      <c r="D116" s="1">
        <f>A116/C116</f>
        <v>74.539196310935438</v>
      </c>
    </row>
    <row r="117" spans="1:4" x14ac:dyDescent="0.25">
      <c r="A117" s="9">
        <v>4853516</v>
      </c>
      <c r="B117" t="s">
        <v>115</v>
      </c>
      <c r="C117" s="9">
        <v>96320</v>
      </c>
      <c r="D117" s="1">
        <f>A117/C117</f>
        <v>50.389493355481726</v>
      </c>
    </row>
    <row r="118" spans="1:4" x14ac:dyDescent="0.25">
      <c r="A118" s="9">
        <v>6470956</v>
      </c>
      <c r="B118" t="s">
        <v>116</v>
      </c>
      <c r="C118" s="9">
        <v>1759540</v>
      </c>
      <c r="D118" s="1">
        <f>A118/C118</f>
        <v>3.6776407470134238</v>
      </c>
    </row>
    <row r="119" spans="1:4" x14ac:dyDescent="0.25">
      <c r="A119" s="9">
        <v>38155</v>
      </c>
      <c r="B119" t="s">
        <v>117</v>
      </c>
      <c r="C119" s="9">
        <v>160</v>
      </c>
      <c r="D119" s="1">
        <f>A119/C119</f>
        <v>238.46875</v>
      </c>
    </row>
    <row r="120" spans="1:4" x14ac:dyDescent="0.25">
      <c r="A120" s="9">
        <v>2876475</v>
      </c>
      <c r="B120" t="s">
        <v>118</v>
      </c>
      <c r="C120" s="9">
        <v>62674</v>
      </c>
      <c r="D120" s="1">
        <f>A120/C120</f>
        <v>45.895826020359323</v>
      </c>
    </row>
    <row r="121" spans="1:4" x14ac:dyDescent="0.25">
      <c r="A121" s="9">
        <v>590321</v>
      </c>
      <c r="B121" t="s">
        <v>119</v>
      </c>
      <c r="C121" s="9">
        <v>2590</v>
      </c>
      <c r="D121" s="1">
        <f>A121/C121</f>
        <v>227.92316602316603</v>
      </c>
    </row>
    <row r="122" spans="1:4" x14ac:dyDescent="0.25">
      <c r="A122" s="9">
        <v>632418</v>
      </c>
      <c r="B122" t="s">
        <v>120</v>
      </c>
      <c r="C122" s="9">
        <v>30</v>
      </c>
      <c r="D122" s="1">
        <f>A122/C122</f>
        <v>21080.6</v>
      </c>
    </row>
    <row r="123" spans="1:4" x14ac:dyDescent="0.25">
      <c r="A123" s="9">
        <v>26262810</v>
      </c>
      <c r="B123" t="s">
        <v>121</v>
      </c>
      <c r="C123" s="9">
        <v>581795</v>
      </c>
      <c r="D123" s="1">
        <f>A123/C123</f>
        <v>45.14100327434921</v>
      </c>
    </row>
    <row r="124" spans="1:4" x14ac:dyDescent="0.25">
      <c r="A124" s="9">
        <v>19164728</v>
      </c>
      <c r="B124" t="s">
        <v>122</v>
      </c>
      <c r="C124" s="9">
        <v>94280</v>
      </c>
      <c r="D124" s="1">
        <f>A124/C124</f>
        <v>203.27458633856597</v>
      </c>
    </row>
    <row r="125" spans="1:4" x14ac:dyDescent="0.25">
      <c r="A125" s="9">
        <v>32042458</v>
      </c>
      <c r="B125" t="s">
        <v>123</v>
      </c>
      <c r="C125" s="9">
        <v>328550</v>
      </c>
      <c r="D125" s="1">
        <f>A125/C125</f>
        <v>97.52688479683458</v>
      </c>
    </row>
    <row r="126" spans="1:4" x14ac:dyDescent="0.25">
      <c r="A126" s="9">
        <v>444259</v>
      </c>
      <c r="B126" t="s">
        <v>124</v>
      </c>
      <c r="C126" s="9">
        <v>300</v>
      </c>
      <c r="D126" s="1">
        <f>A126/C126</f>
        <v>1480.8633333333332</v>
      </c>
    </row>
    <row r="127" spans="1:4" x14ac:dyDescent="0.25">
      <c r="A127" s="9">
        <v>19107706</v>
      </c>
      <c r="B127" t="s">
        <v>125</v>
      </c>
      <c r="C127" s="9">
        <v>1220190</v>
      </c>
      <c r="D127" s="1">
        <f>A127/C127</f>
        <v>15.659615305813029</v>
      </c>
    </row>
    <row r="128" spans="1:4" x14ac:dyDescent="0.25">
      <c r="A128" s="9">
        <v>432089</v>
      </c>
      <c r="B128" t="s">
        <v>126</v>
      </c>
      <c r="C128" s="9">
        <v>320</v>
      </c>
      <c r="D128" s="1">
        <f>A128/C128</f>
        <v>1350.278125</v>
      </c>
    </row>
    <row r="129" spans="1:4" x14ac:dyDescent="0.25">
      <c r="A129" s="9">
        <v>53167</v>
      </c>
      <c r="B129" t="s">
        <v>127</v>
      </c>
      <c r="C129" s="9">
        <v>181</v>
      </c>
      <c r="D129" s="1">
        <f>A129/C129</f>
        <v>293.74033149171271</v>
      </c>
    </row>
    <row r="130" spans="1:4" x14ac:dyDescent="0.25">
      <c r="A130" s="9">
        <v>385065</v>
      </c>
      <c r="B130" t="s">
        <v>128</v>
      </c>
      <c r="C130" s="9">
        <v>1060</v>
      </c>
      <c r="D130" s="1">
        <f>A130/C130</f>
        <v>363.26886792452831</v>
      </c>
    </row>
    <row r="131" spans="1:4" x14ac:dyDescent="0.25">
      <c r="A131" s="9">
        <v>4540068</v>
      </c>
      <c r="B131" t="s">
        <v>129</v>
      </c>
      <c r="C131" s="9">
        <v>1030700</v>
      </c>
      <c r="D131" s="1">
        <f>A131/C131</f>
        <v>4.4048394295139222</v>
      </c>
    </row>
    <row r="132" spans="1:4" x14ac:dyDescent="0.25">
      <c r="A132" s="9">
        <v>1268315</v>
      </c>
      <c r="B132" t="s">
        <v>130</v>
      </c>
      <c r="C132" s="9">
        <v>2030</v>
      </c>
      <c r="D132" s="1">
        <f>A132/C132</f>
        <v>624.78571428571433</v>
      </c>
    </row>
    <row r="133" spans="1:4" x14ac:dyDescent="0.25">
      <c r="A133" s="9">
        <v>259682</v>
      </c>
      <c r="B133" t="s">
        <v>131</v>
      </c>
      <c r="C133" s="9">
        <v>375</v>
      </c>
      <c r="D133" s="1">
        <f>A133/C133</f>
        <v>692.4853333333333</v>
      </c>
    </row>
    <row r="134" spans="1:4" x14ac:dyDescent="0.25">
      <c r="A134" s="9">
        <v>130759074</v>
      </c>
      <c r="B134" t="s">
        <v>132</v>
      </c>
      <c r="C134" s="9">
        <v>1943950</v>
      </c>
      <c r="D134" s="1">
        <f>A134/C134</f>
        <v>67.264628205457953</v>
      </c>
    </row>
    <row r="135" spans="1:4" x14ac:dyDescent="0.25">
      <c r="A135" s="9">
        <v>106227</v>
      </c>
      <c r="B135" t="s">
        <v>133</v>
      </c>
      <c r="C135" s="9">
        <v>700</v>
      </c>
      <c r="D135" s="1">
        <f>A135/C135</f>
        <v>151.75285714285715</v>
      </c>
    </row>
    <row r="136" spans="1:4" x14ac:dyDescent="0.25">
      <c r="A136" s="9">
        <v>4041065</v>
      </c>
      <c r="B136" t="s">
        <v>134</v>
      </c>
      <c r="C136" s="9">
        <v>32850</v>
      </c>
      <c r="D136" s="1">
        <f>A136/C136</f>
        <v>123.01567732115677</v>
      </c>
    </row>
    <row r="137" spans="1:4" x14ac:dyDescent="0.25">
      <c r="A137" s="9">
        <v>38897</v>
      </c>
      <c r="B137" t="s">
        <v>135</v>
      </c>
      <c r="C137" s="9">
        <v>2.02</v>
      </c>
      <c r="D137" s="1">
        <f>A137/C137</f>
        <v>19255.940594059404</v>
      </c>
    </row>
    <row r="138" spans="1:4" x14ac:dyDescent="0.25">
      <c r="A138" s="9">
        <v>3121772</v>
      </c>
      <c r="B138" t="s">
        <v>136</v>
      </c>
      <c r="C138" s="9">
        <v>1553560</v>
      </c>
      <c r="D138" s="1">
        <f>A138/C138</f>
        <v>2.0094312417930431</v>
      </c>
    </row>
    <row r="139" spans="1:4" x14ac:dyDescent="0.25">
      <c r="A139" s="9">
        <v>629219</v>
      </c>
      <c r="B139" t="s">
        <v>137</v>
      </c>
      <c r="C139" s="9">
        <v>13450</v>
      </c>
      <c r="D139" s="1">
        <f>A139/C139</f>
        <v>46.782081784386619</v>
      </c>
    </row>
    <row r="140" spans="1:4" x14ac:dyDescent="0.25">
      <c r="A140" s="9">
        <v>5203</v>
      </c>
      <c r="B140" t="s">
        <v>138</v>
      </c>
      <c r="C140" s="9">
        <v>100</v>
      </c>
      <c r="D140" s="1">
        <f>A140/C140</f>
        <v>52.03</v>
      </c>
    </row>
    <row r="141" spans="1:4" x14ac:dyDescent="0.25">
      <c r="A141" s="9">
        <v>36191805</v>
      </c>
      <c r="B141" t="s">
        <v>139</v>
      </c>
      <c r="C141" s="9">
        <v>446300</v>
      </c>
      <c r="D141" s="1">
        <f>A141/C141</f>
        <v>81.092997983419224</v>
      </c>
    </row>
    <row r="142" spans="1:4" x14ac:dyDescent="0.25">
      <c r="A142" s="9">
        <v>30528673</v>
      </c>
      <c r="B142" t="s">
        <v>140</v>
      </c>
      <c r="C142" s="9">
        <v>786380</v>
      </c>
      <c r="D142" s="1">
        <f>A142/C142</f>
        <v>38.821782090083673</v>
      </c>
    </row>
    <row r="143" spans="1:4" x14ac:dyDescent="0.25">
      <c r="A143" s="9">
        <v>53855735</v>
      </c>
      <c r="B143" t="s">
        <v>141</v>
      </c>
      <c r="C143" s="9">
        <v>653290</v>
      </c>
      <c r="D143" s="1">
        <f>A143/C143</f>
        <v>82.437715256624159</v>
      </c>
    </row>
    <row r="144" spans="1:4" x14ac:dyDescent="0.25">
      <c r="A144" s="9">
        <v>2587801</v>
      </c>
      <c r="B144" t="s">
        <v>142</v>
      </c>
      <c r="C144" s="9">
        <v>823290</v>
      </c>
      <c r="D144" s="1">
        <f>A144/C144</f>
        <v>3.1432435715240072</v>
      </c>
    </row>
    <row r="145" spans="1:4" x14ac:dyDescent="0.25">
      <c r="A145" s="9">
        <v>11312</v>
      </c>
      <c r="B145" t="s">
        <v>143</v>
      </c>
      <c r="C145" s="9">
        <v>21</v>
      </c>
      <c r="D145" s="1">
        <f>A145/C145</f>
        <v>538.66666666666663</v>
      </c>
    </row>
    <row r="146" spans="1:4" x14ac:dyDescent="0.25">
      <c r="A146" s="9">
        <v>29624035</v>
      </c>
      <c r="B146" t="s">
        <v>144</v>
      </c>
      <c r="C146" s="9">
        <v>143350</v>
      </c>
      <c r="D146" s="1">
        <f>A146/C146</f>
        <v>206.65528426927102</v>
      </c>
    </row>
    <row r="147" spans="1:4" x14ac:dyDescent="0.25">
      <c r="A147" s="9">
        <v>17084459</v>
      </c>
      <c r="B147" t="s">
        <v>145</v>
      </c>
      <c r="C147" s="9">
        <v>33720</v>
      </c>
      <c r="D147" s="1">
        <f>A147/C147</f>
        <v>506.6565539739027</v>
      </c>
    </row>
    <row r="148" spans="1:4" x14ac:dyDescent="0.25">
      <c r="A148" s="9">
        <v>279821</v>
      </c>
      <c r="B148" t="s">
        <v>146</v>
      </c>
      <c r="C148" s="9">
        <v>18280</v>
      </c>
      <c r="D148" s="1">
        <f>A148/C148</f>
        <v>15.307494529540481</v>
      </c>
    </row>
    <row r="149" spans="1:4" x14ac:dyDescent="0.25">
      <c r="A149" s="9">
        <v>4749598</v>
      </c>
      <c r="B149" t="s">
        <v>147</v>
      </c>
      <c r="C149" s="9">
        <v>263310</v>
      </c>
      <c r="D149" s="1">
        <f>A149/C149</f>
        <v>18.038046409175497</v>
      </c>
    </row>
    <row r="150" spans="1:4" x14ac:dyDescent="0.25">
      <c r="A150" s="9">
        <v>6284757</v>
      </c>
      <c r="B150" t="s">
        <v>148</v>
      </c>
      <c r="C150" s="9">
        <v>120340</v>
      </c>
      <c r="D150" s="1">
        <f>A150/C150</f>
        <v>52.225004154894464</v>
      </c>
    </row>
    <row r="151" spans="1:4" x14ac:dyDescent="0.25">
      <c r="A151" s="9">
        <v>22311375</v>
      </c>
      <c r="B151" t="s">
        <v>149</v>
      </c>
      <c r="C151" s="9">
        <v>1266700</v>
      </c>
      <c r="D151" s="1">
        <f>A151/C151</f>
        <v>17.613779900528932</v>
      </c>
    </row>
    <row r="152" spans="1:4" x14ac:dyDescent="0.25">
      <c r="A152" s="9">
        <v>195875237</v>
      </c>
      <c r="B152" t="s">
        <v>150</v>
      </c>
      <c r="C152" s="9">
        <v>910770</v>
      </c>
      <c r="D152" s="1">
        <f>A152/C152</f>
        <v>215.06553465748763</v>
      </c>
    </row>
    <row r="153" spans="1:4" x14ac:dyDescent="0.25">
      <c r="A153" s="9">
        <v>1624</v>
      </c>
      <c r="B153" t="s">
        <v>151</v>
      </c>
      <c r="C153" s="9">
        <v>260</v>
      </c>
      <c r="D153" s="1">
        <f>A153/C153</f>
        <v>6.2461538461538462</v>
      </c>
    </row>
    <row r="154" spans="1:4" x14ac:dyDescent="0.25">
      <c r="A154" s="9">
        <v>25610672</v>
      </c>
      <c r="B154" t="s">
        <v>152</v>
      </c>
      <c r="C154" s="9">
        <v>120410</v>
      </c>
      <c r="D154" s="1">
        <f>A154/C154</f>
        <v>212.69555684743793</v>
      </c>
    </row>
    <row r="155" spans="1:4" x14ac:dyDescent="0.25">
      <c r="A155" s="9">
        <v>55194</v>
      </c>
      <c r="B155" t="s">
        <v>153</v>
      </c>
      <c r="C155" s="9">
        <v>460</v>
      </c>
      <c r="D155" s="1">
        <f>A155/C155</f>
        <v>119.98695652173913</v>
      </c>
    </row>
    <row r="156" spans="1:4" x14ac:dyDescent="0.25">
      <c r="A156" s="9">
        <v>5353363</v>
      </c>
      <c r="B156" t="s">
        <v>154</v>
      </c>
      <c r="C156" s="9">
        <v>365268</v>
      </c>
      <c r="D156" s="1">
        <f>A156/C156</f>
        <v>14.655986837062102</v>
      </c>
    </row>
    <row r="157" spans="1:4" x14ac:dyDescent="0.25">
      <c r="A157" s="9">
        <v>4829946</v>
      </c>
      <c r="B157" t="s">
        <v>155</v>
      </c>
      <c r="C157" s="9">
        <v>309500</v>
      </c>
      <c r="D157" s="1">
        <f>A157/C157</f>
        <v>15.605641357027464</v>
      </c>
    </row>
    <row r="158" spans="1:4" x14ac:dyDescent="0.25">
      <c r="A158" s="9">
        <v>200813818</v>
      </c>
      <c r="B158" t="s">
        <v>156</v>
      </c>
      <c r="C158" s="9">
        <v>770880</v>
      </c>
      <c r="D158" s="1">
        <f>A158/C158</f>
        <v>260.49945257368205</v>
      </c>
    </row>
    <row r="159" spans="1:4" x14ac:dyDescent="0.25">
      <c r="A159" s="9">
        <v>21964</v>
      </c>
      <c r="B159" t="s">
        <v>157</v>
      </c>
      <c r="C159" s="9">
        <v>460</v>
      </c>
      <c r="D159" s="1">
        <f>A159/C159</f>
        <v>47.747826086956522</v>
      </c>
    </row>
    <row r="160" spans="1:4" x14ac:dyDescent="0.25">
      <c r="A160" s="9">
        <v>4162618</v>
      </c>
      <c r="B160" t="s">
        <v>158</v>
      </c>
      <c r="C160" s="9">
        <v>74340</v>
      </c>
      <c r="D160" s="1">
        <f>A160/C160</f>
        <v>55.994323379069144</v>
      </c>
    </row>
    <row r="161" spans="1:4" x14ac:dyDescent="0.25">
      <c r="A161" s="9">
        <v>8418346</v>
      </c>
      <c r="B161" t="s">
        <v>159</v>
      </c>
      <c r="C161" s="9">
        <v>452860</v>
      </c>
      <c r="D161" s="1">
        <f>A161/C161</f>
        <v>18.589290288389346</v>
      </c>
    </row>
    <row r="162" spans="1:4" x14ac:dyDescent="0.25">
      <c r="A162" s="9">
        <v>6896908</v>
      </c>
      <c r="B162" t="s">
        <v>160</v>
      </c>
      <c r="C162" s="9">
        <v>397300</v>
      </c>
      <c r="D162" s="1">
        <f>A162/C162</f>
        <v>17.359446262270325</v>
      </c>
    </row>
    <row r="163" spans="1:4" x14ac:dyDescent="0.25">
      <c r="A163" s="9">
        <v>32551815</v>
      </c>
      <c r="B163" t="s">
        <v>161</v>
      </c>
      <c r="C163" s="9">
        <v>1280000</v>
      </c>
      <c r="D163" s="1">
        <f>A163/C163</f>
        <v>25.431105468750001</v>
      </c>
    </row>
    <row r="164" spans="1:4" x14ac:dyDescent="0.25">
      <c r="A164" s="9">
        <v>106512074</v>
      </c>
      <c r="B164" t="s">
        <v>162</v>
      </c>
      <c r="C164" s="9">
        <v>298170</v>
      </c>
      <c r="D164" s="1">
        <f>A164/C164</f>
        <v>357.21928430090219</v>
      </c>
    </row>
    <row r="165" spans="1:4" x14ac:dyDescent="0.25">
      <c r="A165" s="9">
        <v>38104832</v>
      </c>
      <c r="B165" t="s">
        <v>163</v>
      </c>
      <c r="C165" s="9">
        <v>306230</v>
      </c>
      <c r="D165" s="1">
        <f>A165/C165</f>
        <v>124.43206740032002</v>
      </c>
    </row>
    <row r="166" spans="1:4" x14ac:dyDescent="0.25">
      <c r="A166" s="9">
        <v>10291196</v>
      </c>
      <c r="B166" t="s">
        <v>164</v>
      </c>
      <c r="C166" s="9">
        <v>91590</v>
      </c>
      <c r="D166" s="1">
        <f>A166/C166</f>
        <v>112.36156785675293</v>
      </c>
    </row>
    <row r="167" spans="1:4" x14ac:dyDescent="0.25">
      <c r="A167" s="9">
        <v>3659007</v>
      </c>
      <c r="B167" t="s">
        <v>165</v>
      </c>
      <c r="C167" s="9">
        <v>8870</v>
      </c>
      <c r="D167" s="1">
        <f>A167/C167</f>
        <v>412.51488162344981</v>
      </c>
    </row>
    <row r="168" spans="1:4" x14ac:dyDescent="0.25">
      <c r="A168" s="9">
        <v>2694849</v>
      </c>
      <c r="B168" t="s">
        <v>166</v>
      </c>
      <c r="C168" s="9">
        <v>11610</v>
      </c>
      <c r="D168" s="1">
        <f>A168/C168</f>
        <v>232.11447028423774</v>
      </c>
    </row>
    <row r="169" spans="1:4" x14ac:dyDescent="0.25">
      <c r="A169" s="9">
        <v>883247</v>
      </c>
      <c r="B169" t="s">
        <v>167</v>
      </c>
      <c r="C169" s="9">
        <v>2500</v>
      </c>
      <c r="D169" s="1">
        <f>A169/C169</f>
        <v>353.29880000000003</v>
      </c>
    </row>
    <row r="170" spans="1:4" x14ac:dyDescent="0.25">
      <c r="A170" s="9">
        <v>19580634</v>
      </c>
      <c r="B170" t="s">
        <v>168</v>
      </c>
      <c r="C170" s="9">
        <v>230170</v>
      </c>
      <c r="D170" s="1">
        <f>A170/C170</f>
        <v>85.070313246730677</v>
      </c>
    </row>
    <row r="171" spans="1:4" x14ac:dyDescent="0.25">
      <c r="A171" s="9">
        <v>143964709</v>
      </c>
      <c r="B171" t="s">
        <v>169</v>
      </c>
      <c r="C171" s="9">
        <v>16376870</v>
      </c>
      <c r="D171" s="1">
        <f>A171/C171</f>
        <v>8.7907340657891275</v>
      </c>
    </row>
    <row r="172" spans="1:4" x14ac:dyDescent="0.25">
      <c r="A172" s="9">
        <v>12501156</v>
      </c>
      <c r="B172" t="s">
        <v>170</v>
      </c>
      <c r="C172" s="9">
        <v>24670</v>
      </c>
      <c r="D172" s="1">
        <f>A172/C172</f>
        <v>506.73514389947303</v>
      </c>
    </row>
    <row r="173" spans="1:4" x14ac:dyDescent="0.25">
      <c r="A173" s="9">
        <v>4074</v>
      </c>
      <c r="B173" t="s">
        <v>171</v>
      </c>
      <c r="C173" s="9">
        <v>390</v>
      </c>
      <c r="D173" s="1">
        <f>A173/C173</f>
        <v>10.446153846153846</v>
      </c>
    </row>
    <row r="174" spans="1:4" x14ac:dyDescent="0.25">
      <c r="A174" s="9">
        <v>55850</v>
      </c>
      <c r="B174" t="s">
        <v>172</v>
      </c>
      <c r="C174" s="9">
        <v>260</v>
      </c>
      <c r="D174" s="1">
        <f>A174/C174</f>
        <v>214.80769230769232</v>
      </c>
    </row>
    <row r="175" spans="1:4" x14ac:dyDescent="0.25">
      <c r="A175" s="9">
        <v>179667</v>
      </c>
      <c r="B175" t="s">
        <v>173</v>
      </c>
      <c r="C175" s="9">
        <v>610</v>
      </c>
      <c r="D175" s="1">
        <f>A175/C175</f>
        <v>294.53606557377049</v>
      </c>
    </row>
    <row r="176" spans="1:4" x14ac:dyDescent="0.25">
      <c r="A176" s="9">
        <v>6342</v>
      </c>
      <c r="B176" t="s">
        <v>174</v>
      </c>
      <c r="C176" s="9">
        <v>230</v>
      </c>
      <c r="D176" s="1">
        <f>A176/C176</f>
        <v>27.57391304347826</v>
      </c>
    </row>
    <row r="177" spans="1:4" x14ac:dyDescent="0.25">
      <c r="A177" s="9">
        <v>197695</v>
      </c>
      <c r="B177" t="s">
        <v>175</v>
      </c>
      <c r="C177" s="9">
        <v>2830</v>
      </c>
      <c r="D177" s="1">
        <f>A177/C177</f>
        <v>69.856890459363953</v>
      </c>
    </row>
    <row r="178" spans="1:4" x14ac:dyDescent="0.25">
      <c r="A178" s="9">
        <v>33557</v>
      </c>
      <c r="B178" t="s">
        <v>176</v>
      </c>
      <c r="C178" s="9">
        <v>61</v>
      </c>
      <c r="D178" s="1">
        <f>A178/C178</f>
        <v>550.11475409836066</v>
      </c>
    </row>
    <row r="179" spans="1:4" x14ac:dyDescent="0.25">
      <c r="A179" s="9">
        <v>208818</v>
      </c>
      <c r="B179" t="s">
        <v>177</v>
      </c>
      <c r="C179" s="9">
        <v>960</v>
      </c>
      <c r="D179" s="1">
        <f>A179/C179</f>
        <v>217.51875000000001</v>
      </c>
    </row>
    <row r="180" spans="1:4" x14ac:dyDescent="0.25">
      <c r="A180" s="9">
        <v>33554343</v>
      </c>
      <c r="B180" t="s">
        <v>178</v>
      </c>
      <c r="C180" s="9">
        <v>2149690</v>
      </c>
      <c r="D180" s="1">
        <f>A180/C180</f>
        <v>15.608921751508356</v>
      </c>
    </row>
    <row r="181" spans="1:4" x14ac:dyDescent="0.25">
      <c r="A181" s="9">
        <v>16294270</v>
      </c>
      <c r="B181" t="s">
        <v>179</v>
      </c>
      <c r="C181" s="9">
        <v>192530</v>
      </c>
      <c r="D181" s="1">
        <f>A181/C181</f>
        <v>84.632368981457432</v>
      </c>
    </row>
    <row r="182" spans="1:4" x14ac:dyDescent="0.25">
      <c r="A182" s="9">
        <v>8762027</v>
      </c>
      <c r="B182" t="s">
        <v>180</v>
      </c>
      <c r="C182" s="9">
        <v>87460</v>
      </c>
      <c r="D182" s="1">
        <f>A182/C182</f>
        <v>100.18324948547908</v>
      </c>
    </row>
    <row r="183" spans="1:4" x14ac:dyDescent="0.25">
      <c r="A183" s="9">
        <v>95235</v>
      </c>
      <c r="B183" t="s">
        <v>181</v>
      </c>
      <c r="C183" s="9">
        <v>460</v>
      </c>
      <c r="D183" s="1">
        <f>A183/C183</f>
        <v>207.03260869565219</v>
      </c>
    </row>
    <row r="184" spans="1:4" x14ac:dyDescent="0.25">
      <c r="A184" s="9">
        <v>7719729</v>
      </c>
      <c r="B184" t="s">
        <v>182</v>
      </c>
      <c r="C184" s="9">
        <v>72180</v>
      </c>
      <c r="D184" s="1">
        <f>A184/C184</f>
        <v>106.95108063175395</v>
      </c>
    </row>
    <row r="185" spans="1:4" x14ac:dyDescent="0.25">
      <c r="A185" s="9">
        <v>5791901</v>
      </c>
      <c r="B185" t="s">
        <v>183</v>
      </c>
      <c r="C185" s="9">
        <v>700</v>
      </c>
      <c r="D185" s="1">
        <f>A185/C185</f>
        <v>8274.1442857142865</v>
      </c>
    </row>
    <row r="186" spans="1:4" x14ac:dyDescent="0.25">
      <c r="A186" s="9">
        <v>40552</v>
      </c>
      <c r="B186" t="s">
        <v>184</v>
      </c>
      <c r="C186" s="9">
        <v>34</v>
      </c>
      <c r="D186" s="1">
        <f>A186/C186</f>
        <v>1192.7058823529412</v>
      </c>
    </row>
    <row r="187" spans="1:4" x14ac:dyDescent="0.25">
      <c r="A187" s="9">
        <v>5449816</v>
      </c>
      <c r="B187" t="s">
        <v>185</v>
      </c>
      <c r="C187" s="9">
        <v>48088</v>
      </c>
      <c r="D187" s="1">
        <f>A187/C187</f>
        <v>113.330061553818</v>
      </c>
    </row>
    <row r="188" spans="1:4" x14ac:dyDescent="0.25">
      <c r="A188" s="9">
        <v>2081260</v>
      </c>
      <c r="B188" t="s">
        <v>186</v>
      </c>
      <c r="C188" s="9">
        <v>20140</v>
      </c>
      <c r="D188" s="1">
        <f>A188/C188</f>
        <v>103.33962264150944</v>
      </c>
    </row>
    <row r="189" spans="1:4" x14ac:dyDescent="0.25">
      <c r="A189" s="9">
        <v>623281</v>
      </c>
      <c r="B189" t="s">
        <v>187</v>
      </c>
      <c r="C189" s="9">
        <v>27990</v>
      </c>
      <c r="D189" s="1">
        <f>A189/C189</f>
        <v>22.26798856734548</v>
      </c>
    </row>
    <row r="190" spans="1:4" x14ac:dyDescent="0.25">
      <c r="A190" s="9">
        <v>15181925</v>
      </c>
      <c r="B190" t="s">
        <v>188</v>
      </c>
      <c r="C190" s="9">
        <v>627340</v>
      </c>
      <c r="D190" s="1">
        <f>A190/C190</f>
        <v>24.200473427487488</v>
      </c>
    </row>
    <row r="191" spans="1:4" x14ac:dyDescent="0.25">
      <c r="A191" s="9">
        <v>57398421</v>
      </c>
      <c r="B191" t="s">
        <v>189</v>
      </c>
      <c r="C191" s="9">
        <v>1213090</v>
      </c>
      <c r="D191" s="1">
        <f>A191/C191</f>
        <v>47.315880107823823</v>
      </c>
    </row>
    <row r="192" spans="1:4" x14ac:dyDescent="0.25">
      <c r="A192" s="9">
        <v>51164435</v>
      </c>
      <c r="B192" t="s">
        <v>190</v>
      </c>
      <c r="C192" s="9">
        <v>97230</v>
      </c>
      <c r="D192" s="1">
        <f>A192/C192</f>
        <v>526.22066234701219</v>
      </c>
    </row>
    <row r="193" spans="1:4" x14ac:dyDescent="0.25">
      <c r="A193" s="9">
        <v>12919053</v>
      </c>
      <c r="B193" t="s">
        <v>191</v>
      </c>
      <c r="C193" s="9">
        <v>610952</v>
      </c>
      <c r="D193" s="1">
        <f>A193/C193</f>
        <v>21.145774136102347</v>
      </c>
    </row>
    <row r="194" spans="1:4" x14ac:dyDescent="0.25">
      <c r="A194" s="9">
        <v>46397452</v>
      </c>
      <c r="B194" t="s">
        <v>192</v>
      </c>
      <c r="C194" s="9">
        <v>498800</v>
      </c>
      <c r="D194" s="1">
        <f>A194/C194</f>
        <v>93.018147554129911</v>
      </c>
    </row>
    <row r="195" spans="1:4" x14ac:dyDescent="0.25">
      <c r="A195" s="9">
        <v>20950041</v>
      </c>
      <c r="B195" t="s">
        <v>193</v>
      </c>
      <c r="C195" s="9">
        <v>62710</v>
      </c>
      <c r="D195" s="1">
        <f>A195/C195</f>
        <v>334.07815340456068</v>
      </c>
    </row>
    <row r="196" spans="1:4" x14ac:dyDescent="0.25">
      <c r="A196" s="9">
        <v>110200</v>
      </c>
      <c r="B196" t="s">
        <v>194</v>
      </c>
      <c r="C196" s="9">
        <v>390</v>
      </c>
      <c r="D196" s="1">
        <f>A196/C196</f>
        <v>282.56410256410254</v>
      </c>
    </row>
    <row r="197" spans="1:4" x14ac:dyDescent="0.25">
      <c r="A197" s="9">
        <v>5052776</v>
      </c>
      <c r="B197" t="s">
        <v>195</v>
      </c>
      <c r="C197" s="9">
        <v>6020</v>
      </c>
      <c r="D197" s="1">
        <f>A197/C197</f>
        <v>839.33156146179397</v>
      </c>
    </row>
    <row r="198" spans="1:4" x14ac:dyDescent="0.25">
      <c r="A198" s="9">
        <v>41511526</v>
      </c>
      <c r="B198" t="s">
        <v>196</v>
      </c>
      <c r="C198" s="9">
        <v>1765048</v>
      </c>
      <c r="D198" s="1">
        <f>A198/C198</f>
        <v>23.518638586599344</v>
      </c>
    </row>
    <row r="199" spans="1:4" x14ac:dyDescent="0.25">
      <c r="A199" s="9">
        <v>568301</v>
      </c>
      <c r="B199" t="s">
        <v>197</v>
      </c>
      <c r="C199" s="9">
        <v>156000</v>
      </c>
      <c r="D199" s="1">
        <f>A199/C199</f>
        <v>3.642955128205128</v>
      </c>
    </row>
    <row r="200" spans="1:4" x14ac:dyDescent="0.25">
      <c r="A200" s="9">
        <v>1391385</v>
      </c>
      <c r="B200" t="s">
        <v>198</v>
      </c>
      <c r="C200" s="9">
        <v>17200</v>
      </c>
      <c r="D200" s="1">
        <f>A200/C200</f>
        <v>80.894476744186051</v>
      </c>
    </row>
    <row r="201" spans="1:4" x14ac:dyDescent="0.25">
      <c r="A201" s="9">
        <v>9982709</v>
      </c>
      <c r="B201" t="s">
        <v>199</v>
      </c>
      <c r="C201" s="9">
        <v>410340</v>
      </c>
      <c r="D201" s="1">
        <f>A201/C201</f>
        <v>24.327896378612859</v>
      </c>
    </row>
    <row r="202" spans="1:4" x14ac:dyDescent="0.25">
      <c r="A202" s="9">
        <v>8544034</v>
      </c>
      <c r="B202" t="s">
        <v>200</v>
      </c>
      <c r="C202" s="9">
        <v>39516</v>
      </c>
      <c r="D202" s="1">
        <f>A202/C202</f>
        <v>216.21707662718899</v>
      </c>
    </row>
    <row r="203" spans="1:4" x14ac:dyDescent="0.25">
      <c r="A203" s="9">
        <v>18284407</v>
      </c>
      <c r="B203" t="s">
        <v>201</v>
      </c>
      <c r="C203" s="9">
        <v>183630</v>
      </c>
      <c r="D203" s="1">
        <f>A203/C203</f>
        <v>99.572003485269292</v>
      </c>
    </row>
    <row r="204" spans="1:4" x14ac:dyDescent="0.25">
      <c r="A204" s="9">
        <v>23694089</v>
      </c>
      <c r="B204" t="s">
        <v>202</v>
      </c>
      <c r="C204" s="9">
        <v>35410</v>
      </c>
      <c r="D204" s="1">
        <f>A204/C204</f>
        <v>669.13552668737645</v>
      </c>
    </row>
    <row r="205" spans="1:4" x14ac:dyDescent="0.25">
      <c r="A205" s="9">
        <v>9107211</v>
      </c>
      <c r="B205" t="s">
        <v>203</v>
      </c>
      <c r="C205" s="9">
        <v>139960</v>
      </c>
      <c r="D205" s="1">
        <f>A205/C205</f>
        <v>65.070098599599888</v>
      </c>
    </row>
    <row r="206" spans="1:4" x14ac:dyDescent="0.25">
      <c r="A206" s="9">
        <v>59091392</v>
      </c>
      <c r="B206" t="s">
        <v>204</v>
      </c>
      <c r="C206" s="9">
        <v>885800</v>
      </c>
      <c r="D206" s="1">
        <f>A206/C206</f>
        <v>66.709631971099569</v>
      </c>
    </row>
    <row r="207" spans="1:4" x14ac:dyDescent="0.25">
      <c r="A207" s="9">
        <v>2085051</v>
      </c>
      <c r="B207" t="s">
        <v>205</v>
      </c>
      <c r="C207" s="9">
        <v>25220</v>
      </c>
      <c r="D207" s="1">
        <f>A207/C207</f>
        <v>82.674504361617764</v>
      </c>
    </row>
    <row r="208" spans="1:4" x14ac:dyDescent="0.25">
      <c r="A208" s="9">
        <v>69183173</v>
      </c>
      <c r="B208" t="s">
        <v>206</v>
      </c>
      <c r="C208" s="9">
        <v>510890</v>
      </c>
      <c r="D208" s="1">
        <f>A208/C208</f>
        <v>135.41696451290883</v>
      </c>
    </row>
    <row r="209" spans="1:4" x14ac:dyDescent="0.25">
      <c r="A209" s="9">
        <v>1324094</v>
      </c>
      <c r="B209" t="s">
        <v>207</v>
      </c>
      <c r="C209" s="9">
        <v>14870</v>
      </c>
      <c r="D209" s="1">
        <f>A209/C209</f>
        <v>89.044653665097513</v>
      </c>
    </row>
    <row r="210" spans="1:4" x14ac:dyDescent="0.25">
      <c r="A210" s="9">
        <v>7990926</v>
      </c>
      <c r="B210" t="s">
        <v>208</v>
      </c>
      <c r="C210" s="9">
        <v>54390</v>
      </c>
      <c r="D210" s="1">
        <f>A210/C210</f>
        <v>146.91902923331494</v>
      </c>
    </row>
    <row r="211" spans="1:4" x14ac:dyDescent="0.25">
      <c r="A211" s="9">
        <v>1319</v>
      </c>
      <c r="B211" t="s">
        <v>209</v>
      </c>
      <c r="C211" s="9">
        <v>10</v>
      </c>
      <c r="D211" s="1">
        <f>A211/C211</f>
        <v>131.9</v>
      </c>
    </row>
    <row r="212" spans="1:4" x14ac:dyDescent="0.25">
      <c r="A212" s="9">
        <v>109008</v>
      </c>
      <c r="B212" t="s">
        <v>210</v>
      </c>
      <c r="C212" s="9">
        <v>720</v>
      </c>
      <c r="D212" s="1">
        <f>A212/C212</f>
        <v>151.4</v>
      </c>
    </row>
    <row r="213" spans="1:4" x14ac:dyDescent="0.25">
      <c r="A213" s="9">
        <v>1372598</v>
      </c>
      <c r="B213" t="s">
        <v>211</v>
      </c>
      <c r="C213" s="9">
        <v>5130</v>
      </c>
      <c r="D213" s="1">
        <f>A213/C213</f>
        <v>267.56296296296296</v>
      </c>
    </row>
    <row r="214" spans="1:4" x14ac:dyDescent="0.25">
      <c r="A214" s="9">
        <v>11659174</v>
      </c>
      <c r="B214" t="s">
        <v>212</v>
      </c>
      <c r="C214" s="9">
        <v>155360</v>
      </c>
      <c r="D214" s="1">
        <f>A214/C214</f>
        <v>75.046176622039141</v>
      </c>
    </row>
    <row r="215" spans="1:4" x14ac:dyDescent="0.25">
      <c r="A215" s="9">
        <v>81916871</v>
      </c>
      <c r="B215" t="s">
        <v>213</v>
      </c>
      <c r="C215" s="9">
        <v>769630</v>
      </c>
      <c r="D215" s="1">
        <f>A215/C215</f>
        <v>106.43669165703</v>
      </c>
    </row>
    <row r="216" spans="1:4" x14ac:dyDescent="0.25">
      <c r="A216" s="9">
        <v>5851466</v>
      </c>
      <c r="B216" t="s">
        <v>214</v>
      </c>
      <c r="C216" s="9">
        <v>469930</v>
      </c>
      <c r="D216" s="1">
        <f>A216/C216</f>
        <v>12.451782180324729</v>
      </c>
    </row>
    <row r="217" spans="1:4" x14ac:dyDescent="0.25">
      <c r="A217" s="9">
        <v>35963</v>
      </c>
      <c r="B217" t="s">
        <v>215</v>
      </c>
      <c r="C217" s="9">
        <v>950</v>
      </c>
      <c r="D217" s="1">
        <f>A217/C217</f>
        <v>37.855789473684212</v>
      </c>
    </row>
    <row r="218" spans="1:4" x14ac:dyDescent="0.25">
      <c r="A218" s="9">
        <v>11287</v>
      </c>
      <c r="B218" t="s">
        <v>216</v>
      </c>
      <c r="C218" s="9">
        <v>26</v>
      </c>
      <c r="D218" s="1">
        <f>A218/C218</f>
        <v>434.11538461538464</v>
      </c>
    </row>
    <row r="219" spans="1:4" x14ac:dyDescent="0.25">
      <c r="A219" s="9">
        <v>104914</v>
      </c>
      <c r="B219" t="s">
        <v>219</v>
      </c>
      <c r="C219" s="9">
        <v>350</v>
      </c>
      <c r="D219" s="1">
        <f>A219/C219</f>
        <v>299.75428571428569</v>
      </c>
    </row>
    <row r="220" spans="1:4" x14ac:dyDescent="0.25">
      <c r="A220" s="9">
        <v>44270563</v>
      </c>
      <c r="B220" t="s">
        <v>220</v>
      </c>
      <c r="C220" s="9">
        <v>199810</v>
      </c>
      <c r="D220" s="1">
        <f>A220/C220</f>
        <v>221.56330013512837</v>
      </c>
    </row>
    <row r="221" spans="1:4" x14ac:dyDescent="0.25">
      <c r="A221" s="9">
        <v>44009214</v>
      </c>
      <c r="B221" t="s">
        <v>221</v>
      </c>
      <c r="C221" s="9">
        <v>579320</v>
      </c>
      <c r="D221" s="1">
        <f>A221/C221</f>
        <v>75.967019954429333</v>
      </c>
    </row>
    <row r="222" spans="1:4" x14ac:dyDescent="0.25">
      <c r="A222" s="9">
        <v>9541615</v>
      </c>
      <c r="B222" t="s">
        <v>222</v>
      </c>
      <c r="C222" s="9">
        <v>83600</v>
      </c>
      <c r="D222" s="1">
        <f>A222/C222</f>
        <v>114.13415071770335</v>
      </c>
    </row>
    <row r="223" spans="1:4" x14ac:dyDescent="0.25">
      <c r="A223" s="9">
        <v>66573504</v>
      </c>
      <c r="B223" t="s">
        <v>217</v>
      </c>
      <c r="C223" s="9">
        <v>241930</v>
      </c>
      <c r="D223" s="1">
        <f>A223/C223</f>
        <v>275.17672053899889</v>
      </c>
    </row>
    <row r="224" spans="1:4" x14ac:dyDescent="0.25">
      <c r="A224" s="9">
        <v>326766748</v>
      </c>
      <c r="B224" t="s">
        <v>218</v>
      </c>
      <c r="C224" s="9">
        <v>9147420</v>
      </c>
      <c r="D224" s="1">
        <f>A224/C224</f>
        <v>35.722285409437852</v>
      </c>
    </row>
    <row r="225" spans="1:13" x14ac:dyDescent="0.25">
      <c r="A225" s="9">
        <v>3469551</v>
      </c>
      <c r="B225" t="s">
        <v>223</v>
      </c>
      <c r="C225" s="9">
        <v>175020</v>
      </c>
      <c r="D225" s="1">
        <f>A225/C225</f>
        <v>19.823740143983546</v>
      </c>
    </row>
    <row r="226" spans="1:13" x14ac:dyDescent="0.25">
      <c r="A226" s="9">
        <v>32364996</v>
      </c>
      <c r="B226" t="s">
        <v>224</v>
      </c>
      <c r="C226" s="9">
        <v>425400</v>
      </c>
      <c r="D226" s="1">
        <f>A226/C226</f>
        <v>76.081325811001406</v>
      </c>
    </row>
    <row r="227" spans="1:13" x14ac:dyDescent="0.25">
      <c r="A227" s="9">
        <v>282117</v>
      </c>
      <c r="B227" t="s">
        <v>225</v>
      </c>
      <c r="C227" s="9">
        <v>12190</v>
      </c>
      <c r="D227" s="1">
        <f>A227/C227</f>
        <v>23.143314191960624</v>
      </c>
    </row>
    <row r="228" spans="1:13" x14ac:dyDescent="0.25">
      <c r="A228" s="9">
        <v>32381221</v>
      </c>
      <c r="B228" t="s">
        <v>226</v>
      </c>
      <c r="C228" s="9">
        <v>882050</v>
      </c>
      <c r="D228" s="1">
        <f>A228/C228</f>
        <v>36.711321353664758</v>
      </c>
    </row>
    <row r="229" spans="1:13" x14ac:dyDescent="0.25">
      <c r="A229" s="9">
        <v>96491146</v>
      </c>
      <c r="B229" t="s">
        <v>227</v>
      </c>
      <c r="C229" s="9">
        <v>310070</v>
      </c>
      <c r="D229" s="1">
        <f>A229/C229</f>
        <v>311.19149224368692</v>
      </c>
    </row>
    <row r="230" spans="1:13" x14ac:dyDescent="0.25">
      <c r="A230" s="9">
        <v>11683</v>
      </c>
      <c r="B230" t="s">
        <v>228</v>
      </c>
      <c r="C230" s="9">
        <v>140</v>
      </c>
      <c r="D230" s="1">
        <f>A230/C230</f>
        <v>83.45</v>
      </c>
    </row>
    <row r="231" spans="1:13" x14ac:dyDescent="0.25">
      <c r="A231" s="10">
        <v>567421</v>
      </c>
      <c r="B231" s="4" t="s">
        <v>229</v>
      </c>
      <c r="C231" s="10">
        <v>266000</v>
      </c>
      <c r="D231" s="5">
        <f>A231/C231</f>
        <v>2.1331616541353382</v>
      </c>
    </row>
    <row r="232" spans="1:13" x14ac:dyDescent="0.25">
      <c r="A232" s="10">
        <v>28915284</v>
      </c>
      <c r="B232" s="4" t="s">
        <v>230</v>
      </c>
      <c r="C232" s="10">
        <v>527970</v>
      </c>
      <c r="D232" s="5">
        <f>A232/C232</f>
        <v>54.766907210636965</v>
      </c>
      <c r="I232" t="s">
        <v>240</v>
      </c>
      <c r="J232" t="s">
        <v>241</v>
      </c>
    </row>
    <row r="233" spans="1:13" x14ac:dyDescent="0.25">
      <c r="A233" s="10">
        <v>17609178</v>
      </c>
      <c r="B233" s="4" t="s">
        <v>231</v>
      </c>
      <c r="C233" s="10">
        <v>743390</v>
      </c>
      <c r="D233" s="5">
        <f>A233/C233</f>
        <v>23.687671343440186</v>
      </c>
      <c r="I233">
        <v>455</v>
      </c>
      <c r="J233" t="s">
        <v>242</v>
      </c>
      <c r="L233" t="str">
        <f>VLOOKUP(455,I233:J236,2,FALSE)</f>
        <v>pork</v>
      </c>
      <c r="M233" s="12" t="s">
        <v>246</v>
      </c>
    </row>
    <row r="234" spans="1:13" x14ac:dyDescent="0.25">
      <c r="A234" s="11">
        <v>16913261</v>
      </c>
      <c r="B234" s="6" t="s">
        <v>232</v>
      </c>
      <c r="C234" s="11">
        <v>386850</v>
      </c>
      <c r="D234" s="7">
        <f>A234/C234</f>
        <v>43.720462711645339</v>
      </c>
      <c r="I234">
        <v>54</v>
      </c>
      <c r="J234" t="s">
        <v>243</v>
      </c>
    </row>
    <row r="235" spans="1:13" x14ac:dyDescent="0.25">
      <c r="A235" s="9">
        <f>SUM(A2:A234)</f>
        <v>7632819325</v>
      </c>
      <c r="C235" s="9">
        <f>SUM(C2:C234)</f>
        <v>130094006.45999999</v>
      </c>
      <c r="D235" s="1">
        <f>A235/C235</f>
        <v>58.67156783542417</v>
      </c>
      <c r="I235">
        <v>48</v>
      </c>
      <c r="J235" t="s">
        <v>244</v>
      </c>
    </row>
    <row r="236" spans="1:13" x14ac:dyDescent="0.25">
      <c r="I236">
        <v>12</v>
      </c>
      <c r="J236" t="s">
        <v>245</v>
      </c>
    </row>
    <row r="237" spans="1:13" x14ac:dyDescent="0.25">
      <c r="C237" s="9" t="s">
        <v>237</v>
      </c>
      <c r="D237" s="1">
        <f>SUM(D2:D234)/COUNT(D2:D234)</f>
        <v>442.78517166998074</v>
      </c>
    </row>
    <row r="238" spans="1:13" x14ac:dyDescent="0.25">
      <c r="C238" s="9" t="s">
        <v>239</v>
      </c>
      <c r="D238" s="9">
        <f>MAX(population)</f>
        <v>1415045928</v>
      </c>
      <c r="I238" t="s">
        <v>241</v>
      </c>
      <c r="J238" t="s">
        <v>240</v>
      </c>
    </row>
    <row r="239" spans="1:13" x14ac:dyDescent="0.25">
      <c r="C239" s="9" t="s">
        <v>238</v>
      </c>
      <c r="D239" s="1" t="str">
        <f>VLOOKUP(max_population,countries_data,2,FALSE)</f>
        <v>China</v>
      </c>
      <c r="I239" t="s">
        <v>242</v>
      </c>
      <c r="J239">
        <v>455</v>
      </c>
      <c r="L239" t="e">
        <f>VLOOKUP(455,I239:J242,1,FALSE)</f>
        <v>#N/A</v>
      </c>
    </row>
    <row r="240" spans="1:13" x14ac:dyDescent="0.25">
      <c r="I240" t="s">
        <v>243</v>
      </c>
      <c r="J240">
        <v>54</v>
      </c>
    </row>
    <row r="241" spans="9:10" x14ac:dyDescent="0.25">
      <c r="I241" t="s">
        <v>244</v>
      </c>
      <c r="J241">
        <v>48</v>
      </c>
    </row>
    <row r="242" spans="9:10" x14ac:dyDescent="0.25">
      <c r="I242" t="s">
        <v>245</v>
      </c>
      <c r="J242">
        <v>12</v>
      </c>
    </row>
  </sheetData>
  <sortState xmlns:xlrd2="http://schemas.microsoft.com/office/spreadsheetml/2017/richdata2" ref="B2:D234">
    <sortCondition ref="B2:B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WorldData2018</vt:lpstr>
      <vt:lpstr>countries</vt:lpstr>
      <vt:lpstr>countries_data</vt:lpstr>
      <vt:lpstr>country_data</vt:lpstr>
      <vt:lpstr>max_population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2020-03-13T22:16:25Z</dcterms:created>
  <dcterms:modified xsi:type="dcterms:W3CDTF">2020-03-14T05:14:18Z</dcterms:modified>
</cp:coreProperties>
</file>