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usti\Documents\GitHub\forcolab\vrs\final\"/>
    </mc:Choice>
  </mc:AlternateContent>
  <xr:revisionPtr revIDLastSave="0" documentId="13_ncr:1_{23159A9D-066E-40E8-9F0A-CA9403A95B48}" xr6:coauthVersionLast="45" xr6:coauthVersionMax="45" xr10:uidLastSave="{00000000-0000-0000-0000-000000000000}"/>
  <bookViews>
    <workbookView xWindow="-120" yWindow="-120" windowWidth="29040" windowHeight="16440" activeTab="4" xr2:uid="{EA6F2686-8721-4430-8EF2-6D1CAB448612}"/>
  </bookViews>
  <sheets>
    <sheet name="Sheet1" sheetId="1" r:id="rId1"/>
    <sheet name="Bin Raw" sheetId="4" r:id="rId2"/>
    <sheet name="Filter 62 ot 56" sheetId="5" r:id="rId3"/>
    <sheet name="Bin Filtered" sheetId="6" r:id="rId4"/>
    <sheet name="Summary Of Bin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4" i="3" l="1"/>
  <c r="G14" i="3" s="1"/>
  <c r="E3" i="3"/>
  <c r="E4" i="3"/>
  <c r="E5" i="3"/>
  <c r="E6" i="3"/>
  <c r="E7" i="3"/>
  <c r="E8" i="3"/>
  <c r="G8" i="3" s="1"/>
  <c r="E9" i="3"/>
  <c r="E10" i="3"/>
  <c r="G10" i="3" s="1"/>
  <c r="E11" i="3"/>
  <c r="G11" i="3" s="1"/>
  <c r="E12" i="3"/>
  <c r="G12" i="3" s="1"/>
  <c r="E13" i="3"/>
  <c r="G13" i="3" s="1"/>
  <c r="E2" i="3"/>
  <c r="G2" i="3" s="1"/>
  <c r="D2" i="3" a="1"/>
  <c r="D2" i="3" s="1"/>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2" i="5"/>
  <c r="G3" i="3"/>
  <c r="G4" i="3"/>
  <c r="G5" i="3"/>
  <c r="G6" i="3"/>
  <c r="G7" i="3"/>
  <c r="G9"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<sst xmlns="http://schemas.openxmlformats.org/spreadsheetml/2006/main" count="1115" uniqueCount="233">
  <si>
    <t>#</t>
  </si>
  <si>
    <t>type</t>
  </si>
  <si>
    <t>opti</t>
  </si>
  <si>
    <t>Influential Parameters</t>
  </si>
  <si>
    <t>Additional Info</t>
  </si>
  <si>
    <t>MP</t>
  </si>
  <si>
    <t>If this house were outside of Vancouver it would be unlikely that it would be carbon free once rebuilt, but given the city of Vancouver is more stringent policies around GHG intensity I expect it could be carbon free. If these people downsize and sell a new owner would likely demolish the house the small when there is the potential to build more square footage on the same lot.</t>
  </si>
  <si>
    <t>no response</t>
  </si>
  <si>
    <t>Understanding of the Vancouver market (I would have said "demolished and rebuilt" if it were in Vancouver, as I'm assuming the owners will sell before 2035 and move to a condo, but in N Van there are fewer land assemblies so I'm assuming it will be bought by a young family who will reno the inside only).</t>
  </si>
  <si>
    <t>I'm fairly certain this home will be sold before 2035 so that the retired couple can move into a smaller home and save on monthly mainteno responsece, plus pay lower utilities, etc. So that's why I chose the benchmarking as a useful tool as I'm imagining it occurring during the buy/sell process. I also would hope that the new owners would have to follow a retrofit code for any upgrades they undertake.</t>
  </si>
  <si>
    <t>not fino responsecially-inclined/able to invest in EE or GHG reductions; timing of equipment replacements does not line up, so unlikely to shift to a central heat pump system if looking to add cooling (particularly if before 2025, which seems likely); age of building, presence of asbestos, and more difficult/costly to retrofit thermal equipment setup</t>
  </si>
  <si>
    <t>Their ability to meet upper steps will depend on whether they opt to install a heat pump as their heating and cooling system when the furnace it out. However, if the whole are surrounding the house is being redeveloped, the likliehood is that the home would experience the same fate as others, where density is favoured and land values reflect that. (Though, I'm not super familiary with the Vancouver context, so it's just informed by the stories I've heard!)</t>
  </si>
  <si>
    <t>City of Vancouver's mandate to both densify the City (in the works with our City-wide plan) and aggressively zero emissions-ify our housing stock</t>
  </si>
  <si>
    <t xml:space="preserve">Story specific: the likely outcome for this house is to upgrade their space heating + DHW systems to electric-based equipment after 2025 when this will be a requirement. The contractor will ideally recommend air tightness and envelope improvements to improve comfort and lower bills. </t>
  </si>
  <si>
    <t>General information (not story specific) In the City of Vancouver, we have the mandate and regulation authority to set GHG emissions limits / prescriptive equipment use. Rather than energy efficiency (which Step Code supports, meaning fossil fuels are not diminished at nearly the same rate) we are focused on electrifying mechanical equipment and appliances. With supporting focus on improving the envelope to reduce heating / cooling loads.</t>
  </si>
  <si>
    <t>So while Vancouver homes will likely not hit high levels of the Step Code, they will achieve significant GHG reductions.</t>
  </si>
  <si>
    <t xml:space="preserve"> Near term priorities are 1) create support solutions for those with the highest needs (high energy bills + low income) and 2) public education! Get green-minded people asking for these upgrades.</t>
  </si>
  <si>
    <t>The age of the house and the age of the owners as well as their life style. The property could be carbon free only if demolished and new house built on the site is enforced to be carbon free.</t>
  </si>
  <si>
    <t>1) likelyhood that furnace and boiler will be replaced with heat pumps, and 2) the fact that windows will be replaced between 2030 and 2040</t>
  </si>
  <si>
    <t>Owners do not upgrade their home for energy efficiency voluntarily</t>
  </si>
  <si>
    <t>Energy Step Code Metrics, Vancouver single family housing market stats, housing renovation trends, information about home owner preference and choices.</t>
  </si>
  <si>
    <t>electrification, and likely new construction</t>
  </si>
  <si>
    <t>It's important to consider economic viability and social equity in developing related policies or incentives.</t>
  </si>
  <si>
    <t xml:space="preserve">Repeated from input above: </t>
  </si>
  <si>
    <t>Economic incentives through allowing additional living space/suite when retrofitted to Step 5.There's opportunity for co-benefits with improving seismic resilience and housing affordability. Allowing two or more adjacent buildings to be retrofitted into a rowhouse strata, adding "infill units" in between the original houses i.e. turning side yards into small homes.We'll then only need to "upgrade" the exterior walls along the front and back of the buildings and extend them to close off the sideyards.There would not be a need to upgrade the side walls between the existing buildings. The additional small homes created will be an economic incentive to make the Step 5 retrofits viable.</t>
  </si>
  <si>
    <t>See previous comment about heat pumps</t>
  </si>
  <si>
    <t>Seems unlikely this family will live in the same house for 30 years, and/or significantly invest in upgrades, therefore demolish/rebuild either under their ownership or another seems likely. Whether or not it is carbon neutral depends mostly on when it rebuilds and what the city policy is at that time.</t>
  </si>
  <si>
    <t>The family likely won't be able to fino responsece a major retrofit, and sounds like they may be there for the long term. Achieving Step 5 would require a major building renovation including envelop, which is a very expensive investment that doesn't see a payback.</t>
  </si>
  <si>
    <t>SB</t>
  </si>
  <si>
    <t>Even relatively new homes like this often end up getting demolished when their owners sell.</t>
  </si>
  <si>
    <t>construction specs are at or even below minimum code requirements at time of construction</t>
  </si>
  <si>
    <t>this is a newer house, well maintained, so the cost of retrofits to high step code level would be daunting - it would require high cost and virtually a whole house make-over - not likely to happen with this couple, given condition of house.</t>
  </si>
  <si>
    <t>Achieving a high step code level would more likely happen if the house were completely re-built.</t>
  </si>
  <si>
    <t>In 2050, their children will be 36 and 38 years old, and likely not living at home. The owners will have sold the house, looking to downsize. A new buyer will likely rebuild on this city lot with a more energy efficient home.</t>
  </si>
  <si>
    <t>By the time the furnace needs updated, it is likely that CoV will encourage/mandate heat pumps...</t>
  </si>
  <si>
    <t>They will age out of the home before 2050 and it will be torn down and rebuilt to code, which will be carbon free by that time.</t>
  </si>
  <si>
    <t>Age of the homeowners, and likelihood that new owners will demolish and rebuild, given the very high land value of the property.</t>
  </si>
  <si>
    <t>This type of house is in a 'dead zone' of retrofit potential. Unlike a Vancouver Special, it doesn't have any nostalgic value. In fact, it likely represents an 'unfavoured' era of Vancouver's single family home</t>
  </si>
  <si>
    <t>architecture/design/development. As a result, I find it unlikely that it will be retrofitted/renovated. It is a classic candidate for demo/rebuild.</t>
  </si>
  <si>
    <t>Vancouver's real estate market and CoV focus on Sustainability</t>
  </si>
  <si>
    <t>they might choose to upgrade their windows to higher energy efficiency and lower solar heat gain coeffs (depending on what the model says about overheating). Upgrade to heat pump with cooling as necessary.</t>
  </si>
  <si>
    <t>Hot water is already carbon free. Furnace must be replaced by 2025, most likely with another furnace but possibly with a heat pump. If not, this new furnace will need replacement before 2050 and by then retrofit regulations will require a heat pump.</t>
  </si>
  <si>
    <t>The house will be sold and the new owner may do some minor upgrade</t>
  </si>
  <si>
    <t>Vancouver single family housing market, Energy Step Code Metrics, Renovation statistics</t>
  </si>
  <si>
    <t>Achieving Step 3 or greater would require improved air tightness and most importantly, central ventilation through an HRV. Adding HRV ducting to an existing home seems unlikely to me. In addition, the home would require major updates to the building envelope thermal performance as well as air tightness. I don't believe these are likely to happen due to the cost</t>
  </si>
  <si>
    <t>Again, it comes down to the fact that to achieve high performance, major renovations would be required. At some point it is easier and more cost effective to replace the home entirely, which seems more likely with the land prices in Vancouver, particularly if this home on a large lot is replaced with a duplex or other more dense housing.</t>
  </si>
  <si>
    <t>If the couple downsizes after the kids move out in the next 10 years, the house will likely be rebuilt (since it's in Shaughnessy, the added cost of rebuilding would be relatively small compared to the price of the property). If regulations require high efficiency new builds, the house could achieve high levels on the Step Code.</t>
  </si>
  <si>
    <t>Like most existing buildings, the cost of retrofitting the building to achieve Step 5 would probably be better spent rebuilding the house with passive features incorporated. You can't retrofit the shape of a house to optimize window placement to catch light and wind. If Part 9 Code requires "passive ready" design, it's more likely a house will be carbon neutral by 2050.</t>
  </si>
  <si>
    <t>WC</t>
  </si>
  <si>
    <t>Assuming the electricity grid continues to move towards zero carbon this home will already be there by 2050 given its electrical HVAC systems. It is unlikely to be redeveloped by 2050 and given the architecture and already efficient systems it would be difficult to bump it up the step code scale especially to the highest levels.</t>
  </si>
  <si>
    <t>new house already built to current standards - will not need upgrades for a long time</t>
  </si>
  <si>
    <t>this type of house is not likely to get much work done to it for at least 25 years or so - not a candidate for much in the way renovations other than cosmetic interior decoration.</t>
  </si>
  <si>
    <t>It sounds like the owner couple is not interested in upgrading anything on their home for many years, so it seems unlikely that they'll get to a carbon free state in 31 years.</t>
  </si>
  <si>
    <t>Home is already all-electric (for space heating + hot water), regulation will eventually require appliances to be electrified as well. But that is far away.</t>
  </si>
  <si>
    <t>This home nearly meets the zero emissions criteria (all electric for space heating + DHW). It is well on its way to be future-proofed for regulation. All that is left is the fireplaces and gas appliances.</t>
  </si>
  <si>
    <t>Given the description, I envision any renovations being dependent on incentives (and / or combination of incentives and social competition / shaming). The stepped responses in 'likeliness' reflect suspected CBA evaluation thresholds. Given air leakage, I could imagine them springing for an airtightness retrofit as the most economical option if they could do only one thing. If incentives compelling enough (and / or social shaming great enough) I imagine this would motivate greater retrofit investments. And that, if they were doing it, I imagine the would see the value in doing this all at once - because this is cheaper in the long run (as any Civil Engineer would know). ...and no one wants their mother-in-law nagging about the renos not being done yet, or about the shame they are forced to suffer because theirs is the worst performing house of anyone in her bridge club.</t>
  </si>
  <si>
    <t>Given their fino responsecial affluence and their most likely retrofit motivators being incentives and social status, conventional fino responsecing mechanisms and mandated public disclosure seem the most likely triggers.</t>
  </si>
  <si>
    <t>I could imagine attaching loans to meter savings being an added bonus (perhaps more psychological than fiscal) for the civil engineer husband as performance analytics teachable-moments with his son.</t>
  </si>
  <si>
    <t>Anecdotal aside supporting the latter:</t>
  </si>
  <si>
    <t>M father is a PEng. Though not motivated by eco-social ethics (at least not until my daughter turned three and started scolding him for not), after he got his Nest thermostat, he became a highly competitive energy conservation ambassador. (Literally emailing us his Nest reports and letting us know how much he 'beat' his neighbour Joe by).</t>
  </si>
  <si>
    <t>Already is all electric...</t>
  </si>
  <si>
    <t>A renovation in this type of area and income class is likely for non-energy reasons, opening door for retrofit.</t>
  </si>
  <si>
    <t>Regardless of great family income it is unlikely that significant home building envelope retrofit will be performed. The home is already very efficient and thge only improvment I envision in this home would be adding heat pump domestic water heater (instead of electric resistance heater). Potential energy savings and return of investment for bringing this home to Step 5 would not be atractive even for this family.</t>
  </si>
  <si>
    <t>it is already all-electric and thus carbon free.</t>
  </si>
  <si>
    <t>the household characteristic</t>
  </si>
  <si>
    <t>VS</t>
  </si>
  <si>
    <t>knowledge of Vancouver special construction; knowledge of effort &amp; cost required to achieve a high performance retrofit</t>
  </si>
  <si>
    <t>the driving force is not likely the energy savings - need to make it fashionable to upgrade - i.e. lifestyle imagery to make it socially valuable to upgrade incorporating the technical/performance features.</t>
  </si>
  <si>
    <t xml:space="preserve"> we need to recognize that upgrades can only be mandated at time that some more significant work is done - it's not possible to mandate work be done just for the sake of making energy upgrades - and then, the cost of retrofits can be daunting for homeowners who are generally more interested in the cosmetic and comfort issues than simply performance issues.</t>
  </si>
  <si>
    <t>I believe the owners will grow weary of trying to retrofit this house with their limited budget to do so and will eventually sell it to someone who will rebuild on this lot.</t>
  </si>
  <si>
    <t>Understanding of the Vancouver housing market</t>
  </si>
  <si>
    <t>Sounds like my own family/ life situation (though not in Vancouver) so I feel they would act in a manner similar to my own preferences.</t>
  </si>
  <si>
    <t>Ultimately, I think this family would be interested in upgrades, but also values the savings that a suite would bring. So I think they would invest there first, upgrade to efficient appliances when replacing them (given the payback is reasonable, maybe 10-15 years or less) and then use the additional funds from the rental income for any further energy improvements.</t>
  </si>
  <si>
    <t>stated equipment and envelope replacement timelines; knowledge of City of Vancouver's zero-emission thermal equipment requirements by 2025; lack of active cooling and rising temperatures; possible addition of EUI load in adding a rental suite;</t>
  </si>
  <si>
    <t>Also considered "Innovative fino responsecing mechanisms..." policy instrument, but decided this was less likely to be as valued by this couple given the desire to fund upgrades through personal savings.</t>
  </si>
  <si>
    <t>The rate of homes that are demolished in the City on an Annual Basis, The most costly part of the home is the land. The occupancts are morel likely to demolish the building and rebuild this sort of home then to retrofit becuase the home is extremly ugly</t>
  </si>
  <si>
    <t>Don't compare current buildings to a new code like step code that has yet to be proven.</t>
  </si>
  <si>
    <t>There are serious health and safety concerns with the Step code approach that are likely to have negative impacts to occupancy health and well being. The baseline for an existing building is the current energy use from the billing data. There is no benefit to comparing it to Step Code that i can see whatsoever.</t>
  </si>
  <si>
    <t xml:space="preserve"> </t>
  </si>
  <si>
    <t xml:space="preserve"> it's also impossible, how do you measure the TEDI of an existing building ?</t>
  </si>
  <si>
    <t>Systems - though upgraded - are still low performance. Owner's age and fino responsecial situation makes retrofit less desirable. I selected 'neutral' in response to that question to reflect a possible opportunity to improve envelope performance when upgrading acoustic performance of the rental suite...and because elderly get cold more easily and retrofit would reduce energy bills - a boomer value (I say that partially tongue-in-cheek, but partly serious). Asbestos remediation might also be a driver, if a suspected connection to a decline in their health...though having lived with it for so long, they would be less motivated, than say a family with kids or expecting. (A transition to entry-level supported living might be more viable, but on the other hand, social isolation is a killer and they sound invested in their community, so would likely be motivated to stay in the neighbourhood). Any helper suite retrofit would likely be piecemeal at best...unless incentives offered to make a comprehensive retrofit viable - a notable 'if'. Given their age and Vancouver's steadily growing demographic and rising inflation, demolition and rebuilding is more likely (unless alternatives incentivized). While the new home may be designed to net zero, the significant expenditure in embodied carbon would negatively impact the critical reductions needed between now and 2030 / 2050.</t>
  </si>
  <si>
    <t>Not having read this question before responding to the above, I added most of my qualifiers into the previous text response field. As an architect, I would add that while disregarded by many stylistically (for good reason), they can have good bones for modern renovations. That said, these protagonists are very unlikely candidates for such an investment.</t>
  </si>
  <si>
    <t>Motivation for the three recommended incentive strategies was based on the fact that these protagonists would likely value fino responsecial viability and ease of implementation over any others.</t>
  </si>
  <si>
    <t>Oh, and answers to the 'likeliness of achieving various step code levels by 2035' question reflect responses to subsequent questions about retrofit likelihood. (I had initially filled them out negating these factors, but that would seem to lessen the value of the speculative exercise). A prompt to confirm what you're looking for there would help respondents put any doubts to rest.</t>
  </si>
  <si>
    <t>If it is torn down, like that CoV will have net-zero carbon requirements in place by then.</t>
  </si>
  <si>
    <t>No motivators for renewing the house for this particular user identity, I don't see drivers for them to sell and leave either.</t>
  </si>
  <si>
    <t>It appears as though their is no major driver for this particular type of owner. It is my opinion that only larger forces (like a public narrative that made you a pariah if you didn't retrofit your home or regulation) would drive this kind of homeowner.</t>
  </si>
  <si>
    <t>The age of the house, the likely motivation level of the owners, and the effort required to bring a house of this age/condition to be Step 5-compliant.</t>
  </si>
  <si>
    <t>IMO, a big part of today's situation is lack of consumer knowledge. Industry and government would be in a much better position to provide retrofit solutions if homeowners demanded high efficiency homes. Without 'bottom-up' demand push, implementation of policies and mandatory regulations will always be met with some resistance.</t>
  </si>
  <si>
    <t>Homeowner interest in sustainability</t>
  </si>
  <si>
    <t>There are heat pump based solutions that could offer both heating and cooling. The awareness of the impacts of the future climate (anticipated 30% reduction in heating energy demand by 2030s) is in its fledgling state. As long as we have an understanding of the average future climate of the 2050s and design our retrofits from that perspective, that would help.</t>
  </si>
  <si>
    <t>uncertainty in how long the current owners plan to live in the home as-is, and at what point it is sold as a tear-down and a home built to applicable high performance standards at that time.</t>
  </si>
  <si>
    <t>Energy is cheap, retrofitting a building envelope is not. A robust building envelope retrofit is required, as well as adding heat recovery to ventilation. This would be very expensive and not fino responsecially attractive in terms of payback on investment. I don't see a way to force people to make such large renovations to their homes unless it is heavily subsidized, and even then people may not do it unless it will overall save them money, or even if it did, simply because they don't know about these things and are hesitant to pursue such a big and disruptive renovation. Not to mention the risks of discovering other costs for upgrades once the retrofit starts.</t>
  </si>
  <si>
    <t>I think it's far more likely that the property would achieve high performance through being torn down and rebuilt, at which time it would be subject to high performance standards. This seems more likely to me due to the land value.</t>
  </si>
  <si>
    <t>electrification, and perhaps rebuilt</t>
  </si>
  <si>
    <t xml:space="preserve"> Repeated from input above:</t>
  </si>
  <si>
    <t xml:space="preserve"> Economic incentives through allowing additional living space/suite when retrofitted to Step 5.There's opportunity for co-benefits with improving seismic resilience and housing affordability. Allowing two or more adjacent buildings to be retrofitted into a rowhouse strata, adding "infill units" in between the original houses i.e. turning side yards into small homes.We'll then only need to "upgrade" the exterior walls along the front and back of the buildings and extend them to close off the sideyards.There would not be a need to upgrade the side walls between the existing buildings. The additional small homes created will be an economic incentive to make the Step 5 retrofits viable.</t>
  </si>
  <si>
    <t>Bias - I expect policy to mandate heat pumps by 2035, so decarbonize via fuel switch, not energy efficiency</t>
  </si>
  <si>
    <t>I assume the house would be torn down and re-built within 5-7 years due to age of building/system and occupants (father likely passed away, son likely moved out). Under existing/anticipated policy within this timeframe, gas heating is still allowed, and fossil gas has artificially low rates due to subsidization of the industry. Therefore, with higher costs of heat pumps, there is no major driver to go zero carbon at this time. On the other hand, as the family is environmentally minded they may choose this direction.</t>
  </si>
  <si>
    <t>Incentives are fine as supporting mechanisms but ultimately we need clear regulation to get off fossil fuels. Also there is often conflation of energy efficiency with GHG reduction. Energy efficiency alone is not enough to reduce CO2 in line with CoV's new climate commitments.</t>
  </si>
  <si>
    <t>if the couple has undertaken retrofits in the past and is conscientious about their environmental impact, they will likely undertake future retrofits. Plus, if the couple downsizes and sells the house, it will likely be torn down, given its age.</t>
  </si>
  <si>
    <t>GWH</t>
  </si>
  <si>
    <t>Difficult to retrofit to high energy efficiency- would require full cladding update that may be difficult when maintaining character on such a home (I'm assuming that would be required)</t>
  </si>
  <si>
    <t>It sounds like this building will likely be sold in the timeframe. The current owner would have zero interest in upgrading. The new owners might, but unless there is a mandated retrofit code, there is no guarantee. The discussion didn't mention heritage requirements, but there may be some given the age and character of the house, that would result in additional costs to upgrade.</t>
  </si>
  <si>
    <t>lack of cooling; likelihood that home will be sold before 2035; desirable character of the home; potential to replace fireplaces with heat pumps, but potential for owner to not want a heat pump to avoid affecting look and feel of the home</t>
  </si>
  <si>
    <t>Heritage character, large, unlikely to be demolished.</t>
  </si>
  <si>
    <t>I foresee a PACE - like property-based fino responsecing structure would work well here to facilitate an envelope upgrade paired with a central heating+cooling heat pump system. A 5 head ductless mini-split system could avoid the need for invasive ductwork. The fino responsecial benefit from switching from 100% baseboard to 300+% efficient heat pump could provide a quick payback.</t>
  </si>
  <si>
    <t>A homeowner support tool (online and / or in person) would likely be useful for this couple.</t>
  </si>
  <si>
    <t>The protagonists' demographic (being parents with wide age spread and young family), their relative fino responsecial comfort (affluence via stability if not number of zeros), their investment in the house (valuing its design and caring enough to maintain it...and even enjoying the DIY aspect), and their desire to stay in a good neighbour as their kids grow, and the many options such a property affords to accommodating shifting living structures as they get old and their kids grow up (i.e. they could subdivide the house for one of their kid's family, and another could live in a new laneway house in the spacious back yard)</t>
  </si>
  <si>
    <t>Given their ecological ethics, and the wife research background (as a journalist) and the husband's interest (and likely growing competence and confidence) in DIY projects, I expect they would already be hip to the need to improve their home's energy performance; and would do their own research to get up to speed on things they needed to do.</t>
  </si>
  <si>
    <t>Given their fino responsecial stability, they are not hand to mouth, so would likely be well-served by a more conventional 'green grant' , 'green loan' mechanism.</t>
  </si>
  <si>
    <t xml:space="preserve"> Given the husband's DIY interests, the coupling of retrofits into packages would be a more satisfying (and more effective) way for them to get further faster. The uprooting chaos of a comprehensive retrofit would be daunting thought with 2-3 small kids (and even more so with one in the oven); and an unstructured one-by-one approach could mean they would be in perpetual reno mode - also chaotic and stressful.</t>
  </si>
  <si>
    <t xml:space="preserve"> The 'best practices' component of the education campaign did give me pause, if this included DIY How-tos. Though again, given the husband's comfort in this space as outlined, I imagine they could figure this out on their own on-line and with the occasional help line chat with a seasoned Home Depot employee.</t>
  </si>
  <si>
    <t>Vancouver has implemented incentives to retain Character Homes. This house would qualify, so I could see a subsequent homeowner expanding the house and rebuilding the garage into a laneway house, and using the opportunity to complete a full-building energy retrofit.</t>
  </si>
  <si>
    <t>Unlike Case 2, this house is of an archtype much loved by Vancouverites, and the City has demonstrated its desire to retain them. With the proper package of incentives, including senior government tax credits, utility rebates and City incentives, a moderate-level upgrade would be both achievable and desirable by a future homeowner.</t>
  </si>
  <si>
    <t>likely carbon free by 2050 if they reconstruct</t>
  </si>
  <si>
    <t>The building is old and needs enclosure needs key repairs by 2030s. She can sell the lot to a developer and get a MURB built with a brand new energy efficient suite for herself (in an ideal world!).</t>
  </si>
  <si>
    <t>The family income cannot support an extensive retrofit. They will likely stay in the house (this area has better schools) as they are cautios about childrens education. They will likely do some upgrades, but not sufficient enough to achieve Step 5.</t>
  </si>
  <si>
    <t>Heritage home guidelines in Vancouver, energy step code metrics, single family housing market trends</t>
  </si>
  <si>
    <t>Wondering what value is placed on the heritage of this vintage of home. It may lead to someone deciding to do a deep retrofit rather than tear down and rebuild.</t>
  </si>
  <si>
    <t>electrification, with upgrade to building envelop, windows and mechanical systems; also considering home character and size for a relatively small lot.</t>
  </si>
  <si>
    <t>Despite the possible high motivation of these homeowners to improve the environmental performance of their home, it's still very important to consider economic viability and social equity in developing related policies or incentives.</t>
  </si>
  <si>
    <t>See previous</t>
  </si>
  <si>
    <t>The building has a high aesthetic and heritage value. It is already heated primarily with electricity, and would be a good candidate for and air source heat pump retrofit.</t>
  </si>
  <si>
    <t>New Construction Fuel Switch Policy</t>
  </si>
  <si>
    <t>Influential Param Bins</t>
  </si>
  <si>
    <t>Aesthetic Renovation</t>
  </si>
  <si>
    <t>No Return on Investment</t>
  </si>
  <si>
    <t>Land Value</t>
  </si>
  <si>
    <t>Densification, New Construction Fuel Switch Policy</t>
  </si>
  <si>
    <t>Age, Owner Preferences, New Development Fuel Switch Policy</t>
  </si>
  <si>
    <t>Heat Pumps</t>
  </si>
  <si>
    <t>Owner Preferences, Land Value</t>
  </si>
  <si>
    <t>New Construction Fuel Switch Policy, Land Value</t>
  </si>
  <si>
    <t>Locked In</t>
  </si>
  <si>
    <t>Land Value, New Development Fuel Switch Policy</t>
  </si>
  <si>
    <t>Age, Land Value</t>
  </si>
  <si>
    <t>Owner Preferences</t>
  </si>
  <si>
    <t>Additional Incentives Necessary</t>
  </si>
  <si>
    <t>New Development Fuel Switch Policy</t>
  </si>
  <si>
    <t>Locked In, No Return On Investment</t>
  </si>
  <si>
    <t>N/A</t>
  </si>
  <si>
    <t>No Return on Investment, New Development Fuel Switch Policy</t>
  </si>
  <si>
    <t>Replacement Timelines</t>
  </si>
  <si>
    <t>Age, Land Value, No Return on Investment</t>
  </si>
  <si>
    <t>Age, Owner Preferences, No Return on Investment</t>
  </si>
  <si>
    <t>Heat Pumps, Owner Preferences</t>
  </si>
  <si>
    <t>No Return on Investment, New Development Fuel Switch Policy, Land Value</t>
  </si>
  <si>
    <t>Couple with Other</t>
  </si>
  <si>
    <t>Heritage Value</t>
  </si>
  <si>
    <t>Heritage Value, Heat Pumps</t>
  </si>
  <si>
    <t>Owner Preferences, New Development Fuel Switch Policy</t>
  </si>
  <si>
    <t>Locked In, Additional Incentives Necessary</t>
  </si>
  <si>
    <t>Owner Preferences, Additional Incentives Necessary</t>
  </si>
  <si>
    <t>Towards ER</t>
  </si>
  <si>
    <t>Hinder ER</t>
  </si>
  <si>
    <t>Towards ZC</t>
  </si>
  <si>
    <t>Hinder ZC</t>
  </si>
  <si>
    <t>Heat Pump</t>
  </si>
  <si>
    <t>Land Value, Densification</t>
  </si>
  <si>
    <t>Age, Owner Preferences</t>
  </si>
  <si>
    <t>Land Value, Additional Incentives Necessary</t>
  </si>
  <si>
    <t>Densification</t>
  </si>
  <si>
    <t>Retrofit Fuel Switching,  New Construction Fuel Switch Policy</t>
  </si>
  <si>
    <t>Age</t>
  </si>
  <si>
    <t>No Return On Investment</t>
  </si>
  <si>
    <t>mp</t>
  </si>
  <si>
    <t>sb</t>
  </si>
  <si>
    <t>wc</t>
  </si>
  <si>
    <t>vs</t>
  </si>
  <si>
    <t>gwh</t>
  </si>
  <si>
    <t>unique_id</t>
  </si>
  <si>
    <t>29mp6</t>
  </si>
  <si>
    <t>24mp2</t>
  </si>
  <si>
    <t>23mp1</t>
  </si>
  <si>
    <t>22mp4</t>
  </si>
  <si>
    <t>11mp2</t>
  </si>
  <si>
    <t>9mp4</t>
  </si>
  <si>
    <t>8mp5</t>
  </si>
  <si>
    <t>7mp6</t>
  </si>
  <si>
    <t>4mp1</t>
  </si>
  <si>
    <t>2mp3</t>
  </si>
  <si>
    <t>2mp1</t>
  </si>
  <si>
    <t>1mp4</t>
  </si>
  <si>
    <t>29sb3</t>
  </si>
  <si>
    <t>28sb4</t>
  </si>
  <si>
    <t>27sb5</t>
  </si>
  <si>
    <t>18sb1</t>
  </si>
  <si>
    <t>17sb2</t>
  </si>
  <si>
    <t>16sb3</t>
  </si>
  <si>
    <t>15sb4</t>
  </si>
  <si>
    <t>9sb2</t>
  </si>
  <si>
    <t>8sb3</t>
  </si>
  <si>
    <t>7sb4</t>
  </si>
  <si>
    <t>5sb6</t>
  </si>
  <si>
    <t>1sb1</t>
  </si>
  <si>
    <t>29wc2</t>
  </si>
  <si>
    <t>28wc3</t>
  </si>
  <si>
    <t>27wc4</t>
  </si>
  <si>
    <t>22wc1</t>
  </si>
  <si>
    <t>19wc4</t>
  </si>
  <si>
    <t>18wc5</t>
  </si>
  <si>
    <t>17wc6</t>
  </si>
  <si>
    <t>11wc3</t>
  </si>
  <si>
    <t>9wc5</t>
  </si>
  <si>
    <t>8wc6</t>
  </si>
  <si>
    <t>28vs1</t>
  </si>
  <si>
    <t>27vs2</t>
  </si>
  <si>
    <t>24vs5</t>
  </si>
  <si>
    <t>23vs3</t>
  </si>
  <si>
    <t>25vs4</t>
  </si>
  <si>
    <t>19vs1</t>
  </si>
  <si>
    <t>18vs2</t>
  </si>
  <si>
    <t>17vs3</t>
  </si>
  <si>
    <t>16vs4</t>
  </si>
  <si>
    <t>15vs5</t>
  </si>
  <si>
    <t>4vs3</t>
  </si>
  <si>
    <t>5vs2</t>
  </si>
  <si>
    <t>2vs5</t>
  </si>
  <si>
    <t>22gwh3</t>
  </si>
  <si>
    <t>1vs6</t>
  </si>
  <si>
    <t>24gwh1</t>
  </si>
  <si>
    <t>23gwh4</t>
  </si>
  <si>
    <t>19gwh6</t>
  </si>
  <si>
    <t>16gwh1</t>
  </si>
  <si>
    <t>15gwh2</t>
  </si>
  <si>
    <t>11gwh6</t>
  </si>
  <si>
    <t>7gwh1</t>
  </si>
  <si>
    <t>5gwh3</t>
  </si>
  <si>
    <t>4gwh4</t>
  </si>
  <si>
    <t>2gwh6</t>
  </si>
  <si>
    <t>bin raw</t>
  </si>
  <si>
    <t>resp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</si>
</sst>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i/>
      <sz val="9"/>
      <color rgb="FF000000"/>
      <name val="Times New Roman"/>
      <family val="1"/>
    </font>
    <font>
      <i/>
      <sz val="8"/>
      <color rgb="FF000000"/>
      <name val="Times New Roman"/>
      <family val="1"/>
    </font>
    <font>
      <sz val="9"/>
      <color rgb="FF000000"/>
      <name val="Times New Roman"/>
      <family val="1"/>
    </font>
    <font>
      <sz val="8"/>
      <color rgb="FF000000"/>
      <name val="Times New Roman"/>
      <family val="1"/>
    </font>
    <font>
      <sz val="9"/>
      <color theme="1"/>
      <name val="Times New Roman"/>
      <family val="1"/>
    </font>
    <font>
      <i/>
      <sz val="11"/>
      <color rgb="FF000000"/>
      <name val="Calibri"/>
      <family val="2"/>
      <scheme val="minor"/>
    </font>
    <font>
      <b/>
      <sz val="9"/>
      <color rgb="FF000000"/>
      <name val="Times New Roman"/>
      <family val="1"/>
    </font>
  </fonts>
  <fills count="4">
    <fill>
      <patternFill patternType="none"/>
    </fill>
    <fill>
      <patternFill patternType="gray125"/>
    </fill>
    <fill>
      <patternFill patternType="solid">
        <fgColor rgb="FFFFFFFF"/>
        <bgColor indexed="64"/>
      </patternFill>
    </fill>
    <fill>
      <patternFill patternType="solid">
        <fgColor rgb="FFF2F2F2"/>
        <bgColor indexed="64"/>
      </patternFill>
    </fill>
  </fills>
  <borders count="4">
    <border>
      <left/>
      <right/>
      <top/>
      <bottom/>
      <diagonal/>
    </border>
    <border>
      <left/>
      <right/>
      <top/>
      <bottom style="medium">
        <color rgb="FF7F7F7F"/>
      </bottom>
      <diagonal/>
    </border>
    <border>
      <left/>
      <right style="medium">
        <color rgb="FF7F7F7F"/>
      </right>
      <top/>
      <bottom/>
      <diagonal/>
    </border>
    <border>
      <left style="medium">
        <color rgb="FF7F7F7F"/>
      </left>
      <right/>
      <top/>
      <bottom/>
      <diagonal/>
    </border>
  </borders>
  <cellStyleXfs count="2">
    <xf numFmtId="0" fontId="0" fillId="0" borderId="0"/>
    <xf numFmtId="9" fontId="1" fillId="0" borderId="0" applyFont="0" applyFill="0" applyBorder="0" applyAlignment="0" applyProtection="0"/>
  </cellStyleXfs>
  <cellXfs count="39">
    <xf numFmtId="0" fontId="0" fillId="0" borderId="0" xfId="0"/>
    <xf numFmtId="0" fontId="2" fillId="2" borderId="1" xfId="0" applyFont="1" applyFill="1" applyBorder="1" applyAlignment="1">
      <alignment horizontal="justify" vertical="center"/>
    </xf>
    <xf numFmtId="0" fontId="2" fillId="2" borderId="2" xfId="0" applyFont="1" applyFill="1" applyBorder="1" applyAlignment="1">
      <alignment horizontal="justify" vertical="center"/>
    </xf>
    <xf numFmtId="0" fontId="0" fillId="3" borderId="0" xfId="0" applyFill="1" applyAlignment="1">
      <alignment horizontal="justify" vertical="center"/>
    </xf>
    <xf numFmtId="0" fontId="4" fillId="3" borderId="0" xfId="0" applyFont="1" applyFill="1" applyAlignment="1">
      <alignment horizontal="justify" vertical="center"/>
    </xf>
    <xf numFmtId="0" fontId="0" fillId="0" borderId="0" xfId="0" applyAlignment="1">
      <alignment horizontal="justify" vertical="center"/>
    </xf>
    <xf numFmtId="0" fontId="4" fillId="0" borderId="0" xfId="0" applyFont="1" applyAlignment="1">
      <alignment horizontal="justify" vertical="center"/>
    </xf>
    <xf numFmtId="0" fontId="0" fillId="3" borderId="0" xfId="0" applyFill="1" applyAlignment="1">
      <alignment vertical="top"/>
    </xf>
    <xf numFmtId="0" fontId="0" fillId="0" borderId="0" xfId="0" applyAlignment="1">
      <alignment vertical="top"/>
    </xf>
    <xf numFmtId="0" fontId="2" fillId="2" borderId="2" xfId="0" applyFont="1" applyFill="1" applyBorder="1" applyAlignment="1">
      <alignment horizontal="justify" vertical="center"/>
    </xf>
    <xf numFmtId="0" fontId="4" fillId="3" borderId="0" xfId="0" applyFont="1" applyFill="1" applyAlignment="1">
      <alignment horizontal="justify" vertical="center"/>
    </xf>
    <xf numFmtId="0" fontId="4" fillId="3" borderId="3" xfId="0" applyFont="1" applyFill="1" applyBorder="1" applyAlignment="1">
      <alignment horizontal="justify" vertical="center"/>
    </xf>
    <xf numFmtId="0" fontId="4" fillId="0" borderId="0" xfId="0" applyFont="1" applyAlignment="1">
      <alignment horizontal="justify" vertical="center"/>
    </xf>
    <xf numFmtId="0" fontId="4" fillId="0" borderId="3" xfId="0" applyFont="1" applyBorder="1" applyAlignment="1">
      <alignment horizontal="justify" vertical="center"/>
    </xf>
    <xf numFmtId="0" fontId="3" fillId="2" borderId="1" xfId="0" applyFont="1" applyFill="1" applyBorder="1" applyAlignment="1">
      <alignment horizontal="justify" vertical="center"/>
    </xf>
    <xf numFmtId="0" fontId="5" fillId="3" borderId="0" xfId="0" applyFont="1" applyFill="1" applyAlignment="1">
      <alignment horizontal="justify" vertical="center"/>
    </xf>
    <xf numFmtId="0" fontId="5" fillId="0" borderId="0" xfId="0" applyFont="1" applyAlignment="1">
      <alignment horizontal="justify" vertical="center"/>
    </xf>
    <xf numFmtId="0" fontId="5" fillId="3" borderId="0" xfId="0" applyFont="1" applyFill="1" applyAlignment="1">
      <alignment horizontal="justify" vertical="center"/>
    </xf>
    <xf numFmtId="0" fontId="5" fillId="0" borderId="0" xfId="0" applyFont="1" applyAlignment="1">
      <alignment horizontal="justify" vertical="center"/>
    </xf>
    <xf numFmtId="0" fontId="2" fillId="2" borderId="0" xfId="0" applyFont="1" applyFill="1" applyBorder="1" applyAlignment="1">
      <alignment horizontal="justify" vertical="center"/>
    </xf>
    <xf numFmtId="0" fontId="4" fillId="3" borderId="0" xfId="0" applyFont="1" applyFill="1" applyBorder="1" applyAlignment="1">
      <alignment horizontal="justify" vertical="center"/>
    </xf>
    <xf numFmtId="0" fontId="0" fillId="0" borderId="0" xfId="0" applyAlignment="1">
      <alignment horizontal="center" wrapText="1"/>
    </xf>
    <xf numFmtId="0" fontId="0" fillId="0" borderId="0" xfId="0" applyAlignment="1">
      <alignment horizontal="center" vertical="top" wrapText="1"/>
    </xf>
    <xf numFmtId="0" fontId="2" fillId="2" borderId="0" xfId="0" applyFont="1" applyFill="1" applyBorder="1" applyAlignment="1">
      <alignment vertical="top" wrapText="1"/>
    </xf>
    <xf numFmtId="0" fontId="4" fillId="3" borderId="0" xfId="0" applyFont="1" applyFill="1" applyBorder="1" applyAlignment="1">
      <alignment vertical="top" wrapText="1"/>
    </xf>
    <xf numFmtId="0" fontId="0" fillId="0" borderId="0" xfId="0" applyAlignment="1">
      <alignment vertical="top" wrapText="1"/>
    </xf>
    <xf numFmtId="0" fontId="0" fillId="0" borderId="0" xfId="0" applyAlignment="1">
      <alignment vertical="top" wrapText="1"/>
    </xf>
    <xf numFmtId="0" fontId="4" fillId="0" borderId="0" xfId="0" applyFont="1" applyFill="1" applyBorder="1" applyAlignment="1">
      <alignment horizontal="justify" vertical="center"/>
    </xf>
    <xf numFmtId="0" fontId="0" fillId="0" borderId="0" xfId="0" applyAlignment="1">
      <alignment horizontal="center"/>
    </xf>
    <xf numFmtId="0" fontId="0" fillId="0" borderId="0" xfId="0" applyAlignment="1"/>
    <xf numFmtId="0" fontId="7" fillId="0" borderId="0" xfId="0" applyFont="1" applyFill="1" applyBorder="1" applyAlignment="1">
      <alignment vertical="top"/>
    </xf>
    <xf numFmtId="0" fontId="7" fillId="0" borderId="0" xfId="0" applyFont="1" applyFill="1" applyBorder="1" applyAlignment="1">
      <alignment horizontal="justify" vertical="center"/>
    </xf>
    <xf numFmtId="9" fontId="0" fillId="0" borderId="0" xfId="1" applyFont="1" applyAlignment="1"/>
    <xf numFmtId="0" fontId="4"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0" fontId="4" fillId="0" borderId="0" xfId="0" applyFont="1" applyFill="1" applyBorder="1" applyAlignment="1">
      <alignment horizontal="left" vertical="top"/>
    </xf>
    <xf numFmtId="0" fontId="6" fillId="0" borderId="0" xfId="0" applyFont="1" applyFill="1" applyBorder="1" applyAlignment="1">
      <alignment horizontal="left" vertical="top"/>
    </xf>
    <xf numFmtId="0" fontId="8" fillId="0" borderId="0" xfId="0" applyFont="1" applyFill="1" applyBorder="1" applyAlignment="1">
      <alignment horizontal="left" vertical="top"/>
    </xf>
    <xf numFmtId="0" fontId="8" fillId="0" borderId="0" xfId="0" applyFont="1" applyFill="1" applyBorder="1" applyAlignment="1">
      <alignment horizontal="left" vertical="top" wrapText="1"/>
    </xf>
  </cellXfs>
  <cellStyles count="2">
    <cellStyle name="Normal" xfId="0" builtinId="0"/>
    <cellStyle name="Percent" xfId="1" builtinId="5"/>
  </cellStyles>
  <dxfs count="1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justify"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'Summary Of Bins'!$D$2:$D$15</c:f>
              <c:strCache>
                <c:ptCount val="13"/>
                <c:pt idx="0">
                  <c:v>Additional Incentives Necessary</c:v>
                </c:pt>
                <c:pt idx="1">
                  <c:v>Aesthetic Renovation</c:v>
                </c:pt>
                <c:pt idx="2">
                  <c:v>Age</c:v>
                </c:pt>
                <c:pt idx="3">
                  <c:v>Couple with Other</c:v>
                </c:pt>
                <c:pt idx="4">
                  <c:v>Densification</c:v>
                </c:pt>
                <c:pt idx="5">
                  <c:v>Heat Pump</c:v>
                </c:pt>
                <c:pt idx="6">
                  <c:v>Heritage Value</c:v>
                </c:pt>
                <c:pt idx="7">
                  <c:v>Land Value</c:v>
                </c:pt>
                <c:pt idx="8">
                  <c:v>Locked In</c:v>
                </c:pt>
                <c:pt idx="9">
                  <c:v>N/A</c:v>
                </c:pt>
                <c:pt idx="10">
                  <c:v>New Construction Fuel Switch Policy</c:v>
                </c:pt>
                <c:pt idx="11">
                  <c:v>No Return on Investment</c:v>
                </c:pt>
                <c:pt idx="12">
                  <c:v>Owner Preferences</c:v>
                </c:pt>
              </c:strCache>
            </c:strRef>
          </c:cat>
          <c:val>
            <c:numRef>
              <c:f>'Summary Of Bins'!$G$2:$G$15</c:f>
              <c:numCache>
                <c:formatCode>0%</c:formatCode>
                <c:ptCount val="14"/>
                <c:pt idx="0">
                  <c:v>5.3571428571428568E-2</c:v>
                </c:pt>
                <c:pt idx="1">
                  <c:v>5.3571428571428568E-2</c:v>
                </c:pt>
                <c:pt idx="2">
                  <c:v>7.1428571428571425E-2</c:v>
                </c:pt>
                <c:pt idx="3">
                  <c:v>3.5714285714285712E-2</c:v>
                </c:pt>
                <c:pt idx="4">
                  <c:v>1.7857142857142856E-2</c:v>
                </c:pt>
                <c:pt idx="5">
                  <c:v>0.125</c:v>
                </c:pt>
                <c:pt idx="6">
                  <c:v>8.9285714285714288E-2</c:v>
                </c:pt>
                <c:pt idx="7">
                  <c:v>0.17857142857142858</c:v>
                </c:pt>
                <c:pt idx="8">
                  <c:v>0.10714285714285714</c:v>
                </c:pt>
                <c:pt idx="9">
                  <c:v>3.5714285714285712E-2</c:v>
                </c:pt>
                <c:pt idx="10">
                  <c:v>0.23214285714285715</c:v>
                </c:pt>
                <c:pt idx="11">
                  <c:v>0.17857142857142858</c:v>
                </c:pt>
                <c:pt idx="12">
                  <c:v>0.125</c:v>
                </c:pt>
              </c:numCache>
            </c:numRef>
          </c:val>
          <c:extLst>
            <c:ext xmlns:c16="http://schemas.microsoft.com/office/drawing/2014/chart" uri="{C3380CC4-5D6E-409C-BE32-E72D297353CC}">
              <c16:uniqueId val="{00000000-78CD-44FC-B6B0-E149D76D5B3D}"/>
            </c:ext>
          </c:extLst>
        </c:ser>
        <c:dLbls>
          <c:showLegendKey val="0"/>
          <c:showVal val="0"/>
          <c:showCatName val="0"/>
          <c:showSerName val="0"/>
          <c:showPercent val="0"/>
          <c:showBubbleSize val="0"/>
        </c:dLbls>
        <c:gapWidth val="219"/>
        <c:overlap val="-27"/>
        <c:axId val="1998155583"/>
        <c:axId val="239469919"/>
      </c:barChart>
      <c:catAx>
        <c:axId val="1998155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9469919"/>
        <c:crosses val="autoZero"/>
        <c:auto val="1"/>
        <c:lblAlgn val="ctr"/>
        <c:lblOffset val="100"/>
        <c:noMultiLvlLbl val="0"/>
      </c:catAx>
      <c:valAx>
        <c:axId val="2394699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8155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9</xdr:col>
      <xdr:colOff>38100</xdr:colOff>
      <xdr:row>3</xdr:row>
      <xdr:rowOff>0</xdr:rowOff>
    </xdr:from>
    <xdr:to>
      <xdr:col>18</xdr:col>
      <xdr:colOff>304800</xdr:colOff>
      <xdr:row>14</xdr:row>
      <xdr:rowOff>66675</xdr:rowOff>
    </xdr:to>
    <xdr:pic>
      <xdr:nvPicPr>
        <xdr:cNvPr id="2" name="Picture 1" descr="Unique Values in First Column">
          <a:extLst>
            <a:ext uri="{FF2B5EF4-FFF2-40B4-BE49-F238E27FC236}">
              <a16:creationId xmlns:a16="http://schemas.microsoft.com/office/drawing/2014/main" id="{C0A7ED8F-F175-4778-8436-07B0EFA25F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24500" y="571500"/>
          <a:ext cx="5753100" cy="2162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57150</xdr:colOff>
      <xdr:row>8</xdr:row>
      <xdr:rowOff>47625</xdr:rowOff>
    </xdr:from>
    <xdr:to>
      <xdr:col>16</xdr:col>
      <xdr:colOff>361950</xdr:colOff>
      <xdr:row>22</xdr:row>
      <xdr:rowOff>123825</xdr:rowOff>
    </xdr:to>
    <xdr:graphicFrame macro="">
      <xdr:nvGraphicFramePr>
        <xdr:cNvPr id="2" name="Chart 1">
          <a:extLst>
            <a:ext uri="{FF2B5EF4-FFF2-40B4-BE49-F238E27FC236}">
              <a16:creationId xmlns:a16="http://schemas.microsoft.com/office/drawing/2014/main" id="{5EA7AA5A-06C4-4F2E-9209-3A60F67643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C7A453E-9604-4407-BE68-6EDDF326F2B7}" name="Table3" displayName="Table3" ref="A1:B74" totalsRowShown="0">
  <autoFilter ref="A1:B74" xr:uid="{189C7716-3BA5-4267-98C1-1822281BB59A}"/>
  <sortState xmlns:xlrd2="http://schemas.microsoft.com/office/spreadsheetml/2017/richdata2" ref="A2:B74">
    <sortCondition ref="B1:B74"/>
  </sortState>
  <tableColumns count="2">
    <tableColumn id="1" xr3:uid="{AAABCB95-DF18-47F6-B9E4-9F1EA62DBC1F}" name="type" dataDxfId="15"/>
    <tableColumn id="2" xr3:uid="{8728E2D9-575C-4338-BDDD-22D9C262A465}" name="Influential Param Bins" dataDxfId="1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48EE7-1BC3-46C5-A9AA-C2CEEB25A556}">
  <dimension ref="A1:J114"/>
  <sheetViews>
    <sheetView workbookViewId="0">
      <selection activeCell="F1" activeCellId="1" sqref="A1:C1048576 F1:F1048576"/>
    </sheetView>
  </sheetViews>
  <sheetFormatPr defaultRowHeight="15" x14ac:dyDescent="0.25"/>
  <cols>
    <col min="4" max="4" width="54.140625" customWidth="1"/>
    <col min="5" max="5" width="52.5703125" customWidth="1"/>
    <col min="6" max="6" width="34.28515625" style="25" customWidth="1"/>
  </cols>
  <sheetData>
    <row r="1" spans="1:10" ht="24.75" thickBot="1" x14ac:dyDescent="0.3">
      <c r="A1" s="1" t="s">
        <v>0</v>
      </c>
      <c r="B1" s="1" t="s">
        <v>1</v>
      </c>
      <c r="C1" s="14" t="s">
        <v>2</v>
      </c>
      <c r="D1" s="1" t="s">
        <v>3</v>
      </c>
      <c r="E1" s="1" t="s">
        <v>4</v>
      </c>
      <c r="F1" s="23" t="s">
        <v>125</v>
      </c>
      <c r="G1" s="19" t="s">
        <v>154</v>
      </c>
      <c r="H1" s="19" t="s">
        <v>155</v>
      </c>
      <c r="I1" s="19" t="s">
        <v>156</v>
      </c>
      <c r="J1" s="19" t="s">
        <v>157</v>
      </c>
    </row>
    <row r="2" spans="1:10" ht="72" x14ac:dyDescent="0.25">
      <c r="A2" s="2">
        <v>29</v>
      </c>
      <c r="B2" s="4" t="s">
        <v>5</v>
      </c>
      <c r="C2" s="15">
        <v>6</v>
      </c>
      <c r="D2" s="4" t="s">
        <v>6</v>
      </c>
      <c r="E2" s="4" t="s">
        <v>7</v>
      </c>
      <c r="F2" s="24" t="s">
        <v>124</v>
      </c>
      <c r="H2" t="s">
        <v>128</v>
      </c>
      <c r="I2" t="s">
        <v>124</v>
      </c>
    </row>
    <row r="3" spans="1:10" ht="72" x14ac:dyDescent="0.25">
      <c r="A3" s="2">
        <v>24</v>
      </c>
      <c r="B3" s="6" t="s">
        <v>5</v>
      </c>
      <c r="C3" s="16">
        <v>2</v>
      </c>
      <c r="D3" s="6" t="s">
        <v>8</v>
      </c>
      <c r="E3" s="6" t="s">
        <v>9</v>
      </c>
      <c r="F3" s="25" t="s">
        <v>126</v>
      </c>
      <c r="H3" t="s">
        <v>138</v>
      </c>
    </row>
    <row r="4" spans="1:10" ht="60" x14ac:dyDescent="0.25">
      <c r="A4" s="2">
        <v>23</v>
      </c>
      <c r="B4" s="4" t="s">
        <v>5</v>
      </c>
      <c r="C4" s="15">
        <v>1</v>
      </c>
      <c r="D4" s="4" t="s">
        <v>10</v>
      </c>
      <c r="E4" s="4" t="s">
        <v>7</v>
      </c>
      <c r="F4" s="25" t="s">
        <v>127</v>
      </c>
      <c r="H4" t="s">
        <v>127</v>
      </c>
    </row>
    <row r="5" spans="1:10" ht="84" x14ac:dyDescent="0.25">
      <c r="A5" s="2">
        <v>22</v>
      </c>
      <c r="B5" s="6" t="s">
        <v>5</v>
      </c>
      <c r="C5" s="16">
        <v>4</v>
      </c>
      <c r="D5" s="6" t="s">
        <v>11</v>
      </c>
      <c r="E5" s="6" t="s">
        <v>7</v>
      </c>
      <c r="F5" s="25" t="s">
        <v>128</v>
      </c>
      <c r="G5" s="27" t="s">
        <v>143</v>
      </c>
      <c r="H5" s="27" t="s">
        <v>159</v>
      </c>
      <c r="I5" s="27" t="s">
        <v>158</v>
      </c>
    </row>
    <row r="6" spans="1:10" ht="105" customHeight="1" x14ac:dyDescent="0.25">
      <c r="A6" s="9">
        <v>22</v>
      </c>
      <c r="B6" s="11" t="s">
        <v>5</v>
      </c>
      <c r="C6" s="17">
        <v>4</v>
      </c>
      <c r="D6" s="10" t="s">
        <v>12</v>
      </c>
      <c r="E6" s="4" t="s">
        <v>13</v>
      </c>
      <c r="F6" s="26" t="s">
        <v>129</v>
      </c>
      <c r="H6" s="26" t="s">
        <v>162</v>
      </c>
      <c r="I6" s="21" t="s">
        <v>163</v>
      </c>
      <c r="J6" s="28" t="s">
        <v>138</v>
      </c>
    </row>
    <row r="7" spans="1:10" x14ac:dyDescent="0.25">
      <c r="A7" s="9"/>
      <c r="B7" s="11"/>
      <c r="C7" s="17"/>
      <c r="D7" s="10"/>
      <c r="E7" s="3"/>
      <c r="F7" s="26"/>
      <c r="H7" s="26"/>
      <c r="I7" s="21"/>
      <c r="J7" s="28"/>
    </row>
    <row r="8" spans="1:10" ht="84" x14ac:dyDescent="0.25">
      <c r="A8" s="9"/>
      <c r="B8" s="11"/>
      <c r="C8" s="17"/>
      <c r="D8" s="10"/>
      <c r="E8" s="4" t="s">
        <v>14</v>
      </c>
      <c r="F8" s="26"/>
      <c r="H8" s="26"/>
      <c r="I8" s="21"/>
      <c r="J8" s="28"/>
    </row>
    <row r="9" spans="1:10" x14ac:dyDescent="0.25">
      <c r="A9" s="9"/>
      <c r="B9" s="11"/>
      <c r="C9" s="17"/>
      <c r="D9" s="10"/>
      <c r="E9" s="3"/>
      <c r="F9" s="26"/>
      <c r="H9" s="26"/>
      <c r="I9" s="21"/>
      <c r="J9" s="28"/>
    </row>
    <row r="10" spans="1:10" ht="24" x14ac:dyDescent="0.25">
      <c r="A10" s="9"/>
      <c r="B10" s="11"/>
      <c r="C10" s="17"/>
      <c r="D10" s="10"/>
      <c r="E10" s="4" t="s">
        <v>15</v>
      </c>
      <c r="F10" s="26"/>
      <c r="H10" s="26"/>
      <c r="I10" s="21"/>
      <c r="J10" s="28"/>
    </row>
    <row r="11" spans="1:10" x14ac:dyDescent="0.25">
      <c r="A11" s="9"/>
      <c r="B11" s="11"/>
      <c r="C11" s="17"/>
      <c r="D11" s="10"/>
      <c r="E11" s="3"/>
      <c r="F11" s="26"/>
      <c r="H11" s="26"/>
      <c r="I11" s="21"/>
      <c r="J11" s="28"/>
    </row>
    <row r="12" spans="1:10" ht="36" x14ac:dyDescent="0.25">
      <c r="A12" s="9"/>
      <c r="B12" s="11"/>
      <c r="C12" s="17"/>
      <c r="D12" s="10"/>
      <c r="E12" s="4" t="s">
        <v>16</v>
      </c>
      <c r="F12" s="26"/>
      <c r="H12" s="26"/>
      <c r="I12" s="21"/>
      <c r="J12" s="28"/>
    </row>
    <row r="13" spans="1:10" ht="36" x14ac:dyDescent="0.25">
      <c r="A13" s="2">
        <v>11</v>
      </c>
      <c r="B13" s="6" t="s">
        <v>5</v>
      </c>
      <c r="C13" s="16">
        <v>2</v>
      </c>
      <c r="D13" s="6" t="s">
        <v>17</v>
      </c>
      <c r="E13" s="6" t="s">
        <v>7</v>
      </c>
      <c r="F13" s="25" t="s">
        <v>130</v>
      </c>
      <c r="H13" t="s">
        <v>160</v>
      </c>
      <c r="I13" t="s">
        <v>124</v>
      </c>
    </row>
    <row r="14" spans="1:10" ht="36" x14ac:dyDescent="0.25">
      <c r="A14" s="2">
        <v>9</v>
      </c>
      <c r="B14" s="4" t="s">
        <v>5</v>
      </c>
      <c r="C14" s="15">
        <v>4</v>
      </c>
      <c r="D14" s="4" t="s">
        <v>18</v>
      </c>
      <c r="E14" s="4" t="s">
        <v>7</v>
      </c>
      <c r="F14" s="25" t="s">
        <v>131</v>
      </c>
      <c r="G14" s="20" t="s">
        <v>143</v>
      </c>
      <c r="I14" s="20" t="s">
        <v>158</v>
      </c>
    </row>
    <row r="15" spans="1:10" x14ac:dyDescent="0.25">
      <c r="A15" s="2">
        <v>8</v>
      </c>
      <c r="B15" s="6" t="s">
        <v>5</v>
      </c>
      <c r="C15" s="16">
        <v>5</v>
      </c>
      <c r="D15" s="6" t="s">
        <v>19</v>
      </c>
      <c r="E15" s="6" t="s">
        <v>7</v>
      </c>
      <c r="F15" s="25" t="s">
        <v>126</v>
      </c>
      <c r="H15" t="s">
        <v>138</v>
      </c>
    </row>
    <row r="16" spans="1:10" ht="60" x14ac:dyDescent="0.25">
      <c r="A16" s="2">
        <v>7</v>
      </c>
      <c r="B16" s="4" t="s">
        <v>5</v>
      </c>
      <c r="C16" s="15">
        <v>6</v>
      </c>
      <c r="D16" s="4" t="s">
        <v>20</v>
      </c>
      <c r="E16" s="4" t="s">
        <v>7</v>
      </c>
      <c r="F16" s="25" t="s">
        <v>132</v>
      </c>
      <c r="H16" s="25" t="s">
        <v>132</v>
      </c>
    </row>
    <row r="17" spans="1:9" ht="24" x14ac:dyDescent="0.25">
      <c r="A17" s="9">
        <v>4</v>
      </c>
      <c r="B17" s="13" t="s">
        <v>5</v>
      </c>
      <c r="C17" s="18">
        <v>1</v>
      </c>
      <c r="D17" s="12" t="s">
        <v>21</v>
      </c>
      <c r="E17" s="6" t="s">
        <v>22</v>
      </c>
      <c r="F17" s="22" t="s">
        <v>124</v>
      </c>
      <c r="H17" s="28" t="s">
        <v>161</v>
      </c>
      <c r="I17" s="28" t="s">
        <v>133</v>
      </c>
    </row>
    <row r="18" spans="1:9" x14ac:dyDescent="0.25">
      <c r="A18" s="9"/>
      <c r="B18" s="13"/>
      <c r="C18" s="18"/>
      <c r="D18" s="12"/>
      <c r="E18" s="5"/>
      <c r="F18" s="22"/>
      <c r="H18" s="28"/>
      <c r="I18" s="28"/>
    </row>
    <row r="19" spans="1:9" x14ac:dyDescent="0.25">
      <c r="A19" s="9"/>
      <c r="B19" s="13"/>
      <c r="C19" s="18"/>
      <c r="D19" s="12"/>
      <c r="E19" s="6" t="s">
        <v>23</v>
      </c>
      <c r="F19" s="22"/>
      <c r="H19" s="28"/>
      <c r="I19" s="28"/>
    </row>
    <row r="20" spans="1:9" x14ac:dyDescent="0.25">
      <c r="A20" s="9"/>
      <c r="B20" s="13"/>
      <c r="C20" s="18"/>
      <c r="D20" s="12"/>
      <c r="E20" s="6"/>
      <c r="F20" s="22"/>
      <c r="H20" s="28"/>
      <c r="I20" s="28"/>
    </row>
    <row r="21" spans="1:9" ht="120" x14ac:dyDescent="0.25">
      <c r="A21" s="9"/>
      <c r="B21" s="13"/>
      <c r="C21" s="18"/>
      <c r="D21" s="12"/>
      <c r="E21" s="6" t="s">
        <v>24</v>
      </c>
      <c r="F21" s="22"/>
      <c r="H21" s="28"/>
      <c r="I21" s="28"/>
    </row>
    <row r="22" spans="1:9" x14ac:dyDescent="0.25">
      <c r="A22" s="2">
        <v>2</v>
      </c>
      <c r="B22" s="4" t="s">
        <v>5</v>
      </c>
      <c r="C22" s="15">
        <v>3</v>
      </c>
      <c r="D22" s="4" t="s">
        <v>25</v>
      </c>
      <c r="E22" s="4" t="s">
        <v>7</v>
      </c>
      <c r="F22" s="25" t="s">
        <v>131</v>
      </c>
      <c r="G22" s="20" t="s">
        <v>158</v>
      </c>
    </row>
    <row r="23" spans="1:9" ht="60" x14ac:dyDescent="0.25">
      <c r="A23" s="2">
        <v>2</v>
      </c>
      <c r="B23" s="6" t="s">
        <v>5</v>
      </c>
      <c r="C23" s="16">
        <v>1</v>
      </c>
      <c r="D23" s="6" t="s">
        <v>26</v>
      </c>
      <c r="E23" s="6" t="s">
        <v>7</v>
      </c>
      <c r="F23" s="25" t="s">
        <v>133</v>
      </c>
      <c r="H23" t="s">
        <v>128</v>
      </c>
      <c r="I23" t="s">
        <v>124</v>
      </c>
    </row>
    <row r="24" spans="1:9" ht="48" x14ac:dyDescent="0.25">
      <c r="A24" s="2">
        <v>1</v>
      </c>
      <c r="B24" s="4" t="s">
        <v>5</v>
      </c>
      <c r="C24" s="15">
        <v>4</v>
      </c>
      <c r="D24" s="4" t="s">
        <v>27</v>
      </c>
      <c r="E24" s="4" t="s">
        <v>7</v>
      </c>
      <c r="F24" s="25" t="s">
        <v>127</v>
      </c>
      <c r="H24" t="s">
        <v>127</v>
      </c>
    </row>
    <row r="25" spans="1:9" ht="24" x14ac:dyDescent="0.25">
      <c r="A25" s="2">
        <v>29</v>
      </c>
      <c r="B25" s="6" t="s">
        <v>28</v>
      </c>
      <c r="C25" s="16">
        <v>3</v>
      </c>
      <c r="D25" s="6" t="s">
        <v>29</v>
      </c>
      <c r="E25" s="6" t="s">
        <v>7</v>
      </c>
      <c r="F25" s="25" t="s">
        <v>128</v>
      </c>
      <c r="H25" t="s">
        <v>128</v>
      </c>
    </row>
    <row r="26" spans="1:9" ht="48" x14ac:dyDescent="0.25">
      <c r="A26" s="9">
        <v>28</v>
      </c>
      <c r="B26" s="11" t="s">
        <v>28</v>
      </c>
      <c r="C26" s="17">
        <v>4</v>
      </c>
      <c r="D26" s="10" t="s">
        <v>30</v>
      </c>
      <c r="E26" s="4" t="s">
        <v>31</v>
      </c>
      <c r="F26" s="22" t="s">
        <v>134</v>
      </c>
    </row>
    <row r="27" spans="1:9" x14ac:dyDescent="0.25">
      <c r="A27" s="9"/>
      <c r="B27" s="11"/>
      <c r="C27" s="17"/>
      <c r="D27" s="10"/>
      <c r="E27" s="3"/>
      <c r="F27" s="22"/>
    </row>
    <row r="28" spans="1:9" ht="24" x14ac:dyDescent="0.25">
      <c r="A28" s="9"/>
      <c r="B28" s="11"/>
      <c r="C28" s="17"/>
      <c r="D28" s="10"/>
      <c r="E28" s="4" t="s">
        <v>32</v>
      </c>
      <c r="F28" s="22"/>
    </row>
    <row r="29" spans="1:9" ht="36" x14ac:dyDescent="0.25">
      <c r="A29" s="2">
        <v>27</v>
      </c>
      <c r="B29" s="6" t="s">
        <v>28</v>
      </c>
      <c r="C29" s="16">
        <v>5</v>
      </c>
      <c r="D29" s="6" t="s">
        <v>33</v>
      </c>
      <c r="E29" s="6" t="s">
        <v>7</v>
      </c>
      <c r="F29" s="25" t="s">
        <v>135</v>
      </c>
    </row>
    <row r="30" spans="1:9" ht="24" x14ac:dyDescent="0.25">
      <c r="A30" s="2">
        <v>18</v>
      </c>
      <c r="B30" s="4" t="s">
        <v>28</v>
      </c>
      <c r="C30" s="15">
        <v>1</v>
      </c>
      <c r="D30" s="4" t="s">
        <v>34</v>
      </c>
      <c r="E30" s="4" t="s">
        <v>7</v>
      </c>
      <c r="F30" s="25" t="s">
        <v>131</v>
      </c>
    </row>
    <row r="31" spans="1:9" ht="30" x14ac:dyDescent="0.25">
      <c r="A31" s="2">
        <v>17</v>
      </c>
      <c r="B31" s="6" t="s">
        <v>28</v>
      </c>
      <c r="C31" s="16">
        <v>2</v>
      </c>
      <c r="D31" s="6" t="s">
        <v>35</v>
      </c>
      <c r="E31" s="6" t="s">
        <v>7</v>
      </c>
      <c r="F31" s="25" t="s">
        <v>135</v>
      </c>
    </row>
    <row r="32" spans="1:9" ht="36" x14ac:dyDescent="0.25">
      <c r="A32" s="9">
        <v>16</v>
      </c>
      <c r="B32" s="11" t="s">
        <v>28</v>
      </c>
      <c r="C32" s="17">
        <v>3</v>
      </c>
      <c r="D32" s="10" t="s">
        <v>36</v>
      </c>
      <c r="E32" s="4" t="s">
        <v>37</v>
      </c>
      <c r="F32" s="22" t="s">
        <v>136</v>
      </c>
    </row>
    <row r="33" spans="1:6" ht="24" x14ac:dyDescent="0.25">
      <c r="A33" s="9"/>
      <c r="B33" s="11"/>
      <c r="C33" s="17"/>
      <c r="D33" s="10"/>
      <c r="E33" s="4" t="s">
        <v>38</v>
      </c>
      <c r="F33" s="22"/>
    </row>
    <row r="34" spans="1:6" ht="36" x14ac:dyDescent="0.25">
      <c r="A34" s="2">
        <v>15</v>
      </c>
      <c r="B34" s="6" t="s">
        <v>28</v>
      </c>
      <c r="C34" s="16">
        <v>4</v>
      </c>
      <c r="D34" s="6" t="s">
        <v>39</v>
      </c>
      <c r="E34" s="6" t="s">
        <v>40</v>
      </c>
      <c r="F34" s="25" t="s">
        <v>131</v>
      </c>
    </row>
    <row r="35" spans="1:6" ht="48" x14ac:dyDescent="0.25">
      <c r="A35" s="2">
        <v>9</v>
      </c>
      <c r="B35" s="4" t="s">
        <v>28</v>
      </c>
      <c r="C35" s="15">
        <v>2</v>
      </c>
      <c r="D35" s="4" t="s">
        <v>41</v>
      </c>
      <c r="E35" s="4" t="s">
        <v>7</v>
      </c>
      <c r="F35" s="25" t="s">
        <v>131</v>
      </c>
    </row>
    <row r="36" spans="1:6" x14ac:dyDescent="0.25">
      <c r="A36" s="2">
        <v>8</v>
      </c>
      <c r="B36" s="6" t="s">
        <v>28</v>
      </c>
      <c r="C36" s="16">
        <v>3</v>
      </c>
      <c r="D36" s="6" t="s">
        <v>42</v>
      </c>
      <c r="E36" s="6" t="s">
        <v>7</v>
      </c>
      <c r="F36" s="25" t="s">
        <v>126</v>
      </c>
    </row>
    <row r="37" spans="1:6" ht="24" x14ac:dyDescent="0.25">
      <c r="A37" s="2">
        <v>7</v>
      </c>
      <c r="B37" s="4" t="s">
        <v>28</v>
      </c>
      <c r="C37" s="15">
        <v>4</v>
      </c>
      <c r="D37" s="4" t="s">
        <v>43</v>
      </c>
      <c r="E37" s="7"/>
      <c r="F37" s="25" t="s">
        <v>128</v>
      </c>
    </row>
    <row r="38" spans="1:6" ht="60" x14ac:dyDescent="0.25">
      <c r="A38" s="2">
        <v>5</v>
      </c>
      <c r="B38" s="6" t="s">
        <v>28</v>
      </c>
      <c r="C38" s="16">
        <v>6</v>
      </c>
      <c r="D38" s="6" t="s">
        <v>44</v>
      </c>
      <c r="E38" s="6" t="s">
        <v>45</v>
      </c>
      <c r="F38" s="25" t="s">
        <v>127</v>
      </c>
    </row>
    <row r="39" spans="1:6" ht="72" x14ac:dyDescent="0.25">
      <c r="A39" s="2">
        <v>1</v>
      </c>
      <c r="B39" s="4" t="s">
        <v>28</v>
      </c>
      <c r="C39" s="15">
        <v>1</v>
      </c>
      <c r="D39" s="4" t="s">
        <v>46</v>
      </c>
      <c r="E39" s="4" t="s">
        <v>47</v>
      </c>
      <c r="F39" s="25" t="s">
        <v>128</v>
      </c>
    </row>
    <row r="40" spans="1:6" ht="60" x14ac:dyDescent="0.25">
      <c r="A40" s="2">
        <v>29</v>
      </c>
      <c r="B40" s="6" t="s">
        <v>48</v>
      </c>
      <c r="C40" s="16">
        <v>2</v>
      </c>
      <c r="D40" s="6" t="s">
        <v>49</v>
      </c>
      <c r="E40" s="6" t="s">
        <v>7</v>
      </c>
      <c r="F40" s="25" t="s">
        <v>134</v>
      </c>
    </row>
    <row r="41" spans="1:6" ht="36" x14ac:dyDescent="0.25">
      <c r="A41" s="2">
        <v>28</v>
      </c>
      <c r="B41" s="4" t="s">
        <v>48</v>
      </c>
      <c r="C41" s="15">
        <v>3</v>
      </c>
      <c r="D41" s="4" t="s">
        <v>50</v>
      </c>
      <c r="E41" s="4" t="s">
        <v>51</v>
      </c>
      <c r="F41" s="25" t="s">
        <v>134</v>
      </c>
    </row>
    <row r="42" spans="1:6" ht="36" x14ac:dyDescent="0.25">
      <c r="A42" s="2">
        <v>27</v>
      </c>
      <c r="B42" s="6" t="s">
        <v>48</v>
      </c>
      <c r="C42" s="16">
        <v>4</v>
      </c>
      <c r="D42" s="6" t="s">
        <v>52</v>
      </c>
      <c r="E42" s="6" t="s">
        <v>7</v>
      </c>
      <c r="F42" s="25" t="s">
        <v>137</v>
      </c>
    </row>
    <row r="43" spans="1:6" ht="36" x14ac:dyDescent="0.25">
      <c r="A43" s="2">
        <v>22</v>
      </c>
      <c r="B43" s="4" t="s">
        <v>48</v>
      </c>
      <c r="C43" s="15">
        <v>1</v>
      </c>
      <c r="D43" s="4" t="s">
        <v>53</v>
      </c>
      <c r="E43" s="4" t="s">
        <v>54</v>
      </c>
      <c r="F43" s="25" t="s">
        <v>134</v>
      </c>
    </row>
    <row r="44" spans="1:6" ht="48" x14ac:dyDescent="0.25">
      <c r="A44" s="9">
        <v>19</v>
      </c>
      <c r="B44" s="13" t="s">
        <v>48</v>
      </c>
      <c r="C44" s="18">
        <v>4</v>
      </c>
      <c r="D44" s="12" t="s">
        <v>55</v>
      </c>
      <c r="E44" s="6" t="s">
        <v>56</v>
      </c>
      <c r="F44" s="22" t="s">
        <v>138</v>
      </c>
    </row>
    <row r="45" spans="1:6" x14ac:dyDescent="0.25">
      <c r="A45" s="9"/>
      <c r="B45" s="13"/>
      <c r="C45" s="18"/>
      <c r="D45" s="12"/>
      <c r="E45" s="5"/>
      <c r="F45" s="22"/>
    </row>
    <row r="46" spans="1:6" ht="36" x14ac:dyDescent="0.25">
      <c r="A46" s="9"/>
      <c r="B46" s="13"/>
      <c r="C46" s="18"/>
      <c r="D46" s="12"/>
      <c r="E46" s="6" t="s">
        <v>57</v>
      </c>
      <c r="F46" s="22"/>
    </row>
    <row r="47" spans="1:6" x14ac:dyDescent="0.25">
      <c r="A47" s="9"/>
      <c r="B47" s="13"/>
      <c r="C47" s="18"/>
      <c r="D47" s="12"/>
      <c r="E47" s="5"/>
      <c r="F47" s="22"/>
    </row>
    <row r="48" spans="1:6" x14ac:dyDescent="0.25">
      <c r="A48" s="9"/>
      <c r="B48" s="13"/>
      <c r="C48" s="18"/>
      <c r="D48" s="12"/>
      <c r="E48" s="6" t="s">
        <v>58</v>
      </c>
      <c r="F48" s="22"/>
    </row>
    <row r="49" spans="1:6" x14ac:dyDescent="0.25">
      <c r="A49" s="9"/>
      <c r="B49" s="13"/>
      <c r="C49" s="18"/>
      <c r="D49" s="12"/>
      <c r="E49" s="5"/>
      <c r="F49" s="22"/>
    </row>
    <row r="50" spans="1:6" ht="60" x14ac:dyDescent="0.25">
      <c r="A50" s="9"/>
      <c r="B50" s="13"/>
      <c r="C50" s="18"/>
      <c r="D50" s="12"/>
      <c r="E50" s="6" t="s">
        <v>59</v>
      </c>
      <c r="F50" s="22"/>
    </row>
    <row r="51" spans="1:6" ht="30" x14ac:dyDescent="0.25">
      <c r="A51" s="2">
        <v>18</v>
      </c>
      <c r="B51" s="4" t="s">
        <v>48</v>
      </c>
      <c r="C51" s="15">
        <v>5</v>
      </c>
      <c r="D51" s="4" t="s">
        <v>60</v>
      </c>
      <c r="E51" s="4" t="s">
        <v>7</v>
      </c>
      <c r="F51" s="25" t="s">
        <v>139</v>
      </c>
    </row>
    <row r="52" spans="1:6" ht="24" x14ac:dyDescent="0.25">
      <c r="A52" s="2">
        <v>17</v>
      </c>
      <c r="B52" s="6" t="s">
        <v>48</v>
      </c>
      <c r="C52" s="16">
        <v>6</v>
      </c>
      <c r="D52" s="6" t="s">
        <v>61</v>
      </c>
      <c r="E52" s="6" t="s">
        <v>7</v>
      </c>
      <c r="F52" s="25" t="s">
        <v>148</v>
      </c>
    </row>
    <row r="53" spans="1:6" ht="72" x14ac:dyDescent="0.25">
      <c r="A53" s="2">
        <v>11</v>
      </c>
      <c r="B53" s="4" t="s">
        <v>48</v>
      </c>
      <c r="C53" s="15">
        <v>3</v>
      </c>
      <c r="D53" s="4" t="s">
        <v>62</v>
      </c>
      <c r="E53" s="4" t="s">
        <v>7</v>
      </c>
      <c r="F53" s="25" t="s">
        <v>140</v>
      </c>
    </row>
    <row r="54" spans="1:6" ht="30" x14ac:dyDescent="0.25">
      <c r="A54" s="2">
        <v>9</v>
      </c>
      <c r="B54" s="6" t="s">
        <v>48</v>
      </c>
      <c r="C54" s="16">
        <v>5</v>
      </c>
      <c r="D54" s="6" t="s">
        <v>63</v>
      </c>
      <c r="E54" s="6" t="s">
        <v>7</v>
      </c>
      <c r="F54" s="25" t="s">
        <v>139</v>
      </c>
    </row>
    <row r="55" spans="1:6" x14ac:dyDescent="0.25">
      <c r="A55" s="2">
        <v>8</v>
      </c>
      <c r="B55" s="4" t="s">
        <v>48</v>
      </c>
      <c r="C55" s="15">
        <v>6</v>
      </c>
      <c r="D55" s="4" t="s">
        <v>64</v>
      </c>
      <c r="E55" s="4" t="s">
        <v>7</v>
      </c>
      <c r="F55" s="25" t="s">
        <v>141</v>
      </c>
    </row>
    <row r="56" spans="1:6" ht="36" x14ac:dyDescent="0.25">
      <c r="A56" s="9">
        <v>28</v>
      </c>
      <c r="B56" s="13" t="s">
        <v>65</v>
      </c>
      <c r="C56" s="18">
        <v>1</v>
      </c>
      <c r="D56" s="12" t="s">
        <v>66</v>
      </c>
      <c r="E56" s="6" t="s">
        <v>67</v>
      </c>
      <c r="F56" s="22" t="s">
        <v>127</v>
      </c>
    </row>
    <row r="57" spans="1:6" x14ac:dyDescent="0.25">
      <c r="A57" s="9"/>
      <c r="B57" s="13"/>
      <c r="C57" s="18"/>
      <c r="D57" s="12"/>
      <c r="E57" s="5"/>
      <c r="F57" s="22"/>
    </row>
    <row r="58" spans="1:6" ht="72" x14ac:dyDescent="0.25">
      <c r="A58" s="9"/>
      <c r="B58" s="13"/>
      <c r="C58" s="18"/>
      <c r="D58" s="12"/>
      <c r="E58" s="6" t="s">
        <v>68</v>
      </c>
      <c r="F58" s="22"/>
    </row>
    <row r="59" spans="1:6" ht="36" x14ac:dyDescent="0.25">
      <c r="A59" s="2">
        <v>27</v>
      </c>
      <c r="B59" s="4" t="s">
        <v>65</v>
      </c>
      <c r="C59" s="15">
        <v>2</v>
      </c>
      <c r="D59" s="4" t="s">
        <v>69</v>
      </c>
      <c r="E59" s="4" t="s">
        <v>7</v>
      </c>
      <c r="F59" s="25" t="s">
        <v>142</v>
      </c>
    </row>
    <row r="60" spans="1:6" ht="24" x14ac:dyDescent="0.25">
      <c r="A60" s="9">
        <v>24</v>
      </c>
      <c r="B60" s="13" t="s">
        <v>65</v>
      </c>
      <c r="C60" s="18">
        <v>5</v>
      </c>
      <c r="D60" s="12" t="s">
        <v>70</v>
      </c>
      <c r="E60" s="6" t="s">
        <v>71</v>
      </c>
      <c r="F60" s="22" t="s">
        <v>128</v>
      </c>
    </row>
    <row r="61" spans="1:6" x14ac:dyDescent="0.25">
      <c r="A61" s="9"/>
      <c r="B61" s="13"/>
      <c r="C61" s="18"/>
      <c r="D61" s="12"/>
      <c r="E61" s="5"/>
      <c r="F61" s="22"/>
    </row>
    <row r="62" spans="1:6" ht="72" x14ac:dyDescent="0.25">
      <c r="A62" s="9"/>
      <c r="B62" s="13"/>
      <c r="C62" s="18"/>
      <c r="D62" s="12"/>
      <c r="E62" s="6" t="s">
        <v>72</v>
      </c>
      <c r="F62" s="22"/>
    </row>
    <row r="63" spans="1:6" ht="48" x14ac:dyDescent="0.25">
      <c r="A63" s="2">
        <v>23</v>
      </c>
      <c r="B63" s="4" t="s">
        <v>65</v>
      </c>
      <c r="C63" s="15">
        <v>3</v>
      </c>
      <c r="D63" s="4" t="s">
        <v>73</v>
      </c>
      <c r="E63" s="4" t="s">
        <v>74</v>
      </c>
      <c r="F63" s="25" t="s">
        <v>143</v>
      </c>
    </row>
    <row r="64" spans="1:6" ht="24" x14ac:dyDescent="0.25">
      <c r="A64" s="9">
        <v>25</v>
      </c>
      <c r="B64" s="13" t="s">
        <v>65</v>
      </c>
      <c r="C64" s="18">
        <v>4</v>
      </c>
      <c r="D64" s="12" t="s">
        <v>75</v>
      </c>
      <c r="E64" s="6" t="s">
        <v>76</v>
      </c>
      <c r="F64" s="22" t="s">
        <v>128</v>
      </c>
    </row>
    <row r="65" spans="1:6" x14ac:dyDescent="0.25">
      <c r="A65" s="9"/>
      <c r="B65" s="13"/>
      <c r="C65" s="18"/>
      <c r="D65" s="12"/>
      <c r="E65" s="8"/>
      <c r="F65" s="22"/>
    </row>
    <row r="66" spans="1:6" ht="60" x14ac:dyDescent="0.25">
      <c r="A66" s="9"/>
      <c r="B66" s="13"/>
      <c r="C66" s="18"/>
      <c r="D66" s="12"/>
      <c r="E66" s="6" t="s">
        <v>77</v>
      </c>
      <c r="F66" s="22"/>
    </row>
    <row r="67" spans="1:6" x14ac:dyDescent="0.25">
      <c r="A67" s="9"/>
      <c r="B67" s="13"/>
      <c r="C67" s="18"/>
      <c r="D67" s="12"/>
      <c r="E67" s="5"/>
      <c r="F67" s="22"/>
    </row>
    <row r="68" spans="1:6" x14ac:dyDescent="0.25">
      <c r="A68" s="9"/>
      <c r="B68" s="13"/>
      <c r="C68" s="18"/>
      <c r="D68" s="12"/>
      <c r="E68" s="6" t="s">
        <v>78</v>
      </c>
      <c r="F68" s="22"/>
    </row>
    <row r="69" spans="1:6" x14ac:dyDescent="0.25">
      <c r="A69" s="9"/>
      <c r="B69" s="13"/>
      <c r="C69" s="18"/>
      <c r="D69" s="12"/>
      <c r="E69" s="5"/>
      <c r="F69" s="22"/>
    </row>
    <row r="70" spans="1:6" ht="24" x14ac:dyDescent="0.25">
      <c r="A70" s="9"/>
      <c r="B70" s="13"/>
      <c r="C70" s="18"/>
      <c r="D70" s="12"/>
      <c r="E70" s="6" t="s">
        <v>79</v>
      </c>
      <c r="F70" s="22"/>
    </row>
    <row r="71" spans="1:6" ht="72" x14ac:dyDescent="0.25">
      <c r="A71" s="9">
        <v>19</v>
      </c>
      <c r="B71" s="11" t="s">
        <v>65</v>
      </c>
      <c r="C71" s="17">
        <v>1</v>
      </c>
      <c r="D71" s="10" t="s">
        <v>80</v>
      </c>
      <c r="E71" s="4" t="s">
        <v>81</v>
      </c>
      <c r="F71" s="22" t="s">
        <v>144</v>
      </c>
    </row>
    <row r="72" spans="1:6" x14ac:dyDescent="0.25">
      <c r="A72" s="9"/>
      <c r="B72" s="11"/>
      <c r="C72" s="17"/>
      <c r="D72" s="10"/>
      <c r="E72" s="3"/>
      <c r="F72" s="22"/>
    </row>
    <row r="73" spans="1:6" ht="36" x14ac:dyDescent="0.25">
      <c r="A73" s="9"/>
      <c r="B73" s="11"/>
      <c r="C73" s="17"/>
      <c r="D73" s="10"/>
      <c r="E73" s="4" t="s">
        <v>82</v>
      </c>
      <c r="F73" s="22"/>
    </row>
    <row r="74" spans="1:6" x14ac:dyDescent="0.25">
      <c r="A74" s="9"/>
      <c r="B74" s="11"/>
      <c r="C74" s="17"/>
      <c r="D74" s="10"/>
      <c r="E74" s="3"/>
      <c r="F74" s="22"/>
    </row>
    <row r="75" spans="1:6" ht="72" x14ac:dyDescent="0.25">
      <c r="A75" s="9"/>
      <c r="B75" s="11"/>
      <c r="C75" s="17"/>
      <c r="D75" s="10"/>
      <c r="E75" s="4" t="s">
        <v>83</v>
      </c>
      <c r="F75" s="22"/>
    </row>
    <row r="76" spans="1:6" ht="30" x14ac:dyDescent="0.25">
      <c r="A76" s="2">
        <v>18</v>
      </c>
      <c r="B76" s="6" t="s">
        <v>65</v>
      </c>
      <c r="C76" s="16">
        <v>2</v>
      </c>
      <c r="D76" s="6" t="s">
        <v>84</v>
      </c>
      <c r="E76" s="6" t="s">
        <v>7</v>
      </c>
      <c r="F76" s="25" t="s">
        <v>139</v>
      </c>
    </row>
    <row r="77" spans="1:6" ht="48" x14ac:dyDescent="0.25">
      <c r="A77" s="2">
        <v>17</v>
      </c>
      <c r="B77" s="4" t="s">
        <v>65</v>
      </c>
      <c r="C77" s="15">
        <v>3</v>
      </c>
      <c r="D77" s="4" t="s">
        <v>85</v>
      </c>
      <c r="E77" s="4" t="s">
        <v>86</v>
      </c>
      <c r="F77" s="25" t="s">
        <v>137</v>
      </c>
    </row>
    <row r="78" spans="1:6" ht="60" x14ac:dyDescent="0.25">
      <c r="A78" s="2">
        <v>16</v>
      </c>
      <c r="B78" s="6" t="s">
        <v>65</v>
      </c>
      <c r="C78" s="16">
        <v>4</v>
      </c>
      <c r="D78" s="6" t="s">
        <v>87</v>
      </c>
      <c r="E78" s="6" t="s">
        <v>88</v>
      </c>
      <c r="F78" s="25" t="s">
        <v>145</v>
      </c>
    </row>
    <row r="79" spans="1:6" ht="72" x14ac:dyDescent="0.25">
      <c r="A79" s="2">
        <v>15</v>
      </c>
      <c r="B79" s="4" t="s">
        <v>65</v>
      </c>
      <c r="C79" s="15">
        <v>5</v>
      </c>
      <c r="D79" s="4" t="s">
        <v>89</v>
      </c>
      <c r="E79" s="4" t="s">
        <v>90</v>
      </c>
      <c r="F79" s="25" t="s">
        <v>146</v>
      </c>
    </row>
    <row r="80" spans="1:6" ht="120" x14ac:dyDescent="0.25">
      <c r="A80" s="9">
        <v>5</v>
      </c>
      <c r="B80" s="13" t="s">
        <v>65</v>
      </c>
      <c r="C80" s="18">
        <v>2</v>
      </c>
      <c r="D80" s="12" t="s">
        <v>91</v>
      </c>
      <c r="E80" s="6" t="s">
        <v>92</v>
      </c>
      <c r="F80" s="22" t="s">
        <v>147</v>
      </c>
    </row>
    <row r="81" spans="1:6" x14ac:dyDescent="0.25">
      <c r="A81" s="9"/>
      <c r="B81" s="13"/>
      <c r="C81" s="18"/>
      <c r="D81" s="12"/>
      <c r="E81" s="5"/>
      <c r="F81" s="22"/>
    </row>
    <row r="82" spans="1:6" ht="48" x14ac:dyDescent="0.25">
      <c r="A82" s="9"/>
      <c r="B82" s="13"/>
      <c r="C82" s="18"/>
      <c r="D82" s="12"/>
      <c r="E82" s="6" t="s">
        <v>93</v>
      </c>
      <c r="F82" s="22"/>
    </row>
    <row r="83" spans="1:6" ht="24" x14ac:dyDescent="0.25">
      <c r="A83" s="9">
        <v>4</v>
      </c>
      <c r="B83" s="11" t="s">
        <v>65</v>
      </c>
      <c r="C83" s="17">
        <v>3</v>
      </c>
      <c r="D83" s="10" t="s">
        <v>94</v>
      </c>
      <c r="E83" s="4" t="s">
        <v>22</v>
      </c>
      <c r="F83" s="22" t="s">
        <v>148</v>
      </c>
    </row>
    <row r="84" spans="1:6" x14ac:dyDescent="0.25">
      <c r="A84" s="9"/>
      <c r="B84" s="11"/>
      <c r="C84" s="17"/>
      <c r="D84" s="10"/>
      <c r="E84" s="3"/>
      <c r="F84" s="22"/>
    </row>
    <row r="85" spans="1:6" x14ac:dyDescent="0.25">
      <c r="A85" s="9"/>
      <c r="B85" s="11"/>
      <c r="C85" s="17"/>
      <c r="D85" s="10"/>
      <c r="E85" s="4" t="s">
        <v>78</v>
      </c>
      <c r="F85" s="22"/>
    </row>
    <row r="86" spans="1:6" x14ac:dyDescent="0.25">
      <c r="A86" s="9"/>
      <c r="B86" s="11"/>
      <c r="C86" s="17"/>
      <c r="D86" s="10"/>
      <c r="E86" s="3"/>
      <c r="F86" s="22"/>
    </row>
    <row r="87" spans="1:6" x14ac:dyDescent="0.25">
      <c r="A87" s="9"/>
      <c r="B87" s="11"/>
      <c r="C87" s="17"/>
      <c r="D87" s="10"/>
      <c r="E87" s="4" t="s">
        <v>78</v>
      </c>
      <c r="F87" s="22"/>
    </row>
    <row r="88" spans="1:6" x14ac:dyDescent="0.25">
      <c r="A88" s="9"/>
      <c r="B88" s="11"/>
      <c r="C88" s="17"/>
      <c r="D88" s="10"/>
      <c r="E88" s="3"/>
      <c r="F88" s="22"/>
    </row>
    <row r="89" spans="1:6" x14ac:dyDescent="0.25">
      <c r="A89" s="9"/>
      <c r="B89" s="11"/>
      <c r="C89" s="17"/>
      <c r="D89" s="10"/>
      <c r="E89" s="4" t="s">
        <v>95</v>
      </c>
      <c r="F89" s="22"/>
    </row>
    <row r="90" spans="1:6" x14ac:dyDescent="0.25">
      <c r="A90" s="9"/>
      <c r="B90" s="11"/>
      <c r="C90" s="17"/>
      <c r="D90" s="10"/>
      <c r="E90" s="3"/>
      <c r="F90" s="22"/>
    </row>
    <row r="91" spans="1:6" ht="120" x14ac:dyDescent="0.25">
      <c r="A91" s="9"/>
      <c r="B91" s="11"/>
      <c r="C91" s="17"/>
      <c r="D91" s="10"/>
      <c r="E91" s="4" t="s">
        <v>96</v>
      </c>
      <c r="F91" s="22"/>
    </row>
    <row r="92" spans="1:6" ht="24" x14ac:dyDescent="0.25">
      <c r="A92" s="2">
        <v>2</v>
      </c>
      <c r="B92" s="6" t="s">
        <v>65</v>
      </c>
      <c r="C92" s="16">
        <v>5</v>
      </c>
      <c r="D92" s="6" t="s">
        <v>97</v>
      </c>
      <c r="E92" s="6" t="s">
        <v>7</v>
      </c>
      <c r="F92" s="25" t="s">
        <v>131</v>
      </c>
    </row>
    <row r="93" spans="1:6" ht="84" x14ac:dyDescent="0.25">
      <c r="A93" s="2">
        <v>2</v>
      </c>
      <c r="B93" s="4" t="s">
        <v>65</v>
      </c>
      <c r="C93" s="15">
        <v>5</v>
      </c>
      <c r="D93" s="4" t="s">
        <v>98</v>
      </c>
      <c r="E93" s="4" t="s">
        <v>99</v>
      </c>
      <c r="F93" s="25" t="s">
        <v>152</v>
      </c>
    </row>
    <row r="94" spans="1:6" ht="48" x14ac:dyDescent="0.25">
      <c r="A94" s="2">
        <v>1</v>
      </c>
      <c r="B94" s="6" t="s">
        <v>65</v>
      </c>
      <c r="C94" s="16">
        <v>6</v>
      </c>
      <c r="D94" s="6" t="s">
        <v>100</v>
      </c>
      <c r="E94" s="6" t="s">
        <v>7</v>
      </c>
      <c r="F94" s="25" t="s">
        <v>151</v>
      </c>
    </row>
    <row r="95" spans="1:6" ht="72" x14ac:dyDescent="0.25">
      <c r="A95" s="2">
        <v>24</v>
      </c>
      <c r="B95" s="4" t="s">
        <v>101</v>
      </c>
      <c r="C95" s="15">
        <v>1</v>
      </c>
      <c r="D95" s="4" t="s">
        <v>102</v>
      </c>
      <c r="E95" s="4" t="s">
        <v>103</v>
      </c>
      <c r="F95" s="25" t="s">
        <v>149</v>
      </c>
    </row>
    <row r="96" spans="1:6" ht="48" x14ac:dyDescent="0.25">
      <c r="A96" s="2">
        <v>23</v>
      </c>
      <c r="B96" s="6" t="s">
        <v>101</v>
      </c>
      <c r="C96" s="16">
        <v>4</v>
      </c>
      <c r="D96" s="6" t="s">
        <v>104</v>
      </c>
      <c r="E96" s="6" t="s">
        <v>7</v>
      </c>
      <c r="F96" s="25" t="s">
        <v>150</v>
      </c>
    </row>
    <row r="97" spans="1:6" ht="72" x14ac:dyDescent="0.25">
      <c r="A97" s="9">
        <v>22</v>
      </c>
      <c r="B97" s="11" t="s">
        <v>101</v>
      </c>
      <c r="C97" s="17">
        <v>3</v>
      </c>
      <c r="D97" s="10" t="s">
        <v>105</v>
      </c>
      <c r="E97" s="4" t="s">
        <v>106</v>
      </c>
      <c r="F97" s="22" t="s">
        <v>149</v>
      </c>
    </row>
    <row r="98" spans="1:6" x14ac:dyDescent="0.25">
      <c r="A98" s="9"/>
      <c r="B98" s="11"/>
      <c r="C98" s="17"/>
      <c r="D98" s="10"/>
      <c r="E98" s="3"/>
      <c r="F98" s="22"/>
    </row>
    <row r="99" spans="1:6" ht="24" x14ac:dyDescent="0.25">
      <c r="A99" s="9"/>
      <c r="B99" s="11"/>
      <c r="C99" s="17"/>
      <c r="D99" s="10"/>
      <c r="E99" s="4" t="s">
        <v>107</v>
      </c>
      <c r="F99" s="22"/>
    </row>
    <row r="100" spans="1:6" ht="60" x14ac:dyDescent="0.25">
      <c r="A100" s="9">
        <v>19</v>
      </c>
      <c r="B100" s="13" t="s">
        <v>101</v>
      </c>
      <c r="C100" s="18">
        <v>6</v>
      </c>
      <c r="D100" s="12" t="s">
        <v>108</v>
      </c>
      <c r="E100" s="6" t="s">
        <v>109</v>
      </c>
      <c r="F100" s="22" t="s">
        <v>153</v>
      </c>
    </row>
    <row r="101" spans="1:6" x14ac:dyDescent="0.25">
      <c r="A101" s="9"/>
      <c r="B101" s="13"/>
      <c r="C101" s="18"/>
      <c r="D101" s="12"/>
      <c r="E101" s="5"/>
      <c r="F101" s="22"/>
    </row>
    <row r="102" spans="1:6" ht="36" x14ac:dyDescent="0.25">
      <c r="A102" s="9"/>
      <c r="B102" s="13"/>
      <c r="C102" s="18"/>
      <c r="D102" s="12"/>
      <c r="E102" s="6" t="s">
        <v>110</v>
      </c>
      <c r="F102" s="22"/>
    </row>
    <row r="103" spans="1:6" x14ac:dyDescent="0.25">
      <c r="A103" s="9"/>
      <c r="B103" s="13"/>
      <c r="C103" s="18"/>
      <c r="D103" s="12"/>
      <c r="E103" s="5"/>
      <c r="F103" s="22"/>
    </row>
    <row r="104" spans="1:6" ht="72" x14ac:dyDescent="0.25">
      <c r="A104" s="9"/>
      <c r="B104" s="13"/>
      <c r="C104" s="18"/>
      <c r="D104" s="12"/>
      <c r="E104" s="6" t="s">
        <v>111</v>
      </c>
      <c r="F104" s="22"/>
    </row>
    <row r="105" spans="1:6" x14ac:dyDescent="0.25">
      <c r="A105" s="9"/>
      <c r="B105" s="13"/>
      <c r="C105" s="18"/>
      <c r="D105" s="12"/>
      <c r="E105" s="5"/>
      <c r="F105" s="22"/>
    </row>
    <row r="106" spans="1:6" ht="60" x14ac:dyDescent="0.25">
      <c r="A106" s="9"/>
      <c r="B106" s="13"/>
      <c r="C106" s="18"/>
      <c r="D106" s="12"/>
      <c r="E106" s="6" t="s">
        <v>112</v>
      </c>
      <c r="F106" s="22"/>
    </row>
    <row r="107" spans="1:6" ht="60" x14ac:dyDescent="0.25">
      <c r="A107" s="2">
        <v>16</v>
      </c>
      <c r="B107" s="4" t="s">
        <v>101</v>
      </c>
      <c r="C107" s="15">
        <v>1</v>
      </c>
      <c r="D107" s="4" t="s">
        <v>113</v>
      </c>
      <c r="E107" s="4" t="s">
        <v>114</v>
      </c>
      <c r="F107" s="25" t="s">
        <v>149</v>
      </c>
    </row>
    <row r="108" spans="1:6" ht="36" x14ac:dyDescent="0.25">
      <c r="A108" s="2">
        <v>15</v>
      </c>
      <c r="B108" s="6" t="s">
        <v>101</v>
      </c>
      <c r="C108" s="16">
        <v>2</v>
      </c>
      <c r="D108" s="6" t="s">
        <v>115</v>
      </c>
      <c r="E108" s="6" t="s">
        <v>116</v>
      </c>
      <c r="F108" s="25" t="s">
        <v>139</v>
      </c>
    </row>
    <row r="109" spans="1:6" ht="48" x14ac:dyDescent="0.25">
      <c r="A109" s="2">
        <v>11</v>
      </c>
      <c r="B109" s="4" t="s">
        <v>101</v>
      </c>
      <c r="C109" s="15">
        <v>6</v>
      </c>
      <c r="D109" s="4" t="s">
        <v>117</v>
      </c>
      <c r="E109" s="4" t="s">
        <v>7</v>
      </c>
      <c r="F109" s="25" t="s">
        <v>127</v>
      </c>
    </row>
    <row r="110" spans="1:6" ht="24" x14ac:dyDescent="0.25">
      <c r="A110" s="2">
        <v>7</v>
      </c>
      <c r="B110" s="6" t="s">
        <v>101</v>
      </c>
      <c r="C110" s="16">
        <v>1</v>
      </c>
      <c r="D110" s="6" t="s">
        <v>118</v>
      </c>
      <c r="E110" s="6" t="s">
        <v>7</v>
      </c>
      <c r="F110" s="25" t="s">
        <v>149</v>
      </c>
    </row>
    <row r="111" spans="1:6" ht="36" x14ac:dyDescent="0.25">
      <c r="A111" s="2">
        <v>5</v>
      </c>
      <c r="B111" s="4" t="s">
        <v>101</v>
      </c>
      <c r="C111" s="15">
        <v>3</v>
      </c>
      <c r="D111" s="4" t="s">
        <v>119</v>
      </c>
      <c r="E111" s="4" t="s">
        <v>7</v>
      </c>
      <c r="F111" s="25" t="s">
        <v>149</v>
      </c>
    </row>
    <row r="112" spans="1:6" ht="48" x14ac:dyDescent="0.25">
      <c r="A112" s="2">
        <v>4</v>
      </c>
      <c r="B112" s="6" t="s">
        <v>101</v>
      </c>
      <c r="C112" s="16">
        <v>4</v>
      </c>
      <c r="D112" s="6" t="s">
        <v>120</v>
      </c>
      <c r="E112" s="6" t="s">
        <v>121</v>
      </c>
      <c r="F112" s="25" t="s">
        <v>127</v>
      </c>
    </row>
    <row r="113" spans="1:6" x14ac:dyDescent="0.25">
      <c r="A113" s="2">
        <v>2</v>
      </c>
      <c r="B113" s="4" t="s">
        <v>101</v>
      </c>
      <c r="C113" s="15">
        <v>6</v>
      </c>
      <c r="D113" s="4" t="s">
        <v>122</v>
      </c>
      <c r="E113" s="4" t="s">
        <v>7</v>
      </c>
      <c r="F113" s="25" t="s">
        <v>141</v>
      </c>
    </row>
    <row r="114" spans="1:6" ht="36" x14ac:dyDescent="0.25">
      <c r="A114" s="2">
        <v>2</v>
      </c>
      <c r="B114" s="6" t="s">
        <v>101</v>
      </c>
      <c r="C114" s="16">
        <v>6</v>
      </c>
      <c r="D114" s="6" t="s">
        <v>123</v>
      </c>
      <c r="E114" s="6" t="s">
        <v>7</v>
      </c>
      <c r="F114" s="25" t="s">
        <v>149</v>
      </c>
    </row>
  </sheetData>
  <mergeCells count="70">
    <mergeCell ref="F100:F106"/>
    <mergeCell ref="H6:H12"/>
    <mergeCell ref="I6:I12"/>
    <mergeCell ref="H17:H21"/>
    <mergeCell ref="I17:I21"/>
    <mergeCell ref="J6:J12"/>
    <mergeCell ref="F60:F62"/>
    <mergeCell ref="F64:F70"/>
    <mergeCell ref="F71:F75"/>
    <mergeCell ref="F80:F82"/>
    <mergeCell ref="F83:F91"/>
    <mergeCell ref="F97:F99"/>
    <mergeCell ref="A100:A106"/>
    <mergeCell ref="B100:B106"/>
    <mergeCell ref="C100:C106"/>
    <mergeCell ref="D100:D106"/>
    <mergeCell ref="F6:F12"/>
    <mergeCell ref="F17:F21"/>
    <mergeCell ref="F26:F28"/>
    <mergeCell ref="F32:F33"/>
    <mergeCell ref="F44:F50"/>
    <mergeCell ref="F56:F58"/>
    <mergeCell ref="A83:A91"/>
    <mergeCell ref="B83:B91"/>
    <mergeCell ref="C83:C91"/>
    <mergeCell ref="D83:D91"/>
    <mergeCell ref="A97:A99"/>
    <mergeCell ref="B97:B99"/>
    <mergeCell ref="C97:C99"/>
    <mergeCell ref="D97:D99"/>
    <mergeCell ref="A71:A75"/>
    <mergeCell ref="B71:B75"/>
    <mergeCell ref="C71:C75"/>
    <mergeCell ref="D71:D75"/>
    <mergeCell ref="A80:A82"/>
    <mergeCell ref="B80:B82"/>
    <mergeCell ref="C80:C82"/>
    <mergeCell ref="D80:D82"/>
    <mergeCell ref="A60:A62"/>
    <mergeCell ref="B60:B62"/>
    <mergeCell ref="C60:C62"/>
    <mergeCell ref="D60:D62"/>
    <mergeCell ref="A64:A70"/>
    <mergeCell ref="B64:B70"/>
    <mergeCell ref="C64:C70"/>
    <mergeCell ref="D64:D70"/>
    <mergeCell ref="A44:A50"/>
    <mergeCell ref="B44:B50"/>
    <mergeCell ref="C44:C50"/>
    <mergeCell ref="D44:D50"/>
    <mergeCell ref="A56:A58"/>
    <mergeCell ref="B56:B58"/>
    <mergeCell ref="C56:C58"/>
    <mergeCell ref="D56:D58"/>
    <mergeCell ref="A26:A28"/>
    <mergeCell ref="B26:B28"/>
    <mergeCell ref="C26:C28"/>
    <mergeCell ref="D26:D28"/>
    <mergeCell ref="A32:A33"/>
    <mergeCell ref="B32:B33"/>
    <mergeCell ref="C32:C33"/>
    <mergeCell ref="D32:D33"/>
    <mergeCell ref="A6:A12"/>
    <mergeCell ref="B6:B12"/>
    <mergeCell ref="C6:C12"/>
    <mergeCell ref="D6:D12"/>
    <mergeCell ref="A17:A21"/>
    <mergeCell ref="B17:B21"/>
    <mergeCell ref="C17:C21"/>
    <mergeCell ref="D17:D21"/>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EAB6D-301D-4E05-BE98-C6939B668373}">
  <dimension ref="A1:K84"/>
  <sheetViews>
    <sheetView topLeftCell="A49" zoomScale="70" zoomScaleNormal="70" workbookViewId="0">
      <selection activeCellId="7" sqref="A81:E84 A75:E79 A51:E72 A33:E49 A19:E31 A15:E16 A5:E12 A1:E3"/>
    </sheetView>
  </sheetViews>
  <sheetFormatPr defaultRowHeight="15" x14ac:dyDescent="0.25"/>
  <cols>
    <col min="5" max="5" width="34.28515625" style="25" customWidth="1"/>
    <col min="7" max="7" width="9" customWidth="1"/>
  </cols>
  <sheetData>
    <row r="1" spans="1:11" x14ac:dyDescent="0.25">
      <c r="A1" s="37" t="s">
        <v>0</v>
      </c>
      <c r="B1" s="37" t="s">
        <v>1</v>
      </c>
      <c r="C1" s="37" t="s">
        <v>2</v>
      </c>
      <c r="D1" s="37" t="s">
        <v>171</v>
      </c>
      <c r="E1" s="38" t="s">
        <v>125</v>
      </c>
    </row>
    <row r="2" spans="1:11" x14ac:dyDescent="0.25">
      <c r="A2" s="35">
        <v>29</v>
      </c>
      <c r="B2" t="s">
        <v>166</v>
      </c>
      <c r="C2" s="35">
        <v>6</v>
      </c>
      <c r="D2" s="35" t="s">
        <v>172</v>
      </c>
      <c r="E2" s="33" t="s">
        <v>124</v>
      </c>
      <c r="H2" t="s">
        <v>172</v>
      </c>
      <c r="K2" t="s">
        <v>174</v>
      </c>
    </row>
    <row r="3" spans="1:11" x14ac:dyDescent="0.25">
      <c r="A3" s="35">
        <v>24</v>
      </c>
      <c r="B3" t="s">
        <v>166</v>
      </c>
      <c r="C3" s="35">
        <v>2</v>
      </c>
      <c r="D3" s="35" t="s">
        <v>173</v>
      </c>
      <c r="E3" s="34" t="s">
        <v>126</v>
      </c>
      <c r="H3" t="s">
        <v>184</v>
      </c>
      <c r="K3" t="s">
        <v>179</v>
      </c>
    </row>
    <row r="4" spans="1:11" x14ac:dyDescent="0.25">
      <c r="A4" s="35">
        <v>23</v>
      </c>
      <c r="B4" t="s">
        <v>166</v>
      </c>
      <c r="C4" s="35">
        <v>1</v>
      </c>
      <c r="D4" s="35" t="s">
        <v>174</v>
      </c>
      <c r="E4" s="34" t="s">
        <v>127</v>
      </c>
      <c r="H4" t="s">
        <v>189</v>
      </c>
      <c r="K4" t="s">
        <v>182</v>
      </c>
    </row>
    <row r="5" spans="1:11" x14ac:dyDescent="0.25">
      <c r="A5" s="35">
        <v>22</v>
      </c>
      <c r="B5" t="s">
        <v>166</v>
      </c>
      <c r="C5" s="35">
        <v>4</v>
      </c>
      <c r="D5" s="35" t="s">
        <v>175</v>
      </c>
      <c r="E5" s="34" t="s">
        <v>128</v>
      </c>
      <c r="H5" t="s">
        <v>192</v>
      </c>
      <c r="K5" t="s">
        <v>193</v>
      </c>
    </row>
    <row r="6" spans="1:11" ht="15" customHeight="1" x14ac:dyDescent="0.25">
      <c r="A6" s="35">
        <v>22</v>
      </c>
      <c r="B6" t="s">
        <v>166</v>
      </c>
      <c r="C6" s="35">
        <v>4</v>
      </c>
      <c r="D6" s="35" t="s">
        <v>175</v>
      </c>
      <c r="E6" s="34" t="s">
        <v>162</v>
      </c>
      <c r="H6" t="s">
        <v>196</v>
      </c>
      <c r="K6" t="s">
        <v>209</v>
      </c>
    </row>
    <row r="7" spans="1:11" x14ac:dyDescent="0.25">
      <c r="A7" s="35">
        <v>22</v>
      </c>
      <c r="B7" t="s">
        <v>166</v>
      </c>
      <c r="C7" s="35">
        <v>4</v>
      </c>
      <c r="D7" s="35" t="s">
        <v>175</v>
      </c>
      <c r="E7" s="36" t="s">
        <v>124</v>
      </c>
      <c r="H7" t="s">
        <v>206</v>
      </c>
      <c r="K7" t="s">
        <v>222</v>
      </c>
    </row>
    <row r="8" spans="1:11" x14ac:dyDescent="0.25">
      <c r="A8" s="35">
        <v>11</v>
      </c>
      <c r="B8" t="s">
        <v>166</v>
      </c>
      <c r="C8" s="35">
        <v>2</v>
      </c>
      <c r="D8" s="35" t="s">
        <v>176</v>
      </c>
      <c r="E8" s="36" t="s">
        <v>124</v>
      </c>
      <c r="H8" t="s">
        <v>211</v>
      </c>
      <c r="K8" t="s">
        <v>227</v>
      </c>
    </row>
    <row r="9" spans="1:11" x14ac:dyDescent="0.25">
      <c r="A9" s="35">
        <v>11</v>
      </c>
      <c r="B9" t="s">
        <v>166</v>
      </c>
      <c r="C9" s="35">
        <v>2</v>
      </c>
      <c r="D9" s="35" t="s">
        <v>176</v>
      </c>
      <c r="E9" s="36" t="s">
        <v>137</v>
      </c>
      <c r="H9" t="s">
        <v>185</v>
      </c>
    </row>
    <row r="10" spans="1:11" x14ac:dyDescent="0.25">
      <c r="A10" s="35">
        <v>11</v>
      </c>
      <c r="B10" t="s">
        <v>166</v>
      </c>
      <c r="C10" s="35">
        <v>2</v>
      </c>
      <c r="D10" s="35" t="s">
        <v>176</v>
      </c>
      <c r="E10" s="34" t="s">
        <v>164</v>
      </c>
      <c r="H10" t="s">
        <v>190</v>
      </c>
    </row>
    <row r="11" spans="1:11" x14ac:dyDescent="0.25">
      <c r="A11" s="35">
        <v>9</v>
      </c>
      <c r="B11" t="s">
        <v>166</v>
      </c>
      <c r="C11" s="35">
        <v>4</v>
      </c>
      <c r="D11" s="35" t="s">
        <v>177</v>
      </c>
      <c r="E11" s="34" t="s">
        <v>158</v>
      </c>
      <c r="H11" t="s">
        <v>197</v>
      </c>
    </row>
    <row r="12" spans="1:11" x14ac:dyDescent="0.25">
      <c r="A12" s="35">
        <v>8</v>
      </c>
      <c r="B12" t="s">
        <v>166</v>
      </c>
      <c r="C12" s="35">
        <v>5</v>
      </c>
      <c r="D12" s="35" t="s">
        <v>178</v>
      </c>
      <c r="E12" s="34" t="s">
        <v>126</v>
      </c>
      <c r="H12" t="s">
        <v>203</v>
      </c>
    </row>
    <row r="13" spans="1:11" x14ac:dyDescent="0.25">
      <c r="A13" s="35">
        <v>7</v>
      </c>
      <c r="B13" t="s">
        <v>166</v>
      </c>
      <c r="C13" s="35">
        <v>6</v>
      </c>
      <c r="D13" s="35" t="s">
        <v>179</v>
      </c>
      <c r="E13" s="34" t="s">
        <v>137</v>
      </c>
      <c r="H13" t="s">
        <v>207</v>
      </c>
    </row>
    <row r="14" spans="1:11" x14ac:dyDescent="0.25">
      <c r="A14" s="35">
        <v>7</v>
      </c>
      <c r="B14" t="s">
        <v>166</v>
      </c>
      <c r="C14" s="35">
        <v>6</v>
      </c>
      <c r="D14" s="35" t="s">
        <v>179</v>
      </c>
      <c r="E14" s="36" t="s">
        <v>128</v>
      </c>
      <c r="H14" t="s">
        <v>212</v>
      </c>
    </row>
    <row r="15" spans="1:11" x14ac:dyDescent="0.25">
      <c r="A15" s="35">
        <v>4</v>
      </c>
      <c r="B15" t="s">
        <v>166</v>
      </c>
      <c r="C15" s="35">
        <v>1</v>
      </c>
      <c r="D15" s="35" t="s">
        <v>180</v>
      </c>
      <c r="E15" s="34" t="s">
        <v>124</v>
      </c>
      <c r="H15" t="s">
        <v>217</v>
      </c>
    </row>
    <row r="16" spans="1:11" x14ac:dyDescent="0.25">
      <c r="A16" s="35">
        <v>2</v>
      </c>
      <c r="B16" t="s">
        <v>166</v>
      </c>
      <c r="C16" s="35">
        <v>3</v>
      </c>
      <c r="D16" s="35" t="s">
        <v>181</v>
      </c>
      <c r="E16" s="34" t="s">
        <v>158</v>
      </c>
      <c r="H16" t="s">
        <v>186</v>
      </c>
    </row>
    <row r="17" spans="1:8" x14ac:dyDescent="0.25">
      <c r="A17" s="35">
        <v>2</v>
      </c>
      <c r="B17" t="s">
        <v>166</v>
      </c>
      <c r="C17" s="35">
        <v>1</v>
      </c>
      <c r="D17" s="35" t="s">
        <v>182</v>
      </c>
      <c r="E17" s="36" t="s">
        <v>128</v>
      </c>
      <c r="H17" t="s">
        <v>198</v>
      </c>
    </row>
    <row r="18" spans="1:8" x14ac:dyDescent="0.25">
      <c r="A18" s="35">
        <v>2</v>
      </c>
      <c r="B18" t="s">
        <v>166</v>
      </c>
      <c r="C18" s="35">
        <v>1</v>
      </c>
      <c r="D18" s="35" t="s">
        <v>182</v>
      </c>
      <c r="E18" s="34" t="s">
        <v>124</v>
      </c>
      <c r="H18" t="s">
        <v>200</v>
      </c>
    </row>
    <row r="19" spans="1:8" x14ac:dyDescent="0.25">
      <c r="A19" s="35">
        <v>1</v>
      </c>
      <c r="B19" t="s">
        <v>166</v>
      </c>
      <c r="C19" s="35">
        <v>4</v>
      </c>
      <c r="D19" s="35" t="s">
        <v>183</v>
      </c>
      <c r="E19" s="34" t="s">
        <v>127</v>
      </c>
      <c r="H19" t="s">
        <v>208</v>
      </c>
    </row>
    <row r="20" spans="1:8" x14ac:dyDescent="0.25">
      <c r="A20" s="35">
        <v>29</v>
      </c>
      <c r="B20" t="s">
        <v>167</v>
      </c>
      <c r="C20" s="35">
        <v>3</v>
      </c>
      <c r="D20" s="35" t="s">
        <v>184</v>
      </c>
      <c r="E20" s="34" t="s">
        <v>128</v>
      </c>
      <c r="H20" t="s">
        <v>215</v>
      </c>
    </row>
    <row r="21" spans="1:8" x14ac:dyDescent="0.25">
      <c r="A21" s="35">
        <v>28</v>
      </c>
      <c r="B21" t="s">
        <v>167</v>
      </c>
      <c r="C21" s="35">
        <v>4</v>
      </c>
      <c r="D21" s="35" t="s">
        <v>185</v>
      </c>
      <c r="E21" s="34" t="s">
        <v>134</v>
      </c>
      <c r="H21" t="s">
        <v>218</v>
      </c>
    </row>
    <row r="22" spans="1:8" x14ac:dyDescent="0.25">
      <c r="A22" s="35">
        <v>27</v>
      </c>
      <c r="B22" t="s">
        <v>167</v>
      </c>
      <c r="C22" s="35">
        <v>5</v>
      </c>
      <c r="D22" s="35" t="s">
        <v>186</v>
      </c>
      <c r="E22" s="36" t="s">
        <v>124</v>
      </c>
      <c r="H22" t="s">
        <v>218</v>
      </c>
    </row>
    <row r="23" spans="1:8" x14ac:dyDescent="0.25">
      <c r="A23" s="35">
        <v>27</v>
      </c>
      <c r="B23" t="s">
        <v>167</v>
      </c>
      <c r="C23" s="35">
        <v>5</v>
      </c>
      <c r="D23" s="35" t="s">
        <v>186</v>
      </c>
      <c r="E23" s="34" t="s">
        <v>128</v>
      </c>
      <c r="H23" t="s">
        <v>173</v>
      </c>
    </row>
    <row r="24" spans="1:8" x14ac:dyDescent="0.25">
      <c r="A24" s="35">
        <v>18</v>
      </c>
      <c r="B24" t="s">
        <v>167</v>
      </c>
      <c r="C24" s="35">
        <v>1</v>
      </c>
      <c r="D24" s="35" t="s">
        <v>187</v>
      </c>
      <c r="E24" s="34" t="s">
        <v>158</v>
      </c>
      <c r="H24" t="s">
        <v>176</v>
      </c>
    </row>
    <row r="25" spans="1:8" x14ac:dyDescent="0.25">
      <c r="A25" s="35">
        <v>17</v>
      </c>
      <c r="B25" t="s">
        <v>167</v>
      </c>
      <c r="C25" s="35">
        <v>2</v>
      </c>
      <c r="D25" s="35" t="s">
        <v>188</v>
      </c>
      <c r="E25" s="34" t="s">
        <v>128</v>
      </c>
      <c r="H25" t="s">
        <v>221</v>
      </c>
    </row>
    <row r="26" spans="1:8" x14ac:dyDescent="0.25">
      <c r="A26" s="35">
        <v>17</v>
      </c>
      <c r="B26" t="s">
        <v>167</v>
      </c>
      <c r="C26" s="35">
        <v>2</v>
      </c>
      <c r="D26" s="35" t="s">
        <v>188</v>
      </c>
      <c r="E26" s="36" t="s">
        <v>124</v>
      </c>
      <c r="H26" t="s">
        <v>224</v>
      </c>
    </row>
    <row r="27" spans="1:8" x14ac:dyDescent="0.25">
      <c r="A27" s="35">
        <v>16</v>
      </c>
      <c r="B27" t="s">
        <v>167</v>
      </c>
      <c r="C27" s="35">
        <v>3</v>
      </c>
      <c r="D27" s="35" t="s">
        <v>189</v>
      </c>
      <c r="E27" s="34" t="s">
        <v>164</v>
      </c>
      <c r="H27" t="s">
        <v>220</v>
      </c>
    </row>
    <row r="28" spans="1:8" x14ac:dyDescent="0.25">
      <c r="A28" s="35">
        <v>16</v>
      </c>
      <c r="B28" t="s">
        <v>167</v>
      </c>
      <c r="C28" s="35">
        <v>3</v>
      </c>
      <c r="D28" s="35" t="s">
        <v>189</v>
      </c>
      <c r="E28" s="36" t="s">
        <v>128</v>
      </c>
      <c r="H28" t="s">
        <v>181</v>
      </c>
    </row>
    <row r="29" spans="1:8" x14ac:dyDescent="0.25">
      <c r="A29" s="35">
        <v>15</v>
      </c>
      <c r="B29" t="s">
        <v>167</v>
      </c>
      <c r="C29" s="35">
        <v>4</v>
      </c>
      <c r="D29" s="35" t="s">
        <v>190</v>
      </c>
      <c r="E29" s="34" t="s">
        <v>158</v>
      </c>
      <c r="H29" t="s">
        <v>181</v>
      </c>
    </row>
    <row r="30" spans="1:8" x14ac:dyDescent="0.25">
      <c r="A30" s="35">
        <v>9</v>
      </c>
      <c r="B30" t="s">
        <v>167</v>
      </c>
      <c r="C30" s="35">
        <v>2</v>
      </c>
      <c r="D30" s="35" t="s">
        <v>191</v>
      </c>
      <c r="E30" s="34" t="s">
        <v>158</v>
      </c>
      <c r="H30" t="s">
        <v>225</v>
      </c>
    </row>
    <row r="31" spans="1:8" x14ac:dyDescent="0.25">
      <c r="A31" s="35">
        <v>8</v>
      </c>
      <c r="B31" t="s">
        <v>167</v>
      </c>
      <c r="C31" s="35">
        <v>3</v>
      </c>
      <c r="D31" s="35" t="s">
        <v>192</v>
      </c>
      <c r="E31" s="34" t="s">
        <v>126</v>
      </c>
      <c r="H31" t="s">
        <v>175</v>
      </c>
    </row>
    <row r="32" spans="1:8" x14ac:dyDescent="0.25">
      <c r="A32" s="35">
        <v>7</v>
      </c>
      <c r="B32" t="s">
        <v>167</v>
      </c>
      <c r="C32" s="35">
        <v>4</v>
      </c>
      <c r="D32" s="35" t="s">
        <v>193</v>
      </c>
      <c r="E32" s="34" t="s">
        <v>128</v>
      </c>
      <c r="H32" t="s">
        <v>175</v>
      </c>
    </row>
    <row r="33" spans="1:8" x14ac:dyDescent="0.25">
      <c r="A33" s="35">
        <v>5</v>
      </c>
      <c r="B33" t="s">
        <v>167</v>
      </c>
      <c r="C33" s="35">
        <v>6</v>
      </c>
      <c r="D33" s="35" t="s">
        <v>194</v>
      </c>
      <c r="E33" s="34" t="s">
        <v>127</v>
      </c>
      <c r="H33" t="s">
        <v>177</v>
      </c>
    </row>
    <row r="34" spans="1:8" x14ac:dyDescent="0.25">
      <c r="A34" s="35">
        <v>1</v>
      </c>
      <c r="B34" t="s">
        <v>167</v>
      </c>
      <c r="C34" s="35">
        <v>1</v>
      </c>
      <c r="D34" s="35" t="s">
        <v>195</v>
      </c>
      <c r="E34" s="34" t="s">
        <v>128</v>
      </c>
      <c r="H34" t="s">
        <v>183</v>
      </c>
    </row>
    <row r="35" spans="1:8" x14ac:dyDescent="0.25">
      <c r="A35" s="35">
        <v>29</v>
      </c>
      <c r="B35" t="s">
        <v>168</v>
      </c>
      <c r="C35" s="35">
        <v>2</v>
      </c>
      <c r="D35" s="35" t="s">
        <v>196</v>
      </c>
      <c r="E35" s="34" t="s">
        <v>134</v>
      </c>
      <c r="H35" t="s">
        <v>219</v>
      </c>
    </row>
    <row r="36" spans="1:8" x14ac:dyDescent="0.25">
      <c r="A36" s="35">
        <v>28</v>
      </c>
      <c r="B36" t="s">
        <v>168</v>
      </c>
      <c r="C36" s="35">
        <v>3</v>
      </c>
      <c r="D36" s="35" t="s">
        <v>197</v>
      </c>
      <c r="E36" s="34" t="s">
        <v>134</v>
      </c>
      <c r="H36" t="s">
        <v>228</v>
      </c>
    </row>
    <row r="37" spans="1:8" x14ac:dyDescent="0.25">
      <c r="A37" s="35">
        <v>27</v>
      </c>
      <c r="B37" t="s">
        <v>168</v>
      </c>
      <c r="C37" s="35">
        <v>4</v>
      </c>
      <c r="D37" s="35" t="s">
        <v>198</v>
      </c>
      <c r="E37" s="34" t="s">
        <v>137</v>
      </c>
      <c r="H37" t="s">
        <v>199</v>
      </c>
    </row>
    <row r="38" spans="1:8" x14ac:dyDescent="0.25">
      <c r="A38" s="35">
        <v>22</v>
      </c>
      <c r="B38" t="s">
        <v>168</v>
      </c>
      <c r="C38" s="35">
        <v>1</v>
      </c>
      <c r="D38" s="35" t="s">
        <v>199</v>
      </c>
      <c r="E38" s="34" t="s">
        <v>134</v>
      </c>
      <c r="H38" t="s">
        <v>210</v>
      </c>
    </row>
    <row r="39" spans="1:8" x14ac:dyDescent="0.25">
      <c r="A39" s="35">
        <v>19</v>
      </c>
      <c r="B39" t="s">
        <v>168</v>
      </c>
      <c r="C39" s="35">
        <v>4</v>
      </c>
      <c r="D39" s="35" t="s">
        <v>200</v>
      </c>
      <c r="E39" s="34" t="s">
        <v>138</v>
      </c>
      <c r="H39" t="s">
        <v>214</v>
      </c>
    </row>
    <row r="40" spans="1:8" x14ac:dyDescent="0.25">
      <c r="A40" s="35">
        <v>18</v>
      </c>
      <c r="B40" t="s">
        <v>168</v>
      </c>
      <c r="C40" s="35">
        <v>5</v>
      </c>
      <c r="D40" s="35" t="s">
        <v>201</v>
      </c>
      <c r="E40" s="34" t="s">
        <v>124</v>
      </c>
      <c r="H40" t="s">
        <v>180</v>
      </c>
    </row>
    <row r="41" spans="1:8" x14ac:dyDescent="0.25">
      <c r="A41" s="35">
        <v>17</v>
      </c>
      <c r="B41" t="s">
        <v>168</v>
      </c>
      <c r="C41" s="35">
        <v>6</v>
      </c>
      <c r="D41" s="35" t="s">
        <v>202</v>
      </c>
      <c r="E41" s="34" t="s">
        <v>148</v>
      </c>
      <c r="H41" t="s">
        <v>202</v>
      </c>
    </row>
    <row r="42" spans="1:8" x14ac:dyDescent="0.25">
      <c r="A42" s="35">
        <v>11</v>
      </c>
      <c r="B42" t="s">
        <v>168</v>
      </c>
      <c r="C42" s="35">
        <v>3</v>
      </c>
      <c r="D42" s="35" t="s">
        <v>203</v>
      </c>
      <c r="E42" s="36" t="s">
        <v>165</v>
      </c>
      <c r="H42" t="s">
        <v>205</v>
      </c>
    </row>
    <row r="43" spans="1:8" x14ac:dyDescent="0.25">
      <c r="A43" s="35">
        <v>11</v>
      </c>
      <c r="B43" t="s">
        <v>168</v>
      </c>
      <c r="C43" s="35">
        <v>3</v>
      </c>
      <c r="D43" s="35" t="s">
        <v>203</v>
      </c>
      <c r="E43" s="34" t="s">
        <v>134</v>
      </c>
      <c r="H43" t="s">
        <v>223</v>
      </c>
    </row>
    <row r="44" spans="1:8" ht="30" customHeight="1" x14ac:dyDescent="0.25">
      <c r="A44" s="35">
        <v>9</v>
      </c>
      <c r="B44" t="s">
        <v>168</v>
      </c>
      <c r="C44" s="35">
        <v>5</v>
      </c>
      <c r="D44" s="35" t="s">
        <v>204</v>
      </c>
      <c r="E44" s="34" t="s">
        <v>124</v>
      </c>
      <c r="H44" t="s">
        <v>226</v>
      </c>
    </row>
    <row r="45" spans="1:8" x14ac:dyDescent="0.25">
      <c r="A45" s="35">
        <v>8</v>
      </c>
      <c r="B45" t="s">
        <v>168</v>
      </c>
      <c r="C45" s="35">
        <v>6</v>
      </c>
      <c r="D45" s="35" t="s">
        <v>205</v>
      </c>
      <c r="E45" s="34" t="s">
        <v>141</v>
      </c>
      <c r="H45" t="s">
        <v>230</v>
      </c>
    </row>
    <row r="46" spans="1:8" x14ac:dyDescent="0.25">
      <c r="A46" s="35">
        <v>28</v>
      </c>
      <c r="B46" t="s">
        <v>169</v>
      </c>
      <c r="C46" s="35">
        <v>1</v>
      </c>
      <c r="D46" s="35" t="s">
        <v>206</v>
      </c>
      <c r="E46" s="34" t="s">
        <v>127</v>
      </c>
      <c r="H46" t="s">
        <v>230</v>
      </c>
    </row>
    <row r="47" spans="1:8" x14ac:dyDescent="0.25">
      <c r="A47" s="35">
        <v>27</v>
      </c>
      <c r="B47" t="s">
        <v>169</v>
      </c>
      <c r="C47" s="35">
        <v>2</v>
      </c>
      <c r="D47" s="35" t="s">
        <v>207</v>
      </c>
      <c r="E47" s="36" t="s">
        <v>124</v>
      </c>
      <c r="H47" t="s">
        <v>187</v>
      </c>
    </row>
    <row r="48" spans="1:8" x14ac:dyDescent="0.25">
      <c r="A48" s="35">
        <v>27</v>
      </c>
      <c r="B48" t="s">
        <v>169</v>
      </c>
      <c r="C48" s="35">
        <v>2</v>
      </c>
      <c r="D48" s="35" t="s">
        <v>207</v>
      </c>
      <c r="E48" s="34" t="s">
        <v>127</v>
      </c>
      <c r="H48" t="s">
        <v>195</v>
      </c>
    </row>
    <row r="49" spans="1:8" x14ac:dyDescent="0.25">
      <c r="A49" s="35">
        <v>24</v>
      </c>
      <c r="B49" t="s">
        <v>169</v>
      </c>
      <c r="C49" s="35">
        <v>5</v>
      </c>
      <c r="D49" s="35" t="s">
        <v>208</v>
      </c>
      <c r="E49" s="34" t="s">
        <v>128</v>
      </c>
      <c r="H49" t="s">
        <v>201</v>
      </c>
    </row>
    <row r="50" spans="1:8" x14ac:dyDescent="0.25">
      <c r="A50" s="35">
        <v>23</v>
      </c>
      <c r="B50" t="s">
        <v>169</v>
      </c>
      <c r="C50" s="35">
        <v>3</v>
      </c>
      <c r="D50" s="35" t="s">
        <v>209</v>
      </c>
      <c r="E50" s="34" t="s">
        <v>143</v>
      </c>
      <c r="H50" t="s">
        <v>204</v>
      </c>
    </row>
    <row r="51" spans="1:8" x14ac:dyDescent="0.25">
      <c r="A51" s="35">
        <v>25</v>
      </c>
      <c r="B51" t="s">
        <v>169</v>
      </c>
      <c r="C51" s="35">
        <v>4</v>
      </c>
      <c r="D51" s="35" t="s">
        <v>210</v>
      </c>
      <c r="E51" s="34" t="s">
        <v>128</v>
      </c>
      <c r="H51" t="s">
        <v>213</v>
      </c>
    </row>
    <row r="52" spans="1:8" x14ac:dyDescent="0.25">
      <c r="A52" s="35">
        <v>19</v>
      </c>
      <c r="B52" t="s">
        <v>169</v>
      </c>
      <c r="C52" s="35">
        <v>1</v>
      </c>
      <c r="D52" s="35" t="s">
        <v>211</v>
      </c>
      <c r="E52" s="36" t="s">
        <v>127</v>
      </c>
      <c r="H52" t="s">
        <v>216</v>
      </c>
    </row>
    <row r="53" spans="1:8" x14ac:dyDescent="0.25">
      <c r="A53" s="35">
        <v>19</v>
      </c>
      <c r="B53" t="s">
        <v>169</v>
      </c>
      <c r="C53" s="35">
        <v>1</v>
      </c>
      <c r="D53" s="35" t="s">
        <v>211</v>
      </c>
      <c r="E53" s="36" t="s">
        <v>128</v>
      </c>
      <c r="H53" t="s">
        <v>188</v>
      </c>
    </row>
    <row r="54" spans="1:8" ht="15" customHeight="1" x14ac:dyDescent="0.25">
      <c r="A54" s="35">
        <v>19</v>
      </c>
      <c r="B54" t="s">
        <v>169</v>
      </c>
      <c r="C54" s="35">
        <v>1</v>
      </c>
      <c r="D54" s="35" t="s">
        <v>211</v>
      </c>
      <c r="E54" s="34" t="s">
        <v>164</v>
      </c>
      <c r="H54" t="s">
        <v>191</v>
      </c>
    </row>
    <row r="55" spans="1:8" x14ac:dyDescent="0.25">
      <c r="A55" s="35">
        <v>18</v>
      </c>
      <c r="B55" t="s">
        <v>169</v>
      </c>
      <c r="C55" s="35">
        <v>2</v>
      </c>
      <c r="D55" s="35" t="s">
        <v>212</v>
      </c>
      <c r="E55" s="34" t="s">
        <v>124</v>
      </c>
      <c r="H55" t="s">
        <v>178</v>
      </c>
    </row>
    <row r="56" spans="1:8" x14ac:dyDescent="0.25">
      <c r="A56" s="35">
        <v>17</v>
      </c>
      <c r="B56" t="s">
        <v>169</v>
      </c>
      <c r="C56" s="35">
        <v>3</v>
      </c>
      <c r="D56" s="35" t="s">
        <v>213</v>
      </c>
      <c r="E56" s="34" t="s">
        <v>137</v>
      </c>
      <c r="H56" t="s">
        <v>194</v>
      </c>
    </row>
    <row r="57" spans="1:8" x14ac:dyDescent="0.25">
      <c r="A57" s="35">
        <v>16</v>
      </c>
      <c r="B57" t="s">
        <v>169</v>
      </c>
      <c r="C57" s="35">
        <v>4</v>
      </c>
      <c r="D57" s="35" t="s">
        <v>214</v>
      </c>
      <c r="E57" s="36" t="s">
        <v>127</v>
      </c>
      <c r="H57" t="s">
        <v>229</v>
      </c>
    </row>
    <row r="58" spans="1:8" x14ac:dyDescent="0.25">
      <c r="A58" s="35">
        <v>16</v>
      </c>
      <c r="B58" t="s">
        <v>169</v>
      </c>
      <c r="C58" s="35">
        <v>4</v>
      </c>
      <c r="D58" s="35" t="s">
        <v>214</v>
      </c>
      <c r="E58" s="36" t="s">
        <v>137</v>
      </c>
    </row>
    <row r="59" spans="1:8" x14ac:dyDescent="0.25">
      <c r="A59" s="35">
        <v>16</v>
      </c>
      <c r="B59" t="s">
        <v>169</v>
      </c>
      <c r="C59" s="35">
        <v>4</v>
      </c>
      <c r="D59" s="35" t="s">
        <v>214</v>
      </c>
      <c r="E59" s="34" t="s">
        <v>164</v>
      </c>
    </row>
    <row r="60" spans="1:8" x14ac:dyDescent="0.25">
      <c r="A60" s="35">
        <v>15</v>
      </c>
      <c r="B60" t="s">
        <v>169</v>
      </c>
      <c r="C60" s="35">
        <v>5</v>
      </c>
      <c r="D60" s="35" t="s">
        <v>215</v>
      </c>
      <c r="E60" s="34" t="s">
        <v>158</v>
      </c>
    </row>
    <row r="61" spans="1:8" ht="15" customHeight="1" x14ac:dyDescent="0.25">
      <c r="A61" s="35">
        <v>15</v>
      </c>
      <c r="B61" t="s">
        <v>169</v>
      </c>
      <c r="C61" s="35">
        <v>5</v>
      </c>
      <c r="D61" s="35" t="s">
        <v>215</v>
      </c>
      <c r="E61" s="36" t="s">
        <v>137</v>
      </c>
    </row>
    <row r="62" spans="1:8" x14ac:dyDescent="0.25">
      <c r="A62" s="35">
        <v>4</v>
      </c>
      <c r="B62" t="s">
        <v>169</v>
      </c>
      <c r="C62" s="35">
        <v>3</v>
      </c>
      <c r="D62" s="35" t="s">
        <v>216</v>
      </c>
      <c r="E62" s="34" t="s">
        <v>148</v>
      </c>
    </row>
    <row r="63" spans="1:8" x14ac:dyDescent="0.25">
      <c r="A63" s="35">
        <v>5</v>
      </c>
      <c r="B63" t="s">
        <v>169</v>
      </c>
      <c r="C63" s="35">
        <v>2</v>
      </c>
      <c r="D63" s="35" t="s">
        <v>217</v>
      </c>
      <c r="E63" s="36" t="s">
        <v>128</v>
      </c>
    </row>
    <row r="64" spans="1:8" x14ac:dyDescent="0.25">
      <c r="A64" s="35">
        <v>5</v>
      </c>
      <c r="B64" t="s">
        <v>169</v>
      </c>
      <c r="C64" s="35">
        <v>2</v>
      </c>
      <c r="D64" s="35" t="s">
        <v>217</v>
      </c>
      <c r="E64" s="36" t="s">
        <v>124</v>
      </c>
    </row>
    <row r="65" spans="1:5" x14ac:dyDescent="0.25">
      <c r="A65" s="35">
        <v>5</v>
      </c>
      <c r="B65" t="s">
        <v>169</v>
      </c>
      <c r="C65" s="35">
        <v>2</v>
      </c>
      <c r="D65" s="35" t="s">
        <v>217</v>
      </c>
      <c r="E65" s="34" t="s">
        <v>127</v>
      </c>
    </row>
    <row r="66" spans="1:5" x14ac:dyDescent="0.25">
      <c r="A66" s="35">
        <v>2</v>
      </c>
      <c r="B66" t="s">
        <v>169</v>
      </c>
      <c r="C66" s="35">
        <v>5</v>
      </c>
      <c r="D66" s="35" t="s">
        <v>218</v>
      </c>
      <c r="E66" s="34" t="s">
        <v>158</v>
      </c>
    </row>
    <row r="67" spans="1:5" x14ac:dyDescent="0.25">
      <c r="A67" s="35">
        <v>2</v>
      </c>
      <c r="B67" t="s">
        <v>169</v>
      </c>
      <c r="C67" s="35">
        <v>5</v>
      </c>
      <c r="D67" s="35" t="s">
        <v>218</v>
      </c>
      <c r="E67" s="36" t="s">
        <v>138</v>
      </c>
    </row>
    <row r="68" spans="1:5" x14ac:dyDescent="0.25">
      <c r="A68" s="35">
        <v>2</v>
      </c>
      <c r="B68" t="s">
        <v>169</v>
      </c>
      <c r="C68" s="35">
        <v>5</v>
      </c>
      <c r="D68" s="35" t="s">
        <v>218</v>
      </c>
      <c r="E68" s="34" t="s">
        <v>134</v>
      </c>
    </row>
    <row r="69" spans="1:5" x14ac:dyDescent="0.25">
      <c r="A69" s="35">
        <v>22</v>
      </c>
      <c r="B69" t="s">
        <v>170</v>
      </c>
      <c r="C69" s="35">
        <v>3</v>
      </c>
      <c r="D69" s="35" t="s">
        <v>219</v>
      </c>
      <c r="E69" s="34" t="s">
        <v>149</v>
      </c>
    </row>
    <row r="70" spans="1:5" x14ac:dyDescent="0.25">
      <c r="A70" s="35">
        <v>1</v>
      </c>
      <c r="B70" t="s">
        <v>169</v>
      </c>
      <c r="C70" s="35">
        <v>6</v>
      </c>
      <c r="D70" s="35" t="s">
        <v>220</v>
      </c>
      <c r="E70" s="36" t="s">
        <v>124</v>
      </c>
    </row>
    <row r="71" spans="1:5" x14ac:dyDescent="0.25">
      <c r="A71" s="35">
        <v>1</v>
      </c>
      <c r="B71" t="s">
        <v>169</v>
      </c>
      <c r="C71" s="35">
        <v>6</v>
      </c>
      <c r="D71" s="35" t="s">
        <v>220</v>
      </c>
      <c r="E71" s="34" t="s">
        <v>137</v>
      </c>
    </row>
    <row r="72" spans="1:5" x14ac:dyDescent="0.25">
      <c r="A72" s="35">
        <v>24</v>
      </c>
      <c r="B72" t="s">
        <v>170</v>
      </c>
      <c r="C72" s="35">
        <v>1</v>
      </c>
      <c r="D72" s="35" t="s">
        <v>221</v>
      </c>
      <c r="E72" s="34" t="s">
        <v>149</v>
      </c>
    </row>
    <row r="73" spans="1:5" x14ac:dyDescent="0.25">
      <c r="A73" s="35">
        <v>23</v>
      </c>
      <c r="B73" t="s">
        <v>170</v>
      </c>
      <c r="C73" s="35">
        <v>4</v>
      </c>
      <c r="D73" s="35" t="s">
        <v>222</v>
      </c>
      <c r="E73" s="34" t="s">
        <v>149</v>
      </c>
    </row>
    <row r="74" spans="1:5" x14ac:dyDescent="0.25">
      <c r="A74" s="35">
        <v>23</v>
      </c>
      <c r="B74" t="s">
        <v>170</v>
      </c>
      <c r="C74" s="35">
        <v>4</v>
      </c>
      <c r="D74" s="35" t="s">
        <v>222</v>
      </c>
      <c r="E74" s="36" t="s">
        <v>158</v>
      </c>
    </row>
    <row r="75" spans="1:5" ht="15" customHeight="1" x14ac:dyDescent="0.25">
      <c r="A75" s="35">
        <v>19</v>
      </c>
      <c r="B75" t="s">
        <v>170</v>
      </c>
      <c r="C75" s="35">
        <v>6</v>
      </c>
      <c r="D75" s="35" t="s">
        <v>223</v>
      </c>
      <c r="E75" s="34" t="s">
        <v>137</v>
      </c>
    </row>
    <row r="76" spans="1:5" x14ac:dyDescent="0.25">
      <c r="A76" s="35">
        <v>19</v>
      </c>
      <c r="B76" t="s">
        <v>170</v>
      </c>
      <c r="C76" s="35">
        <v>6</v>
      </c>
      <c r="D76" s="35" t="s">
        <v>223</v>
      </c>
      <c r="E76" s="36" t="s">
        <v>138</v>
      </c>
    </row>
    <row r="77" spans="1:5" x14ac:dyDescent="0.25">
      <c r="A77" s="35">
        <v>16</v>
      </c>
      <c r="B77" t="s">
        <v>170</v>
      </c>
      <c r="C77" s="35">
        <v>1</v>
      </c>
      <c r="D77" s="35" t="s">
        <v>224</v>
      </c>
      <c r="E77" s="34" t="s">
        <v>149</v>
      </c>
    </row>
    <row r="78" spans="1:5" x14ac:dyDescent="0.25">
      <c r="A78" s="35">
        <v>15</v>
      </c>
      <c r="B78" t="s">
        <v>170</v>
      </c>
      <c r="C78" s="35">
        <v>2</v>
      </c>
      <c r="D78" s="35" t="s">
        <v>225</v>
      </c>
      <c r="E78" s="34" t="s">
        <v>124</v>
      </c>
    </row>
    <row r="79" spans="1:5" x14ac:dyDescent="0.25">
      <c r="A79" s="35">
        <v>11</v>
      </c>
      <c r="B79" t="s">
        <v>170</v>
      </c>
      <c r="C79" s="35">
        <v>6</v>
      </c>
      <c r="D79" s="35" t="s">
        <v>226</v>
      </c>
      <c r="E79" s="34" t="s">
        <v>127</v>
      </c>
    </row>
    <row r="80" spans="1:5" x14ac:dyDescent="0.25">
      <c r="A80" s="35">
        <v>7</v>
      </c>
      <c r="B80" t="s">
        <v>170</v>
      </c>
      <c r="C80" s="35">
        <v>1</v>
      </c>
      <c r="D80" s="35" t="s">
        <v>227</v>
      </c>
      <c r="E80" s="34" t="s">
        <v>149</v>
      </c>
    </row>
    <row r="81" spans="1:5" x14ac:dyDescent="0.25">
      <c r="A81" s="35">
        <v>5</v>
      </c>
      <c r="B81" t="s">
        <v>170</v>
      </c>
      <c r="C81" s="35">
        <v>3</v>
      </c>
      <c r="D81" s="35" t="s">
        <v>228</v>
      </c>
      <c r="E81" s="34" t="s">
        <v>149</v>
      </c>
    </row>
    <row r="82" spans="1:5" x14ac:dyDescent="0.25">
      <c r="A82" s="35">
        <v>4</v>
      </c>
      <c r="B82" t="s">
        <v>170</v>
      </c>
      <c r="C82" s="35">
        <v>4</v>
      </c>
      <c r="D82" s="35" t="s">
        <v>229</v>
      </c>
      <c r="E82" s="34" t="s">
        <v>127</v>
      </c>
    </row>
    <row r="83" spans="1:5" x14ac:dyDescent="0.25">
      <c r="A83" s="35">
        <v>2</v>
      </c>
      <c r="B83" t="s">
        <v>170</v>
      </c>
      <c r="C83" s="35">
        <v>6</v>
      </c>
      <c r="D83" s="35" t="s">
        <v>230</v>
      </c>
      <c r="E83" s="34" t="s">
        <v>141</v>
      </c>
    </row>
    <row r="84" spans="1:5" x14ac:dyDescent="0.25">
      <c r="A84" s="35">
        <v>2</v>
      </c>
      <c r="B84" t="s">
        <v>170</v>
      </c>
      <c r="C84" s="35">
        <v>6</v>
      </c>
      <c r="D84" s="35" t="s">
        <v>230</v>
      </c>
      <c r="E84" s="34" t="s">
        <v>149</v>
      </c>
    </row>
  </sheetData>
  <conditionalFormatting sqref="D2:D84">
    <cfRule type="cellIs" dxfId="13" priority="1" operator="equal">
      <formula>$K$8</formula>
    </cfRule>
    <cfRule type="cellIs" dxfId="12" priority="2" operator="equal">
      <formula>$K$7</formula>
    </cfRule>
    <cfRule type="cellIs" dxfId="11" priority="3" operator="equal">
      <formula>$K$6</formula>
    </cfRule>
    <cfRule type="cellIs" dxfId="10" priority="4" operator="equal">
      <formula>$K$5</formula>
    </cfRule>
    <cfRule type="cellIs" dxfId="9" priority="5" operator="equal">
      <formula>$K$4</formula>
    </cfRule>
    <cfRule type="cellIs" dxfId="8" priority="6" operator="equal">
      <formula>$K$3</formula>
    </cfRule>
    <cfRule type="cellIs" dxfId="7" priority="7" operator="equal">
      <formula>$K$2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3366B-D924-4008-A50B-CD91CC609A4A}">
  <dimension ref="A1:N60"/>
  <sheetViews>
    <sheetView workbookViewId="0">
      <selection activeCell="N17" sqref="N17:N23"/>
    </sheetView>
  </sheetViews>
  <sheetFormatPr defaultRowHeight="15" x14ac:dyDescent="0.25"/>
  <sheetData>
    <row r="1" spans="1:7" x14ac:dyDescent="0.25">
      <c r="A1" t="s">
        <v>232</v>
      </c>
      <c r="E1" t="s">
        <v>231</v>
      </c>
    </row>
    <row r="2" spans="1:7" x14ac:dyDescent="0.25">
      <c r="A2" t="s">
        <v>172</v>
      </c>
      <c r="E2" t="s">
        <v>172</v>
      </c>
      <c r="G2" t="str">
        <f>IF(ISERROR(MATCH(E2,$A$2:$A$60,0)),E2,"")</f>
        <v/>
      </c>
    </row>
    <row r="3" spans="1:7" x14ac:dyDescent="0.25">
      <c r="A3" t="s">
        <v>184</v>
      </c>
      <c r="E3" t="s">
        <v>173</v>
      </c>
      <c r="G3" t="str">
        <f t="shared" ref="G3:G60" si="0">IF(ISERROR(MATCH(E3,$A$2:$A$60,0)),E3,"")</f>
        <v/>
      </c>
    </row>
    <row r="4" spans="1:7" x14ac:dyDescent="0.25">
      <c r="A4" t="s">
        <v>189</v>
      </c>
      <c r="E4" t="s">
        <v>174</v>
      </c>
      <c r="G4" t="str">
        <f t="shared" si="0"/>
        <v>23mp1</v>
      </c>
    </row>
    <row r="5" spans="1:7" x14ac:dyDescent="0.25">
      <c r="A5" t="s">
        <v>192</v>
      </c>
      <c r="E5" t="s">
        <v>175</v>
      </c>
      <c r="G5" t="str">
        <f t="shared" si="0"/>
        <v/>
      </c>
    </row>
    <row r="6" spans="1:7" x14ac:dyDescent="0.25">
      <c r="A6" t="s">
        <v>196</v>
      </c>
      <c r="E6" t="s">
        <v>176</v>
      </c>
      <c r="G6" t="str">
        <f t="shared" si="0"/>
        <v/>
      </c>
    </row>
    <row r="7" spans="1:7" x14ac:dyDescent="0.25">
      <c r="A7" t="s">
        <v>206</v>
      </c>
      <c r="E7" t="s">
        <v>177</v>
      </c>
      <c r="G7" t="str">
        <f t="shared" si="0"/>
        <v/>
      </c>
    </row>
    <row r="8" spans="1:7" x14ac:dyDescent="0.25">
      <c r="A8" t="s">
        <v>211</v>
      </c>
      <c r="E8" t="s">
        <v>178</v>
      </c>
      <c r="G8" t="str">
        <f t="shared" si="0"/>
        <v/>
      </c>
    </row>
    <row r="9" spans="1:7" x14ac:dyDescent="0.25">
      <c r="A9" t="s">
        <v>185</v>
      </c>
      <c r="E9" t="s">
        <v>179</v>
      </c>
      <c r="G9" t="str">
        <f t="shared" si="0"/>
        <v>7mp6</v>
      </c>
    </row>
    <row r="10" spans="1:7" x14ac:dyDescent="0.25">
      <c r="A10" t="s">
        <v>190</v>
      </c>
      <c r="E10" t="s">
        <v>180</v>
      </c>
      <c r="G10" t="str">
        <f t="shared" si="0"/>
        <v/>
      </c>
    </row>
    <row r="11" spans="1:7" x14ac:dyDescent="0.25">
      <c r="A11" t="s">
        <v>197</v>
      </c>
      <c r="E11" t="s">
        <v>181</v>
      </c>
      <c r="G11" t="str">
        <f t="shared" si="0"/>
        <v/>
      </c>
    </row>
    <row r="12" spans="1:7" x14ac:dyDescent="0.25">
      <c r="A12" t="s">
        <v>203</v>
      </c>
      <c r="E12" t="s">
        <v>182</v>
      </c>
      <c r="G12" t="str">
        <f t="shared" si="0"/>
        <v>2mp1</v>
      </c>
    </row>
    <row r="13" spans="1:7" x14ac:dyDescent="0.25">
      <c r="A13" t="s">
        <v>207</v>
      </c>
      <c r="E13" t="s">
        <v>183</v>
      </c>
      <c r="G13" t="str">
        <f t="shared" si="0"/>
        <v/>
      </c>
    </row>
    <row r="14" spans="1:7" x14ac:dyDescent="0.25">
      <c r="A14" t="s">
        <v>212</v>
      </c>
      <c r="E14" t="s">
        <v>184</v>
      </c>
      <c r="G14" t="str">
        <f t="shared" si="0"/>
        <v/>
      </c>
    </row>
    <row r="15" spans="1:7" x14ac:dyDescent="0.25">
      <c r="A15" t="s">
        <v>217</v>
      </c>
      <c r="E15" t="s">
        <v>185</v>
      </c>
      <c r="G15" t="str">
        <f t="shared" si="0"/>
        <v/>
      </c>
    </row>
    <row r="16" spans="1:7" x14ac:dyDescent="0.25">
      <c r="A16" t="s">
        <v>186</v>
      </c>
      <c r="E16" t="s">
        <v>186</v>
      </c>
      <c r="G16" t="str">
        <f t="shared" si="0"/>
        <v/>
      </c>
    </row>
    <row r="17" spans="1:14" x14ac:dyDescent="0.25">
      <c r="A17" t="s">
        <v>198</v>
      </c>
      <c r="E17" t="s">
        <v>187</v>
      </c>
      <c r="G17" t="str">
        <f t="shared" si="0"/>
        <v/>
      </c>
      <c r="N17" t="s">
        <v>174</v>
      </c>
    </row>
    <row r="18" spans="1:14" x14ac:dyDescent="0.25">
      <c r="A18" t="s">
        <v>200</v>
      </c>
      <c r="E18" t="s">
        <v>188</v>
      </c>
      <c r="G18" t="str">
        <f t="shared" si="0"/>
        <v/>
      </c>
      <c r="N18" t="s">
        <v>179</v>
      </c>
    </row>
    <row r="19" spans="1:14" x14ac:dyDescent="0.25">
      <c r="A19" t="s">
        <v>208</v>
      </c>
      <c r="E19" t="s">
        <v>189</v>
      </c>
      <c r="G19" t="str">
        <f t="shared" si="0"/>
        <v/>
      </c>
      <c r="N19" t="s">
        <v>182</v>
      </c>
    </row>
    <row r="20" spans="1:14" x14ac:dyDescent="0.25">
      <c r="A20" t="s">
        <v>215</v>
      </c>
      <c r="E20" t="s">
        <v>190</v>
      </c>
      <c r="G20" t="str">
        <f t="shared" si="0"/>
        <v/>
      </c>
      <c r="N20" t="s">
        <v>193</v>
      </c>
    </row>
    <row r="21" spans="1:14" x14ac:dyDescent="0.25">
      <c r="A21" t="s">
        <v>218</v>
      </c>
      <c r="E21" t="s">
        <v>191</v>
      </c>
      <c r="G21" t="str">
        <f t="shared" si="0"/>
        <v/>
      </c>
      <c r="N21" t="s">
        <v>209</v>
      </c>
    </row>
    <row r="22" spans="1:14" x14ac:dyDescent="0.25">
      <c r="A22" t="s">
        <v>173</v>
      </c>
      <c r="E22" t="s">
        <v>192</v>
      </c>
      <c r="G22" t="str">
        <f t="shared" si="0"/>
        <v/>
      </c>
      <c r="N22" t="s">
        <v>222</v>
      </c>
    </row>
    <row r="23" spans="1:14" x14ac:dyDescent="0.25">
      <c r="A23" t="s">
        <v>176</v>
      </c>
      <c r="E23" t="s">
        <v>193</v>
      </c>
      <c r="G23" t="str">
        <f t="shared" si="0"/>
        <v>7sb4</v>
      </c>
      <c r="N23" t="s">
        <v>227</v>
      </c>
    </row>
    <row r="24" spans="1:14" x14ac:dyDescent="0.25">
      <c r="A24" t="s">
        <v>221</v>
      </c>
      <c r="E24" t="s">
        <v>194</v>
      </c>
      <c r="G24" t="str">
        <f t="shared" si="0"/>
        <v/>
      </c>
    </row>
    <row r="25" spans="1:14" x14ac:dyDescent="0.25">
      <c r="A25" t="s">
        <v>224</v>
      </c>
      <c r="E25" t="s">
        <v>195</v>
      </c>
      <c r="G25" t="str">
        <f t="shared" si="0"/>
        <v/>
      </c>
    </row>
    <row r="26" spans="1:14" x14ac:dyDescent="0.25">
      <c r="A26" t="s">
        <v>220</v>
      </c>
      <c r="E26" t="s">
        <v>196</v>
      </c>
      <c r="G26" t="str">
        <f t="shared" si="0"/>
        <v/>
      </c>
    </row>
    <row r="27" spans="1:14" x14ac:dyDescent="0.25">
      <c r="A27" t="s">
        <v>181</v>
      </c>
      <c r="E27" t="s">
        <v>197</v>
      </c>
      <c r="G27" t="str">
        <f t="shared" si="0"/>
        <v/>
      </c>
    </row>
    <row r="28" spans="1:14" x14ac:dyDescent="0.25">
      <c r="A28" t="s">
        <v>225</v>
      </c>
      <c r="E28" t="s">
        <v>198</v>
      </c>
      <c r="G28" t="str">
        <f t="shared" si="0"/>
        <v/>
      </c>
    </row>
    <row r="29" spans="1:14" x14ac:dyDescent="0.25">
      <c r="A29" t="s">
        <v>175</v>
      </c>
      <c r="E29" t="s">
        <v>199</v>
      </c>
      <c r="G29" t="str">
        <f t="shared" si="0"/>
        <v/>
      </c>
    </row>
    <row r="30" spans="1:14" x14ac:dyDescent="0.25">
      <c r="A30" t="s">
        <v>177</v>
      </c>
      <c r="E30" t="s">
        <v>200</v>
      </c>
      <c r="G30" t="str">
        <f t="shared" si="0"/>
        <v/>
      </c>
    </row>
    <row r="31" spans="1:14" x14ac:dyDescent="0.25">
      <c r="A31" t="s">
        <v>183</v>
      </c>
      <c r="E31" t="s">
        <v>201</v>
      </c>
      <c r="G31" t="str">
        <f t="shared" si="0"/>
        <v/>
      </c>
    </row>
    <row r="32" spans="1:14" x14ac:dyDescent="0.25">
      <c r="A32" t="s">
        <v>219</v>
      </c>
      <c r="E32" t="s">
        <v>202</v>
      </c>
      <c r="G32" t="str">
        <f t="shared" si="0"/>
        <v/>
      </c>
    </row>
    <row r="33" spans="1:7" x14ac:dyDescent="0.25">
      <c r="A33" t="s">
        <v>228</v>
      </c>
      <c r="E33" t="s">
        <v>203</v>
      </c>
      <c r="G33" t="str">
        <f t="shared" si="0"/>
        <v/>
      </c>
    </row>
    <row r="34" spans="1:7" x14ac:dyDescent="0.25">
      <c r="A34" t="s">
        <v>199</v>
      </c>
      <c r="E34" t="s">
        <v>204</v>
      </c>
      <c r="G34" t="str">
        <f t="shared" si="0"/>
        <v/>
      </c>
    </row>
    <row r="35" spans="1:7" x14ac:dyDescent="0.25">
      <c r="A35" t="s">
        <v>210</v>
      </c>
      <c r="E35" t="s">
        <v>205</v>
      </c>
      <c r="G35" t="str">
        <f t="shared" si="0"/>
        <v/>
      </c>
    </row>
    <row r="36" spans="1:7" x14ac:dyDescent="0.25">
      <c r="A36" t="s">
        <v>214</v>
      </c>
      <c r="E36" t="s">
        <v>206</v>
      </c>
      <c r="G36" t="str">
        <f t="shared" si="0"/>
        <v/>
      </c>
    </row>
    <row r="37" spans="1:7" x14ac:dyDescent="0.25">
      <c r="A37" t="s">
        <v>180</v>
      </c>
      <c r="E37" t="s">
        <v>207</v>
      </c>
      <c r="G37" t="str">
        <f t="shared" si="0"/>
        <v/>
      </c>
    </row>
    <row r="38" spans="1:7" x14ac:dyDescent="0.25">
      <c r="A38" t="s">
        <v>202</v>
      </c>
      <c r="E38" t="s">
        <v>208</v>
      </c>
      <c r="G38" t="str">
        <f t="shared" si="0"/>
        <v/>
      </c>
    </row>
    <row r="39" spans="1:7" x14ac:dyDescent="0.25">
      <c r="A39" t="s">
        <v>205</v>
      </c>
      <c r="E39" t="s">
        <v>209</v>
      </c>
      <c r="G39" t="str">
        <f t="shared" si="0"/>
        <v>23vs3</v>
      </c>
    </row>
    <row r="40" spans="1:7" x14ac:dyDescent="0.25">
      <c r="A40" t="s">
        <v>223</v>
      </c>
      <c r="E40" t="s">
        <v>210</v>
      </c>
      <c r="G40" t="str">
        <f t="shared" si="0"/>
        <v/>
      </c>
    </row>
    <row r="41" spans="1:7" x14ac:dyDescent="0.25">
      <c r="A41" t="s">
        <v>226</v>
      </c>
      <c r="E41" t="s">
        <v>211</v>
      </c>
      <c r="G41" t="str">
        <f t="shared" si="0"/>
        <v/>
      </c>
    </row>
    <row r="42" spans="1:7" x14ac:dyDescent="0.25">
      <c r="A42" t="s">
        <v>230</v>
      </c>
      <c r="E42" t="s">
        <v>212</v>
      </c>
      <c r="G42" t="str">
        <f t="shared" si="0"/>
        <v/>
      </c>
    </row>
    <row r="43" spans="1:7" x14ac:dyDescent="0.25">
      <c r="A43" t="s">
        <v>187</v>
      </c>
      <c r="E43" t="s">
        <v>213</v>
      </c>
      <c r="G43" t="str">
        <f t="shared" si="0"/>
        <v/>
      </c>
    </row>
    <row r="44" spans="1:7" x14ac:dyDescent="0.25">
      <c r="A44" t="s">
        <v>195</v>
      </c>
      <c r="E44" t="s">
        <v>214</v>
      </c>
      <c r="G44" t="str">
        <f t="shared" si="0"/>
        <v/>
      </c>
    </row>
    <row r="45" spans="1:7" x14ac:dyDescent="0.25">
      <c r="A45" t="s">
        <v>201</v>
      </c>
      <c r="E45" t="s">
        <v>215</v>
      </c>
      <c r="G45" t="str">
        <f t="shared" si="0"/>
        <v/>
      </c>
    </row>
    <row r="46" spans="1:7" x14ac:dyDescent="0.25">
      <c r="A46" t="s">
        <v>204</v>
      </c>
      <c r="E46" t="s">
        <v>216</v>
      </c>
      <c r="G46" t="str">
        <f t="shared" si="0"/>
        <v/>
      </c>
    </row>
    <row r="47" spans="1:7" x14ac:dyDescent="0.25">
      <c r="A47" t="s">
        <v>213</v>
      </c>
      <c r="E47" t="s">
        <v>217</v>
      </c>
      <c r="G47" t="str">
        <f t="shared" si="0"/>
        <v/>
      </c>
    </row>
    <row r="48" spans="1:7" x14ac:dyDescent="0.25">
      <c r="A48" t="s">
        <v>216</v>
      </c>
      <c r="E48" t="s">
        <v>218</v>
      </c>
      <c r="G48" t="str">
        <f t="shared" si="0"/>
        <v/>
      </c>
    </row>
    <row r="49" spans="1:7" x14ac:dyDescent="0.25">
      <c r="A49" t="s">
        <v>188</v>
      </c>
      <c r="E49" t="s">
        <v>219</v>
      </c>
      <c r="G49" t="str">
        <f t="shared" si="0"/>
        <v/>
      </c>
    </row>
    <row r="50" spans="1:7" x14ac:dyDescent="0.25">
      <c r="A50" t="s">
        <v>191</v>
      </c>
      <c r="E50" t="s">
        <v>220</v>
      </c>
      <c r="G50" t="str">
        <f t="shared" si="0"/>
        <v/>
      </c>
    </row>
    <row r="51" spans="1:7" x14ac:dyDescent="0.25">
      <c r="A51" t="s">
        <v>178</v>
      </c>
      <c r="E51" t="s">
        <v>221</v>
      </c>
      <c r="G51" t="str">
        <f t="shared" si="0"/>
        <v/>
      </c>
    </row>
    <row r="52" spans="1:7" x14ac:dyDescent="0.25">
      <c r="A52" t="s">
        <v>194</v>
      </c>
      <c r="E52" t="s">
        <v>222</v>
      </c>
      <c r="G52" t="str">
        <f t="shared" si="0"/>
        <v>23gwh4</v>
      </c>
    </row>
    <row r="53" spans="1:7" x14ac:dyDescent="0.25">
      <c r="A53" t="s">
        <v>229</v>
      </c>
      <c r="E53" t="s">
        <v>223</v>
      </c>
      <c r="G53" t="str">
        <f t="shared" si="0"/>
        <v/>
      </c>
    </row>
    <row r="54" spans="1:7" x14ac:dyDescent="0.25">
      <c r="E54" t="s">
        <v>224</v>
      </c>
      <c r="G54" t="str">
        <f t="shared" si="0"/>
        <v/>
      </c>
    </row>
    <row r="55" spans="1:7" x14ac:dyDescent="0.25">
      <c r="E55" t="s">
        <v>225</v>
      </c>
      <c r="G55" t="str">
        <f t="shared" si="0"/>
        <v/>
      </c>
    </row>
    <row r="56" spans="1:7" x14ac:dyDescent="0.25">
      <c r="E56" t="s">
        <v>226</v>
      </c>
      <c r="G56" t="str">
        <f t="shared" si="0"/>
        <v/>
      </c>
    </row>
    <row r="57" spans="1:7" x14ac:dyDescent="0.25">
      <c r="E57" t="s">
        <v>227</v>
      </c>
      <c r="G57" t="str">
        <f t="shared" si="0"/>
        <v>7gwh1</v>
      </c>
    </row>
    <row r="58" spans="1:7" x14ac:dyDescent="0.25">
      <c r="E58" t="s">
        <v>228</v>
      </c>
      <c r="G58" t="str">
        <f t="shared" si="0"/>
        <v/>
      </c>
    </row>
    <row r="59" spans="1:7" x14ac:dyDescent="0.25">
      <c r="E59" t="s">
        <v>229</v>
      </c>
      <c r="G59" t="str">
        <f t="shared" si="0"/>
        <v/>
      </c>
    </row>
    <row r="60" spans="1:7" x14ac:dyDescent="0.25">
      <c r="E60" t="s">
        <v>230</v>
      </c>
      <c r="G60" t="str">
        <f t="shared" si="0"/>
        <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68A5B-95D1-4AE1-BA63-3FA201A1C5B8}">
  <dimension ref="A1:E74"/>
  <sheetViews>
    <sheetView workbookViewId="0">
      <selection activeCell="E1" activeCellId="1" sqref="B1:B1048576 E1:E1048576"/>
    </sheetView>
  </sheetViews>
  <sheetFormatPr defaultRowHeight="15" x14ac:dyDescent="0.25"/>
  <sheetData>
    <row r="1" spans="1:5" x14ac:dyDescent="0.25">
      <c r="A1" s="37" t="s">
        <v>0</v>
      </c>
      <c r="B1" s="37" t="s">
        <v>1</v>
      </c>
      <c r="C1" s="37" t="s">
        <v>2</v>
      </c>
      <c r="D1" s="37" t="s">
        <v>171</v>
      </c>
      <c r="E1" s="37" t="s">
        <v>125</v>
      </c>
    </row>
    <row r="2" spans="1:5" x14ac:dyDescent="0.25">
      <c r="A2" s="35">
        <v>29</v>
      </c>
      <c r="B2" s="29" t="s">
        <v>166</v>
      </c>
      <c r="C2" s="35">
        <v>6</v>
      </c>
      <c r="D2" s="35" t="s">
        <v>172</v>
      </c>
      <c r="E2" s="35" t="s">
        <v>124</v>
      </c>
    </row>
    <row r="3" spans="1:5" x14ac:dyDescent="0.25">
      <c r="A3" s="35">
        <v>24</v>
      </c>
      <c r="B3" s="29" t="s">
        <v>166</v>
      </c>
      <c r="C3" s="35">
        <v>2</v>
      </c>
      <c r="D3" s="35" t="s">
        <v>173</v>
      </c>
      <c r="E3" s="36" t="s">
        <v>126</v>
      </c>
    </row>
    <row r="4" spans="1:5" x14ac:dyDescent="0.25">
      <c r="A4" s="35">
        <v>22</v>
      </c>
      <c r="B4" s="29" t="s">
        <v>166</v>
      </c>
      <c r="C4" s="35">
        <v>4</v>
      </c>
      <c r="D4" s="35" t="s">
        <v>175</v>
      </c>
      <c r="E4" s="36" t="s">
        <v>128</v>
      </c>
    </row>
    <row r="5" spans="1:5" x14ac:dyDescent="0.25">
      <c r="A5" s="35">
        <v>22</v>
      </c>
      <c r="B5" s="29" t="s">
        <v>166</v>
      </c>
      <c r="C5" s="35">
        <v>4</v>
      </c>
      <c r="D5" s="35" t="s">
        <v>175</v>
      </c>
      <c r="E5" s="36" t="s">
        <v>162</v>
      </c>
    </row>
    <row r="6" spans="1:5" x14ac:dyDescent="0.25">
      <c r="A6" s="35">
        <v>22</v>
      </c>
      <c r="B6" s="29" t="s">
        <v>166</v>
      </c>
      <c r="C6" s="35">
        <v>4</v>
      </c>
      <c r="D6" s="35" t="s">
        <v>175</v>
      </c>
      <c r="E6" s="36" t="s">
        <v>124</v>
      </c>
    </row>
    <row r="7" spans="1:5" x14ac:dyDescent="0.25">
      <c r="A7" s="35">
        <v>11</v>
      </c>
      <c r="B7" s="29" t="s">
        <v>166</v>
      </c>
      <c r="C7" s="35">
        <v>2</v>
      </c>
      <c r="D7" s="35" t="s">
        <v>176</v>
      </c>
      <c r="E7" s="36" t="s">
        <v>124</v>
      </c>
    </row>
    <row r="8" spans="1:5" x14ac:dyDescent="0.25">
      <c r="A8" s="35">
        <v>11</v>
      </c>
      <c r="B8" s="29" t="s">
        <v>166</v>
      </c>
      <c r="C8" s="35">
        <v>2</v>
      </c>
      <c r="D8" s="35" t="s">
        <v>176</v>
      </c>
      <c r="E8" s="36" t="s">
        <v>137</v>
      </c>
    </row>
    <row r="9" spans="1:5" x14ac:dyDescent="0.25">
      <c r="A9" s="35">
        <v>11</v>
      </c>
      <c r="B9" s="29" t="s">
        <v>166</v>
      </c>
      <c r="C9" s="35">
        <v>2</v>
      </c>
      <c r="D9" s="35" t="s">
        <v>176</v>
      </c>
      <c r="E9" s="36" t="s">
        <v>164</v>
      </c>
    </row>
    <row r="10" spans="1:5" x14ac:dyDescent="0.25">
      <c r="A10" s="35">
        <v>9</v>
      </c>
      <c r="B10" s="29" t="s">
        <v>166</v>
      </c>
      <c r="C10" s="35">
        <v>4</v>
      </c>
      <c r="D10" s="35" t="s">
        <v>177</v>
      </c>
      <c r="E10" s="36" t="s">
        <v>158</v>
      </c>
    </row>
    <row r="11" spans="1:5" x14ac:dyDescent="0.25">
      <c r="A11" s="35">
        <v>8</v>
      </c>
      <c r="B11" s="29" t="s">
        <v>166</v>
      </c>
      <c r="C11" s="35">
        <v>5</v>
      </c>
      <c r="D11" s="35" t="s">
        <v>178</v>
      </c>
      <c r="E11" s="36" t="s">
        <v>126</v>
      </c>
    </row>
    <row r="12" spans="1:5" x14ac:dyDescent="0.25">
      <c r="A12" s="35">
        <v>4</v>
      </c>
      <c r="B12" s="29" t="s">
        <v>166</v>
      </c>
      <c r="C12" s="35">
        <v>1</v>
      </c>
      <c r="D12" s="35" t="s">
        <v>180</v>
      </c>
      <c r="E12" s="36" t="s">
        <v>124</v>
      </c>
    </row>
    <row r="13" spans="1:5" x14ac:dyDescent="0.25">
      <c r="A13" s="35">
        <v>2</v>
      </c>
      <c r="B13" s="29" t="s">
        <v>166</v>
      </c>
      <c r="C13" s="35">
        <v>3</v>
      </c>
      <c r="D13" s="35" t="s">
        <v>181</v>
      </c>
      <c r="E13" s="36" t="s">
        <v>158</v>
      </c>
    </row>
    <row r="14" spans="1:5" x14ac:dyDescent="0.25">
      <c r="A14" s="35">
        <v>1</v>
      </c>
      <c r="B14" s="29" t="s">
        <v>166</v>
      </c>
      <c r="C14" s="35">
        <v>4</v>
      </c>
      <c r="D14" s="35" t="s">
        <v>183</v>
      </c>
      <c r="E14" s="36" t="s">
        <v>127</v>
      </c>
    </row>
    <row r="15" spans="1:5" x14ac:dyDescent="0.25">
      <c r="A15" s="35">
        <v>29</v>
      </c>
      <c r="B15" s="29" t="s">
        <v>167</v>
      </c>
      <c r="C15" s="35">
        <v>3</v>
      </c>
      <c r="D15" s="35" t="s">
        <v>184</v>
      </c>
      <c r="E15" s="36" t="s">
        <v>128</v>
      </c>
    </row>
    <row r="16" spans="1:5" x14ac:dyDescent="0.25">
      <c r="A16" s="35">
        <v>28</v>
      </c>
      <c r="B16" s="29" t="s">
        <v>167</v>
      </c>
      <c r="C16" s="35">
        <v>4</v>
      </c>
      <c r="D16" s="35" t="s">
        <v>185</v>
      </c>
      <c r="E16" s="36" t="s">
        <v>134</v>
      </c>
    </row>
    <row r="17" spans="1:5" x14ac:dyDescent="0.25">
      <c r="A17" s="35">
        <v>27</v>
      </c>
      <c r="B17" s="29" t="s">
        <v>167</v>
      </c>
      <c r="C17" s="35">
        <v>5</v>
      </c>
      <c r="D17" s="35" t="s">
        <v>186</v>
      </c>
      <c r="E17" s="36" t="s">
        <v>124</v>
      </c>
    </row>
    <row r="18" spans="1:5" x14ac:dyDescent="0.25">
      <c r="A18" s="35">
        <v>27</v>
      </c>
      <c r="B18" s="29" t="s">
        <v>167</v>
      </c>
      <c r="C18" s="35">
        <v>5</v>
      </c>
      <c r="D18" s="35" t="s">
        <v>186</v>
      </c>
      <c r="E18" s="36" t="s">
        <v>128</v>
      </c>
    </row>
    <row r="19" spans="1:5" x14ac:dyDescent="0.25">
      <c r="A19" s="35">
        <v>18</v>
      </c>
      <c r="B19" s="29" t="s">
        <v>167</v>
      </c>
      <c r="C19" s="35">
        <v>1</v>
      </c>
      <c r="D19" s="35" t="s">
        <v>187</v>
      </c>
      <c r="E19" s="36" t="s">
        <v>158</v>
      </c>
    </row>
    <row r="20" spans="1:5" x14ac:dyDescent="0.25">
      <c r="A20" s="35">
        <v>17</v>
      </c>
      <c r="B20" s="29" t="s">
        <v>167</v>
      </c>
      <c r="C20" s="35">
        <v>2</v>
      </c>
      <c r="D20" s="35" t="s">
        <v>188</v>
      </c>
      <c r="E20" s="36" t="s">
        <v>128</v>
      </c>
    </row>
    <row r="21" spans="1:5" x14ac:dyDescent="0.25">
      <c r="A21" s="35">
        <v>17</v>
      </c>
      <c r="B21" s="29" t="s">
        <v>167</v>
      </c>
      <c r="C21" s="35">
        <v>2</v>
      </c>
      <c r="D21" s="35" t="s">
        <v>188</v>
      </c>
      <c r="E21" s="36" t="s">
        <v>124</v>
      </c>
    </row>
    <row r="22" spans="1:5" x14ac:dyDescent="0.25">
      <c r="A22" s="35">
        <v>16</v>
      </c>
      <c r="B22" s="29" t="s">
        <v>167</v>
      </c>
      <c r="C22" s="35">
        <v>3</v>
      </c>
      <c r="D22" s="35" t="s">
        <v>189</v>
      </c>
      <c r="E22" s="36" t="s">
        <v>164</v>
      </c>
    </row>
    <row r="23" spans="1:5" x14ac:dyDescent="0.25">
      <c r="A23" s="35">
        <v>16</v>
      </c>
      <c r="B23" s="29" t="s">
        <v>167</v>
      </c>
      <c r="C23" s="35">
        <v>3</v>
      </c>
      <c r="D23" s="35" t="s">
        <v>189</v>
      </c>
      <c r="E23" s="36" t="s">
        <v>128</v>
      </c>
    </row>
    <row r="24" spans="1:5" x14ac:dyDescent="0.25">
      <c r="A24" s="35">
        <v>15</v>
      </c>
      <c r="B24" s="29" t="s">
        <v>167</v>
      </c>
      <c r="C24" s="35">
        <v>4</v>
      </c>
      <c r="D24" s="35" t="s">
        <v>190</v>
      </c>
      <c r="E24" s="36" t="s">
        <v>158</v>
      </c>
    </row>
    <row r="25" spans="1:5" x14ac:dyDescent="0.25">
      <c r="A25" s="35">
        <v>9</v>
      </c>
      <c r="B25" s="29" t="s">
        <v>167</v>
      </c>
      <c r="C25" s="35">
        <v>2</v>
      </c>
      <c r="D25" s="35" t="s">
        <v>191</v>
      </c>
      <c r="E25" s="36" t="s">
        <v>158</v>
      </c>
    </row>
    <row r="26" spans="1:5" x14ac:dyDescent="0.25">
      <c r="A26" s="35">
        <v>8</v>
      </c>
      <c r="B26" s="29" t="s">
        <v>167</v>
      </c>
      <c r="C26" s="35">
        <v>3</v>
      </c>
      <c r="D26" s="35" t="s">
        <v>192</v>
      </c>
      <c r="E26" s="36" t="s">
        <v>126</v>
      </c>
    </row>
    <row r="27" spans="1:5" x14ac:dyDescent="0.25">
      <c r="A27" s="35">
        <v>5</v>
      </c>
      <c r="B27" s="29" t="s">
        <v>167</v>
      </c>
      <c r="C27" s="35">
        <v>6</v>
      </c>
      <c r="D27" s="35" t="s">
        <v>194</v>
      </c>
      <c r="E27" s="36" t="s">
        <v>127</v>
      </c>
    </row>
    <row r="28" spans="1:5" x14ac:dyDescent="0.25">
      <c r="A28" s="35">
        <v>1</v>
      </c>
      <c r="B28" s="29" t="s">
        <v>167</v>
      </c>
      <c r="C28" s="35">
        <v>1</v>
      </c>
      <c r="D28" s="35" t="s">
        <v>195</v>
      </c>
      <c r="E28" s="36" t="s">
        <v>128</v>
      </c>
    </row>
    <row r="29" spans="1:5" x14ac:dyDescent="0.25">
      <c r="A29" s="35">
        <v>29</v>
      </c>
      <c r="B29" s="29" t="s">
        <v>168</v>
      </c>
      <c r="C29" s="35">
        <v>2</v>
      </c>
      <c r="D29" s="35" t="s">
        <v>196</v>
      </c>
      <c r="E29" s="36" t="s">
        <v>134</v>
      </c>
    </row>
    <row r="30" spans="1:5" x14ac:dyDescent="0.25">
      <c r="A30" s="35">
        <v>28</v>
      </c>
      <c r="B30" s="29" t="s">
        <v>168</v>
      </c>
      <c r="C30" s="35">
        <v>3</v>
      </c>
      <c r="D30" s="35" t="s">
        <v>197</v>
      </c>
      <c r="E30" s="36" t="s">
        <v>134</v>
      </c>
    </row>
    <row r="31" spans="1:5" x14ac:dyDescent="0.25">
      <c r="A31" s="35">
        <v>27</v>
      </c>
      <c r="B31" s="29" t="s">
        <v>168</v>
      </c>
      <c r="C31" s="35">
        <v>4</v>
      </c>
      <c r="D31" s="35" t="s">
        <v>198</v>
      </c>
      <c r="E31" s="36" t="s">
        <v>137</v>
      </c>
    </row>
    <row r="32" spans="1:5" x14ac:dyDescent="0.25">
      <c r="A32" s="35">
        <v>22</v>
      </c>
      <c r="B32" s="29" t="s">
        <v>168</v>
      </c>
      <c r="C32" s="35">
        <v>1</v>
      </c>
      <c r="D32" s="35" t="s">
        <v>199</v>
      </c>
      <c r="E32" s="36" t="s">
        <v>134</v>
      </c>
    </row>
    <row r="33" spans="1:5" x14ac:dyDescent="0.25">
      <c r="A33" s="35">
        <v>19</v>
      </c>
      <c r="B33" s="29" t="s">
        <v>168</v>
      </c>
      <c r="C33" s="35">
        <v>4</v>
      </c>
      <c r="D33" s="35" t="s">
        <v>200</v>
      </c>
      <c r="E33" s="36" t="s">
        <v>138</v>
      </c>
    </row>
    <row r="34" spans="1:5" x14ac:dyDescent="0.25">
      <c r="A34" s="35">
        <v>18</v>
      </c>
      <c r="B34" s="29" t="s">
        <v>168</v>
      </c>
      <c r="C34" s="35">
        <v>5</v>
      </c>
      <c r="D34" s="35" t="s">
        <v>201</v>
      </c>
      <c r="E34" s="36" t="s">
        <v>124</v>
      </c>
    </row>
    <row r="35" spans="1:5" x14ac:dyDescent="0.25">
      <c r="A35" s="35">
        <v>17</v>
      </c>
      <c r="B35" s="29" t="s">
        <v>168</v>
      </c>
      <c r="C35" s="35">
        <v>6</v>
      </c>
      <c r="D35" s="35" t="s">
        <v>202</v>
      </c>
      <c r="E35" s="36" t="s">
        <v>148</v>
      </c>
    </row>
    <row r="36" spans="1:5" x14ac:dyDescent="0.25">
      <c r="A36" s="35">
        <v>11</v>
      </c>
      <c r="B36" s="29" t="s">
        <v>168</v>
      </c>
      <c r="C36" s="35">
        <v>3</v>
      </c>
      <c r="D36" s="35" t="s">
        <v>203</v>
      </c>
      <c r="E36" s="36" t="s">
        <v>165</v>
      </c>
    </row>
    <row r="37" spans="1:5" x14ac:dyDescent="0.25">
      <c r="A37" s="35">
        <v>11</v>
      </c>
      <c r="B37" s="29" t="s">
        <v>168</v>
      </c>
      <c r="C37" s="35">
        <v>3</v>
      </c>
      <c r="D37" s="35" t="s">
        <v>203</v>
      </c>
      <c r="E37" s="36" t="s">
        <v>134</v>
      </c>
    </row>
    <row r="38" spans="1:5" x14ac:dyDescent="0.25">
      <c r="A38" s="35">
        <v>9</v>
      </c>
      <c r="B38" s="29" t="s">
        <v>168</v>
      </c>
      <c r="C38" s="35">
        <v>5</v>
      </c>
      <c r="D38" s="35" t="s">
        <v>204</v>
      </c>
      <c r="E38" s="36" t="s">
        <v>124</v>
      </c>
    </row>
    <row r="39" spans="1:5" x14ac:dyDescent="0.25">
      <c r="A39" s="35">
        <v>8</v>
      </c>
      <c r="B39" s="29" t="s">
        <v>168</v>
      </c>
      <c r="C39" s="35">
        <v>6</v>
      </c>
      <c r="D39" s="35" t="s">
        <v>205</v>
      </c>
      <c r="E39" s="36" t="s">
        <v>141</v>
      </c>
    </row>
    <row r="40" spans="1:5" x14ac:dyDescent="0.25">
      <c r="A40" s="35">
        <v>28</v>
      </c>
      <c r="B40" s="29" t="s">
        <v>169</v>
      </c>
      <c r="C40" s="35">
        <v>1</v>
      </c>
      <c r="D40" s="35" t="s">
        <v>206</v>
      </c>
      <c r="E40" s="36" t="s">
        <v>127</v>
      </c>
    </row>
    <row r="41" spans="1:5" x14ac:dyDescent="0.25">
      <c r="A41" s="35">
        <v>27</v>
      </c>
      <c r="B41" s="29" t="s">
        <v>169</v>
      </c>
      <c r="C41" s="35">
        <v>2</v>
      </c>
      <c r="D41" s="35" t="s">
        <v>207</v>
      </c>
      <c r="E41" s="36" t="s">
        <v>124</v>
      </c>
    </row>
    <row r="42" spans="1:5" x14ac:dyDescent="0.25">
      <c r="A42" s="35">
        <v>27</v>
      </c>
      <c r="B42" s="29" t="s">
        <v>169</v>
      </c>
      <c r="C42" s="35">
        <v>2</v>
      </c>
      <c r="D42" s="35" t="s">
        <v>207</v>
      </c>
      <c r="E42" s="36" t="s">
        <v>127</v>
      </c>
    </row>
    <row r="43" spans="1:5" x14ac:dyDescent="0.25">
      <c r="A43" s="35">
        <v>24</v>
      </c>
      <c r="B43" s="29" t="s">
        <v>169</v>
      </c>
      <c r="C43" s="35">
        <v>5</v>
      </c>
      <c r="D43" s="35" t="s">
        <v>208</v>
      </c>
      <c r="E43" s="36" t="s">
        <v>128</v>
      </c>
    </row>
    <row r="44" spans="1:5" x14ac:dyDescent="0.25">
      <c r="A44" s="35">
        <v>25</v>
      </c>
      <c r="B44" s="29" t="s">
        <v>169</v>
      </c>
      <c r="C44" s="35">
        <v>4</v>
      </c>
      <c r="D44" s="35" t="s">
        <v>210</v>
      </c>
      <c r="E44" s="36" t="s">
        <v>128</v>
      </c>
    </row>
    <row r="45" spans="1:5" x14ac:dyDescent="0.25">
      <c r="A45" s="35">
        <v>19</v>
      </c>
      <c r="B45" s="29" t="s">
        <v>169</v>
      </c>
      <c r="C45" s="35">
        <v>1</v>
      </c>
      <c r="D45" s="35" t="s">
        <v>211</v>
      </c>
      <c r="E45" s="36" t="s">
        <v>127</v>
      </c>
    </row>
    <row r="46" spans="1:5" x14ac:dyDescent="0.25">
      <c r="A46" s="35">
        <v>19</v>
      </c>
      <c r="B46" s="29" t="s">
        <v>169</v>
      </c>
      <c r="C46" s="35">
        <v>1</v>
      </c>
      <c r="D46" s="35" t="s">
        <v>211</v>
      </c>
      <c r="E46" s="36" t="s">
        <v>128</v>
      </c>
    </row>
    <row r="47" spans="1:5" x14ac:dyDescent="0.25">
      <c r="A47" s="35">
        <v>19</v>
      </c>
      <c r="B47" s="29" t="s">
        <v>169</v>
      </c>
      <c r="C47" s="35">
        <v>1</v>
      </c>
      <c r="D47" s="35" t="s">
        <v>211</v>
      </c>
      <c r="E47" s="36" t="s">
        <v>164</v>
      </c>
    </row>
    <row r="48" spans="1:5" x14ac:dyDescent="0.25">
      <c r="A48" s="35">
        <v>18</v>
      </c>
      <c r="B48" s="29" t="s">
        <v>169</v>
      </c>
      <c r="C48" s="35">
        <v>2</v>
      </c>
      <c r="D48" s="35" t="s">
        <v>212</v>
      </c>
      <c r="E48" s="36" t="s">
        <v>124</v>
      </c>
    </row>
    <row r="49" spans="1:5" x14ac:dyDescent="0.25">
      <c r="A49" s="35">
        <v>17</v>
      </c>
      <c r="B49" s="29" t="s">
        <v>169</v>
      </c>
      <c r="C49" s="35">
        <v>3</v>
      </c>
      <c r="D49" s="35" t="s">
        <v>213</v>
      </c>
      <c r="E49" s="36" t="s">
        <v>137</v>
      </c>
    </row>
    <row r="50" spans="1:5" x14ac:dyDescent="0.25">
      <c r="A50" s="35">
        <v>16</v>
      </c>
      <c r="B50" s="29" t="s">
        <v>169</v>
      </c>
      <c r="C50" s="35">
        <v>4</v>
      </c>
      <c r="D50" s="35" t="s">
        <v>214</v>
      </c>
      <c r="E50" s="36" t="s">
        <v>127</v>
      </c>
    </row>
    <row r="51" spans="1:5" x14ac:dyDescent="0.25">
      <c r="A51" s="35">
        <v>16</v>
      </c>
      <c r="B51" s="29" t="s">
        <v>169</v>
      </c>
      <c r="C51" s="35">
        <v>4</v>
      </c>
      <c r="D51" s="35" t="s">
        <v>214</v>
      </c>
      <c r="E51" s="36" t="s">
        <v>137</v>
      </c>
    </row>
    <row r="52" spans="1:5" x14ac:dyDescent="0.25">
      <c r="A52" s="35">
        <v>16</v>
      </c>
      <c r="B52" s="29" t="s">
        <v>169</v>
      </c>
      <c r="C52" s="35">
        <v>4</v>
      </c>
      <c r="D52" s="35" t="s">
        <v>214</v>
      </c>
      <c r="E52" s="36" t="s">
        <v>164</v>
      </c>
    </row>
    <row r="53" spans="1:5" x14ac:dyDescent="0.25">
      <c r="A53" s="35">
        <v>15</v>
      </c>
      <c r="B53" s="29" t="s">
        <v>169</v>
      </c>
      <c r="C53" s="35">
        <v>5</v>
      </c>
      <c r="D53" s="35" t="s">
        <v>215</v>
      </c>
      <c r="E53" s="36" t="s">
        <v>158</v>
      </c>
    </row>
    <row r="54" spans="1:5" x14ac:dyDescent="0.25">
      <c r="A54" s="35">
        <v>15</v>
      </c>
      <c r="B54" s="29" t="s">
        <v>169</v>
      </c>
      <c r="C54" s="35">
        <v>5</v>
      </c>
      <c r="D54" s="35" t="s">
        <v>215</v>
      </c>
      <c r="E54" s="36" t="s">
        <v>137</v>
      </c>
    </row>
    <row r="55" spans="1:5" x14ac:dyDescent="0.25">
      <c r="A55" s="35">
        <v>4</v>
      </c>
      <c r="B55" s="29" t="s">
        <v>169</v>
      </c>
      <c r="C55" s="35">
        <v>3</v>
      </c>
      <c r="D55" s="35" t="s">
        <v>216</v>
      </c>
      <c r="E55" s="36" t="s">
        <v>148</v>
      </c>
    </row>
    <row r="56" spans="1:5" x14ac:dyDescent="0.25">
      <c r="A56" s="35">
        <v>5</v>
      </c>
      <c r="B56" s="29" t="s">
        <v>169</v>
      </c>
      <c r="C56" s="35">
        <v>2</v>
      </c>
      <c r="D56" s="35" t="s">
        <v>217</v>
      </c>
      <c r="E56" s="36" t="s">
        <v>128</v>
      </c>
    </row>
    <row r="57" spans="1:5" x14ac:dyDescent="0.25">
      <c r="A57" s="35">
        <v>5</v>
      </c>
      <c r="B57" s="29" t="s">
        <v>169</v>
      </c>
      <c r="C57" s="35">
        <v>2</v>
      </c>
      <c r="D57" s="35" t="s">
        <v>217</v>
      </c>
      <c r="E57" s="36" t="s">
        <v>124</v>
      </c>
    </row>
    <row r="58" spans="1:5" x14ac:dyDescent="0.25">
      <c r="A58" s="35">
        <v>5</v>
      </c>
      <c r="B58" s="29" t="s">
        <v>169</v>
      </c>
      <c r="C58" s="35">
        <v>2</v>
      </c>
      <c r="D58" s="35" t="s">
        <v>217</v>
      </c>
      <c r="E58" s="36" t="s">
        <v>127</v>
      </c>
    </row>
    <row r="59" spans="1:5" x14ac:dyDescent="0.25">
      <c r="A59" s="35">
        <v>2</v>
      </c>
      <c r="B59" s="29" t="s">
        <v>169</v>
      </c>
      <c r="C59" s="35">
        <v>5</v>
      </c>
      <c r="D59" s="35" t="s">
        <v>218</v>
      </c>
      <c r="E59" s="36" t="s">
        <v>158</v>
      </c>
    </row>
    <row r="60" spans="1:5" x14ac:dyDescent="0.25">
      <c r="A60" s="35">
        <v>2</v>
      </c>
      <c r="B60" s="29" t="s">
        <v>169</v>
      </c>
      <c r="C60" s="35">
        <v>5</v>
      </c>
      <c r="D60" s="35" t="s">
        <v>218</v>
      </c>
      <c r="E60" s="36" t="s">
        <v>138</v>
      </c>
    </row>
    <row r="61" spans="1:5" x14ac:dyDescent="0.25">
      <c r="A61" s="35">
        <v>2</v>
      </c>
      <c r="B61" s="29" t="s">
        <v>169</v>
      </c>
      <c r="C61" s="35">
        <v>5</v>
      </c>
      <c r="D61" s="35" t="s">
        <v>218</v>
      </c>
      <c r="E61" s="36" t="s">
        <v>134</v>
      </c>
    </row>
    <row r="62" spans="1:5" x14ac:dyDescent="0.25">
      <c r="A62" s="35">
        <v>22</v>
      </c>
      <c r="B62" s="29" t="s">
        <v>170</v>
      </c>
      <c r="C62" s="35">
        <v>3</v>
      </c>
      <c r="D62" s="35" t="s">
        <v>219</v>
      </c>
      <c r="E62" s="36" t="s">
        <v>149</v>
      </c>
    </row>
    <row r="63" spans="1:5" x14ac:dyDescent="0.25">
      <c r="A63" s="35">
        <v>1</v>
      </c>
      <c r="B63" s="29" t="s">
        <v>169</v>
      </c>
      <c r="C63" s="35">
        <v>6</v>
      </c>
      <c r="D63" s="35" t="s">
        <v>220</v>
      </c>
      <c r="E63" s="36" t="s">
        <v>124</v>
      </c>
    </row>
    <row r="64" spans="1:5" x14ac:dyDescent="0.25">
      <c r="A64" s="35">
        <v>1</v>
      </c>
      <c r="B64" s="29" t="s">
        <v>169</v>
      </c>
      <c r="C64" s="35">
        <v>6</v>
      </c>
      <c r="D64" s="35" t="s">
        <v>220</v>
      </c>
      <c r="E64" s="36" t="s">
        <v>137</v>
      </c>
    </row>
    <row r="65" spans="1:5" x14ac:dyDescent="0.25">
      <c r="A65" s="35">
        <v>24</v>
      </c>
      <c r="B65" s="29" t="s">
        <v>170</v>
      </c>
      <c r="C65" s="35">
        <v>1</v>
      </c>
      <c r="D65" s="35" t="s">
        <v>221</v>
      </c>
      <c r="E65" s="36" t="s">
        <v>149</v>
      </c>
    </row>
    <row r="66" spans="1:5" x14ac:dyDescent="0.25">
      <c r="A66" s="35">
        <v>19</v>
      </c>
      <c r="B66" s="29" t="s">
        <v>170</v>
      </c>
      <c r="C66" s="35">
        <v>6</v>
      </c>
      <c r="D66" s="35" t="s">
        <v>223</v>
      </c>
      <c r="E66" s="36" t="s">
        <v>137</v>
      </c>
    </row>
    <row r="67" spans="1:5" x14ac:dyDescent="0.25">
      <c r="A67" s="35">
        <v>19</v>
      </c>
      <c r="B67" s="29" t="s">
        <v>170</v>
      </c>
      <c r="C67" s="35">
        <v>6</v>
      </c>
      <c r="D67" s="35" t="s">
        <v>223</v>
      </c>
      <c r="E67" s="36" t="s">
        <v>138</v>
      </c>
    </row>
    <row r="68" spans="1:5" x14ac:dyDescent="0.25">
      <c r="A68" s="35">
        <v>16</v>
      </c>
      <c r="B68" s="29" t="s">
        <v>170</v>
      </c>
      <c r="C68" s="35">
        <v>1</v>
      </c>
      <c r="D68" s="35" t="s">
        <v>224</v>
      </c>
      <c r="E68" s="36" t="s">
        <v>149</v>
      </c>
    </row>
    <row r="69" spans="1:5" x14ac:dyDescent="0.25">
      <c r="A69" s="35">
        <v>15</v>
      </c>
      <c r="B69" s="29" t="s">
        <v>170</v>
      </c>
      <c r="C69" s="35">
        <v>2</v>
      </c>
      <c r="D69" s="35" t="s">
        <v>225</v>
      </c>
      <c r="E69" s="36" t="s">
        <v>124</v>
      </c>
    </row>
    <row r="70" spans="1:5" x14ac:dyDescent="0.25">
      <c r="A70" s="35">
        <v>11</v>
      </c>
      <c r="B70" s="29" t="s">
        <v>170</v>
      </c>
      <c r="C70" s="35">
        <v>6</v>
      </c>
      <c r="D70" s="35" t="s">
        <v>226</v>
      </c>
      <c r="E70" s="36" t="s">
        <v>127</v>
      </c>
    </row>
    <row r="71" spans="1:5" x14ac:dyDescent="0.25">
      <c r="A71" s="35">
        <v>5</v>
      </c>
      <c r="B71" s="29" t="s">
        <v>170</v>
      </c>
      <c r="C71" s="35">
        <v>3</v>
      </c>
      <c r="D71" s="35" t="s">
        <v>228</v>
      </c>
      <c r="E71" s="36" t="s">
        <v>149</v>
      </c>
    </row>
    <row r="72" spans="1:5" x14ac:dyDescent="0.25">
      <c r="A72" s="35">
        <v>4</v>
      </c>
      <c r="B72" s="29" t="s">
        <v>170</v>
      </c>
      <c r="C72" s="35">
        <v>4</v>
      </c>
      <c r="D72" s="35" t="s">
        <v>229</v>
      </c>
      <c r="E72" s="36" t="s">
        <v>127</v>
      </c>
    </row>
    <row r="73" spans="1:5" x14ac:dyDescent="0.25">
      <c r="A73" s="35">
        <v>2</v>
      </c>
      <c r="B73" s="29" t="s">
        <v>170</v>
      </c>
      <c r="C73" s="35">
        <v>6</v>
      </c>
      <c r="D73" s="35" t="s">
        <v>230</v>
      </c>
      <c r="E73" s="36" t="s">
        <v>141</v>
      </c>
    </row>
    <row r="74" spans="1:5" x14ac:dyDescent="0.25">
      <c r="A74" s="35">
        <v>2</v>
      </c>
      <c r="B74" s="29" t="s">
        <v>170</v>
      </c>
      <c r="C74" s="35">
        <v>6</v>
      </c>
      <c r="D74" s="35" t="s">
        <v>230</v>
      </c>
      <c r="E74" s="36" t="s">
        <v>149</v>
      </c>
    </row>
  </sheetData>
  <conditionalFormatting sqref="D2:D74">
    <cfRule type="cellIs" dxfId="6" priority="1" operator="equal">
      <formula>$K$8</formula>
    </cfRule>
    <cfRule type="cellIs" dxfId="5" priority="2" operator="equal">
      <formula>$K$7</formula>
    </cfRule>
    <cfRule type="cellIs" dxfId="4" priority="3" operator="equal">
      <formula>$K$6</formula>
    </cfRule>
    <cfRule type="cellIs" dxfId="3" priority="4" operator="equal">
      <formula>$K$5</formula>
    </cfRule>
    <cfRule type="cellIs" dxfId="2" priority="5" operator="equal">
      <formula>$K$4</formula>
    </cfRule>
    <cfRule type="cellIs" dxfId="1" priority="6" operator="equal">
      <formula>$K$3</formula>
    </cfRule>
    <cfRule type="cellIs" dxfId="0" priority="7" operator="equal">
      <formula>$K$2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3129A-B9BF-410B-874B-D9073752F3B9}">
  <dimension ref="A1:T74"/>
  <sheetViews>
    <sheetView tabSelected="1" workbookViewId="0">
      <selection activeCell="D14" sqref="D14"/>
    </sheetView>
  </sheetViews>
  <sheetFormatPr defaultRowHeight="15" x14ac:dyDescent="0.25"/>
  <cols>
    <col min="1" max="1" width="9.140625" style="29"/>
    <col min="2" max="2" width="34.28515625" style="8" customWidth="1"/>
    <col min="3" max="3" width="9.140625" style="29"/>
    <col min="4" max="4" width="34" style="29" bestFit="1" customWidth="1"/>
    <col min="5" max="18" width="9.140625" style="29"/>
    <col min="21" max="16384" width="9.140625" style="29"/>
  </cols>
  <sheetData>
    <row r="1" spans="1:20" x14ac:dyDescent="0.25">
      <c r="A1" s="31" t="s">
        <v>1</v>
      </c>
      <c r="B1" s="30" t="s">
        <v>125</v>
      </c>
      <c r="S1" s="37"/>
      <c r="T1" s="37"/>
    </row>
    <row r="2" spans="1:20" x14ac:dyDescent="0.25">
      <c r="A2" s="29" t="s">
        <v>168</v>
      </c>
      <c r="B2" s="36" t="s">
        <v>138</v>
      </c>
      <c r="D2" s="29" t="str" cm="1">
        <f t="array" ref="D2:D14">_xlfn.UNIQUE(Table3[Influential Param Bins])</f>
        <v>Additional Incentives Necessary</v>
      </c>
      <c r="E2" s="29">
        <f>COUNTIF(Table3[Influential Param Bins],D2)</f>
        <v>3</v>
      </c>
      <c r="G2" s="32">
        <f>E2/$E$16</f>
        <v>5.3571428571428568E-2</v>
      </c>
    </row>
    <row r="3" spans="1:20" x14ac:dyDescent="0.25">
      <c r="A3" s="29" t="s">
        <v>169</v>
      </c>
      <c r="B3" s="36" t="s">
        <v>138</v>
      </c>
      <c r="D3" s="29" t="str">
        <v>Aesthetic Renovation</v>
      </c>
      <c r="E3" s="29">
        <f>COUNTIF(Table3[Influential Param Bins],D3)</f>
        <v>3</v>
      </c>
      <c r="G3" s="32">
        <f t="shared" ref="G3:G15" si="0">E3/$E$16</f>
        <v>5.3571428571428568E-2</v>
      </c>
    </row>
    <row r="4" spans="1:20" x14ac:dyDescent="0.25">
      <c r="A4" s="29" t="s">
        <v>170</v>
      </c>
      <c r="B4" s="36" t="s">
        <v>138</v>
      </c>
      <c r="D4" s="29" t="str">
        <v>Age</v>
      </c>
      <c r="E4" s="29">
        <f>COUNTIF(Table3[Influential Param Bins],D4)</f>
        <v>4</v>
      </c>
      <c r="G4" s="32">
        <f t="shared" si="0"/>
        <v>7.1428571428571425E-2</v>
      </c>
    </row>
    <row r="5" spans="1:20" x14ac:dyDescent="0.25">
      <c r="A5" s="29" t="s">
        <v>166</v>
      </c>
      <c r="B5" s="36" t="s">
        <v>126</v>
      </c>
      <c r="D5" s="29" t="str">
        <v>Couple with Other</v>
      </c>
      <c r="E5" s="29">
        <f>COUNTIF(Table3[Influential Param Bins],D5)</f>
        <v>2</v>
      </c>
      <c r="G5" s="32">
        <f t="shared" si="0"/>
        <v>3.5714285714285712E-2</v>
      </c>
    </row>
    <row r="6" spans="1:20" x14ac:dyDescent="0.25">
      <c r="A6" s="29" t="s">
        <v>166</v>
      </c>
      <c r="B6" s="36" t="s">
        <v>126</v>
      </c>
      <c r="D6" s="29" t="str">
        <v>Densification</v>
      </c>
      <c r="E6" s="29">
        <f>COUNTIF(Table3[Influential Param Bins],D6)</f>
        <v>1</v>
      </c>
      <c r="G6" s="32">
        <f t="shared" si="0"/>
        <v>1.7857142857142856E-2</v>
      </c>
    </row>
    <row r="7" spans="1:20" x14ac:dyDescent="0.25">
      <c r="A7" s="29" t="s">
        <v>167</v>
      </c>
      <c r="B7" s="36" t="s">
        <v>126</v>
      </c>
      <c r="D7" s="29" t="str">
        <v>Heat Pump</v>
      </c>
      <c r="E7" s="29">
        <f>COUNTIF(Table3[Influential Param Bins],D7)</f>
        <v>7</v>
      </c>
      <c r="G7" s="32">
        <f t="shared" si="0"/>
        <v>0.125</v>
      </c>
    </row>
    <row r="8" spans="1:20" x14ac:dyDescent="0.25">
      <c r="A8" s="29" t="s">
        <v>166</v>
      </c>
      <c r="B8" s="36" t="s">
        <v>164</v>
      </c>
      <c r="D8" s="29" t="str">
        <v>Heritage Value</v>
      </c>
      <c r="E8" s="29">
        <f>COUNTIF(Table3[Influential Param Bins],D8)</f>
        <v>5</v>
      </c>
      <c r="G8" s="32">
        <f t="shared" si="0"/>
        <v>8.9285714285714288E-2</v>
      </c>
    </row>
    <row r="9" spans="1:20" x14ac:dyDescent="0.25">
      <c r="A9" s="29" t="s">
        <v>167</v>
      </c>
      <c r="B9" s="36" t="s">
        <v>164</v>
      </c>
      <c r="D9" s="29" t="str">
        <v>Land Value</v>
      </c>
      <c r="E9" s="29">
        <f>COUNTIF(Table3[Influential Param Bins],D9)</f>
        <v>10</v>
      </c>
      <c r="G9" s="32">
        <f t="shared" si="0"/>
        <v>0.17857142857142858</v>
      </c>
    </row>
    <row r="10" spans="1:20" x14ac:dyDescent="0.25">
      <c r="A10" s="29" t="s">
        <v>169</v>
      </c>
      <c r="B10" s="36" t="s">
        <v>164</v>
      </c>
      <c r="D10" s="29" t="str">
        <v>Locked In</v>
      </c>
      <c r="E10" s="29">
        <f>COUNTIF(Table3[Influential Param Bins],D10)</f>
        <v>6</v>
      </c>
      <c r="G10" s="32">
        <f t="shared" si="0"/>
        <v>0.10714285714285714</v>
      </c>
    </row>
    <row r="11" spans="1:20" x14ac:dyDescent="0.25">
      <c r="A11" s="29" t="s">
        <v>169</v>
      </c>
      <c r="B11" s="36" t="s">
        <v>164</v>
      </c>
      <c r="D11" s="29" t="str">
        <v>N/A</v>
      </c>
      <c r="E11" s="29">
        <f>COUNTIF(Table3[Influential Param Bins],D11)</f>
        <v>2</v>
      </c>
      <c r="G11" s="32">
        <f t="shared" si="0"/>
        <v>3.5714285714285712E-2</v>
      </c>
    </row>
    <row r="12" spans="1:20" x14ac:dyDescent="0.25">
      <c r="A12" s="29" t="s">
        <v>168</v>
      </c>
      <c r="B12" s="36" t="s">
        <v>148</v>
      </c>
      <c r="D12" s="29" t="str">
        <v>New Construction Fuel Switch Policy</v>
      </c>
      <c r="E12" s="29">
        <f>COUNTIF(Table3[Influential Param Bins],D12)</f>
        <v>13</v>
      </c>
      <c r="G12" s="32">
        <f t="shared" si="0"/>
        <v>0.23214285714285715</v>
      </c>
    </row>
    <row r="13" spans="1:20" x14ac:dyDescent="0.25">
      <c r="A13" s="29" t="s">
        <v>169</v>
      </c>
      <c r="B13" s="36" t="s">
        <v>148</v>
      </c>
      <c r="D13" s="29" t="str">
        <v>No Return on Investment</v>
      </c>
      <c r="E13" s="29">
        <f>COUNTIF(Table3[Influential Param Bins],D13)</f>
        <v>10</v>
      </c>
      <c r="G13" s="32">
        <f t="shared" si="0"/>
        <v>0.17857142857142858</v>
      </c>
    </row>
    <row r="14" spans="1:20" x14ac:dyDescent="0.25">
      <c r="A14" s="29" t="s">
        <v>166</v>
      </c>
      <c r="B14" s="36" t="s">
        <v>162</v>
      </c>
      <c r="D14" s="29" t="str">
        <v>Owner Preferences</v>
      </c>
      <c r="E14" s="29">
        <f>COUNTIF(Table3[Influential Param Bins],D14)</f>
        <v>7</v>
      </c>
      <c r="G14" s="32">
        <f t="shared" si="0"/>
        <v>0.125</v>
      </c>
    </row>
    <row r="15" spans="1:20" x14ac:dyDescent="0.25">
      <c r="A15" s="29" t="s">
        <v>166</v>
      </c>
      <c r="B15" s="36" t="s">
        <v>158</v>
      </c>
      <c r="G15" s="32"/>
    </row>
    <row r="16" spans="1:20" x14ac:dyDescent="0.25">
      <c r="A16" s="29" t="s">
        <v>166</v>
      </c>
      <c r="B16" s="36" t="s">
        <v>158</v>
      </c>
      <c r="E16" s="29">
        <v>56</v>
      </c>
    </row>
    <row r="17" spans="1:2" x14ac:dyDescent="0.25">
      <c r="A17" s="29" t="s">
        <v>167</v>
      </c>
      <c r="B17" s="36" t="s">
        <v>158</v>
      </c>
    </row>
    <row r="18" spans="1:2" x14ac:dyDescent="0.25">
      <c r="A18" s="29" t="s">
        <v>167</v>
      </c>
      <c r="B18" s="36" t="s">
        <v>158</v>
      </c>
    </row>
    <row r="19" spans="1:2" x14ac:dyDescent="0.25">
      <c r="A19" s="29" t="s">
        <v>167</v>
      </c>
      <c r="B19" s="36" t="s">
        <v>158</v>
      </c>
    </row>
    <row r="20" spans="1:2" x14ac:dyDescent="0.25">
      <c r="A20" s="29" t="s">
        <v>169</v>
      </c>
      <c r="B20" s="36" t="s">
        <v>158</v>
      </c>
    </row>
    <row r="21" spans="1:2" x14ac:dyDescent="0.25">
      <c r="A21" s="29" t="s">
        <v>169</v>
      </c>
      <c r="B21" s="36" t="s">
        <v>158</v>
      </c>
    </row>
    <row r="22" spans="1:2" x14ac:dyDescent="0.25">
      <c r="A22" s="29" t="s">
        <v>170</v>
      </c>
      <c r="B22" s="36" t="s">
        <v>149</v>
      </c>
    </row>
    <row r="23" spans="1:2" x14ac:dyDescent="0.25">
      <c r="A23" s="29" t="s">
        <v>170</v>
      </c>
      <c r="B23" s="36" t="s">
        <v>149</v>
      </c>
    </row>
    <row r="24" spans="1:2" x14ac:dyDescent="0.25">
      <c r="A24" s="29" t="s">
        <v>170</v>
      </c>
      <c r="B24" s="36" t="s">
        <v>149</v>
      </c>
    </row>
    <row r="25" spans="1:2" x14ac:dyDescent="0.25">
      <c r="A25" s="29" t="s">
        <v>170</v>
      </c>
      <c r="B25" s="36" t="s">
        <v>149</v>
      </c>
    </row>
    <row r="26" spans="1:2" x14ac:dyDescent="0.25">
      <c r="A26" s="29" t="s">
        <v>170</v>
      </c>
      <c r="B26" s="36" t="s">
        <v>149</v>
      </c>
    </row>
    <row r="27" spans="1:2" x14ac:dyDescent="0.25">
      <c r="A27" s="29" t="s">
        <v>166</v>
      </c>
      <c r="B27" s="36" t="s">
        <v>128</v>
      </c>
    </row>
    <row r="28" spans="1:2" x14ac:dyDescent="0.25">
      <c r="A28" s="29" t="s">
        <v>167</v>
      </c>
      <c r="B28" s="36" t="s">
        <v>128</v>
      </c>
    </row>
    <row r="29" spans="1:2" x14ac:dyDescent="0.25">
      <c r="A29" s="29" t="s">
        <v>167</v>
      </c>
      <c r="B29" s="36" t="s">
        <v>128</v>
      </c>
    </row>
    <row r="30" spans="1:2" x14ac:dyDescent="0.25">
      <c r="A30" s="29" t="s">
        <v>167</v>
      </c>
      <c r="B30" s="36" t="s">
        <v>128</v>
      </c>
    </row>
    <row r="31" spans="1:2" x14ac:dyDescent="0.25">
      <c r="A31" s="29" t="s">
        <v>167</v>
      </c>
      <c r="B31" s="36" t="s">
        <v>128</v>
      </c>
    </row>
    <row r="32" spans="1:2" x14ac:dyDescent="0.25">
      <c r="A32" s="29" t="s">
        <v>167</v>
      </c>
      <c r="B32" s="36" t="s">
        <v>128</v>
      </c>
    </row>
    <row r="33" spans="1:2" x14ac:dyDescent="0.25">
      <c r="A33" s="29" t="s">
        <v>169</v>
      </c>
      <c r="B33" s="36" t="s">
        <v>128</v>
      </c>
    </row>
    <row r="34" spans="1:2" x14ac:dyDescent="0.25">
      <c r="A34" s="29" t="s">
        <v>169</v>
      </c>
      <c r="B34" s="36" t="s">
        <v>128</v>
      </c>
    </row>
    <row r="35" spans="1:2" x14ac:dyDescent="0.25">
      <c r="A35" s="29" t="s">
        <v>169</v>
      </c>
      <c r="B35" s="36" t="s">
        <v>128</v>
      </c>
    </row>
    <row r="36" spans="1:2" x14ac:dyDescent="0.25">
      <c r="A36" s="29" t="s">
        <v>169</v>
      </c>
      <c r="B36" s="36" t="s">
        <v>128</v>
      </c>
    </row>
    <row r="37" spans="1:2" x14ac:dyDescent="0.25">
      <c r="A37" s="29" t="s">
        <v>167</v>
      </c>
      <c r="B37" s="36" t="s">
        <v>134</v>
      </c>
    </row>
    <row r="38" spans="1:2" x14ac:dyDescent="0.25">
      <c r="A38" s="29" t="s">
        <v>168</v>
      </c>
      <c r="B38" s="36" t="s">
        <v>134</v>
      </c>
    </row>
    <row r="39" spans="1:2" x14ac:dyDescent="0.25">
      <c r="A39" s="29" t="s">
        <v>168</v>
      </c>
      <c r="B39" s="36" t="s">
        <v>134</v>
      </c>
    </row>
    <row r="40" spans="1:2" x14ac:dyDescent="0.25">
      <c r="A40" s="29" t="s">
        <v>168</v>
      </c>
      <c r="B40" s="36" t="s">
        <v>134</v>
      </c>
    </row>
    <row r="41" spans="1:2" x14ac:dyDescent="0.25">
      <c r="A41" s="29" t="s">
        <v>168</v>
      </c>
      <c r="B41" s="36" t="s">
        <v>134</v>
      </c>
    </row>
    <row r="42" spans="1:2" x14ac:dyDescent="0.25">
      <c r="A42" s="29" t="s">
        <v>169</v>
      </c>
      <c r="B42" s="36" t="s">
        <v>134</v>
      </c>
    </row>
    <row r="43" spans="1:2" x14ac:dyDescent="0.25">
      <c r="A43" s="29" t="s">
        <v>168</v>
      </c>
      <c r="B43" s="36" t="s">
        <v>141</v>
      </c>
    </row>
    <row r="44" spans="1:2" x14ac:dyDescent="0.25">
      <c r="A44" s="29" t="s">
        <v>170</v>
      </c>
      <c r="B44" s="36" t="s">
        <v>141</v>
      </c>
    </row>
    <row r="45" spans="1:2" x14ac:dyDescent="0.25">
      <c r="A45" s="29" t="s">
        <v>166</v>
      </c>
      <c r="B45" s="35" t="s">
        <v>124</v>
      </c>
    </row>
    <row r="46" spans="1:2" x14ac:dyDescent="0.25">
      <c r="A46" s="29" t="s">
        <v>166</v>
      </c>
      <c r="B46" s="36" t="s">
        <v>124</v>
      </c>
    </row>
    <row r="47" spans="1:2" x14ac:dyDescent="0.25">
      <c r="A47" s="29" t="s">
        <v>166</v>
      </c>
      <c r="B47" s="36" t="s">
        <v>124</v>
      </c>
    </row>
    <row r="48" spans="1:2" x14ac:dyDescent="0.25">
      <c r="A48" s="29" t="s">
        <v>166</v>
      </c>
      <c r="B48" s="36" t="s">
        <v>124</v>
      </c>
    </row>
    <row r="49" spans="1:2" x14ac:dyDescent="0.25">
      <c r="A49" s="29" t="s">
        <v>167</v>
      </c>
      <c r="B49" s="36" t="s">
        <v>124</v>
      </c>
    </row>
    <row r="50" spans="1:2" x14ac:dyDescent="0.25">
      <c r="A50" s="29" t="s">
        <v>167</v>
      </c>
      <c r="B50" s="36" t="s">
        <v>124</v>
      </c>
    </row>
    <row r="51" spans="1:2" x14ac:dyDescent="0.25">
      <c r="A51" s="29" t="s">
        <v>168</v>
      </c>
      <c r="B51" s="36" t="s">
        <v>124</v>
      </c>
    </row>
    <row r="52" spans="1:2" x14ac:dyDescent="0.25">
      <c r="A52" s="29" t="s">
        <v>168</v>
      </c>
      <c r="B52" s="36" t="s">
        <v>124</v>
      </c>
    </row>
    <row r="53" spans="1:2" x14ac:dyDescent="0.25">
      <c r="A53" s="29" t="s">
        <v>169</v>
      </c>
      <c r="B53" s="36" t="s">
        <v>124</v>
      </c>
    </row>
    <row r="54" spans="1:2" x14ac:dyDescent="0.25">
      <c r="A54" s="29" t="s">
        <v>169</v>
      </c>
      <c r="B54" s="36" t="s">
        <v>124</v>
      </c>
    </row>
    <row r="55" spans="1:2" x14ac:dyDescent="0.25">
      <c r="A55" s="29" t="s">
        <v>169</v>
      </c>
      <c r="B55" s="36" t="s">
        <v>124</v>
      </c>
    </row>
    <row r="56" spans="1:2" x14ac:dyDescent="0.25">
      <c r="A56" s="29" t="s">
        <v>169</v>
      </c>
      <c r="B56" s="36" t="s">
        <v>124</v>
      </c>
    </row>
    <row r="57" spans="1:2" x14ac:dyDescent="0.25">
      <c r="A57" s="29" t="s">
        <v>170</v>
      </c>
      <c r="B57" s="36" t="s">
        <v>124</v>
      </c>
    </row>
    <row r="58" spans="1:2" x14ac:dyDescent="0.25">
      <c r="A58" s="29" t="s">
        <v>166</v>
      </c>
      <c r="B58" s="36" t="s">
        <v>127</v>
      </c>
    </row>
    <row r="59" spans="1:2" x14ac:dyDescent="0.25">
      <c r="A59" s="29" t="s">
        <v>167</v>
      </c>
      <c r="B59" s="36" t="s">
        <v>127</v>
      </c>
    </row>
    <row r="60" spans="1:2" x14ac:dyDescent="0.25">
      <c r="A60" s="29" t="s">
        <v>168</v>
      </c>
      <c r="B60" s="36" t="s">
        <v>165</v>
      </c>
    </row>
    <row r="61" spans="1:2" x14ac:dyDescent="0.25">
      <c r="A61" s="29" t="s">
        <v>169</v>
      </c>
      <c r="B61" s="36" t="s">
        <v>127</v>
      </c>
    </row>
    <row r="62" spans="1:2" x14ac:dyDescent="0.25">
      <c r="A62" s="29" t="s">
        <v>169</v>
      </c>
      <c r="B62" s="36" t="s">
        <v>127</v>
      </c>
    </row>
    <row r="63" spans="1:2" x14ac:dyDescent="0.25">
      <c r="A63" s="29" t="s">
        <v>169</v>
      </c>
      <c r="B63" s="36" t="s">
        <v>127</v>
      </c>
    </row>
    <row r="64" spans="1:2" x14ac:dyDescent="0.25">
      <c r="A64" s="29" t="s">
        <v>169</v>
      </c>
      <c r="B64" s="36" t="s">
        <v>127</v>
      </c>
    </row>
    <row r="65" spans="1:2" x14ac:dyDescent="0.25">
      <c r="A65" s="29" t="s">
        <v>169</v>
      </c>
      <c r="B65" s="36" t="s">
        <v>127</v>
      </c>
    </row>
    <row r="66" spans="1:2" x14ac:dyDescent="0.25">
      <c r="A66" s="29" t="s">
        <v>170</v>
      </c>
      <c r="B66" s="36" t="s">
        <v>127</v>
      </c>
    </row>
    <row r="67" spans="1:2" x14ac:dyDescent="0.25">
      <c r="A67" s="29" t="s">
        <v>170</v>
      </c>
      <c r="B67" s="36" t="s">
        <v>127</v>
      </c>
    </row>
    <row r="68" spans="1:2" x14ac:dyDescent="0.25">
      <c r="A68" s="29" t="s">
        <v>166</v>
      </c>
      <c r="B68" s="36" t="s">
        <v>137</v>
      </c>
    </row>
    <row r="69" spans="1:2" x14ac:dyDescent="0.25">
      <c r="A69" s="29" t="s">
        <v>168</v>
      </c>
      <c r="B69" s="36" t="s">
        <v>137</v>
      </c>
    </row>
    <row r="70" spans="1:2" x14ac:dyDescent="0.25">
      <c r="A70" s="29" t="s">
        <v>169</v>
      </c>
      <c r="B70" s="36" t="s">
        <v>137</v>
      </c>
    </row>
    <row r="71" spans="1:2" x14ac:dyDescent="0.25">
      <c r="A71" s="29" t="s">
        <v>169</v>
      </c>
      <c r="B71" s="36" t="s">
        <v>137</v>
      </c>
    </row>
    <row r="72" spans="1:2" x14ac:dyDescent="0.25">
      <c r="A72" s="29" t="s">
        <v>169</v>
      </c>
      <c r="B72" s="36" t="s">
        <v>137</v>
      </c>
    </row>
    <row r="73" spans="1:2" x14ac:dyDescent="0.25">
      <c r="A73" s="29" t="s">
        <v>169</v>
      </c>
      <c r="B73" s="36" t="s">
        <v>137</v>
      </c>
    </row>
    <row r="74" spans="1:2" x14ac:dyDescent="0.25">
      <c r="A74" s="29" t="s">
        <v>170</v>
      </c>
      <c r="B74" s="36" t="s">
        <v>137</v>
      </c>
    </row>
  </sheetData>
  <dataConsolidate function="count"/>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Bin Raw</vt:lpstr>
      <vt:lpstr>Filter 62 ot 56</vt:lpstr>
      <vt:lpstr>Bin Filtered</vt:lpstr>
      <vt:lpstr>Summary Of Bins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McCarty</dc:creator>
  <cp:lastModifiedBy>Justin McCarty</cp:lastModifiedBy>
  <dcterms:created xsi:type="dcterms:W3CDTF">2020-08-26T17:49:31Z</dcterms:created>
  <dcterms:modified xsi:type="dcterms:W3CDTF">2020-08-26T20:27:52Z</dcterms:modified>
</cp:coreProperties>
</file>